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B8193314-0820-4A13-A1C6-410FB7BF46B6}"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<sst xmlns="http://schemas.openxmlformats.org/spreadsheetml/2006/main" count="11246" uniqueCount="2031">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</sst>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44322</v>
      </c>
      <c r="C8" s="65">
        <f>VLOOKUP($A8,'Return Data'!$B$7:$R$2843,4,0)</f>
        <v>1005.94</v>
      </c>
      <c r="D8" s="65">
        <f>VLOOKUP($A8,'Return Data'!$B$7:$R$2843,10,0)</f>
        <v>3.3418999999999999</v>
      </c>
      <c r="E8" s="66">
        <f t="shared" ref="E8:E40" si="0">RANK(D8,D$8:D$40,0)</f>
        <v>10</v>
      </c>
      <c r="F8" s="65">
        <f>VLOOKUP($A8,'Return Data'!$B$7:$R$2843,11,0)</f>
        <v>21.263300000000001</v>
      </c>
      <c r="G8" s="66">
        <f t="shared" ref="G8:G40" si="1">RANK(F8,F$8:F$40,0)</f>
        <v>12</v>
      </c>
      <c r="H8" s="65">
        <f>VLOOKUP($A8,'Return Data'!$B$7:$R$2843,12,0)</f>
        <v>33.057299999999998</v>
      </c>
      <c r="I8" s="66">
        <f t="shared" ref="I8:I40" si="2">RANK(H8,H$8:H$40,0)</f>
        <v>8</v>
      </c>
      <c r="J8" s="65">
        <f>VLOOKUP($A8,'Return Data'!$B$7:$R$2843,13,0)</f>
        <v>52.124699999999997</v>
      </c>
      <c r="K8" s="66">
        <f t="shared" ref="K8:K40" si="3">RANK(J8,J$8:J$40,0)</f>
        <v>9</v>
      </c>
      <c r="L8" s="65">
        <f>VLOOKUP($A8,'Return Data'!$B$7:$R$2843,17,0)</f>
        <v>12.6204</v>
      </c>
      <c r="M8" s="66">
        <f t="shared" ref="M8:M17" si="4">RANK(L8,L$8:L$40,0)</f>
        <v>24</v>
      </c>
      <c r="N8" s="65">
        <f>VLOOKUP($A8,'Return Data'!$B$7:$R$2843,14,0)</f>
        <v>8.0077999999999996</v>
      </c>
      <c r="O8" s="66">
        <f>RANK(N8,N$8:N$40,0)</f>
        <v>23</v>
      </c>
      <c r="P8" s="65">
        <f>VLOOKUP($A8,'Return Data'!$B$7:$R$2843,15,0)</f>
        <v>11.784700000000001</v>
      </c>
      <c r="Q8" s="66">
        <f>RANK(P8,P$8:P$40,0)</f>
        <v>15</v>
      </c>
      <c r="R8" s="65">
        <f>VLOOKUP($A8,'Return Data'!$B$7:$R$2843,16,0)</f>
        <v>13.523300000000001</v>
      </c>
      <c r="S8" s="67">
        <f t="shared" ref="S8:S40" si="5">RANK(R8,R$8:R$40,0)</f>
        <v>17</v>
      </c>
    </row>
    <row r="9" spans="1:20" x14ac:dyDescent="0.3">
      <c r="A9" s="63" t="s">
        <v>480</v>
      </c>
      <c r="B9" s="64">
        <f>VLOOKUP($A9,'Return Data'!$B$7:$R$2843,3,0)</f>
        <v>44322</v>
      </c>
      <c r="C9" s="65">
        <f>VLOOKUP($A9,'Return Data'!$B$7:$R$2843,4,0)</f>
        <v>13.7</v>
      </c>
      <c r="D9" s="65">
        <f>VLOOKUP($A9,'Return Data'!$B$7:$R$2843,10,0)</f>
        <v>-0.436</v>
      </c>
      <c r="E9" s="66">
        <f t="shared" si="0"/>
        <v>30</v>
      </c>
      <c r="F9" s="65">
        <f>VLOOKUP($A9,'Return Data'!$B$7:$R$2843,11,0)</f>
        <v>13.976699999999999</v>
      </c>
      <c r="G9" s="66">
        <f t="shared" si="1"/>
        <v>29</v>
      </c>
      <c r="H9" s="65">
        <f>VLOOKUP($A9,'Return Data'!$B$7:$R$2843,12,0)</f>
        <v>22.9803</v>
      </c>
      <c r="I9" s="66">
        <f t="shared" si="2"/>
        <v>27</v>
      </c>
      <c r="J9" s="65">
        <f>VLOOKUP($A9,'Return Data'!$B$7:$R$2843,13,0)</f>
        <v>42.559800000000003</v>
      </c>
      <c r="K9" s="66">
        <f t="shared" si="3"/>
        <v>25</v>
      </c>
      <c r="L9" s="65">
        <f>VLOOKUP($A9,'Return Data'!$B$7:$R$2843,17,0)</f>
        <v>15.5878</v>
      </c>
      <c r="M9" s="66">
        <f t="shared" si="4"/>
        <v>8</v>
      </c>
      <c r="N9" s="65"/>
      <c r="O9" s="66"/>
      <c r="P9" s="65"/>
      <c r="Q9" s="66"/>
      <c r="R9" s="65">
        <f>VLOOKUP($A9,'Return Data'!$B$7:$R$2843,16,0)</f>
        <v>12.1639</v>
      </c>
      <c r="S9" s="67">
        <f t="shared" si="5"/>
        <v>21</v>
      </c>
    </row>
    <row r="10" spans="1:20" x14ac:dyDescent="0.3">
      <c r="A10" s="63" t="s">
        <v>483</v>
      </c>
      <c r="B10" s="64">
        <f>VLOOKUP($A10,'Return Data'!$B$7:$R$2843,3,0)</f>
        <v>44322</v>
      </c>
      <c r="C10" s="65">
        <f>VLOOKUP($A10,'Return Data'!$B$7:$R$2843,4,0)</f>
        <v>75.56</v>
      </c>
      <c r="D10" s="65">
        <f>VLOOKUP($A10,'Return Data'!$B$7:$R$2843,10,0)</f>
        <v>1.6274</v>
      </c>
      <c r="E10" s="66">
        <f t="shared" si="0"/>
        <v>16</v>
      </c>
      <c r="F10" s="65">
        <f>VLOOKUP($A10,'Return Data'!$B$7:$R$2843,11,0)</f>
        <v>18.3584</v>
      </c>
      <c r="G10" s="66">
        <f t="shared" si="1"/>
        <v>21</v>
      </c>
      <c r="H10" s="65">
        <f>VLOOKUP($A10,'Return Data'!$B$7:$R$2843,12,0)</f>
        <v>28.416</v>
      </c>
      <c r="I10" s="66">
        <f t="shared" si="2"/>
        <v>16</v>
      </c>
      <c r="J10" s="65">
        <f>VLOOKUP($A10,'Return Data'!$B$7:$R$2843,13,0)</f>
        <v>48.828000000000003</v>
      </c>
      <c r="K10" s="66">
        <f t="shared" si="3"/>
        <v>14</v>
      </c>
      <c r="L10" s="65">
        <f>VLOOKUP($A10,'Return Data'!$B$7:$R$2843,17,0)</f>
        <v>12.757300000000001</v>
      </c>
      <c r="M10" s="66">
        <f t="shared" si="4"/>
        <v>22</v>
      </c>
      <c r="N10" s="65">
        <f>VLOOKUP($A10,'Return Data'!$B$7:$R$2843,14,0)</f>
        <v>7.6454000000000004</v>
      </c>
      <c r="O10" s="66">
        <f t="shared" ref="O10:O17" si="6">RANK(N10,N$8:N$40,0)</f>
        <v>24</v>
      </c>
      <c r="P10" s="65">
        <f>VLOOKUP($A10,'Return Data'!$B$7:$R$2843,15,0)</f>
        <v>11.7723</v>
      </c>
      <c r="Q10" s="66">
        <f>RANK(P10,P$8:P$40,0)</f>
        <v>16</v>
      </c>
      <c r="R10" s="65">
        <f>VLOOKUP($A10,'Return Data'!$B$7:$R$2843,16,0)</f>
        <v>11.6075</v>
      </c>
      <c r="S10" s="67">
        <f t="shared" si="5"/>
        <v>25</v>
      </c>
    </row>
    <row r="11" spans="1:20" x14ac:dyDescent="0.3">
      <c r="A11" s="63" t="s">
        <v>1780</v>
      </c>
      <c r="B11" s="64">
        <f>VLOOKUP($A11,'Return Data'!$B$7:$R$2843,3,0)</f>
        <v>44322</v>
      </c>
      <c r="C11" s="65">
        <f>VLOOKUP($A11,'Return Data'!$B$7:$R$2843,4,0)</f>
        <v>17.240500000000001</v>
      </c>
      <c r="D11" s="65">
        <f>VLOOKUP($A11,'Return Data'!$B$7:$R$2843,10,0)</f>
        <v>2.3071999999999999</v>
      </c>
      <c r="E11" s="66">
        <f t="shared" si="0"/>
        <v>13</v>
      </c>
      <c r="F11" s="65">
        <f>VLOOKUP($A11,'Return Data'!$B$7:$R$2843,11,0)</f>
        <v>20.651499999999999</v>
      </c>
      <c r="G11" s="66">
        <f t="shared" si="1"/>
        <v>13</v>
      </c>
      <c r="H11" s="65">
        <f>VLOOKUP($A11,'Return Data'!$B$7:$R$2843,12,0)</f>
        <v>26.7134</v>
      </c>
      <c r="I11" s="66">
        <f t="shared" si="2"/>
        <v>20</v>
      </c>
      <c r="J11" s="65">
        <f>VLOOKUP($A11,'Return Data'!$B$7:$R$2843,13,0)</f>
        <v>44.0261</v>
      </c>
      <c r="K11" s="66">
        <f t="shared" si="3"/>
        <v>22</v>
      </c>
      <c r="L11" s="65">
        <f>VLOOKUP($A11,'Return Data'!$B$7:$R$2843,17,0)</f>
        <v>19.816600000000001</v>
      </c>
      <c r="M11" s="66">
        <f t="shared" si="4"/>
        <v>3</v>
      </c>
      <c r="N11" s="65">
        <f>VLOOKUP($A11,'Return Data'!$B$7:$R$2843,14,0)</f>
        <v>15.5977</v>
      </c>
      <c r="O11" s="66">
        <f t="shared" si="6"/>
        <v>2</v>
      </c>
      <c r="P11" s="65"/>
      <c r="Q11" s="66"/>
      <c r="R11" s="65">
        <f>VLOOKUP($A11,'Return Data'!$B$7:$R$2843,16,0)</f>
        <v>14.2738</v>
      </c>
      <c r="S11" s="67">
        <f t="shared" si="5"/>
        <v>13</v>
      </c>
    </row>
    <row r="12" spans="1:20" x14ac:dyDescent="0.3">
      <c r="A12" s="63" t="s">
        <v>484</v>
      </c>
      <c r="B12" s="64">
        <f>VLOOKUP($A12,'Return Data'!$B$7:$R$2843,3,0)</f>
        <v>44322</v>
      </c>
      <c r="C12" s="65">
        <f>VLOOKUP($A12,'Return Data'!$B$7:$R$2843,4,0)</f>
        <v>19.18</v>
      </c>
      <c r="D12" s="65">
        <f>VLOOKUP($A12,'Return Data'!$B$7:$R$2843,10,0)</f>
        <v>14.712899999999999</v>
      </c>
      <c r="E12" s="66">
        <f t="shared" si="0"/>
        <v>2</v>
      </c>
      <c r="F12" s="65">
        <f>VLOOKUP($A12,'Return Data'!$B$7:$R$2843,11,0)</f>
        <v>29.682200000000002</v>
      </c>
      <c r="G12" s="66">
        <f t="shared" si="1"/>
        <v>3</v>
      </c>
      <c r="H12" s="65">
        <f>VLOOKUP($A12,'Return Data'!$B$7:$R$2843,12,0)</f>
        <v>46.3005</v>
      </c>
      <c r="I12" s="66">
        <f t="shared" si="2"/>
        <v>2</v>
      </c>
      <c r="J12" s="65">
        <f>VLOOKUP($A12,'Return Data'!$B$7:$R$2843,13,0)</f>
        <v>68.393299999999996</v>
      </c>
      <c r="K12" s="66">
        <f t="shared" si="3"/>
        <v>3</v>
      </c>
      <c r="L12" s="65">
        <f>VLOOKUP($A12,'Return Data'!$B$7:$R$2843,17,0)</f>
        <v>22.186299999999999</v>
      </c>
      <c r="M12" s="66">
        <f t="shared" si="4"/>
        <v>2</v>
      </c>
      <c r="N12" s="65">
        <f>VLOOKUP($A12,'Return Data'!$B$7:$R$2843,14,0)</f>
        <v>8.9266000000000005</v>
      </c>
      <c r="O12" s="66">
        <f t="shared" si="6"/>
        <v>18</v>
      </c>
      <c r="P12" s="65"/>
      <c r="Q12" s="66"/>
      <c r="R12" s="65">
        <f>VLOOKUP($A12,'Return Data'!$B$7:$R$2843,16,0)</f>
        <v>14.540900000000001</v>
      </c>
      <c r="S12" s="67">
        <f t="shared" si="5"/>
        <v>8</v>
      </c>
    </row>
    <row r="13" spans="1:20" x14ac:dyDescent="0.3">
      <c r="A13" s="63" t="s">
        <v>486</v>
      </c>
      <c r="B13" s="64">
        <f>VLOOKUP($A13,'Return Data'!$B$7:$R$2843,3,0)</f>
        <v>44322</v>
      </c>
      <c r="C13" s="65">
        <f>VLOOKUP($A13,'Return Data'!$B$7:$R$2843,4,0)</f>
        <v>228.98</v>
      </c>
      <c r="D13" s="65">
        <f>VLOOKUP($A13,'Return Data'!$B$7:$R$2843,10,0)</f>
        <v>0.88109999999999999</v>
      </c>
      <c r="E13" s="66">
        <f t="shared" si="0"/>
        <v>25</v>
      </c>
      <c r="F13" s="65">
        <f>VLOOKUP($A13,'Return Data'!$B$7:$R$2843,11,0)</f>
        <v>16.2394</v>
      </c>
      <c r="G13" s="66">
        <f t="shared" si="1"/>
        <v>24</v>
      </c>
      <c r="H13" s="65">
        <f>VLOOKUP($A13,'Return Data'!$B$7:$R$2843,12,0)</f>
        <v>25.564800000000002</v>
      </c>
      <c r="I13" s="66">
        <f t="shared" si="2"/>
        <v>24</v>
      </c>
      <c r="J13" s="65">
        <f>VLOOKUP($A13,'Return Data'!$B$7:$R$2843,13,0)</f>
        <v>42.64</v>
      </c>
      <c r="K13" s="66">
        <f t="shared" si="3"/>
        <v>24</v>
      </c>
      <c r="L13" s="65">
        <f>VLOOKUP($A13,'Return Data'!$B$7:$R$2843,17,0)</f>
        <v>17.762499999999999</v>
      </c>
      <c r="M13" s="66">
        <f t="shared" si="4"/>
        <v>6</v>
      </c>
      <c r="N13" s="65">
        <f>VLOOKUP($A13,'Return Data'!$B$7:$R$2843,14,0)</f>
        <v>13.953099999999999</v>
      </c>
      <c r="O13" s="66">
        <f t="shared" si="6"/>
        <v>3</v>
      </c>
      <c r="P13" s="65">
        <f>VLOOKUP($A13,'Return Data'!$B$7:$R$2843,15,0)</f>
        <v>15.491</v>
      </c>
      <c r="Q13" s="66">
        <f>RANK(P13,P$8:P$40,0)</f>
        <v>3</v>
      </c>
      <c r="R13" s="65">
        <f>VLOOKUP($A13,'Return Data'!$B$7:$R$2843,16,0)</f>
        <v>14.928900000000001</v>
      </c>
      <c r="S13" s="67">
        <f t="shared" si="5"/>
        <v>7</v>
      </c>
    </row>
    <row r="14" spans="1:20" x14ac:dyDescent="0.3">
      <c r="A14" s="63" t="s">
        <v>488</v>
      </c>
      <c r="B14" s="64">
        <f>VLOOKUP($A14,'Return Data'!$B$7:$R$2843,3,0)</f>
        <v>44322</v>
      </c>
      <c r="C14" s="65">
        <f>VLOOKUP($A14,'Return Data'!$B$7:$R$2843,4,0)</f>
        <v>221.107</v>
      </c>
      <c r="D14" s="65">
        <f>VLOOKUP($A14,'Return Data'!$B$7:$R$2843,10,0)</f>
        <v>2.7511000000000001</v>
      </c>
      <c r="E14" s="66">
        <f t="shared" si="0"/>
        <v>12</v>
      </c>
      <c r="F14" s="65">
        <f>VLOOKUP($A14,'Return Data'!$B$7:$R$2843,11,0)</f>
        <v>20.059799999999999</v>
      </c>
      <c r="G14" s="66">
        <f t="shared" si="1"/>
        <v>15</v>
      </c>
      <c r="H14" s="65">
        <f>VLOOKUP($A14,'Return Data'!$B$7:$R$2843,12,0)</f>
        <v>30.1694</v>
      </c>
      <c r="I14" s="66">
        <f t="shared" si="2"/>
        <v>13</v>
      </c>
      <c r="J14" s="65">
        <f>VLOOKUP($A14,'Return Data'!$B$7:$R$2843,13,0)</f>
        <v>47.876899999999999</v>
      </c>
      <c r="K14" s="66">
        <f t="shared" si="3"/>
        <v>16</v>
      </c>
      <c r="L14" s="65">
        <f>VLOOKUP($A14,'Return Data'!$B$7:$R$2843,17,0)</f>
        <v>18.339500000000001</v>
      </c>
      <c r="M14" s="66">
        <f t="shared" si="4"/>
        <v>5</v>
      </c>
      <c r="N14" s="65">
        <f>VLOOKUP($A14,'Return Data'!$B$7:$R$2843,14,0)</f>
        <v>12.951599999999999</v>
      </c>
      <c r="O14" s="66">
        <f t="shared" si="6"/>
        <v>6</v>
      </c>
      <c r="P14" s="65">
        <f>VLOOKUP($A14,'Return Data'!$B$7:$R$2843,15,0)</f>
        <v>14.9664</v>
      </c>
      <c r="Q14" s="66">
        <f>RANK(P14,P$8:P$40,0)</f>
        <v>6</v>
      </c>
      <c r="R14" s="65">
        <f>VLOOKUP($A14,'Return Data'!$B$7:$R$2843,16,0)</f>
        <v>14.330299999999999</v>
      </c>
      <c r="S14" s="67">
        <f t="shared" si="5"/>
        <v>11</v>
      </c>
    </row>
    <row r="15" spans="1:20" x14ac:dyDescent="0.3">
      <c r="A15" s="63" t="s">
        <v>490</v>
      </c>
      <c r="B15" s="64">
        <f>VLOOKUP($A15,'Return Data'!$B$7:$R$2843,3,0)</f>
        <v>44322</v>
      </c>
      <c r="C15" s="65">
        <f>VLOOKUP($A15,'Return Data'!$B$7:$R$2843,4,0)</f>
        <v>34.659999999999997</v>
      </c>
      <c r="D15" s="65">
        <f>VLOOKUP($A15,'Return Data'!$B$7:$R$2843,10,0)</f>
        <v>1.2562</v>
      </c>
      <c r="E15" s="66">
        <f t="shared" si="0"/>
        <v>21</v>
      </c>
      <c r="F15" s="65">
        <f>VLOOKUP($A15,'Return Data'!$B$7:$R$2843,11,0)</f>
        <v>20.6404</v>
      </c>
      <c r="G15" s="66">
        <f t="shared" si="1"/>
        <v>14</v>
      </c>
      <c r="H15" s="65">
        <f>VLOOKUP($A15,'Return Data'!$B$7:$R$2843,12,0)</f>
        <v>29.280100000000001</v>
      </c>
      <c r="I15" s="66">
        <f t="shared" si="2"/>
        <v>14</v>
      </c>
      <c r="J15" s="65">
        <f>VLOOKUP($A15,'Return Data'!$B$7:$R$2843,13,0)</f>
        <v>47.051299999999998</v>
      </c>
      <c r="K15" s="66">
        <f t="shared" si="3"/>
        <v>17</v>
      </c>
      <c r="L15" s="65">
        <f>VLOOKUP($A15,'Return Data'!$B$7:$R$2843,17,0)</f>
        <v>15.3919</v>
      </c>
      <c r="M15" s="66">
        <f t="shared" si="4"/>
        <v>9</v>
      </c>
      <c r="N15" s="65">
        <f>VLOOKUP($A15,'Return Data'!$B$7:$R$2843,14,0)</f>
        <v>11.996</v>
      </c>
      <c r="O15" s="66">
        <f t="shared" si="6"/>
        <v>9</v>
      </c>
      <c r="P15" s="65">
        <f>VLOOKUP($A15,'Return Data'!$B$7:$R$2843,15,0)</f>
        <v>12.508900000000001</v>
      </c>
      <c r="Q15" s="66">
        <f>RANK(P15,P$8:P$40,0)</f>
        <v>12</v>
      </c>
      <c r="R15" s="65">
        <f>VLOOKUP($A15,'Return Data'!$B$7:$R$2843,16,0)</f>
        <v>12.6267</v>
      </c>
      <c r="S15" s="67">
        <f t="shared" si="5"/>
        <v>19</v>
      </c>
    </row>
    <row r="16" spans="1:20" x14ac:dyDescent="0.3">
      <c r="A16" s="63" t="s">
        <v>493</v>
      </c>
      <c r="B16" s="64">
        <f>VLOOKUP($A16,'Return Data'!$B$7:$R$2843,3,0)</f>
        <v>44322</v>
      </c>
      <c r="C16" s="65">
        <f>VLOOKUP($A16,'Return Data'!$B$7:$R$2843,4,0)</f>
        <v>168.66589999999999</v>
      </c>
      <c r="D16" s="65">
        <f>VLOOKUP($A16,'Return Data'!$B$7:$R$2843,10,0)</f>
        <v>2.1152000000000002</v>
      </c>
      <c r="E16" s="66">
        <f t="shared" si="0"/>
        <v>14</v>
      </c>
      <c r="F16" s="65">
        <f>VLOOKUP($A16,'Return Data'!$B$7:$R$2843,11,0)</f>
        <v>22.03</v>
      </c>
      <c r="G16" s="66">
        <f t="shared" si="1"/>
        <v>10</v>
      </c>
      <c r="H16" s="65">
        <f>VLOOKUP($A16,'Return Data'!$B$7:$R$2843,12,0)</f>
        <v>33.394399999999997</v>
      </c>
      <c r="I16" s="66">
        <f t="shared" si="2"/>
        <v>7</v>
      </c>
      <c r="J16" s="65">
        <f>VLOOKUP($A16,'Return Data'!$B$7:$R$2843,13,0)</f>
        <v>51.555</v>
      </c>
      <c r="K16" s="66">
        <f t="shared" si="3"/>
        <v>11</v>
      </c>
      <c r="L16" s="65">
        <f>VLOOKUP($A16,'Return Data'!$B$7:$R$2843,17,0)</f>
        <v>14.721399999999999</v>
      </c>
      <c r="M16" s="66">
        <f t="shared" si="4"/>
        <v>13</v>
      </c>
      <c r="N16" s="65">
        <f>VLOOKUP($A16,'Return Data'!$B$7:$R$2843,14,0)</f>
        <v>11.4099</v>
      </c>
      <c r="O16" s="66">
        <f t="shared" si="6"/>
        <v>11</v>
      </c>
      <c r="P16" s="65">
        <f>VLOOKUP($A16,'Return Data'!$B$7:$R$2843,15,0)</f>
        <v>12.5532</v>
      </c>
      <c r="Q16" s="66">
        <f>RANK(P16,P$8:P$40,0)</f>
        <v>11</v>
      </c>
      <c r="R16" s="65">
        <f>VLOOKUP($A16,'Return Data'!$B$7:$R$2843,16,0)</f>
        <v>14.327999999999999</v>
      </c>
      <c r="S16" s="67">
        <f t="shared" si="5"/>
        <v>12</v>
      </c>
    </row>
    <row r="17" spans="1:19" x14ac:dyDescent="0.3">
      <c r="A17" s="63" t="s">
        <v>495</v>
      </c>
      <c r="B17" s="64">
        <f>VLOOKUP($A17,'Return Data'!$B$7:$R$2843,3,0)</f>
        <v>44322</v>
      </c>
      <c r="C17" s="65">
        <f>VLOOKUP($A17,'Return Data'!$B$7:$R$2843,4,0)</f>
        <v>71.804000000000002</v>
      </c>
      <c r="D17" s="65">
        <f>VLOOKUP($A17,'Return Data'!$B$7:$R$2843,10,0)</f>
        <v>0.70689999999999997</v>
      </c>
      <c r="E17" s="66">
        <f t="shared" si="0"/>
        <v>26</v>
      </c>
      <c r="F17" s="65">
        <f>VLOOKUP($A17,'Return Data'!$B$7:$R$2843,11,0)</f>
        <v>22.425899999999999</v>
      </c>
      <c r="G17" s="66">
        <f t="shared" si="1"/>
        <v>9</v>
      </c>
      <c r="H17" s="65">
        <f>VLOOKUP($A17,'Return Data'!$B$7:$R$2843,12,0)</f>
        <v>32.174900000000001</v>
      </c>
      <c r="I17" s="66">
        <f t="shared" si="2"/>
        <v>11</v>
      </c>
      <c r="J17" s="65">
        <f>VLOOKUP($A17,'Return Data'!$B$7:$R$2843,13,0)</f>
        <v>51.741300000000003</v>
      </c>
      <c r="K17" s="66">
        <f t="shared" si="3"/>
        <v>10</v>
      </c>
      <c r="L17" s="65">
        <f>VLOOKUP($A17,'Return Data'!$B$7:$R$2843,17,0)</f>
        <v>13.578799999999999</v>
      </c>
      <c r="M17" s="66">
        <f t="shared" si="4"/>
        <v>17</v>
      </c>
      <c r="N17" s="65">
        <f>VLOOKUP($A17,'Return Data'!$B$7:$R$2843,14,0)</f>
        <v>10.262600000000001</v>
      </c>
      <c r="O17" s="66">
        <f t="shared" si="6"/>
        <v>14</v>
      </c>
      <c r="P17" s="65">
        <f>VLOOKUP($A17,'Return Data'!$B$7:$R$2843,15,0)</f>
        <v>13.713900000000001</v>
      </c>
      <c r="Q17" s="66">
        <f>RANK(P17,P$8:P$40,0)</f>
        <v>10</v>
      </c>
      <c r="R17" s="65">
        <f>VLOOKUP($A17,'Return Data'!$B$7:$R$2843,16,0)</f>
        <v>15.188700000000001</v>
      </c>
      <c r="S17" s="67">
        <f t="shared" si="5"/>
        <v>5</v>
      </c>
    </row>
    <row r="18" spans="1:19" x14ac:dyDescent="0.3">
      <c r="A18" s="63" t="s">
        <v>496</v>
      </c>
      <c r="B18" s="64">
        <f>VLOOKUP($A18,'Return Data'!$B$7:$R$2843,3,0)</f>
        <v>44322</v>
      </c>
      <c r="C18" s="65">
        <f>VLOOKUP($A18,'Return Data'!$B$7:$R$2843,4,0)</f>
        <v>14.2706</v>
      </c>
      <c r="D18" s="65">
        <f>VLOOKUP($A18,'Return Data'!$B$7:$R$2843,10,0)</f>
        <v>-0.52839999999999998</v>
      </c>
      <c r="E18" s="66">
        <f t="shared" si="0"/>
        <v>32</v>
      </c>
      <c r="F18" s="65">
        <f>VLOOKUP($A18,'Return Data'!$B$7:$R$2843,11,0)</f>
        <v>15.0502</v>
      </c>
      <c r="G18" s="66">
        <f t="shared" si="1"/>
        <v>26</v>
      </c>
      <c r="H18" s="65">
        <f>VLOOKUP($A18,'Return Data'!$B$7:$R$2843,12,0)</f>
        <v>23.794</v>
      </c>
      <c r="I18" s="66">
        <f t="shared" si="2"/>
        <v>26</v>
      </c>
      <c r="J18" s="65">
        <f>VLOOKUP($A18,'Return Data'!$B$7:$R$2843,13,0)</f>
        <v>42.184199999999997</v>
      </c>
      <c r="K18" s="66">
        <f t="shared" si="3"/>
        <v>26</v>
      </c>
      <c r="L18" s="65"/>
      <c r="M18" s="66"/>
      <c r="N18" s="65"/>
      <c r="O18" s="66"/>
      <c r="P18" s="65"/>
      <c r="Q18" s="66"/>
      <c r="R18" s="65">
        <f>VLOOKUP($A18,'Return Data'!$B$7:$R$2843,16,0)</f>
        <v>15.0299</v>
      </c>
      <c r="S18" s="67">
        <f t="shared" si="5"/>
        <v>6</v>
      </c>
    </row>
    <row r="19" spans="1:19" x14ac:dyDescent="0.3">
      <c r="A19" s="63" t="s">
        <v>499</v>
      </c>
      <c r="B19" s="64">
        <f>VLOOKUP($A19,'Return Data'!$B$7:$R$2843,3,0)</f>
        <v>44322</v>
      </c>
      <c r="C19" s="65">
        <f>VLOOKUP($A19,'Return Data'!$B$7:$R$2843,4,0)</f>
        <v>190.31</v>
      </c>
      <c r="D19" s="65">
        <f>VLOOKUP($A19,'Return Data'!$B$7:$R$2843,10,0)</f>
        <v>6.0991</v>
      </c>
      <c r="E19" s="66">
        <f t="shared" si="0"/>
        <v>3</v>
      </c>
      <c r="F19" s="65">
        <f>VLOOKUP($A19,'Return Data'!$B$7:$R$2843,11,0)</f>
        <v>35.567700000000002</v>
      </c>
      <c r="G19" s="66">
        <f t="shared" si="1"/>
        <v>2</v>
      </c>
      <c r="H19" s="65">
        <f>VLOOKUP($A19,'Return Data'!$B$7:$R$2843,12,0)</f>
        <v>37.746099999999998</v>
      </c>
      <c r="I19" s="66">
        <f t="shared" si="2"/>
        <v>4</v>
      </c>
      <c r="J19" s="65">
        <f>VLOOKUP($A19,'Return Data'!$B$7:$R$2843,13,0)</f>
        <v>54.736199999999997</v>
      </c>
      <c r="K19" s="66">
        <f t="shared" si="3"/>
        <v>7</v>
      </c>
      <c r="L19" s="65">
        <f>VLOOKUP($A19,'Return Data'!$B$7:$R$2843,17,0)</f>
        <v>15.034599999999999</v>
      </c>
      <c r="M19" s="66">
        <f>RANK(L19,L$8:L$40,0)</f>
        <v>11</v>
      </c>
      <c r="N19" s="65">
        <f>VLOOKUP($A19,'Return Data'!$B$7:$R$2843,14,0)</f>
        <v>12.2273</v>
      </c>
      <c r="O19" s="66">
        <f>RANK(N19,N$8:N$40,0)</f>
        <v>7</v>
      </c>
      <c r="P19" s="65">
        <f>VLOOKUP($A19,'Return Data'!$B$7:$R$2843,15,0)</f>
        <v>15.178599999999999</v>
      </c>
      <c r="Q19" s="66">
        <f>RANK(P19,P$8:P$40,0)</f>
        <v>5</v>
      </c>
      <c r="R19" s="65">
        <f>VLOOKUP($A19,'Return Data'!$B$7:$R$2843,16,0)</f>
        <v>15.74</v>
      </c>
      <c r="S19" s="67">
        <f t="shared" si="5"/>
        <v>3</v>
      </c>
    </row>
    <row r="20" spans="1:19" x14ac:dyDescent="0.3">
      <c r="A20" s="63" t="s">
        <v>501</v>
      </c>
      <c r="B20" s="64">
        <f>VLOOKUP($A20,'Return Data'!$B$7:$R$2843,3,0)</f>
        <v>44322</v>
      </c>
      <c r="C20" s="65">
        <f>VLOOKUP($A20,'Return Data'!$B$7:$R$2843,4,0)</f>
        <v>14.9573</v>
      </c>
      <c r="D20" s="65">
        <f>VLOOKUP($A20,'Return Data'!$B$7:$R$2843,10,0)</f>
        <v>2.0634999999999999</v>
      </c>
      <c r="E20" s="66">
        <f t="shared" si="0"/>
        <v>15</v>
      </c>
      <c r="F20" s="65">
        <f>VLOOKUP($A20,'Return Data'!$B$7:$R$2843,11,0)</f>
        <v>14.7463</v>
      </c>
      <c r="G20" s="66">
        <f t="shared" si="1"/>
        <v>27</v>
      </c>
      <c r="H20" s="65">
        <f>VLOOKUP($A20,'Return Data'!$B$7:$R$2843,12,0)</f>
        <v>21.812000000000001</v>
      </c>
      <c r="I20" s="66">
        <f t="shared" si="2"/>
        <v>28</v>
      </c>
      <c r="J20" s="65">
        <f>VLOOKUP($A20,'Return Data'!$B$7:$R$2843,13,0)</f>
        <v>37.869300000000003</v>
      </c>
      <c r="K20" s="66">
        <f t="shared" si="3"/>
        <v>32</v>
      </c>
      <c r="L20" s="65">
        <f>VLOOKUP($A20,'Return Data'!$B$7:$R$2843,17,0)</f>
        <v>12.9275</v>
      </c>
      <c r="M20" s="66">
        <f>RANK(L20,L$8:L$40,0)</f>
        <v>20</v>
      </c>
      <c r="N20" s="65">
        <f>VLOOKUP($A20,'Return Data'!$B$7:$R$2843,14,0)</f>
        <v>6.1047000000000002</v>
      </c>
      <c r="O20" s="66">
        <f>RANK(N20,N$8:N$40,0)</f>
        <v>25</v>
      </c>
      <c r="P20" s="65"/>
      <c r="Q20" s="66"/>
      <c r="R20" s="65">
        <f>VLOOKUP($A20,'Return Data'!$B$7:$R$2843,16,0)</f>
        <v>9.2856000000000005</v>
      </c>
      <c r="S20" s="67">
        <f t="shared" si="5"/>
        <v>32</v>
      </c>
    </row>
    <row r="21" spans="1:19" x14ac:dyDescent="0.3">
      <c r="A21" s="63" t="s">
        <v>502</v>
      </c>
      <c r="B21" s="64">
        <f>VLOOKUP($A21,'Return Data'!$B$7:$R$2843,3,0)</f>
        <v>44322</v>
      </c>
      <c r="C21" s="65">
        <f>VLOOKUP($A21,'Return Data'!$B$7:$R$2843,4,0)</f>
        <v>15.5</v>
      </c>
      <c r="D21" s="65">
        <f>VLOOKUP($A21,'Return Data'!$B$7:$R$2843,10,0)</f>
        <v>3.7483</v>
      </c>
      <c r="E21" s="66">
        <f t="shared" si="0"/>
        <v>8</v>
      </c>
      <c r="F21" s="65">
        <f>VLOOKUP($A21,'Return Data'!$B$7:$R$2843,11,0)</f>
        <v>21.5686</v>
      </c>
      <c r="G21" s="66">
        <f t="shared" si="1"/>
        <v>11</v>
      </c>
      <c r="H21" s="65">
        <f>VLOOKUP($A21,'Return Data'!$B$7:$R$2843,12,0)</f>
        <v>31.6907</v>
      </c>
      <c r="I21" s="66">
        <f t="shared" si="2"/>
        <v>12</v>
      </c>
      <c r="J21" s="65">
        <f>VLOOKUP($A21,'Return Data'!$B$7:$R$2843,13,0)</f>
        <v>52.559100000000001</v>
      </c>
      <c r="K21" s="66">
        <f t="shared" si="3"/>
        <v>8</v>
      </c>
      <c r="L21" s="65">
        <f>VLOOKUP($A21,'Return Data'!$B$7:$R$2843,17,0)</f>
        <v>14.3476</v>
      </c>
      <c r="M21" s="66">
        <f>RANK(L21,L$8:L$40,0)</f>
        <v>14</v>
      </c>
      <c r="N21" s="65">
        <f>VLOOKUP($A21,'Return Data'!$B$7:$R$2843,14,0)</f>
        <v>9.1722000000000001</v>
      </c>
      <c r="O21" s="66">
        <f>RANK(N21,N$8:N$40,0)</f>
        <v>17</v>
      </c>
      <c r="P21" s="65"/>
      <c r="Q21" s="66"/>
      <c r="R21" s="65">
        <f>VLOOKUP($A21,'Return Data'!$B$7:$R$2843,16,0)</f>
        <v>10.598100000000001</v>
      </c>
      <c r="S21" s="67">
        <f t="shared" si="5"/>
        <v>29</v>
      </c>
    </row>
    <row r="22" spans="1:19" x14ac:dyDescent="0.3">
      <c r="A22" s="63" t="s">
        <v>504</v>
      </c>
      <c r="B22" s="64">
        <f>VLOOKUP($A22,'Return Data'!$B$7:$R$2843,3,0)</f>
        <v>44322</v>
      </c>
      <c r="C22" s="65">
        <f>VLOOKUP($A22,'Return Data'!$B$7:$R$2843,4,0)</f>
        <v>13.700799999999999</v>
      </c>
      <c r="D22" s="65">
        <f>VLOOKUP($A22,'Return Data'!$B$7:$R$2843,10,0)</f>
        <v>1.5657000000000001</v>
      </c>
      <c r="E22" s="66">
        <f t="shared" si="0"/>
        <v>17</v>
      </c>
      <c r="F22" s="65">
        <f>VLOOKUP($A22,'Return Data'!$B$7:$R$2843,11,0)</f>
        <v>16.412299999999998</v>
      </c>
      <c r="G22" s="66">
        <f t="shared" si="1"/>
        <v>23</v>
      </c>
      <c r="H22" s="65">
        <f>VLOOKUP($A22,'Return Data'!$B$7:$R$2843,12,0)</f>
        <v>27.5989</v>
      </c>
      <c r="I22" s="66">
        <f t="shared" si="2"/>
        <v>18</v>
      </c>
      <c r="J22" s="65">
        <f>VLOOKUP($A22,'Return Data'!$B$7:$R$2843,13,0)</f>
        <v>46.040599999999998</v>
      </c>
      <c r="K22" s="66">
        <f t="shared" si="3"/>
        <v>19</v>
      </c>
      <c r="L22" s="65"/>
      <c r="M22" s="66"/>
      <c r="N22" s="65"/>
      <c r="O22" s="66"/>
      <c r="P22" s="65"/>
      <c r="Q22" s="66"/>
      <c r="R22" s="65">
        <f>VLOOKUP($A22,'Return Data'!$B$7:$R$2843,16,0)</f>
        <v>14.036199999999999</v>
      </c>
      <c r="S22" s="67">
        <f t="shared" si="5"/>
        <v>15</v>
      </c>
    </row>
    <row r="23" spans="1:19" x14ac:dyDescent="0.3">
      <c r="A23" s="63" t="s">
        <v>506</v>
      </c>
      <c r="B23" s="64">
        <f>VLOOKUP($A23,'Return Data'!$B$7:$R$2843,3,0)</f>
        <v>44322</v>
      </c>
      <c r="C23" s="65">
        <f>VLOOKUP($A23,'Return Data'!$B$7:$R$2843,4,0)</f>
        <v>13.200900000000001</v>
      </c>
      <c r="D23" s="65">
        <f>VLOOKUP($A23,'Return Data'!$B$7:$R$2843,10,0)</f>
        <v>-0.112</v>
      </c>
      <c r="E23" s="66">
        <f t="shared" si="0"/>
        <v>28</v>
      </c>
      <c r="F23" s="65">
        <f>VLOOKUP($A23,'Return Data'!$B$7:$R$2843,11,0)</f>
        <v>13.810700000000001</v>
      </c>
      <c r="G23" s="66">
        <f t="shared" si="1"/>
        <v>30</v>
      </c>
      <c r="H23" s="65">
        <f>VLOOKUP($A23,'Return Data'!$B$7:$R$2843,12,0)</f>
        <v>21.724499999999999</v>
      </c>
      <c r="I23" s="66">
        <f t="shared" si="2"/>
        <v>29</v>
      </c>
      <c r="J23" s="65">
        <f>VLOOKUP($A23,'Return Data'!$B$7:$R$2843,13,0)</f>
        <v>38.375700000000002</v>
      </c>
      <c r="K23" s="66">
        <f t="shared" si="3"/>
        <v>29</v>
      </c>
      <c r="L23" s="65">
        <f>VLOOKUP($A23,'Return Data'!$B$7:$R$2843,17,0)</f>
        <v>12.4025</v>
      </c>
      <c r="M23" s="66">
        <f>RANK(L23,L$8:L$40,0)</f>
        <v>25</v>
      </c>
      <c r="N23" s="65"/>
      <c r="O23" s="66"/>
      <c r="P23" s="65"/>
      <c r="Q23" s="66"/>
      <c r="R23" s="65">
        <f>VLOOKUP($A23,'Return Data'!$B$7:$R$2843,16,0)</f>
        <v>10.226599999999999</v>
      </c>
      <c r="S23" s="67">
        <f t="shared" si="5"/>
        <v>30</v>
      </c>
    </row>
    <row r="24" spans="1:19" x14ac:dyDescent="0.3">
      <c r="A24" s="63" t="s">
        <v>509</v>
      </c>
      <c r="B24" s="64">
        <f>VLOOKUP($A24,'Return Data'!$B$7:$R$2843,3,0)</f>
        <v>44322</v>
      </c>
      <c r="C24" s="65">
        <f>VLOOKUP($A24,'Return Data'!$B$7:$R$2843,4,0)</f>
        <v>65.024500000000003</v>
      </c>
      <c r="D24" s="65">
        <f>VLOOKUP($A24,'Return Data'!$B$7:$R$2843,10,0)</f>
        <v>3.5741999999999998</v>
      </c>
      <c r="E24" s="66">
        <f t="shared" si="0"/>
        <v>9</v>
      </c>
      <c r="F24" s="65">
        <f>VLOOKUP($A24,'Return Data'!$B$7:$R$2843,11,0)</f>
        <v>24.388999999999999</v>
      </c>
      <c r="G24" s="66">
        <f t="shared" si="1"/>
        <v>6</v>
      </c>
      <c r="H24" s="65">
        <f>VLOOKUP($A24,'Return Data'!$B$7:$R$2843,12,0)</f>
        <v>34.0242</v>
      </c>
      <c r="I24" s="66">
        <f t="shared" si="2"/>
        <v>5</v>
      </c>
      <c r="J24" s="65">
        <f>VLOOKUP($A24,'Return Data'!$B$7:$R$2843,13,0)</f>
        <v>77.486500000000007</v>
      </c>
      <c r="K24" s="66">
        <f t="shared" si="3"/>
        <v>2</v>
      </c>
      <c r="L24" s="65">
        <f>VLOOKUP($A24,'Return Data'!$B$7:$R$2843,17,0)</f>
        <v>15.2197</v>
      </c>
      <c r="M24" s="66">
        <f>RANK(L24,L$8:L$40,0)</f>
        <v>10</v>
      </c>
      <c r="N24" s="65">
        <f>VLOOKUP($A24,'Return Data'!$B$7:$R$2843,14,0)</f>
        <v>11.4556</v>
      </c>
      <c r="O24" s="66">
        <f>RANK(N24,N$8:N$40,0)</f>
        <v>10</v>
      </c>
      <c r="P24" s="65">
        <f>VLOOKUP($A24,'Return Data'!$B$7:$R$2843,15,0)</f>
        <v>11.500400000000001</v>
      </c>
      <c r="Q24" s="66">
        <f>RANK(P24,P$8:P$40,0)</f>
        <v>17</v>
      </c>
      <c r="R24" s="65">
        <f>VLOOKUP($A24,'Return Data'!$B$7:$R$2843,16,0)</f>
        <v>12.130599999999999</v>
      </c>
      <c r="S24" s="67">
        <f t="shared" si="5"/>
        <v>22</v>
      </c>
    </row>
    <row r="25" spans="1:19" x14ac:dyDescent="0.3">
      <c r="A25" s="63" t="s">
        <v>1838</v>
      </c>
      <c r="B25" s="64">
        <f>VLOOKUP($A25,'Return Data'!$B$7:$R$2843,3,0)</f>
        <v>44322</v>
      </c>
      <c r="C25" s="65">
        <f>VLOOKUP($A25,'Return Data'!$B$7:$R$2843,4,0)</f>
        <v>37.966999999999999</v>
      </c>
      <c r="D25" s="65">
        <f>VLOOKUP($A25,'Return Data'!$B$7:$R$2843,10,0)</f>
        <v>3.911</v>
      </c>
      <c r="E25" s="66">
        <f t="shared" si="0"/>
        <v>7</v>
      </c>
      <c r="F25" s="65">
        <f>VLOOKUP($A25,'Return Data'!$B$7:$R$2843,11,0)</f>
        <v>23.6066</v>
      </c>
      <c r="G25" s="66">
        <f t="shared" si="1"/>
        <v>8</v>
      </c>
      <c r="H25" s="65">
        <f>VLOOKUP($A25,'Return Data'!$B$7:$R$2843,12,0)</f>
        <v>37.996600000000001</v>
      </c>
      <c r="I25" s="66">
        <f t="shared" si="2"/>
        <v>3</v>
      </c>
      <c r="J25" s="65">
        <f>VLOOKUP($A25,'Return Data'!$B$7:$R$2843,13,0)</f>
        <v>60.897599999999997</v>
      </c>
      <c r="K25" s="66">
        <f t="shared" si="3"/>
        <v>4</v>
      </c>
      <c r="L25" s="65">
        <f>VLOOKUP($A25,'Return Data'!$B$7:$R$2843,17,0)</f>
        <v>19.7164</v>
      </c>
      <c r="M25" s="66">
        <f>RANK(L25,L$8:L$40,0)</f>
        <v>4</v>
      </c>
      <c r="N25" s="65">
        <f>VLOOKUP($A25,'Return Data'!$B$7:$R$2843,14,0)</f>
        <v>13.4663</v>
      </c>
      <c r="O25" s="66">
        <f>RANK(N25,N$8:N$40,0)</f>
        <v>5</v>
      </c>
      <c r="P25" s="65">
        <f>VLOOKUP($A25,'Return Data'!$B$7:$R$2843,15,0)</f>
        <v>14.8025</v>
      </c>
      <c r="Q25" s="66">
        <f>RANK(P25,P$8:P$40,0)</f>
        <v>7</v>
      </c>
      <c r="R25" s="65">
        <f>VLOOKUP($A25,'Return Data'!$B$7:$R$2843,16,0)</f>
        <v>12.2118</v>
      </c>
      <c r="S25" s="67">
        <f t="shared" si="5"/>
        <v>20</v>
      </c>
    </row>
    <row r="26" spans="1:19" x14ac:dyDescent="0.3">
      <c r="A26" s="63" t="s">
        <v>510</v>
      </c>
      <c r="B26" s="64">
        <f>VLOOKUP($A26,'Return Data'!$B$7:$R$2843,3,0)</f>
        <v>44322</v>
      </c>
      <c r="C26" s="65">
        <f>VLOOKUP($A26,'Return Data'!$B$7:$R$2843,4,0)</f>
        <v>35.601999999999997</v>
      </c>
      <c r="D26" s="65">
        <f>VLOOKUP($A26,'Return Data'!$B$7:$R$2843,10,0)</f>
        <v>1.3984000000000001</v>
      </c>
      <c r="E26" s="66">
        <f t="shared" si="0"/>
        <v>18</v>
      </c>
      <c r="F26" s="65">
        <f>VLOOKUP($A26,'Return Data'!$B$7:$R$2843,11,0)</f>
        <v>16.232500000000002</v>
      </c>
      <c r="G26" s="66">
        <f t="shared" si="1"/>
        <v>25</v>
      </c>
      <c r="H26" s="65">
        <f>VLOOKUP($A26,'Return Data'!$B$7:$R$2843,12,0)</f>
        <v>25.571400000000001</v>
      </c>
      <c r="I26" s="66">
        <f t="shared" si="2"/>
        <v>23</v>
      </c>
      <c r="J26" s="65">
        <f>VLOOKUP($A26,'Return Data'!$B$7:$R$2843,13,0)</f>
        <v>45.142499999999998</v>
      </c>
      <c r="K26" s="66">
        <f t="shared" si="3"/>
        <v>21</v>
      </c>
      <c r="L26" s="65">
        <f>VLOOKUP($A26,'Return Data'!$B$7:$R$2843,17,0)</f>
        <v>13.350300000000001</v>
      </c>
      <c r="M26" s="66">
        <f>RANK(L26,L$8:L$40,0)</f>
        <v>19</v>
      </c>
      <c r="N26" s="65">
        <f>VLOOKUP($A26,'Return Data'!$B$7:$R$2843,14,0)</f>
        <v>8.3147000000000002</v>
      </c>
      <c r="O26" s="66">
        <f>RANK(N26,N$8:N$40,0)</f>
        <v>22</v>
      </c>
      <c r="P26" s="65">
        <f>VLOOKUP($A26,'Return Data'!$B$7:$R$2843,15,0)</f>
        <v>12.386699999999999</v>
      </c>
      <c r="Q26" s="66">
        <f>RANK(P26,P$8:P$40,0)</f>
        <v>13</v>
      </c>
      <c r="R26" s="65">
        <f>VLOOKUP($A26,'Return Data'!$B$7:$R$2843,16,0)</f>
        <v>14.4519</v>
      </c>
      <c r="S26" s="67">
        <f t="shared" si="5"/>
        <v>10</v>
      </c>
    </row>
    <row r="27" spans="1:19" x14ac:dyDescent="0.3">
      <c r="A27" s="63" t="s">
        <v>513</v>
      </c>
      <c r="B27" s="64">
        <f>VLOOKUP($A27,'Return Data'!$B$7:$R$2843,3,0)</f>
        <v>44322</v>
      </c>
      <c r="C27" s="65">
        <f>VLOOKUP($A27,'Return Data'!$B$7:$R$2843,4,0)</f>
        <v>132.00059999999999</v>
      </c>
      <c r="D27" s="65">
        <f>VLOOKUP($A27,'Return Data'!$B$7:$R$2843,10,0)</f>
        <v>-0.31390000000000001</v>
      </c>
      <c r="E27" s="66">
        <f t="shared" si="0"/>
        <v>29</v>
      </c>
      <c r="F27" s="65">
        <f>VLOOKUP($A27,'Return Data'!$B$7:$R$2843,11,0)</f>
        <v>11.4503</v>
      </c>
      <c r="G27" s="66">
        <f t="shared" si="1"/>
        <v>33</v>
      </c>
      <c r="H27" s="65">
        <f>VLOOKUP($A27,'Return Data'!$B$7:$R$2843,12,0)</f>
        <v>20.171600000000002</v>
      </c>
      <c r="I27" s="66">
        <f t="shared" si="2"/>
        <v>33</v>
      </c>
      <c r="J27" s="65">
        <f>VLOOKUP($A27,'Return Data'!$B$7:$R$2843,13,0)</f>
        <v>33.261299999999999</v>
      </c>
      <c r="K27" s="66">
        <f t="shared" si="3"/>
        <v>33</v>
      </c>
      <c r="L27" s="65">
        <f>VLOOKUP($A27,'Return Data'!$B$7:$R$2843,17,0)</f>
        <v>11.5246</v>
      </c>
      <c r="M27" s="66">
        <f>RANK(L27,L$8:L$40,0)</f>
        <v>27</v>
      </c>
      <c r="N27" s="65">
        <f>VLOOKUP($A27,'Return Data'!$B$7:$R$2843,14,0)</f>
        <v>9.3920999999999992</v>
      </c>
      <c r="O27" s="66">
        <f>RANK(N27,N$8:N$40,0)</f>
        <v>16</v>
      </c>
      <c r="P27" s="65">
        <f>VLOOKUP($A27,'Return Data'!$B$7:$R$2843,15,0)</f>
        <v>10.716900000000001</v>
      </c>
      <c r="Q27" s="66">
        <f>RANK(P27,P$8:P$40,0)</f>
        <v>21</v>
      </c>
      <c r="R27" s="65">
        <f>VLOOKUP($A27,'Return Data'!$B$7:$R$2843,16,0)</f>
        <v>9.9309999999999992</v>
      </c>
      <c r="S27" s="67">
        <f t="shared" si="5"/>
        <v>31</v>
      </c>
    </row>
    <row r="28" spans="1:19" x14ac:dyDescent="0.3">
      <c r="A28" s="63" t="s">
        <v>514</v>
      </c>
      <c r="B28" s="64">
        <f>VLOOKUP($A28,'Return Data'!$B$7:$R$2843,3,0)</f>
        <v>44322</v>
      </c>
      <c r="C28" s="65">
        <f>VLOOKUP($A28,'Return Data'!$B$7:$R$2843,4,0)</f>
        <v>14.6562</v>
      </c>
      <c r="D28" s="65">
        <f>VLOOKUP($A28,'Return Data'!$B$7:$R$2843,10,0)</f>
        <v>4.4885999999999999</v>
      </c>
      <c r="E28" s="66">
        <f t="shared" si="0"/>
        <v>5</v>
      </c>
      <c r="F28" s="65">
        <f>VLOOKUP($A28,'Return Data'!$B$7:$R$2843,11,0)</f>
        <v>23.8901</v>
      </c>
      <c r="G28" s="66">
        <f t="shared" si="1"/>
        <v>7</v>
      </c>
      <c r="H28" s="65">
        <f>VLOOKUP($A28,'Return Data'!$B$7:$R$2843,12,0)</f>
        <v>32.679699999999997</v>
      </c>
      <c r="I28" s="66">
        <f t="shared" si="2"/>
        <v>9</v>
      </c>
      <c r="J28" s="65">
        <f>VLOOKUP($A28,'Return Data'!$B$7:$R$2843,13,0)</f>
        <v>50.728099999999998</v>
      </c>
      <c r="K28" s="66">
        <f t="shared" si="3"/>
        <v>12</v>
      </c>
      <c r="L28" s="65"/>
      <c r="M28" s="66"/>
      <c r="N28" s="65"/>
      <c r="O28" s="66"/>
      <c r="P28" s="65"/>
      <c r="Q28" s="66"/>
      <c r="R28" s="65">
        <f>VLOOKUP($A28,'Return Data'!$B$7:$R$2843,16,0)</f>
        <v>23.6614</v>
      </c>
      <c r="S28" s="67">
        <f t="shared" si="5"/>
        <v>1</v>
      </c>
    </row>
    <row r="29" spans="1:19" x14ac:dyDescent="0.3">
      <c r="A29" s="63" t="s">
        <v>517</v>
      </c>
      <c r="B29" s="64">
        <f>VLOOKUP($A29,'Return Data'!$B$7:$R$2843,3,0)</f>
        <v>44322</v>
      </c>
      <c r="C29" s="65">
        <f>VLOOKUP($A29,'Return Data'!$B$7:$R$2843,4,0)</f>
        <v>21.012</v>
      </c>
      <c r="D29" s="65">
        <f>VLOOKUP($A29,'Return Data'!$B$7:$R$2843,10,0)</f>
        <v>1.1311</v>
      </c>
      <c r="E29" s="66">
        <f t="shared" si="0"/>
        <v>22</v>
      </c>
      <c r="F29" s="65">
        <f>VLOOKUP($A29,'Return Data'!$B$7:$R$2843,11,0)</f>
        <v>18.397500000000001</v>
      </c>
      <c r="G29" s="66">
        <f t="shared" si="1"/>
        <v>20</v>
      </c>
      <c r="H29" s="65">
        <f>VLOOKUP($A29,'Return Data'!$B$7:$R$2843,12,0)</f>
        <v>27.0913</v>
      </c>
      <c r="I29" s="66">
        <f t="shared" si="2"/>
        <v>19</v>
      </c>
      <c r="J29" s="65">
        <f>VLOOKUP($A29,'Return Data'!$B$7:$R$2843,13,0)</f>
        <v>46.957599999999999</v>
      </c>
      <c r="K29" s="66">
        <f t="shared" si="3"/>
        <v>18</v>
      </c>
      <c r="L29" s="65">
        <f>VLOOKUP($A29,'Return Data'!$B$7:$R$2843,17,0)</f>
        <v>15.6822</v>
      </c>
      <c r="M29" s="66">
        <f>RANK(L29,L$8:L$40,0)</f>
        <v>7</v>
      </c>
      <c r="N29" s="65">
        <f>VLOOKUP($A29,'Return Data'!$B$7:$R$2843,14,0)</f>
        <v>13.8406</v>
      </c>
      <c r="O29" s="66">
        <f>RANK(N29,N$8:N$40,0)</f>
        <v>4</v>
      </c>
      <c r="P29" s="65">
        <f>VLOOKUP($A29,'Return Data'!$B$7:$R$2843,15,0)</f>
        <v>16.027899999999999</v>
      </c>
      <c r="Q29" s="66">
        <f>RANK(P29,P$8:P$40,0)</f>
        <v>2</v>
      </c>
      <c r="R29" s="65">
        <f>VLOOKUP($A29,'Return Data'!$B$7:$R$2843,16,0)</f>
        <v>13.7196</v>
      </c>
      <c r="S29" s="67">
        <f t="shared" si="5"/>
        <v>16</v>
      </c>
    </row>
    <row r="30" spans="1:19" x14ac:dyDescent="0.3">
      <c r="A30" s="63" t="s">
        <v>519</v>
      </c>
      <c r="B30" s="64">
        <f>VLOOKUP($A30,'Return Data'!$B$7:$R$2843,3,0)</f>
        <v>44322</v>
      </c>
      <c r="C30" s="65">
        <f>VLOOKUP($A30,'Return Data'!$B$7:$R$2843,4,0)</f>
        <v>14.3118</v>
      </c>
      <c r="D30" s="65">
        <f>VLOOKUP($A30,'Return Data'!$B$7:$R$2843,10,0)</f>
        <v>-1.0967</v>
      </c>
      <c r="E30" s="66">
        <f t="shared" si="0"/>
        <v>33</v>
      </c>
      <c r="F30" s="65">
        <f>VLOOKUP($A30,'Return Data'!$B$7:$R$2843,11,0)</f>
        <v>13.1233</v>
      </c>
      <c r="G30" s="66">
        <f t="shared" si="1"/>
        <v>32</v>
      </c>
      <c r="H30" s="65">
        <f>VLOOKUP($A30,'Return Data'!$B$7:$R$2843,12,0)</f>
        <v>21.3245</v>
      </c>
      <c r="I30" s="66">
        <f t="shared" si="2"/>
        <v>30</v>
      </c>
      <c r="J30" s="65">
        <f>VLOOKUP($A30,'Return Data'!$B$7:$R$2843,13,0)</f>
        <v>37.877299999999998</v>
      </c>
      <c r="K30" s="66">
        <f t="shared" si="3"/>
        <v>31</v>
      </c>
      <c r="L30" s="65"/>
      <c r="M30" s="66"/>
      <c r="N30" s="65"/>
      <c r="O30" s="66"/>
      <c r="P30" s="65"/>
      <c r="Q30" s="66"/>
      <c r="R30" s="65">
        <f>VLOOKUP($A30,'Return Data'!$B$7:$R$2843,16,0)</f>
        <v>14.5222</v>
      </c>
      <c r="S30" s="67">
        <f t="shared" si="5"/>
        <v>9</v>
      </c>
    </row>
    <row r="31" spans="1:19" x14ac:dyDescent="0.3">
      <c r="A31" s="63" t="s">
        <v>2011</v>
      </c>
      <c r="B31" s="64">
        <f>VLOOKUP($A31,'Return Data'!$B$7:$R$2843,3,0)</f>
        <v>44322</v>
      </c>
      <c r="C31" s="65">
        <f>VLOOKUP($A31,'Return Data'!$B$7:$R$2843,4,0)</f>
        <v>13.0067</v>
      </c>
      <c r="D31" s="65">
        <f>VLOOKUP($A31,'Return Data'!$B$7:$R$2843,10,0)</f>
        <v>0.9093</v>
      </c>
      <c r="E31" s="66">
        <f t="shared" si="0"/>
        <v>24</v>
      </c>
      <c r="F31" s="65">
        <f>VLOOKUP($A31,'Return Data'!$B$7:$R$2843,11,0)</f>
        <v>14.704599999999999</v>
      </c>
      <c r="G31" s="66">
        <f t="shared" si="1"/>
        <v>28</v>
      </c>
      <c r="H31" s="65">
        <f>VLOOKUP($A31,'Return Data'!$B$7:$R$2843,12,0)</f>
        <v>20.801500000000001</v>
      </c>
      <c r="I31" s="66">
        <f t="shared" si="2"/>
        <v>31</v>
      </c>
      <c r="J31" s="65">
        <f>VLOOKUP($A31,'Return Data'!$B$7:$R$2843,13,0)</f>
        <v>38.993099999999998</v>
      </c>
      <c r="K31" s="66">
        <f t="shared" si="3"/>
        <v>28</v>
      </c>
      <c r="L31" s="65">
        <f>VLOOKUP($A31,'Return Data'!$B$7:$R$2843,17,0)</f>
        <v>10.4672</v>
      </c>
      <c r="M31" s="66">
        <f t="shared" ref="M31:M40" si="7">RANK(L31,L$8:L$40,0)</f>
        <v>28</v>
      </c>
      <c r="N31" s="65"/>
      <c r="O31" s="66"/>
      <c r="P31" s="65"/>
      <c r="Q31" s="66"/>
      <c r="R31" s="65">
        <f>VLOOKUP($A31,'Return Data'!$B$7:$R$2843,16,0)</f>
        <v>9.0973000000000006</v>
      </c>
      <c r="S31" s="67">
        <f t="shared" si="5"/>
        <v>33</v>
      </c>
    </row>
    <row r="32" spans="1:19" x14ac:dyDescent="0.3">
      <c r="A32" s="63" t="s">
        <v>522</v>
      </c>
      <c r="B32" s="64">
        <f>VLOOKUP($A32,'Return Data'!$B$7:$R$2843,3,0)</f>
        <v>44322</v>
      </c>
      <c r="C32" s="65">
        <f>VLOOKUP($A32,'Return Data'!$B$7:$R$2843,4,0)</f>
        <v>62.7074</v>
      </c>
      <c r="D32" s="65">
        <f>VLOOKUP($A32,'Return Data'!$B$7:$R$2843,10,0)</f>
        <v>4.0963000000000003</v>
      </c>
      <c r="E32" s="66">
        <f t="shared" si="0"/>
        <v>6</v>
      </c>
      <c r="F32" s="65">
        <f>VLOOKUP($A32,'Return Data'!$B$7:$R$2843,11,0)</f>
        <v>25.267499999999998</v>
      </c>
      <c r="G32" s="66">
        <f t="shared" si="1"/>
        <v>4</v>
      </c>
      <c r="H32" s="65">
        <f>VLOOKUP($A32,'Return Data'!$B$7:$R$2843,12,0)</f>
        <v>33.915199999999999</v>
      </c>
      <c r="I32" s="66">
        <f t="shared" si="2"/>
        <v>6</v>
      </c>
      <c r="J32" s="65">
        <f>VLOOKUP($A32,'Return Data'!$B$7:$R$2843,13,0)</f>
        <v>55.891199999999998</v>
      </c>
      <c r="K32" s="66">
        <f t="shared" si="3"/>
        <v>5</v>
      </c>
      <c r="L32" s="65">
        <f>VLOOKUP($A32,'Return Data'!$B$7:$R$2843,17,0)</f>
        <v>5.4389000000000003</v>
      </c>
      <c r="M32" s="66">
        <f t="shared" si="7"/>
        <v>29</v>
      </c>
      <c r="N32" s="65">
        <f>VLOOKUP($A32,'Return Data'!$B$7:$R$2843,14,0)</f>
        <v>2.4683000000000002</v>
      </c>
      <c r="O32" s="66">
        <f t="shared" ref="O32:O40" si="8">RANK(N32,N$8:N$40,0)</f>
        <v>26</v>
      </c>
      <c r="P32" s="65">
        <f>VLOOKUP($A32,'Return Data'!$B$7:$R$2843,15,0)</f>
        <v>8.9006000000000007</v>
      </c>
      <c r="Q32" s="66">
        <f t="shared" ref="Q32:Q40" si="9">RANK(P32,P$8:P$40,0)</f>
        <v>22</v>
      </c>
      <c r="R32" s="65">
        <f>VLOOKUP($A32,'Return Data'!$B$7:$R$2843,16,0)</f>
        <v>11.232100000000001</v>
      </c>
      <c r="S32" s="67">
        <f t="shared" si="5"/>
        <v>26</v>
      </c>
    </row>
    <row r="33" spans="1:19" x14ac:dyDescent="0.3">
      <c r="A33" s="63" t="s">
        <v>528</v>
      </c>
      <c r="B33" s="64">
        <f>VLOOKUP($A33,'Return Data'!$B$7:$R$2843,3,0)</f>
        <v>44322</v>
      </c>
      <c r="C33" s="65">
        <f>VLOOKUP($A33,'Return Data'!$B$7:$R$2843,4,0)</f>
        <v>95.79</v>
      </c>
      <c r="D33" s="65">
        <f>VLOOKUP($A33,'Return Data'!$B$7:$R$2843,10,0)</f>
        <v>4.7915999999999999</v>
      </c>
      <c r="E33" s="66">
        <f t="shared" si="0"/>
        <v>4</v>
      </c>
      <c r="F33" s="65">
        <f>VLOOKUP($A33,'Return Data'!$B$7:$R$2843,11,0)</f>
        <v>19.947399999999998</v>
      </c>
      <c r="G33" s="66">
        <f t="shared" si="1"/>
        <v>16</v>
      </c>
      <c r="H33" s="65">
        <f>VLOOKUP($A33,'Return Data'!$B$7:$R$2843,12,0)</f>
        <v>29.1144</v>
      </c>
      <c r="I33" s="66">
        <f t="shared" si="2"/>
        <v>15</v>
      </c>
      <c r="J33" s="65">
        <f>VLOOKUP($A33,'Return Data'!$B$7:$R$2843,13,0)</f>
        <v>49.531700000000001</v>
      </c>
      <c r="K33" s="66">
        <f t="shared" si="3"/>
        <v>13</v>
      </c>
      <c r="L33" s="65">
        <f>VLOOKUP($A33,'Return Data'!$B$7:$R$2843,17,0)</f>
        <v>14.2254</v>
      </c>
      <c r="M33" s="66">
        <f t="shared" si="7"/>
        <v>15</v>
      </c>
      <c r="N33" s="65">
        <f>VLOOKUP($A33,'Return Data'!$B$7:$R$2843,14,0)</f>
        <v>10.2925</v>
      </c>
      <c r="O33" s="66">
        <f t="shared" si="8"/>
        <v>13</v>
      </c>
      <c r="P33" s="65">
        <f>VLOOKUP($A33,'Return Data'!$B$7:$R$2843,15,0)</f>
        <v>11.386799999999999</v>
      </c>
      <c r="Q33" s="66">
        <f t="shared" si="9"/>
        <v>18</v>
      </c>
      <c r="R33" s="65">
        <f>VLOOKUP($A33,'Return Data'!$B$7:$R$2843,16,0)</f>
        <v>12.1168</v>
      </c>
      <c r="S33" s="67">
        <f t="shared" si="5"/>
        <v>23</v>
      </c>
    </row>
    <row r="34" spans="1:19" x14ac:dyDescent="0.3">
      <c r="A34" s="63" t="s">
        <v>530</v>
      </c>
      <c r="B34" s="64">
        <f>VLOOKUP($A34,'Return Data'!$B$7:$R$2843,3,0)</f>
        <v>44322</v>
      </c>
      <c r="C34" s="65">
        <f>VLOOKUP($A34,'Return Data'!$B$7:$R$2843,4,0)</f>
        <v>103.96</v>
      </c>
      <c r="D34" s="65">
        <f>VLOOKUP($A34,'Return Data'!$B$7:$R$2843,10,0)</f>
        <v>1.3452999999999999</v>
      </c>
      <c r="E34" s="66">
        <f t="shared" si="0"/>
        <v>19</v>
      </c>
      <c r="F34" s="65">
        <f>VLOOKUP($A34,'Return Data'!$B$7:$R$2843,11,0)</f>
        <v>19.138200000000001</v>
      </c>
      <c r="G34" s="66">
        <f t="shared" si="1"/>
        <v>18</v>
      </c>
      <c r="H34" s="65">
        <f>VLOOKUP($A34,'Return Data'!$B$7:$R$2843,12,0)</f>
        <v>27.667899999999999</v>
      </c>
      <c r="I34" s="66">
        <f t="shared" si="2"/>
        <v>17</v>
      </c>
      <c r="J34" s="65">
        <f>VLOOKUP($A34,'Return Data'!$B$7:$R$2843,13,0)</f>
        <v>47.901600000000002</v>
      </c>
      <c r="K34" s="66">
        <f t="shared" si="3"/>
        <v>15</v>
      </c>
      <c r="L34" s="65">
        <f>VLOOKUP($A34,'Return Data'!$B$7:$R$2843,17,0)</f>
        <v>12.8055</v>
      </c>
      <c r="M34" s="66">
        <f t="shared" si="7"/>
        <v>21</v>
      </c>
      <c r="N34" s="65">
        <f>VLOOKUP($A34,'Return Data'!$B$7:$R$2843,14,0)</f>
        <v>8.8644999999999996</v>
      </c>
      <c r="O34" s="66">
        <f t="shared" si="8"/>
        <v>20</v>
      </c>
      <c r="P34" s="65">
        <f>VLOOKUP($A34,'Return Data'!$B$7:$R$2843,15,0)</f>
        <v>15.2043</v>
      </c>
      <c r="Q34" s="66">
        <f t="shared" si="9"/>
        <v>4</v>
      </c>
      <c r="R34" s="65">
        <f>VLOOKUP($A34,'Return Data'!$B$7:$R$2843,16,0)</f>
        <v>14.1539</v>
      </c>
      <c r="S34" s="67">
        <f t="shared" si="5"/>
        <v>14</v>
      </c>
    </row>
    <row r="35" spans="1:19" x14ac:dyDescent="0.3">
      <c r="A35" s="63" t="s">
        <v>532</v>
      </c>
      <c r="B35" s="64">
        <f>VLOOKUP($A35,'Return Data'!$B$7:$R$2843,3,0)</f>
        <v>44322</v>
      </c>
      <c r="C35" s="65">
        <f>VLOOKUP($A35,'Return Data'!$B$7:$R$2843,4,0)</f>
        <v>237.7346</v>
      </c>
      <c r="D35" s="65">
        <f>VLOOKUP($A35,'Return Data'!$B$7:$R$2843,10,0)</f>
        <v>16.264700000000001</v>
      </c>
      <c r="E35" s="66">
        <f t="shared" si="0"/>
        <v>1</v>
      </c>
      <c r="F35" s="65">
        <f>VLOOKUP($A35,'Return Data'!$B$7:$R$2843,11,0)</f>
        <v>38.928600000000003</v>
      </c>
      <c r="G35" s="66">
        <f t="shared" si="1"/>
        <v>1</v>
      </c>
      <c r="H35" s="65">
        <f>VLOOKUP($A35,'Return Data'!$B$7:$R$2843,12,0)</f>
        <v>52.227400000000003</v>
      </c>
      <c r="I35" s="66">
        <f t="shared" si="2"/>
        <v>1</v>
      </c>
      <c r="J35" s="65">
        <f>VLOOKUP($A35,'Return Data'!$B$7:$R$2843,13,0)</f>
        <v>90.959500000000006</v>
      </c>
      <c r="K35" s="66">
        <f t="shared" si="3"/>
        <v>1</v>
      </c>
      <c r="L35" s="65">
        <f>VLOOKUP($A35,'Return Data'!$B$7:$R$2843,17,0)</f>
        <v>31.3155</v>
      </c>
      <c r="M35" s="66">
        <f t="shared" si="7"/>
        <v>1</v>
      </c>
      <c r="N35" s="65">
        <f>VLOOKUP($A35,'Return Data'!$B$7:$R$2843,14,0)</f>
        <v>22.2484</v>
      </c>
      <c r="O35" s="66">
        <f t="shared" si="8"/>
        <v>1</v>
      </c>
      <c r="P35" s="65">
        <f>VLOOKUP($A35,'Return Data'!$B$7:$R$2843,15,0)</f>
        <v>17.994399999999999</v>
      </c>
      <c r="Q35" s="66">
        <f t="shared" si="9"/>
        <v>1</v>
      </c>
      <c r="R35" s="65">
        <f>VLOOKUP($A35,'Return Data'!$B$7:$R$2843,16,0)</f>
        <v>17.1691</v>
      </c>
      <c r="S35" s="67">
        <f t="shared" si="5"/>
        <v>2</v>
      </c>
    </row>
    <row r="36" spans="1:19" x14ac:dyDescent="0.3">
      <c r="A36" s="63" t="s">
        <v>1842</v>
      </c>
      <c r="B36" s="64">
        <f>VLOOKUP($A36,'Return Data'!$B$7:$R$2843,3,0)</f>
        <v>44322</v>
      </c>
      <c r="C36" s="65">
        <f>VLOOKUP($A36,'Return Data'!$B$7:$R$2843,4,0)</f>
        <v>187.60919999999999</v>
      </c>
      <c r="D36" s="65">
        <f>VLOOKUP($A36,'Return Data'!$B$7:$R$2843,10,0)</f>
        <v>1.0404</v>
      </c>
      <c r="E36" s="66">
        <f t="shared" si="0"/>
        <v>23</v>
      </c>
      <c r="F36" s="65">
        <f>VLOOKUP($A36,'Return Data'!$B$7:$R$2843,11,0)</f>
        <v>19.490300000000001</v>
      </c>
      <c r="G36" s="66">
        <f t="shared" si="1"/>
        <v>17</v>
      </c>
      <c r="H36" s="65">
        <f>VLOOKUP($A36,'Return Data'!$B$7:$R$2843,12,0)</f>
        <v>25.853300000000001</v>
      </c>
      <c r="I36" s="66">
        <f t="shared" si="2"/>
        <v>22</v>
      </c>
      <c r="J36" s="65">
        <f>VLOOKUP($A36,'Return Data'!$B$7:$R$2843,13,0)</f>
        <v>42.898400000000002</v>
      </c>
      <c r="K36" s="66">
        <f t="shared" si="3"/>
        <v>23</v>
      </c>
      <c r="L36" s="65">
        <f>VLOOKUP($A36,'Return Data'!$B$7:$R$2843,17,0)</f>
        <v>14.851800000000001</v>
      </c>
      <c r="M36" s="66">
        <f t="shared" si="7"/>
        <v>12</v>
      </c>
      <c r="N36" s="65">
        <f>VLOOKUP($A36,'Return Data'!$B$7:$R$2843,14,0)</f>
        <v>12.138400000000001</v>
      </c>
      <c r="O36" s="66">
        <f t="shared" si="8"/>
        <v>8</v>
      </c>
      <c r="P36" s="65">
        <f>VLOOKUP($A36,'Return Data'!$B$7:$R$2843,15,0)</f>
        <v>13.959199999999999</v>
      </c>
      <c r="Q36" s="66">
        <f t="shared" si="9"/>
        <v>9</v>
      </c>
      <c r="R36" s="65">
        <f>VLOOKUP($A36,'Return Data'!$B$7:$R$2843,16,0)</f>
        <v>15.4072</v>
      </c>
      <c r="S36" s="67">
        <f t="shared" si="5"/>
        <v>4</v>
      </c>
    </row>
    <row r="37" spans="1:19" x14ac:dyDescent="0.3">
      <c r="A37" s="63" t="s">
        <v>533</v>
      </c>
      <c r="B37" s="64">
        <f>VLOOKUP($A37,'Return Data'!$B$7:$R$2843,3,0)</f>
        <v>44322</v>
      </c>
      <c r="C37" s="65">
        <f>VLOOKUP($A37,'Return Data'!$B$7:$R$2843,4,0)</f>
        <v>21.863199999999999</v>
      </c>
      <c r="D37" s="65">
        <f>VLOOKUP($A37,'Return Data'!$B$7:$R$2843,10,0)</f>
        <v>-0.44619999999999999</v>
      </c>
      <c r="E37" s="66">
        <f t="shared" si="0"/>
        <v>31</v>
      </c>
      <c r="F37" s="65">
        <f>VLOOKUP($A37,'Return Data'!$B$7:$R$2843,11,0)</f>
        <v>13.450699999999999</v>
      </c>
      <c r="G37" s="66">
        <f t="shared" si="1"/>
        <v>31</v>
      </c>
      <c r="H37" s="65">
        <f>VLOOKUP($A37,'Return Data'!$B$7:$R$2843,12,0)</f>
        <v>20.737100000000002</v>
      </c>
      <c r="I37" s="66">
        <f t="shared" si="2"/>
        <v>32</v>
      </c>
      <c r="J37" s="65">
        <f>VLOOKUP($A37,'Return Data'!$B$7:$R$2843,13,0)</f>
        <v>37.999099999999999</v>
      </c>
      <c r="K37" s="66">
        <f t="shared" si="3"/>
        <v>30</v>
      </c>
      <c r="L37" s="65">
        <f>VLOOKUP($A37,'Return Data'!$B$7:$R$2843,17,0)</f>
        <v>12.6282</v>
      </c>
      <c r="M37" s="66">
        <f t="shared" si="7"/>
        <v>23</v>
      </c>
      <c r="N37" s="65">
        <f>VLOOKUP($A37,'Return Data'!$B$7:$R$2843,14,0)</f>
        <v>9.6271000000000004</v>
      </c>
      <c r="O37" s="66">
        <f t="shared" si="8"/>
        <v>15</v>
      </c>
      <c r="P37" s="65">
        <f>VLOOKUP($A37,'Return Data'!$B$7:$R$2843,15,0)</f>
        <v>11.382899999999999</v>
      </c>
      <c r="Q37" s="66">
        <f t="shared" si="9"/>
        <v>19</v>
      </c>
      <c r="R37" s="65">
        <f>VLOOKUP($A37,'Return Data'!$B$7:$R$2843,16,0)</f>
        <v>11.127599999999999</v>
      </c>
      <c r="S37" s="67">
        <f t="shared" si="5"/>
        <v>28</v>
      </c>
    </row>
    <row r="38" spans="1:19" x14ac:dyDescent="0.3">
      <c r="A38" s="63" t="s">
        <v>536</v>
      </c>
      <c r="B38" s="64">
        <f>VLOOKUP($A38,'Return Data'!$B$7:$R$2843,3,0)</f>
        <v>44322</v>
      </c>
      <c r="C38" s="65">
        <f>VLOOKUP($A38,'Return Data'!$B$7:$R$2843,4,0)</f>
        <v>121.9327</v>
      </c>
      <c r="D38" s="65">
        <f>VLOOKUP($A38,'Return Data'!$B$7:$R$2843,10,0)</f>
        <v>1.3185</v>
      </c>
      <c r="E38" s="66">
        <f t="shared" si="0"/>
        <v>20</v>
      </c>
      <c r="F38" s="65">
        <f>VLOOKUP($A38,'Return Data'!$B$7:$R$2843,11,0)</f>
        <v>18.407</v>
      </c>
      <c r="G38" s="66">
        <f t="shared" si="1"/>
        <v>19</v>
      </c>
      <c r="H38" s="65">
        <f>VLOOKUP($A38,'Return Data'!$B$7:$R$2843,12,0)</f>
        <v>24.170200000000001</v>
      </c>
      <c r="I38" s="66">
        <f t="shared" si="2"/>
        <v>25</v>
      </c>
      <c r="J38" s="65">
        <f>VLOOKUP($A38,'Return Data'!$B$7:$R$2843,13,0)</f>
        <v>41.5045</v>
      </c>
      <c r="K38" s="66">
        <f t="shared" si="3"/>
        <v>27</v>
      </c>
      <c r="L38" s="65">
        <f>VLOOKUP($A38,'Return Data'!$B$7:$R$2843,17,0)</f>
        <v>13.7082</v>
      </c>
      <c r="M38" s="66">
        <f t="shared" si="7"/>
        <v>16</v>
      </c>
      <c r="N38" s="65">
        <f>VLOOKUP($A38,'Return Data'!$B$7:$R$2843,14,0)</f>
        <v>11.2782</v>
      </c>
      <c r="O38" s="66">
        <f t="shared" si="8"/>
        <v>12</v>
      </c>
      <c r="P38" s="65">
        <f>VLOOKUP($A38,'Return Data'!$B$7:$R$2843,15,0)</f>
        <v>14.0563</v>
      </c>
      <c r="Q38" s="66">
        <f t="shared" si="9"/>
        <v>8</v>
      </c>
      <c r="R38" s="65">
        <f>VLOOKUP($A38,'Return Data'!$B$7:$R$2843,16,0)</f>
        <v>11.1982</v>
      </c>
      <c r="S38" s="67">
        <f t="shared" si="5"/>
        <v>27</v>
      </c>
    </row>
    <row r="39" spans="1:19" x14ac:dyDescent="0.3">
      <c r="A39" s="63" t="s">
        <v>537</v>
      </c>
      <c r="B39" s="64">
        <f>VLOOKUP($A39,'Return Data'!$B$7:$R$2843,3,0)</f>
        <v>44322</v>
      </c>
      <c r="C39" s="65">
        <f>VLOOKUP($A39,'Return Data'!$B$7:$R$2843,4,0)</f>
        <v>279.17110000000002</v>
      </c>
      <c r="D39" s="65">
        <f>VLOOKUP($A39,'Return Data'!$B$7:$R$2843,10,0)</f>
        <v>-6.0199999999999997E-2</v>
      </c>
      <c r="E39" s="66">
        <f t="shared" si="0"/>
        <v>27</v>
      </c>
      <c r="F39" s="65">
        <f>VLOOKUP($A39,'Return Data'!$B$7:$R$2843,11,0)</f>
        <v>18.168199999999999</v>
      </c>
      <c r="G39" s="66">
        <f t="shared" si="1"/>
        <v>22</v>
      </c>
      <c r="H39" s="65">
        <f>VLOOKUP($A39,'Return Data'!$B$7:$R$2843,12,0)</f>
        <v>26.443200000000001</v>
      </c>
      <c r="I39" s="66">
        <f t="shared" si="2"/>
        <v>21</v>
      </c>
      <c r="J39" s="65">
        <f>VLOOKUP($A39,'Return Data'!$B$7:$R$2843,13,0)</f>
        <v>45.896500000000003</v>
      </c>
      <c r="K39" s="66">
        <f t="shared" si="3"/>
        <v>20</v>
      </c>
      <c r="L39" s="65">
        <f>VLOOKUP($A39,'Return Data'!$B$7:$R$2843,17,0)</f>
        <v>11.7066</v>
      </c>
      <c r="M39" s="66">
        <f t="shared" si="7"/>
        <v>26</v>
      </c>
      <c r="N39" s="65">
        <f>VLOOKUP($A39,'Return Data'!$B$7:$R$2843,14,0)</f>
        <v>8.9191000000000003</v>
      </c>
      <c r="O39" s="66">
        <f t="shared" si="8"/>
        <v>19</v>
      </c>
      <c r="P39" s="65">
        <f>VLOOKUP($A39,'Return Data'!$B$7:$R$2843,15,0)</f>
        <v>10.724399999999999</v>
      </c>
      <c r="Q39" s="66">
        <f t="shared" si="9"/>
        <v>20</v>
      </c>
      <c r="R39" s="65">
        <f>VLOOKUP($A39,'Return Data'!$B$7:$R$2843,16,0)</f>
        <v>13.194699999999999</v>
      </c>
      <c r="S39" s="67">
        <f t="shared" si="5"/>
        <v>18</v>
      </c>
    </row>
    <row r="40" spans="1:19" x14ac:dyDescent="0.3">
      <c r="A40" s="63" t="s">
        <v>539</v>
      </c>
      <c r="B40" s="64">
        <f>VLOOKUP($A40,'Return Data'!$B$7:$R$2843,3,0)</f>
        <v>44322</v>
      </c>
      <c r="C40" s="65">
        <f>VLOOKUP($A40,'Return Data'!$B$7:$R$2843,4,0)</f>
        <v>221.73689999999999</v>
      </c>
      <c r="D40" s="65">
        <f>VLOOKUP($A40,'Return Data'!$B$7:$R$2843,10,0)</f>
        <v>3.1800999999999999</v>
      </c>
      <c r="E40" s="66">
        <f t="shared" si="0"/>
        <v>11</v>
      </c>
      <c r="F40" s="65">
        <f>VLOOKUP($A40,'Return Data'!$B$7:$R$2843,11,0)</f>
        <v>24.797000000000001</v>
      </c>
      <c r="G40" s="66">
        <f t="shared" si="1"/>
        <v>5</v>
      </c>
      <c r="H40" s="65">
        <f>VLOOKUP($A40,'Return Data'!$B$7:$R$2843,12,0)</f>
        <v>32.452100000000002</v>
      </c>
      <c r="I40" s="66">
        <f t="shared" si="2"/>
        <v>10</v>
      </c>
      <c r="J40" s="65">
        <f>VLOOKUP($A40,'Return Data'!$B$7:$R$2843,13,0)</f>
        <v>55.057099999999998</v>
      </c>
      <c r="K40" s="66">
        <f t="shared" si="3"/>
        <v>6</v>
      </c>
      <c r="L40" s="65">
        <f>VLOOKUP($A40,'Return Data'!$B$7:$R$2843,17,0)</f>
        <v>13.3748</v>
      </c>
      <c r="M40" s="66">
        <f t="shared" si="7"/>
        <v>18</v>
      </c>
      <c r="N40" s="65">
        <f>VLOOKUP($A40,'Return Data'!$B$7:$R$2843,14,0)</f>
        <v>8.4906000000000006</v>
      </c>
      <c r="O40" s="66">
        <f t="shared" si="8"/>
        <v>21</v>
      </c>
      <c r="P40" s="65">
        <f>VLOOKUP($A40,'Return Data'!$B$7:$R$2843,15,0)</f>
        <v>11.9847</v>
      </c>
      <c r="Q40" s="66">
        <f t="shared" si="9"/>
        <v>14</v>
      </c>
      <c r="R40" s="65">
        <f>VLOOKUP($A40,'Return Data'!$B$7:$R$2843,16,0)</f>
        <v>11.6822</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2.6555333333333335</v>
      </c>
      <c r="E42" s="74"/>
      <c r="F42" s="75">
        <f>AVERAGE(F8:F40)</f>
        <v>20.177945454545455</v>
      </c>
      <c r="G42" s="74"/>
      <c r="H42" s="75">
        <f>AVERAGE(H8:H40)</f>
        <v>29.23208787878789</v>
      </c>
      <c r="I42" s="74"/>
      <c r="J42" s="75">
        <f>AVERAGE(J8:J40)</f>
        <v>49.31954848484849</v>
      </c>
      <c r="K42" s="74"/>
      <c r="L42" s="75">
        <f>AVERAGE(L8:L40)</f>
        <v>14.947931034482757</v>
      </c>
      <c r="M42" s="74"/>
      <c r="N42" s="75">
        <f>AVERAGE(N8:N40)</f>
        <v>10.732742307692307</v>
      </c>
      <c r="O42" s="74"/>
      <c r="P42" s="75">
        <f>AVERAGE(P8:P40)</f>
        <v>13.136227272727274</v>
      </c>
      <c r="Q42" s="74"/>
      <c r="R42" s="75">
        <f>AVERAGE(R8:R40)</f>
        <v>13.316242424242425</v>
      </c>
      <c r="S42" s="76"/>
    </row>
    <row r="43" spans="1:19" x14ac:dyDescent="0.3">
      <c r="A43" s="73" t="s">
        <v>28</v>
      </c>
      <c r="B43" s="74"/>
      <c r="C43" s="74"/>
      <c r="D43" s="75">
        <f>MIN(D8:D40)</f>
        <v>-1.0967</v>
      </c>
      <c r="E43" s="74"/>
      <c r="F43" s="75">
        <f>MIN(F8:F40)</f>
        <v>11.4503</v>
      </c>
      <c r="G43" s="74"/>
      <c r="H43" s="75">
        <f>MIN(H8:H40)</f>
        <v>20.171600000000002</v>
      </c>
      <c r="I43" s="74"/>
      <c r="J43" s="75">
        <f>MIN(J8:J40)</f>
        <v>33.261299999999999</v>
      </c>
      <c r="K43" s="74"/>
      <c r="L43" s="75">
        <f>MIN(L8:L40)</f>
        <v>5.4389000000000003</v>
      </c>
      <c r="M43" s="74"/>
      <c r="N43" s="75">
        <f>MIN(N8:N40)</f>
        <v>2.4683000000000002</v>
      </c>
      <c r="O43" s="74"/>
      <c r="P43" s="75">
        <f>MIN(P8:P40)</f>
        <v>8.9006000000000007</v>
      </c>
      <c r="Q43" s="74"/>
      <c r="R43" s="75">
        <f>MIN(R8:R40)</f>
        <v>9.0973000000000006</v>
      </c>
      <c r="S43" s="76"/>
    </row>
    <row r="44" spans="1:19" ht="15" thickBot="1" x14ac:dyDescent="0.35">
      <c r="A44" s="77" t="s">
        <v>29</v>
      </c>
      <c r="B44" s="78"/>
      <c r="C44" s="78"/>
      <c r="D44" s="79">
        <f>MAX(D8:D40)</f>
        <v>16.264700000000001</v>
      </c>
      <c r="E44" s="78"/>
      <c r="F44" s="79">
        <f>MAX(F8:F40)</f>
        <v>38.928600000000003</v>
      </c>
      <c r="G44" s="78"/>
      <c r="H44" s="79">
        <f>MAX(H8:H40)</f>
        <v>52.227400000000003</v>
      </c>
      <c r="I44" s="78"/>
      <c r="J44" s="79">
        <f>MAX(J8:J40)</f>
        <v>90.959500000000006</v>
      </c>
      <c r="K44" s="78"/>
      <c r="L44" s="79">
        <f>MAX(L8:L40)</f>
        <v>31.3155</v>
      </c>
      <c r="M44" s="78"/>
      <c r="N44" s="79">
        <f>MAX(N8:N40)</f>
        <v>22.2484</v>
      </c>
      <c r="O44" s="78"/>
      <c r="P44" s="79">
        <f>MAX(P8:P40)</f>
        <v>17.994399999999999</v>
      </c>
      <c r="Q44" s="78"/>
      <c r="R44" s="79">
        <f>MAX(R8:R40)</f>
        <v>23.6614</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44322</v>
      </c>
      <c r="C8" s="65">
        <f>VLOOKUP($A8,'Return Data'!$B$7:$R$2843,4,0)</f>
        <v>928.36</v>
      </c>
      <c r="D8" s="65">
        <f>VLOOKUP($A8,'Return Data'!$B$7:$R$2843,10,0)</f>
        <v>3.1855000000000002</v>
      </c>
      <c r="E8" s="66">
        <f t="shared" ref="E8:E40" si="0">RANK(D8,D$8:D$40,0)</f>
        <v>10</v>
      </c>
      <c r="F8" s="65">
        <f>VLOOKUP($A8,'Return Data'!$B$7:$R$2843,11,0)</f>
        <v>20.837700000000002</v>
      </c>
      <c r="G8" s="66">
        <f t="shared" ref="G8:G40" si="1">RANK(F8,F$8:F$40,0)</f>
        <v>11</v>
      </c>
      <c r="H8" s="65">
        <f>VLOOKUP($A8,'Return Data'!$B$7:$R$2843,12,0)</f>
        <v>32.314799999999998</v>
      </c>
      <c r="I8" s="66">
        <f t="shared" ref="I8:I40" si="2">RANK(H8,H$8:H$40,0)</f>
        <v>8</v>
      </c>
      <c r="J8" s="65">
        <f>VLOOKUP($A8,'Return Data'!$B$7:$R$2843,13,0)</f>
        <v>50.9602</v>
      </c>
      <c r="K8" s="66">
        <f t="shared" ref="K8:K40" si="3">RANK(J8,J$8:J$40,0)</f>
        <v>8</v>
      </c>
      <c r="L8" s="65">
        <f>VLOOKUP($A8,'Return Data'!$B$7:$R$2843,17,0)</f>
        <v>11.7727</v>
      </c>
      <c r="M8" s="66">
        <f t="shared" ref="M8:M17" si="4">RANK(L8,L$8:L$40,0)</f>
        <v>22</v>
      </c>
      <c r="N8" s="65">
        <f>VLOOKUP($A8,'Return Data'!$B$7:$R$2843,14,0)</f>
        <v>7.1189</v>
      </c>
      <c r="O8" s="66">
        <f>RANK(N8,N$8:N$40,0)</f>
        <v>23</v>
      </c>
      <c r="P8" s="65">
        <f>VLOOKUP($A8,'Return Data'!$B$7:$R$2843,15,0)</f>
        <v>10.663</v>
      </c>
      <c r="Q8" s="66">
        <f>RANK(P8,P$8:P$40,0)</f>
        <v>16</v>
      </c>
      <c r="R8" s="65">
        <f>VLOOKUP($A8,'Return Data'!$B$7:$R$2843,16,0)</f>
        <v>18.837800000000001</v>
      </c>
      <c r="S8" s="67">
        <f t="shared" ref="S8:S40" si="5">RANK(R8,R$8:R$40,0)</f>
        <v>2</v>
      </c>
    </row>
    <row r="9" spans="1:20" x14ac:dyDescent="0.3">
      <c r="A9" s="63" t="s">
        <v>481</v>
      </c>
      <c r="B9" s="64">
        <f>VLOOKUP($A9,'Return Data'!$B$7:$R$2843,3,0)</f>
        <v>44322</v>
      </c>
      <c r="C9" s="65">
        <f>VLOOKUP($A9,'Return Data'!$B$7:$R$2843,4,0)</f>
        <v>13.16</v>
      </c>
      <c r="D9" s="65">
        <f>VLOOKUP($A9,'Return Data'!$B$7:$R$2843,10,0)</f>
        <v>-0.67920000000000003</v>
      </c>
      <c r="E9" s="66">
        <f t="shared" si="0"/>
        <v>30</v>
      </c>
      <c r="F9" s="65">
        <f>VLOOKUP($A9,'Return Data'!$B$7:$R$2843,11,0)</f>
        <v>13.253</v>
      </c>
      <c r="G9" s="66">
        <f t="shared" si="1"/>
        <v>29</v>
      </c>
      <c r="H9" s="65">
        <f>VLOOKUP($A9,'Return Data'!$B$7:$R$2843,12,0)</f>
        <v>21.739100000000001</v>
      </c>
      <c r="I9" s="66">
        <f t="shared" si="2"/>
        <v>27</v>
      </c>
      <c r="J9" s="65">
        <f>VLOOKUP($A9,'Return Data'!$B$7:$R$2843,13,0)</f>
        <v>40.598300000000002</v>
      </c>
      <c r="K9" s="66">
        <f t="shared" si="3"/>
        <v>25</v>
      </c>
      <c r="L9" s="65">
        <f>VLOOKUP($A9,'Return Data'!$B$7:$R$2843,17,0)</f>
        <v>14.0144</v>
      </c>
      <c r="M9" s="66">
        <f t="shared" si="4"/>
        <v>10</v>
      </c>
      <c r="N9" s="65"/>
      <c r="O9" s="66"/>
      <c r="P9" s="65"/>
      <c r="Q9" s="66"/>
      <c r="R9" s="65">
        <f>VLOOKUP($A9,'Return Data'!$B$7:$R$2843,16,0)</f>
        <v>10.5312</v>
      </c>
      <c r="S9" s="67">
        <f t="shared" si="5"/>
        <v>27</v>
      </c>
    </row>
    <row r="10" spans="1:20" x14ac:dyDescent="0.3">
      <c r="A10" s="63" t="s">
        <v>482</v>
      </c>
      <c r="B10" s="64">
        <f>VLOOKUP($A10,'Return Data'!$B$7:$R$2843,3,0)</f>
        <v>44322</v>
      </c>
      <c r="C10" s="65">
        <f>VLOOKUP($A10,'Return Data'!$B$7:$R$2843,4,0)</f>
        <v>69.209999999999994</v>
      </c>
      <c r="D10" s="65">
        <f>VLOOKUP($A10,'Return Data'!$B$7:$R$2843,10,0)</f>
        <v>1.4512</v>
      </c>
      <c r="E10" s="66">
        <f t="shared" si="0"/>
        <v>16</v>
      </c>
      <c r="F10" s="65">
        <f>VLOOKUP($A10,'Return Data'!$B$7:$R$2843,11,0)</f>
        <v>17.984999999999999</v>
      </c>
      <c r="G10" s="66">
        <f t="shared" si="1"/>
        <v>19</v>
      </c>
      <c r="H10" s="65">
        <f>VLOOKUP($A10,'Return Data'!$B$7:$R$2843,12,0)</f>
        <v>27.788</v>
      </c>
      <c r="I10" s="66">
        <f t="shared" si="2"/>
        <v>14</v>
      </c>
      <c r="J10" s="65">
        <f>VLOOKUP($A10,'Return Data'!$B$7:$R$2843,13,0)</f>
        <v>47.853000000000002</v>
      </c>
      <c r="K10" s="66">
        <f t="shared" si="3"/>
        <v>13</v>
      </c>
      <c r="L10" s="65">
        <f>VLOOKUP($A10,'Return Data'!$B$7:$R$2843,17,0)</f>
        <v>11.996600000000001</v>
      </c>
      <c r="M10" s="66">
        <f t="shared" si="4"/>
        <v>20</v>
      </c>
      <c r="N10" s="65">
        <f>VLOOKUP($A10,'Return Data'!$B$7:$R$2843,14,0)</f>
        <v>6.7458</v>
      </c>
      <c r="O10" s="66">
        <f t="shared" ref="O10:O17" si="6">RANK(N10,N$8:N$40,0)</f>
        <v>24</v>
      </c>
      <c r="P10" s="65">
        <f>VLOOKUP($A10,'Return Data'!$B$7:$R$2843,15,0)</f>
        <v>10.541600000000001</v>
      </c>
      <c r="Q10" s="66">
        <f>RANK(P10,P$8:P$40,0)</f>
        <v>17</v>
      </c>
      <c r="R10" s="65">
        <f>VLOOKUP($A10,'Return Data'!$B$7:$R$2843,16,0)</f>
        <v>11.5768</v>
      </c>
      <c r="S10" s="67">
        <f t="shared" si="5"/>
        <v>22</v>
      </c>
    </row>
    <row r="11" spans="1:20" x14ac:dyDescent="0.3">
      <c r="A11" s="63" t="s">
        <v>1781</v>
      </c>
      <c r="B11" s="64">
        <f>VLOOKUP($A11,'Return Data'!$B$7:$R$2843,3,0)</f>
        <v>44322</v>
      </c>
      <c r="C11" s="65">
        <f>VLOOKUP($A11,'Return Data'!$B$7:$R$2843,4,0)</f>
        <v>16.1675</v>
      </c>
      <c r="D11" s="65">
        <f>VLOOKUP($A11,'Return Data'!$B$7:$R$2843,10,0)</f>
        <v>1.8573</v>
      </c>
      <c r="E11" s="66">
        <f t="shared" si="0"/>
        <v>15</v>
      </c>
      <c r="F11" s="65">
        <f>VLOOKUP($A11,'Return Data'!$B$7:$R$2843,11,0)</f>
        <v>19.659099999999999</v>
      </c>
      <c r="G11" s="66">
        <f t="shared" si="1"/>
        <v>13</v>
      </c>
      <c r="H11" s="65">
        <f>VLOOKUP($A11,'Return Data'!$B$7:$R$2843,12,0)</f>
        <v>25.1539</v>
      </c>
      <c r="I11" s="66">
        <f t="shared" si="2"/>
        <v>22</v>
      </c>
      <c r="J11" s="65">
        <f>VLOOKUP($A11,'Return Data'!$B$7:$R$2843,13,0)</f>
        <v>41.609000000000002</v>
      </c>
      <c r="K11" s="66">
        <f t="shared" si="3"/>
        <v>23</v>
      </c>
      <c r="L11" s="65">
        <f>VLOOKUP($A11,'Return Data'!$B$7:$R$2843,17,0)</f>
        <v>17.8965</v>
      </c>
      <c r="M11" s="66">
        <f t="shared" si="4"/>
        <v>4</v>
      </c>
      <c r="N11" s="65">
        <f>VLOOKUP($A11,'Return Data'!$B$7:$R$2843,14,0)</f>
        <v>13.8096</v>
      </c>
      <c r="O11" s="66">
        <f t="shared" si="6"/>
        <v>2</v>
      </c>
      <c r="P11" s="65"/>
      <c r="Q11" s="66"/>
      <c r="R11" s="65">
        <f>VLOOKUP($A11,'Return Data'!$B$7:$R$2843,16,0)</f>
        <v>12.489100000000001</v>
      </c>
      <c r="S11" s="67">
        <f t="shared" si="5"/>
        <v>14</v>
      </c>
    </row>
    <row r="12" spans="1:20" x14ac:dyDescent="0.3">
      <c r="A12" s="63" t="s">
        <v>485</v>
      </c>
      <c r="B12" s="64">
        <f>VLOOKUP($A12,'Return Data'!$B$7:$R$2843,3,0)</f>
        <v>44322</v>
      </c>
      <c r="C12" s="65">
        <f>VLOOKUP($A12,'Return Data'!$B$7:$R$2843,4,0)</f>
        <v>18.39</v>
      </c>
      <c r="D12" s="65">
        <f>VLOOKUP($A12,'Return Data'!$B$7:$R$2843,10,0)</f>
        <v>14.4368</v>
      </c>
      <c r="E12" s="66">
        <f t="shared" si="0"/>
        <v>2</v>
      </c>
      <c r="F12" s="65">
        <f>VLOOKUP($A12,'Return Data'!$B$7:$R$2843,11,0)</f>
        <v>29.052600000000002</v>
      </c>
      <c r="G12" s="66">
        <f t="shared" si="1"/>
        <v>3</v>
      </c>
      <c r="H12" s="65">
        <f>VLOOKUP($A12,'Return Data'!$B$7:$R$2843,12,0)</f>
        <v>45.2607</v>
      </c>
      <c r="I12" s="66">
        <f t="shared" si="2"/>
        <v>2</v>
      </c>
      <c r="J12" s="65">
        <f>VLOOKUP($A12,'Return Data'!$B$7:$R$2843,13,0)</f>
        <v>66.878399999999999</v>
      </c>
      <c r="K12" s="66">
        <f t="shared" si="3"/>
        <v>3</v>
      </c>
      <c r="L12" s="65">
        <f>VLOOKUP($A12,'Return Data'!$B$7:$R$2843,17,0)</f>
        <v>21.116</v>
      </c>
      <c r="M12" s="66">
        <f t="shared" si="4"/>
        <v>2</v>
      </c>
      <c r="N12" s="65">
        <f>VLOOKUP($A12,'Return Data'!$B$7:$R$2843,14,0)</f>
        <v>7.9492000000000003</v>
      </c>
      <c r="O12" s="66">
        <f t="shared" si="6"/>
        <v>17</v>
      </c>
      <c r="P12" s="65"/>
      <c r="Q12" s="66"/>
      <c r="R12" s="65">
        <f>VLOOKUP($A12,'Return Data'!$B$7:$R$2843,16,0)</f>
        <v>13.541</v>
      </c>
      <c r="S12" s="67">
        <f t="shared" si="5"/>
        <v>9</v>
      </c>
    </row>
    <row r="13" spans="1:20" x14ac:dyDescent="0.3">
      <c r="A13" s="63" t="s">
        <v>487</v>
      </c>
      <c r="B13" s="64">
        <f>VLOOKUP($A13,'Return Data'!$B$7:$R$2843,3,0)</f>
        <v>44322</v>
      </c>
      <c r="C13" s="65">
        <f>VLOOKUP($A13,'Return Data'!$B$7:$R$2843,4,0)</f>
        <v>212.65</v>
      </c>
      <c r="D13" s="65">
        <f>VLOOKUP($A13,'Return Data'!$B$7:$R$2843,10,0)</f>
        <v>0.58650000000000002</v>
      </c>
      <c r="E13" s="66">
        <f t="shared" si="0"/>
        <v>24</v>
      </c>
      <c r="F13" s="65">
        <f>VLOOKUP($A13,'Return Data'!$B$7:$R$2843,11,0)</f>
        <v>15.5832</v>
      </c>
      <c r="G13" s="66">
        <f t="shared" si="1"/>
        <v>24</v>
      </c>
      <c r="H13" s="65">
        <f>VLOOKUP($A13,'Return Data'!$B$7:$R$2843,12,0)</f>
        <v>24.509599999999999</v>
      </c>
      <c r="I13" s="66">
        <f t="shared" si="2"/>
        <v>24</v>
      </c>
      <c r="J13" s="65">
        <f>VLOOKUP($A13,'Return Data'!$B$7:$R$2843,13,0)</f>
        <v>41.005200000000002</v>
      </c>
      <c r="K13" s="66">
        <f t="shared" si="3"/>
        <v>24</v>
      </c>
      <c r="L13" s="65">
        <f>VLOOKUP($A13,'Return Data'!$B$7:$R$2843,17,0)</f>
        <v>16.405200000000001</v>
      </c>
      <c r="M13" s="66">
        <f t="shared" si="4"/>
        <v>6</v>
      </c>
      <c r="N13" s="65">
        <f>VLOOKUP($A13,'Return Data'!$B$7:$R$2843,14,0)</f>
        <v>12.6373</v>
      </c>
      <c r="O13" s="66">
        <f t="shared" si="6"/>
        <v>3</v>
      </c>
      <c r="P13" s="65">
        <f>VLOOKUP($A13,'Return Data'!$B$7:$R$2843,15,0)</f>
        <v>14.1043</v>
      </c>
      <c r="Q13" s="66">
        <f>RANK(P13,P$8:P$40,0)</f>
        <v>2</v>
      </c>
      <c r="R13" s="65">
        <f>VLOOKUP($A13,'Return Data'!$B$7:$R$2843,16,0)</f>
        <v>11.417299999999999</v>
      </c>
      <c r="S13" s="67">
        <f t="shared" si="5"/>
        <v>23</v>
      </c>
    </row>
    <row r="14" spans="1:20" x14ac:dyDescent="0.3">
      <c r="A14" s="63" t="s">
        <v>489</v>
      </c>
      <c r="B14" s="64">
        <f>VLOOKUP($A14,'Return Data'!$B$7:$R$2843,3,0)</f>
        <v>44322</v>
      </c>
      <c r="C14" s="65">
        <f>VLOOKUP($A14,'Return Data'!$B$7:$R$2843,4,0)</f>
        <v>205.399</v>
      </c>
      <c r="D14" s="65">
        <f>VLOOKUP($A14,'Return Data'!$B$7:$R$2843,10,0)</f>
        <v>2.4950000000000001</v>
      </c>
      <c r="E14" s="66">
        <f t="shared" si="0"/>
        <v>12</v>
      </c>
      <c r="F14" s="65">
        <f>VLOOKUP($A14,'Return Data'!$B$7:$R$2843,11,0)</f>
        <v>19.459700000000002</v>
      </c>
      <c r="G14" s="66">
        <f t="shared" si="1"/>
        <v>15</v>
      </c>
      <c r="H14" s="65">
        <f>VLOOKUP($A14,'Return Data'!$B$7:$R$2843,12,0)</f>
        <v>29.1858</v>
      </c>
      <c r="I14" s="66">
        <f t="shared" si="2"/>
        <v>13</v>
      </c>
      <c r="J14" s="65">
        <f>VLOOKUP($A14,'Return Data'!$B$7:$R$2843,13,0)</f>
        <v>46.397799999999997</v>
      </c>
      <c r="K14" s="66">
        <f t="shared" si="3"/>
        <v>15</v>
      </c>
      <c r="L14" s="65">
        <f>VLOOKUP($A14,'Return Data'!$B$7:$R$2843,17,0)</f>
        <v>17.1769</v>
      </c>
      <c r="M14" s="66">
        <f t="shared" si="4"/>
        <v>5</v>
      </c>
      <c r="N14" s="65">
        <f>VLOOKUP($A14,'Return Data'!$B$7:$R$2843,14,0)</f>
        <v>11.825100000000001</v>
      </c>
      <c r="O14" s="66">
        <f t="shared" si="6"/>
        <v>6</v>
      </c>
      <c r="P14" s="65">
        <f>VLOOKUP($A14,'Return Data'!$B$7:$R$2843,15,0)</f>
        <v>13.770899999999999</v>
      </c>
      <c r="Q14" s="66">
        <f>RANK(P14,P$8:P$40,0)</f>
        <v>6</v>
      </c>
      <c r="R14" s="65">
        <f>VLOOKUP($A14,'Return Data'!$B$7:$R$2843,16,0)</f>
        <v>14.756</v>
      </c>
      <c r="S14" s="67">
        <f t="shared" si="5"/>
        <v>6</v>
      </c>
    </row>
    <row r="15" spans="1:20" x14ac:dyDescent="0.3">
      <c r="A15" s="63" t="s">
        <v>491</v>
      </c>
      <c r="B15" s="64">
        <f>VLOOKUP($A15,'Return Data'!$B$7:$R$2843,3,0)</f>
        <v>44322</v>
      </c>
      <c r="C15" s="65">
        <f>VLOOKUP($A15,'Return Data'!$B$7:$R$2843,4,0)</f>
        <v>32.44</v>
      </c>
      <c r="D15" s="65">
        <f>VLOOKUP($A15,'Return Data'!$B$7:$R$2843,10,0)</f>
        <v>0.77659999999999996</v>
      </c>
      <c r="E15" s="66">
        <f t="shared" si="0"/>
        <v>23</v>
      </c>
      <c r="F15" s="65">
        <f>VLOOKUP($A15,'Return Data'!$B$7:$R$2843,11,0)</f>
        <v>19.528400000000001</v>
      </c>
      <c r="G15" s="66">
        <f t="shared" si="1"/>
        <v>14</v>
      </c>
      <c r="H15" s="65">
        <f>VLOOKUP($A15,'Return Data'!$B$7:$R$2843,12,0)</f>
        <v>27.515699999999999</v>
      </c>
      <c r="I15" s="66">
        <f t="shared" si="2"/>
        <v>16</v>
      </c>
      <c r="J15" s="65">
        <f>VLOOKUP($A15,'Return Data'!$B$7:$R$2843,13,0)</f>
        <v>44.3703</v>
      </c>
      <c r="K15" s="66">
        <f t="shared" si="3"/>
        <v>19</v>
      </c>
      <c r="L15" s="65">
        <f>VLOOKUP($A15,'Return Data'!$B$7:$R$2843,17,0)</f>
        <v>13.5297</v>
      </c>
      <c r="M15" s="66">
        <f t="shared" si="4"/>
        <v>13</v>
      </c>
      <c r="N15" s="65">
        <f>VLOOKUP($A15,'Return Data'!$B$7:$R$2843,14,0)</f>
        <v>10.3986</v>
      </c>
      <c r="O15" s="66">
        <f t="shared" si="6"/>
        <v>9</v>
      </c>
      <c r="P15" s="65">
        <f>VLOOKUP($A15,'Return Data'!$B$7:$R$2843,15,0)</f>
        <v>11.297599999999999</v>
      </c>
      <c r="Q15" s="66">
        <f>RANK(P15,P$8:P$40,0)</f>
        <v>11</v>
      </c>
      <c r="R15" s="65">
        <f>VLOOKUP($A15,'Return Data'!$B$7:$R$2843,16,0)</f>
        <v>10.5412</v>
      </c>
      <c r="S15" s="67">
        <f t="shared" si="5"/>
        <v>26</v>
      </c>
    </row>
    <row r="16" spans="1:20" x14ac:dyDescent="0.3">
      <c r="A16" s="63" t="s">
        <v>492</v>
      </c>
      <c r="B16" s="64">
        <f>VLOOKUP($A16,'Return Data'!$B$7:$R$2843,3,0)</f>
        <v>44322</v>
      </c>
      <c r="C16" s="65">
        <f>VLOOKUP($A16,'Return Data'!$B$7:$R$2843,4,0)</f>
        <v>154.19460000000001</v>
      </c>
      <c r="D16" s="65">
        <f>VLOOKUP($A16,'Return Data'!$B$7:$R$2843,10,0)</f>
        <v>1.8626</v>
      </c>
      <c r="E16" s="66">
        <f t="shared" si="0"/>
        <v>14</v>
      </c>
      <c r="F16" s="65">
        <f>VLOOKUP($A16,'Return Data'!$B$7:$R$2843,11,0)</f>
        <v>21.4253</v>
      </c>
      <c r="G16" s="66">
        <f t="shared" si="1"/>
        <v>10</v>
      </c>
      <c r="H16" s="65">
        <f>VLOOKUP($A16,'Return Data'!$B$7:$R$2843,12,0)</f>
        <v>32.400500000000001</v>
      </c>
      <c r="I16" s="66">
        <f t="shared" si="2"/>
        <v>7</v>
      </c>
      <c r="J16" s="65">
        <f>VLOOKUP($A16,'Return Data'!$B$7:$R$2843,13,0)</f>
        <v>50.046100000000003</v>
      </c>
      <c r="K16" s="66">
        <f t="shared" si="3"/>
        <v>11</v>
      </c>
      <c r="L16" s="65">
        <f>VLOOKUP($A16,'Return Data'!$B$7:$R$2843,17,0)</f>
        <v>13.5586</v>
      </c>
      <c r="M16" s="66">
        <f t="shared" si="4"/>
        <v>12</v>
      </c>
      <c r="N16" s="65">
        <f>VLOOKUP($A16,'Return Data'!$B$7:$R$2843,14,0)</f>
        <v>10.226599999999999</v>
      </c>
      <c r="O16" s="66">
        <f t="shared" si="6"/>
        <v>11</v>
      </c>
      <c r="P16" s="65">
        <f>VLOOKUP($A16,'Return Data'!$B$7:$R$2843,15,0)</f>
        <v>11.167999999999999</v>
      </c>
      <c r="Q16" s="66">
        <f>RANK(P16,P$8:P$40,0)</f>
        <v>14</v>
      </c>
      <c r="R16" s="65">
        <f>VLOOKUP($A16,'Return Data'!$B$7:$R$2843,16,0)</f>
        <v>13.6233</v>
      </c>
      <c r="S16" s="67">
        <f t="shared" si="5"/>
        <v>8</v>
      </c>
    </row>
    <row r="17" spans="1:19" x14ac:dyDescent="0.3">
      <c r="A17" s="63" t="s">
        <v>494</v>
      </c>
      <c r="B17" s="64">
        <f>VLOOKUP($A17,'Return Data'!$B$7:$R$2843,3,0)</f>
        <v>44322</v>
      </c>
      <c r="C17" s="65">
        <f>VLOOKUP($A17,'Return Data'!$B$7:$R$2843,4,0)</f>
        <v>68.051000000000002</v>
      </c>
      <c r="D17" s="65">
        <f>VLOOKUP($A17,'Return Data'!$B$7:$R$2843,10,0)</f>
        <v>0.54969999999999997</v>
      </c>
      <c r="E17" s="66">
        <f t="shared" si="0"/>
        <v>25</v>
      </c>
      <c r="F17" s="65">
        <f>VLOOKUP($A17,'Return Data'!$B$7:$R$2843,11,0)</f>
        <v>22.053599999999999</v>
      </c>
      <c r="G17" s="66">
        <f t="shared" si="1"/>
        <v>9</v>
      </c>
      <c r="H17" s="65">
        <f>VLOOKUP($A17,'Return Data'!$B$7:$R$2843,12,0)</f>
        <v>31.5656</v>
      </c>
      <c r="I17" s="66">
        <f t="shared" si="2"/>
        <v>10</v>
      </c>
      <c r="J17" s="65">
        <f>VLOOKUP($A17,'Return Data'!$B$7:$R$2843,13,0)</f>
        <v>50.798900000000003</v>
      </c>
      <c r="K17" s="66">
        <f t="shared" si="3"/>
        <v>9</v>
      </c>
      <c r="L17" s="65">
        <f>VLOOKUP($A17,'Return Data'!$B$7:$R$2843,17,0)</f>
        <v>12.878500000000001</v>
      </c>
      <c r="M17" s="66">
        <f t="shared" si="4"/>
        <v>14</v>
      </c>
      <c r="N17" s="65">
        <f>VLOOKUP($A17,'Return Data'!$B$7:$R$2843,14,0)</f>
        <v>8.8353000000000002</v>
      </c>
      <c r="O17" s="66">
        <f t="shared" si="6"/>
        <v>13</v>
      </c>
      <c r="P17" s="65">
        <f>VLOOKUP($A17,'Return Data'!$B$7:$R$2843,15,0)</f>
        <v>12.291700000000001</v>
      </c>
      <c r="Q17" s="66">
        <f>RANK(P17,P$8:P$40,0)</f>
        <v>10</v>
      </c>
      <c r="R17" s="65">
        <f>VLOOKUP($A17,'Return Data'!$B$7:$R$2843,16,0)</f>
        <v>12.655099999999999</v>
      </c>
      <c r="S17" s="67">
        <f t="shared" si="5"/>
        <v>13</v>
      </c>
    </row>
    <row r="18" spans="1:19" x14ac:dyDescent="0.3">
      <c r="A18" s="63" t="s">
        <v>497</v>
      </c>
      <c r="B18" s="64">
        <f>VLOOKUP($A18,'Return Data'!$B$7:$R$2843,3,0)</f>
        <v>44322</v>
      </c>
      <c r="C18" s="65">
        <f>VLOOKUP($A18,'Return Data'!$B$7:$R$2843,4,0)</f>
        <v>13.7666</v>
      </c>
      <c r="D18" s="65">
        <f>VLOOKUP($A18,'Return Data'!$B$7:$R$2843,10,0)</f>
        <v>-0.89270000000000005</v>
      </c>
      <c r="E18" s="66">
        <f t="shared" si="0"/>
        <v>32</v>
      </c>
      <c r="F18" s="65">
        <f>VLOOKUP($A18,'Return Data'!$B$7:$R$2843,11,0)</f>
        <v>14.2049</v>
      </c>
      <c r="G18" s="66">
        <f t="shared" si="1"/>
        <v>27</v>
      </c>
      <c r="H18" s="65">
        <f>VLOOKUP($A18,'Return Data'!$B$7:$R$2843,12,0)</f>
        <v>22.430700000000002</v>
      </c>
      <c r="I18" s="66">
        <f t="shared" si="2"/>
        <v>26</v>
      </c>
      <c r="J18" s="65">
        <f>VLOOKUP($A18,'Return Data'!$B$7:$R$2843,13,0)</f>
        <v>40.1038</v>
      </c>
      <c r="K18" s="66">
        <f t="shared" si="3"/>
        <v>26</v>
      </c>
      <c r="L18" s="65"/>
      <c r="M18" s="66"/>
      <c r="N18" s="65"/>
      <c r="O18" s="66"/>
      <c r="P18" s="65"/>
      <c r="Q18" s="66"/>
      <c r="R18" s="65">
        <f>VLOOKUP($A18,'Return Data'!$B$7:$R$2843,16,0)</f>
        <v>13.412800000000001</v>
      </c>
      <c r="S18" s="67">
        <f t="shared" si="5"/>
        <v>10</v>
      </c>
    </row>
    <row r="19" spans="1:19" x14ac:dyDescent="0.3">
      <c r="A19" s="63" t="s">
        <v>498</v>
      </c>
      <c r="B19" s="64">
        <f>VLOOKUP($A19,'Return Data'!$B$7:$R$2843,3,0)</f>
        <v>44322</v>
      </c>
      <c r="C19" s="65">
        <f>VLOOKUP($A19,'Return Data'!$B$7:$R$2843,4,0)</f>
        <v>175.65</v>
      </c>
      <c r="D19" s="65">
        <f>VLOOKUP($A19,'Return Data'!$B$7:$R$2843,10,0)</f>
        <v>5.9729000000000001</v>
      </c>
      <c r="E19" s="66">
        <f t="shared" si="0"/>
        <v>3</v>
      </c>
      <c r="F19" s="65">
        <f>VLOOKUP($A19,'Return Data'!$B$7:$R$2843,11,0)</f>
        <v>35.250599999999999</v>
      </c>
      <c r="G19" s="66">
        <f t="shared" si="1"/>
        <v>2</v>
      </c>
      <c r="H19" s="65">
        <f>VLOOKUP($A19,'Return Data'!$B$7:$R$2843,12,0)</f>
        <v>37.237299999999998</v>
      </c>
      <c r="I19" s="66">
        <f t="shared" si="2"/>
        <v>3</v>
      </c>
      <c r="J19" s="65">
        <f>VLOOKUP($A19,'Return Data'!$B$7:$R$2843,13,0)</f>
        <v>53.9574</v>
      </c>
      <c r="K19" s="66">
        <f t="shared" si="3"/>
        <v>6</v>
      </c>
      <c r="L19" s="65">
        <f>VLOOKUP($A19,'Return Data'!$B$7:$R$2843,17,0)</f>
        <v>14.448600000000001</v>
      </c>
      <c r="M19" s="66">
        <f>RANK(L19,L$8:L$40,0)</f>
        <v>7</v>
      </c>
      <c r="N19" s="65">
        <f>VLOOKUP($A19,'Return Data'!$B$7:$R$2843,14,0)</f>
        <v>11.465</v>
      </c>
      <c r="O19" s="66">
        <f>RANK(N19,N$8:N$40,0)</f>
        <v>7</v>
      </c>
      <c r="P19" s="65">
        <f>VLOOKUP($A19,'Return Data'!$B$7:$R$2843,15,0)</f>
        <v>14.0762</v>
      </c>
      <c r="Q19" s="66">
        <f>RANK(P19,P$8:P$40,0)</f>
        <v>4</v>
      </c>
      <c r="R19" s="65">
        <f>VLOOKUP($A19,'Return Data'!$B$7:$R$2843,16,0)</f>
        <v>14.2445</v>
      </c>
      <c r="S19" s="67">
        <f t="shared" si="5"/>
        <v>7</v>
      </c>
    </row>
    <row r="20" spans="1:19" x14ac:dyDescent="0.3">
      <c r="A20" s="63" t="s">
        <v>500</v>
      </c>
      <c r="B20" s="64">
        <f>VLOOKUP($A20,'Return Data'!$B$7:$R$2843,3,0)</f>
        <v>44322</v>
      </c>
      <c r="C20" s="65">
        <f>VLOOKUP($A20,'Return Data'!$B$7:$R$2843,4,0)</f>
        <v>13.9939</v>
      </c>
      <c r="D20" s="65">
        <f>VLOOKUP($A20,'Return Data'!$B$7:$R$2843,10,0)</f>
        <v>1.8887</v>
      </c>
      <c r="E20" s="66">
        <f t="shared" si="0"/>
        <v>13</v>
      </c>
      <c r="F20" s="65">
        <f>VLOOKUP($A20,'Return Data'!$B$7:$R$2843,11,0)</f>
        <v>14.310600000000001</v>
      </c>
      <c r="G20" s="66">
        <f t="shared" si="1"/>
        <v>26</v>
      </c>
      <c r="H20" s="65">
        <f>VLOOKUP($A20,'Return Data'!$B$7:$R$2843,12,0)</f>
        <v>21.0838</v>
      </c>
      <c r="I20" s="66">
        <f t="shared" si="2"/>
        <v>28</v>
      </c>
      <c r="J20" s="65">
        <f>VLOOKUP($A20,'Return Data'!$B$7:$R$2843,13,0)</f>
        <v>36.823500000000003</v>
      </c>
      <c r="K20" s="66">
        <f t="shared" si="3"/>
        <v>28</v>
      </c>
      <c r="L20" s="65">
        <f>VLOOKUP($A20,'Return Data'!$B$7:$R$2843,17,0)</f>
        <v>11.891299999999999</v>
      </c>
      <c r="M20" s="66">
        <f>RANK(L20,L$8:L$40,0)</f>
        <v>21</v>
      </c>
      <c r="N20" s="65">
        <f>VLOOKUP($A20,'Return Data'!$B$7:$R$2843,14,0)</f>
        <v>4.8112000000000004</v>
      </c>
      <c r="O20" s="66">
        <f>RANK(N20,N$8:N$40,0)</f>
        <v>25</v>
      </c>
      <c r="P20" s="65"/>
      <c r="Q20" s="66"/>
      <c r="R20" s="65">
        <f>VLOOKUP($A20,'Return Data'!$B$7:$R$2843,16,0)</f>
        <v>7.6925999999999997</v>
      </c>
      <c r="S20" s="67">
        <f t="shared" si="5"/>
        <v>32</v>
      </c>
    </row>
    <row r="21" spans="1:19" x14ac:dyDescent="0.3">
      <c r="A21" s="63" t="s">
        <v>503</v>
      </c>
      <c r="B21" s="64">
        <f>VLOOKUP($A21,'Return Data'!$B$7:$R$2843,3,0)</f>
        <v>44322</v>
      </c>
      <c r="C21" s="65">
        <f>VLOOKUP($A21,'Return Data'!$B$7:$R$2843,4,0)</f>
        <v>14.48</v>
      </c>
      <c r="D21" s="65">
        <f>VLOOKUP($A21,'Return Data'!$B$7:$R$2843,10,0)</f>
        <v>3.3546999999999998</v>
      </c>
      <c r="E21" s="66">
        <f t="shared" si="0"/>
        <v>9</v>
      </c>
      <c r="F21" s="65">
        <f>VLOOKUP($A21,'Return Data'!$B$7:$R$2843,11,0)</f>
        <v>20.767299999999999</v>
      </c>
      <c r="G21" s="66">
        <f t="shared" si="1"/>
        <v>12</v>
      </c>
      <c r="H21" s="65">
        <f>VLOOKUP($A21,'Return Data'!$B$7:$R$2843,12,0)</f>
        <v>30.450500000000002</v>
      </c>
      <c r="I21" s="66">
        <f t="shared" si="2"/>
        <v>12</v>
      </c>
      <c r="J21" s="65">
        <f>VLOOKUP($A21,'Return Data'!$B$7:$R$2843,13,0)</f>
        <v>50.519799999999996</v>
      </c>
      <c r="K21" s="66">
        <f t="shared" si="3"/>
        <v>10</v>
      </c>
      <c r="L21" s="65">
        <f>VLOOKUP($A21,'Return Data'!$B$7:$R$2843,17,0)</f>
        <v>12.832000000000001</v>
      </c>
      <c r="M21" s="66">
        <f>RANK(L21,L$8:L$40,0)</f>
        <v>15</v>
      </c>
      <c r="N21" s="65">
        <f>VLOOKUP($A21,'Return Data'!$B$7:$R$2843,14,0)</f>
        <v>7.6859000000000002</v>
      </c>
      <c r="O21" s="66">
        <f>RANK(N21,N$8:N$40,0)</f>
        <v>19</v>
      </c>
      <c r="P21" s="65"/>
      <c r="Q21" s="66"/>
      <c r="R21" s="65">
        <f>VLOOKUP($A21,'Return Data'!$B$7:$R$2843,16,0)</f>
        <v>8.8811</v>
      </c>
      <c r="S21" s="67">
        <f t="shared" si="5"/>
        <v>29</v>
      </c>
    </row>
    <row r="22" spans="1:19" x14ac:dyDescent="0.3">
      <c r="A22" s="63" t="s">
        <v>505</v>
      </c>
      <c r="B22" s="64">
        <f>VLOOKUP($A22,'Return Data'!$B$7:$R$2843,3,0)</f>
        <v>44322</v>
      </c>
      <c r="C22" s="65">
        <f>VLOOKUP($A22,'Return Data'!$B$7:$R$2843,4,0)</f>
        <v>13.0489</v>
      </c>
      <c r="D22" s="65">
        <f>VLOOKUP($A22,'Return Data'!$B$7:$R$2843,10,0)</f>
        <v>1.0681</v>
      </c>
      <c r="E22" s="66">
        <f t="shared" si="0"/>
        <v>18</v>
      </c>
      <c r="F22" s="65">
        <f>VLOOKUP($A22,'Return Data'!$B$7:$R$2843,11,0)</f>
        <v>15.2658</v>
      </c>
      <c r="G22" s="66">
        <f t="shared" si="1"/>
        <v>25</v>
      </c>
      <c r="H22" s="65">
        <f>VLOOKUP($A22,'Return Data'!$B$7:$R$2843,12,0)</f>
        <v>25.710699999999999</v>
      </c>
      <c r="I22" s="66">
        <f t="shared" si="2"/>
        <v>18</v>
      </c>
      <c r="J22" s="65">
        <f>VLOOKUP($A22,'Return Data'!$B$7:$R$2843,13,0)</f>
        <v>43.158499999999997</v>
      </c>
      <c r="K22" s="66">
        <f t="shared" si="3"/>
        <v>21</v>
      </c>
      <c r="L22" s="65"/>
      <c r="M22" s="66"/>
      <c r="N22" s="65"/>
      <c r="O22" s="66"/>
      <c r="P22" s="65"/>
      <c r="Q22" s="66"/>
      <c r="R22" s="65">
        <f>VLOOKUP($A22,'Return Data'!$B$7:$R$2843,16,0)</f>
        <v>11.740600000000001</v>
      </c>
      <c r="S22" s="67">
        <f t="shared" si="5"/>
        <v>19</v>
      </c>
    </row>
    <row r="23" spans="1:19" x14ac:dyDescent="0.3">
      <c r="A23" s="63" t="s">
        <v>507</v>
      </c>
      <c r="B23" s="64">
        <f>VLOOKUP($A23,'Return Data'!$B$7:$R$2843,3,0)</f>
        <v>44322</v>
      </c>
      <c r="C23" s="65">
        <f>VLOOKUP($A23,'Return Data'!$B$7:$R$2843,4,0)</f>
        <v>12.641999999999999</v>
      </c>
      <c r="D23" s="65">
        <f>VLOOKUP($A23,'Return Data'!$B$7:$R$2843,10,0)</f>
        <v>-0.53659999999999997</v>
      </c>
      <c r="E23" s="66">
        <f t="shared" si="0"/>
        <v>28</v>
      </c>
      <c r="F23" s="65">
        <f>VLOOKUP($A23,'Return Data'!$B$7:$R$2843,11,0)</f>
        <v>12.8569</v>
      </c>
      <c r="G23" s="66">
        <f t="shared" si="1"/>
        <v>30</v>
      </c>
      <c r="H23" s="65">
        <f>VLOOKUP($A23,'Return Data'!$B$7:$R$2843,12,0)</f>
        <v>20.214500000000001</v>
      </c>
      <c r="I23" s="66">
        <f t="shared" si="2"/>
        <v>29</v>
      </c>
      <c r="J23" s="65">
        <f>VLOOKUP($A23,'Return Data'!$B$7:$R$2843,13,0)</f>
        <v>36.139000000000003</v>
      </c>
      <c r="K23" s="66">
        <f t="shared" si="3"/>
        <v>30</v>
      </c>
      <c r="L23" s="65">
        <f>VLOOKUP($A23,'Return Data'!$B$7:$R$2843,17,0)</f>
        <v>10.745799999999999</v>
      </c>
      <c r="M23" s="66">
        <f>RANK(L23,L$8:L$40,0)</f>
        <v>25</v>
      </c>
      <c r="N23" s="65"/>
      <c r="O23" s="66"/>
      <c r="P23" s="65"/>
      <c r="Q23" s="66"/>
      <c r="R23" s="65">
        <f>VLOOKUP($A23,'Return Data'!$B$7:$R$2843,16,0)</f>
        <v>8.5672999999999995</v>
      </c>
      <c r="S23" s="67">
        <f t="shared" si="5"/>
        <v>31</v>
      </c>
    </row>
    <row r="24" spans="1:19" x14ac:dyDescent="0.3">
      <c r="A24" s="63" t="s">
        <v>508</v>
      </c>
      <c r="B24" s="64">
        <f>VLOOKUP($A24,'Return Data'!$B$7:$R$2843,3,0)</f>
        <v>44322</v>
      </c>
      <c r="C24" s="65">
        <f>VLOOKUP($A24,'Return Data'!$B$7:$R$2843,4,0)</f>
        <v>178.798483742797</v>
      </c>
      <c r="D24" s="65">
        <f>VLOOKUP($A24,'Return Data'!$B$7:$R$2843,10,0)</f>
        <v>3.3752</v>
      </c>
      <c r="E24" s="66">
        <f t="shared" si="0"/>
        <v>8</v>
      </c>
      <c r="F24" s="65">
        <f>VLOOKUP($A24,'Return Data'!$B$7:$R$2843,11,0)</f>
        <v>23.909700000000001</v>
      </c>
      <c r="G24" s="66">
        <f t="shared" si="1"/>
        <v>6</v>
      </c>
      <c r="H24" s="65">
        <f>VLOOKUP($A24,'Return Data'!$B$7:$R$2843,12,0)</f>
        <v>33.245600000000003</v>
      </c>
      <c r="I24" s="66">
        <f t="shared" si="2"/>
        <v>5</v>
      </c>
      <c r="J24" s="65">
        <f>VLOOKUP($A24,'Return Data'!$B$7:$R$2843,13,0)</f>
        <v>76.109499999999997</v>
      </c>
      <c r="K24" s="66">
        <f t="shared" si="3"/>
        <v>2</v>
      </c>
      <c r="L24" s="65">
        <f>VLOOKUP($A24,'Return Data'!$B$7:$R$2843,17,0)</f>
        <v>14.261699999999999</v>
      </c>
      <c r="M24" s="66">
        <f>RANK(L24,L$8:L$40,0)</f>
        <v>8</v>
      </c>
      <c r="N24" s="65">
        <f>VLOOKUP($A24,'Return Data'!$B$7:$R$2843,14,0)</f>
        <v>10.3285</v>
      </c>
      <c r="O24" s="66">
        <f>RANK(N24,N$8:N$40,0)</f>
        <v>10</v>
      </c>
      <c r="P24" s="65">
        <f>VLOOKUP($A24,'Return Data'!$B$7:$R$2843,15,0)</f>
        <v>10.6881</v>
      </c>
      <c r="Q24" s="66">
        <f>RANK(P24,P$8:P$40,0)</f>
        <v>15</v>
      </c>
      <c r="R24" s="65">
        <f>VLOOKUP($A24,'Return Data'!$B$7:$R$2843,16,0)</f>
        <v>11.674899999999999</v>
      </c>
      <c r="S24" s="67">
        <f t="shared" si="5"/>
        <v>20</v>
      </c>
    </row>
    <row r="25" spans="1:19" x14ac:dyDescent="0.3">
      <c r="A25" s="63" t="s">
        <v>1837</v>
      </c>
      <c r="B25" s="64">
        <f>VLOOKUP($A25,'Return Data'!$B$7:$R$2843,3,0)</f>
        <v>44322</v>
      </c>
      <c r="C25" s="65">
        <f>VLOOKUP($A25,'Return Data'!$B$7:$R$2843,4,0)</f>
        <v>34.241999999999997</v>
      </c>
      <c r="D25" s="65">
        <f>VLOOKUP($A25,'Return Data'!$B$7:$R$2843,10,0)</f>
        <v>3.5722</v>
      </c>
      <c r="E25" s="66">
        <f t="shared" si="0"/>
        <v>7</v>
      </c>
      <c r="F25" s="65">
        <f>VLOOKUP($A25,'Return Data'!$B$7:$R$2843,11,0)</f>
        <v>22.806000000000001</v>
      </c>
      <c r="G25" s="66">
        <f t="shared" si="1"/>
        <v>7</v>
      </c>
      <c r="H25" s="65">
        <f>VLOOKUP($A25,'Return Data'!$B$7:$R$2843,12,0)</f>
        <v>36.661900000000003</v>
      </c>
      <c r="I25" s="66">
        <f t="shared" si="2"/>
        <v>4</v>
      </c>
      <c r="J25" s="65">
        <f>VLOOKUP($A25,'Return Data'!$B$7:$R$2843,13,0)</f>
        <v>58.829300000000003</v>
      </c>
      <c r="K25" s="66">
        <f t="shared" si="3"/>
        <v>4</v>
      </c>
      <c r="L25" s="65">
        <f>VLOOKUP($A25,'Return Data'!$B$7:$R$2843,17,0)</f>
        <v>18.196899999999999</v>
      </c>
      <c r="M25" s="66">
        <f>RANK(L25,L$8:L$40,0)</f>
        <v>3</v>
      </c>
      <c r="N25" s="65">
        <f>VLOOKUP($A25,'Return Data'!$B$7:$R$2843,14,0)</f>
        <v>12.059799999999999</v>
      </c>
      <c r="O25" s="66">
        <f>RANK(N25,N$8:N$40,0)</f>
        <v>5</v>
      </c>
      <c r="P25" s="65">
        <f>VLOOKUP($A25,'Return Data'!$B$7:$R$2843,15,0)</f>
        <v>13.249599999999999</v>
      </c>
      <c r="Q25" s="66">
        <f>RANK(P25,P$8:P$40,0)</f>
        <v>7</v>
      </c>
      <c r="R25" s="65">
        <f>VLOOKUP($A25,'Return Data'!$B$7:$R$2843,16,0)</f>
        <v>10.687099999999999</v>
      </c>
      <c r="S25" s="67">
        <f t="shared" si="5"/>
        <v>25</v>
      </c>
    </row>
    <row r="26" spans="1:19" x14ac:dyDescent="0.3">
      <c r="A26" s="63" t="s">
        <v>511</v>
      </c>
      <c r="B26" s="64">
        <f>VLOOKUP($A26,'Return Data'!$B$7:$R$2843,3,0)</f>
        <v>44322</v>
      </c>
      <c r="C26" s="65">
        <f>VLOOKUP($A26,'Return Data'!$B$7:$R$2843,4,0)</f>
        <v>32.719000000000001</v>
      </c>
      <c r="D26" s="65">
        <f>VLOOKUP($A26,'Return Data'!$B$7:$R$2843,10,0)</f>
        <v>1.1532</v>
      </c>
      <c r="E26" s="66">
        <f t="shared" si="0"/>
        <v>17</v>
      </c>
      <c r="F26" s="65">
        <f>VLOOKUP($A26,'Return Data'!$B$7:$R$2843,11,0)</f>
        <v>15.6557</v>
      </c>
      <c r="G26" s="66">
        <f t="shared" si="1"/>
        <v>23</v>
      </c>
      <c r="H26" s="65">
        <f>VLOOKUP($A26,'Return Data'!$B$7:$R$2843,12,0)</f>
        <v>24.610600000000002</v>
      </c>
      <c r="I26" s="66">
        <f t="shared" si="2"/>
        <v>23</v>
      </c>
      <c r="J26" s="65">
        <f>VLOOKUP($A26,'Return Data'!$B$7:$R$2843,13,0)</f>
        <v>43.674500000000002</v>
      </c>
      <c r="K26" s="66">
        <f t="shared" si="3"/>
        <v>20</v>
      </c>
      <c r="L26" s="65">
        <f>VLOOKUP($A26,'Return Data'!$B$7:$R$2843,17,0)</f>
        <v>12.1812</v>
      </c>
      <c r="M26" s="66">
        <f>RANK(L26,L$8:L$40,0)</f>
        <v>19</v>
      </c>
      <c r="N26" s="65">
        <f>VLOOKUP($A26,'Return Data'!$B$7:$R$2843,14,0)</f>
        <v>7.2041000000000004</v>
      </c>
      <c r="O26" s="66">
        <f>RANK(N26,N$8:N$40,0)</f>
        <v>22</v>
      </c>
      <c r="P26" s="65">
        <f>VLOOKUP($A26,'Return Data'!$B$7:$R$2843,15,0)</f>
        <v>11.209899999999999</v>
      </c>
      <c r="Q26" s="66">
        <f>RANK(P26,P$8:P$40,0)</f>
        <v>12</v>
      </c>
      <c r="R26" s="65">
        <f>VLOOKUP($A26,'Return Data'!$B$7:$R$2843,16,0)</f>
        <v>12.2607</v>
      </c>
      <c r="S26" s="67">
        <f t="shared" si="5"/>
        <v>17</v>
      </c>
    </row>
    <row r="27" spans="1:19" x14ac:dyDescent="0.3">
      <c r="A27" s="63" t="s">
        <v>512</v>
      </c>
      <c r="B27" s="64">
        <f>VLOOKUP($A27,'Return Data'!$B$7:$R$2843,3,0)</f>
        <v>44322</v>
      </c>
      <c r="C27" s="65">
        <f>VLOOKUP($A27,'Return Data'!$B$7:$R$2843,4,0)</f>
        <v>121.80159999999999</v>
      </c>
      <c r="D27" s="65">
        <f>VLOOKUP($A27,'Return Data'!$B$7:$R$2843,10,0)</f>
        <v>-0.6139</v>
      </c>
      <c r="E27" s="66">
        <f t="shared" si="0"/>
        <v>29</v>
      </c>
      <c r="F27" s="65">
        <f>VLOOKUP($A27,'Return Data'!$B$7:$R$2843,11,0)</f>
        <v>10.792899999999999</v>
      </c>
      <c r="G27" s="66">
        <f t="shared" si="1"/>
        <v>33</v>
      </c>
      <c r="H27" s="65">
        <f>VLOOKUP($A27,'Return Data'!$B$7:$R$2843,12,0)</f>
        <v>19.110399999999998</v>
      </c>
      <c r="I27" s="66">
        <f t="shared" si="2"/>
        <v>33</v>
      </c>
      <c r="J27" s="65">
        <f>VLOOKUP($A27,'Return Data'!$B$7:$R$2843,13,0)</f>
        <v>31.694199999999999</v>
      </c>
      <c r="K27" s="66">
        <f t="shared" si="3"/>
        <v>33</v>
      </c>
      <c r="L27" s="65">
        <f>VLOOKUP($A27,'Return Data'!$B$7:$R$2843,17,0)</f>
        <v>10.3111</v>
      </c>
      <c r="M27" s="66">
        <f>RANK(L27,L$8:L$40,0)</f>
        <v>27</v>
      </c>
      <c r="N27" s="65">
        <f>VLOOKUP($A27,'Return Data'!$B$7:$R$2843,14,0)</f>
        <v>8.1730999999999998</v>
      </c>
      <c r="O27" s="66">
        <f>RANK(N27,N$8:N$40,0)</f>
        <v>15</v>
      </c>
      <c r="P27" s="65">
        <f>VLOOKUP($A27,'Return Data'!$B$7:$R$2843,15,0)</f>
        <v>9.4223999999999997</v>
      </c>
      <c r="Q27" s="66">
        <f>RANK(P27,P$8:P$40,0)</f>
        <v>21</v>
      </c>
      <c r="R27" s="65">
        <f>VLOOKUP($A27,'Return Data'!$B$7:$R$2843,16,0)</f>
        <v>8.5810999999999993</v>
      </c>
      <c r="S27" s="67">
        <f t="shared" si="5"/>
        <v>30</v>
      </c>
    </row>
    <row r="28" spans="1:19" x14ac:dyDescent="0.3">
      <c r="A28" s="63" t="s">
        <v>515</v>
      </c>
      <c r="B28" s="64">
        <f>VLOOKUP($A28,'Return Data'!$B$7:$R$2843,3,0)</f>
        <v>44322</v>
      </c>
      <c r="C28" s="65">
        <f>VLOOKUP($A28,'Return Data'!$B$7:$R$2843,4,0)</f>
        <v>14.1792</v>
      </c>
      <c r="D28" s="65">
        <f>VLOOKUP($A28,'Return Data'!$B$7:$R$2843,10,0)</f>
        <v>4.0095000000000001</v>
      </c>
      <c r="E28" s="66">
        <f t="shared" si="0"/>
        <v>5</v>
      </c>
      <c r="F28" s="65">
        <f>VLOOKUP($A28,'Return Data'!$B$7:$R$2843,11,0)</f>
        <v>22.767900000000001</v>
      </c>
      <c r="G28" s="66">
        <f t="shared" si="1"/>
        <v>8</v>
      </c>
      <c r="H28" s="65">
        <f>VLOOKUP($A28,'Return Data'!$B$7:$R$2843,12,0)</f>
        <v>30.880500000000001</v>
      </c>
      <c r="I28" s="66">
        <f t="shared" si="2"/>
        <v>11</v>
      </c>
      <c r="J28" s="65">
        <f>VLOOKUP($A28,'Return Data'!$B$7:$R$2843,13,0)</f>
        <v>48.009900000000002</v>
      </c>
      <c r="K28" s="66">
        <f t="shared" si="3"/>
        <v>12</v>
      </c>
      <c r="L28" s="65"/>
      <c r="M28" s="66"/>
      <c r="N28" s="65"/>
      <c r="O28" s="66"/>
      <c r="P28" s="65"/>
      <c r="Q28" s="66"/>
      <c r="R28" s="65">
        <f>VLOOKUP($A28,'Return Data'!$B$7:$R$2843,16,0)</f>
        <v>21.408999999999999</v>
      </c>
      <c r="S28" s="67">
        <f t="shared" si="5"/>
        <v>1</v>
      </c>
    </row>
    <row r="29" spans="1:19" x14ac:dyDescent="0.3">
      <c r="A29" s="63" t="s">
        <v>518</v>
      </c>
      <c r="B29" s="64">
        <f>VLOOKUP($A29,'Return Data'!$B$7:$R$2843,3,0)</f>
        <v>44322</v>
      </c>
      <c r="C29" s="65">
        <f>VLOOKUP($A29,'Return Data'!$B$7:$R$2843,4,0)</f>
        <v>19.074000000000002</v>
      </c>
      <c r="D29" s="65">
        <f>VLOOKUP($A29,'Return Data'!$B$7:$R$2843,10,0)</f>
        <v>0.77669999999999995</v>
      </c>
      <c r="E29" s="66">
        <f t="shared" si="0"/>
        <v>22</v>
      </c>
      <c r="F29" s="65">
        <f>VLOOKUP($A29,'Return Data'!$B$7:$R$2843,11,0)</f>
        <v>17.544799999999999</v>
      </c>
      <c r="G29" s="66">
        <f t="shared" si="1"/>
        <v>22</v>
      </c>
      <c r="H29" s="65">
        <f>VLOOKUP($A29,'Return Data'!$B$7:$R$2843,12,0)</f>
        <v>25.701899999999998</v>
      </c>
      <c r="I29" s="66">
        <f t="shared" si="2"/>
        <v>19</v>
      </c>
      <c r="J29" s="65">
        <f>VLOOKUP($A29,'Return Data'!$B$7:$R$2843,13,0)</f>
        <v>44.796199999999999</v>
      </c>
      <c r="K29" s="66">
        <f t="shared" si="3"/>
        <v>17</v>
      </c>
      <c r="L29" s="65">
        <f>VLOOKUP($A29,'Return Data'!$B$7:$R$2843,17,0)</f>
        <v>13.9208</v>
      </c>
      <c r="M29" s="66">
        <f>RANK(L29,L$8:L$40,0)</f>
        <v>11</v>
      </c>
      <c r="N29" s="65">
        <f>VLOOKUP($A29,'Return Data'!$B$7:$R$2843,14,0)</f>
        <v>12.1069</v>
      </c>
      <c r="O29" s="66">
        <f>RANK(N29,N$8:N$40,0)</f>
        <v>4</v>
      </c>
      <c r="P29" s="65">
        <f>VLOOKUP($A29,'Return Data'!$B$7:$R$2843,15,0)</f>
        <v>14.078099999999999</v>
      </c>
      <c r="Q29" s="66">
        <f>RANK(P29,P$8:P$40,0)</f>
        <v>3</v>
      </c>
      <c r="R29" s="65">
        <f>VLOOKUP($A29,'Return Data'!$B$7:$R$2843,16,0)</f>
        <v>11.83</v>
      </c>
      <c r="S29" s="67">
        <f t="shared" si="5"/>
        <v>18</v>
      </c>
    </row>
    <row r="30" spans="1:19" x14ac:dyDescent="0.3">
      <c r="A30" s="63" t="s">
        <v>520</v>
      </c>
      <c r="B30" s="64">
        <f>VLOOKUP($A30,'Return Data'!$B$7:$R$2843,3,0)</f>
        <v>44322</v>
      </c>
      <c r="C30" s="65">
        <f>VLOOKUP($A30,'Return Data'!$B$7:$R$2843,4,0)</f>
        <v>13.715999999999999</v>
      </c>
      <c r="D30" s="65">
        <f>VLOOKUP($A30,'Return Data'!$B$7:$R$2843,10,0)</f>
        <v>-1.4803999999999999</v>
      </c>
      <c r="E30" s="66">
        <f t="shared" si="0"/>
        <v>33</v>
      </c>
      <c r="F30" s="65">
        <f>VLOOKUP($A30,'Return Data'!$B$7:$R$2843,11,0)</f>
        <v>12.234</v>
      </c>
      <c r="G30" s="66">
        <f t="shared" si="1"/>
        <v>32</v>
      </c>
      <c r="H30" s="65">
        <f>VLOOKUP($A30,'Return Data'!$B$7:$R$2843,12,0)</f>
        <v>19.833300000000001</v>
      </c>
      <c r="I30" s="66">
        <f t="shared" si="2"/>
        <v>30</v>
      </c>
      <c r="J30" s="65">
        <f>VLOOKUP($A30,'Return Data'!$B$7:$R$2843,13,0)</f>
        <v>35.539000000000001</v>
      </c>
      <c r="K30" s="66">
        <f t="shared" si="3"/>
        <v>32</v>
      </c>
      <c r="L30" s="65"/>
      <c r="M30" s="66"/>
      <c r="N30" s="65"/>
      <c r="O30" s="66"/>
      <c r="P30" s="65"/>
      <c r="Q30" s="66"/>
      <c r="R30" s="65">
        <f>VLOOKUP($A30,'Return Data'!$B$7:$R$2843,16,0)</f>
        <v>12.695</v>
      </c>
      <c r="S30" s="67">
        <f t="shared" si="5"/>
        <v>12</v>
      </c>
    </row>
    <row r="31" spans="1:19" x14ac:dyDescent="0.3">
      <c r="A31" s="63" t="s">
        <v>2012</v>
      </c>
      <c r="B31" s="64">
        <f>VLOOKUP($A31,'Return Data'!$B$7:$R$2843,3,0)</f>
        <v>44322</v>
      </c>
      <c r="C31" s="65">
        <f>VLOOKUP($A31,'Return Data'!$B$7:$R$2843,4,0)</f>
        <v>12.344099999999999</v>
      </c>
      <c r="D31" s="65">
        <f>VLOOKUP($A31,'Return Data'!$B$7:$R$2843,10,0)</f>
        <v>0.43769999999999998</v>
      </c>
      <c r="E31" s="66">
        <f t="shared" si="0"/>
        <v>26</v>
      </c>
      <c r="F31" s="65">
        <f>VLOOKUP($A31,'Return Data'!$B$7:$R$2843,11,0)</f>
        <v>13.643800000000001</v>
      </c>
      <c r="G31" s="66">
        <f t="shared" si="1"/>
        <v>28</v>
      </c>
      <c r="H31" s="65">
        <f>VLOOKUP($A31,'Return Data'!$B$7:$R$2843,12,0)</f>
        <v>19.1113</v>
      </c>
      <c r="I31" s="66">
        <f t="shared" si="2"/>
        <v>32</v>
      </c>
      <c r="J31" s="65">
        <f>VLOOKUP($A31,'Return Data'!$B$7:$R$2843,13,0)</f>
        <v>36.418500000000002</v>
      </c>
      <c r="K31" s="66">
        <f t="shared" si="3"/>
        <v>29</v>
      </c>
      <c r="L31" s="65">
        <f>VLOOKUP($A31,'Return Data'!$B$7:$R$2843,17,0)</f>
        <v>8.5182000000000002</v>
      </c>
      <c r="M31" s="66">
        <f t="shared" ref="M31:M40" si="7">RANK(L31,L$8:L$40,0)</f>
        <v>28</v>
      </c>
      <c r="N31" s="65"/>
      <c r="O31" s="66"/>
      <c r="P31" s="65"/>
      <c r="Q31" s="66"/>
      <c r="R31" s="65">
        <f>VLOOKUP($A31,'Return Data'!$B$7:$R$2843,16,0)</f>
        <v>7.2241999999999997</v>
      </c>
      <c r="S31" s="67">
        <f t="shared" si="5"/>
        <v>33</v>
      </c>
    </row>
    <row r="32" spans="1:19" x14ac:dyDescent="0.3">
      <c r="A32" s="63" t="s">
        <v>521</v>
      </c>
      <c r="B32" s="64">
        <f>VLOOKUP($A32,'Return Data'!$B$7:$R$2843,3,0)</f>
        <v>44322</v>
      </c>
      <c r="C32" s="65">
        <f>VLOOKUP($A32,'Return Data'!$B$7:$R$2843,4,0)</f>
        <v>57.5107</v>
      </c>
      <c r="D32" s="65">
        <f>VLOOKUP($A32,'Return Data'!$B$7:$R$2843,10,0)</f>
        <v>3.8715999999999999</v>
      </c>
      <c r="E32" s="66">
        <f t="shared" si="0"/>
        <v>6</v>
      </c>
      <c r="F32" s="65">
        <f>VLOOKUP($A32,'Return Data'!$B$7:$R$2843,11,0)</f>
        <v>24.7591</v>
      </c>
      <c r="G32" s="66">
        <f t="shared" si="1"/>
        <v>4</v>
      </c>
      <c r="H32" s="65">
        <f>VLOOKUP($A32,'Return Data'!$B$7:$R$2843,12,0)</f>
        <v>33.118299999999998</v>
      </c>
      <c r="I32" s="66">
        <f t="shared" si="2"/>
        <v>6</v>
      </c>
      <c r="J32" s="65">
        <f>VLOOKUP($A32,'Return Data'!$B$7:$R$2843,13,0)</f>
        <v>54.665199999999999</v>
      </c>
      <c r="K32" s="66">
        <f t="shared" si="3"/>
        <v>5</v>
      </c>
      <c r="L32" s="65">
        <f>VLOOKUP($A32,'Return Data'!$B$7:$R$2843,17,0)</f>
        <v>4.6315</v>
      </c>
      <c r="M32" s="66">
        <f t="shared" si="7"/>
        <v>29</v>
      </c>
      <c r="N32" s="65">
        <f>VLOOKUP($A32,'Return Data'!$B$7:$R$2843,14,0)</f>
        <v>1.5740000000000001</v>
      </c>
      <c r="O32" s="66">
        <f t="shared" ref="O32:O40" si="8">RANK(N32,N$8:N$40,0)</f>
        <v>26</v>
      </c>
      <c r="P32" s="65">
        <f>VLOOKUP($A32,'Return Data'!$B$7:$R$2843,15,0)</f>
        <v>7.6635</v>
      </c>
      <c r="Q32" s="66">
        <f t="shared" ref="Q32:Q40" si="9">RANK(P32,P$8:P$40,0)</f>
        <v>22</v>
      </c>
      <c r="R32" s="65">
        <f>VLOOKUP($A32,'Return Data'!$B$7:$R$2843,16,0)</f>
        <v>11.6189</v>
      </c>
      <c r="S32" s="67">
        <f t="shared" si="5"/>
        <v>21</v>
      </c>
    </row>
    <row r="33" spans="1:19" x14ac:dyDescent="0.3">
      <c r="A33" s="63" t="s">
        <v>527</v>
      </c>
      <c r="B33" s="64">
        <f>VLOOKUP($A33,'Return Data'!$B$7:$R$2843,3,0)</f>
        <v>44322</v>
      </c>
      <c r="C33" s="65">
        <f>VLOOKUP($A33,'Return Data'!$B$7:$R$2843,4,0)</f>
        <v>85.88</v>
      </c>
      <c r="D33" s="65">
        <f>VLOOKUP($A33,'Return Data'!$B$7:$R$2843,10,0)</f>
        <v>4.3625999999999996</v>
      </c>
      <c r="E33" s="66">
        <f t="shared" si="0"/>
        <v>4</v>
      </c>
      <c r="F33" s="65">
        <f>VLOOKUP($A33,'Return Data'!$B$7:$R$2843,11,0)</f>
        <v>18.9803</v>
      </c>
      <c r="G33" s="66">
        <f t="shared" si="1"/>
        <v>17</v>
      </c>
      <c r="H33" s="65">
        <f>VLOOKUP($A33,'Return Data'!$B$7:$R$2843,12,0)</f>
        <v>27.588799999999999</v>
      </c>
      <c r="I33" s="66">
        <f t="shared" si="2"/>
        <v>15</v>
      </c>
      <c r="J33" s="65">
        <f>VLOOKUP($A33,'Return Data'!$B$7:$R$2843,13,0)</f>
        <v>47.130400000000002</v>
      </c>
      <c r="K33" s="66">
        <f t="shared" si="3"/>
        <v>14</v>
      </c>
      <c r="L33" s="65">
        <f>VLOOKUP($A33,'Return Data'!$B$7:$R$2843,17,0)</f>
        <v>12.404</v>
      </c>
      <c r="M33" s="66">
        <f t="shared" si="7"/>
        <v>18</v>
      </c>
      <c r="N33" s="65">
        <f>VLOOKUP($A33,'Return Data'!$B$7:$R$2843,14,0)</f>
        <v>8.6189</v>
      </c>
      <c r="O33" s="66">
        <f t="shared" si="8"/>
        <v>14</v>
      </c>
      <c r="P33" s="65">
        <f>VLOOKUP($A33,'Return Data'!$B$7:$R$2843,15,0)</f>
        <v>9.7585999999999995</v>
      </c>
      <c r="Q33" s="66">
        <f t="shared" si="9"/>
        <v>19</v>
      </c>
      <c r="R33" s="65">
        <f>VLOOKUP($A33,'Return Data'!$B$7:$R$2843,16,0)</f>
        <v>13.267799999999999</v>
      </c>
      <c r="S33" s="67">
        <f t="shared" si="5"/>
        <v>11</v>
      </c>
    </row>
    <row r="34" spans="1:19" x14ac:dyDescent="0.3">
      <c r="A34" s="63" t="s">
        <v>529</v>
      </c>
      <c r="B34" s="64">
        <f>VLOOKUP($A34,'Return Data'!$B$7:$R$2843,3,0)</f>
        <v>44322</v>
      </c>
      <c r="C34" s="65">
        <f>VLOOKUP($A34,'Return Data'!$B$7:$R$2843,4,0)</f>
        <v>95.32</v>
      </c>
      <c r="D34" s="65">
        <f>VLOOKUP($A34,'Return Data'!$B$7:$R$2843,10,0)</f>
        <v>1.0387999999999999</v>
      </c>
      <c r="E34" s="66">
        <f t="shared" si="0"/>
        <v>19</v>
      </c>
      <c r="F34" s="65">
        <f>VLOOKUP($A34,'Return Data'!$B$7:$R$2843,11,0)</f>
        <v>18.4099</v>
      </c>
      <c r="G34" s="66">
        <f t="shared" si="1"/>
        <v>18</v>
      </c>
      <c r="H34" s="65">
        <f>VLOOKUP($A34,'Return Data'!$B$7:$R$2843,12,0)</f>
        <v>26.503</v>
      </c>
      <c r="I34" s="66">
        <f t="shared" si="2"/>
        <v>17</v>
      </c>
      <c r="J34" s="65">
        <f>VLOOKUP($A34,'Return Data'!$B$7:$R$2843,13,0)</f>
        <v>46.106699999999996</v>
      </c>
      <c r="K34" s="66">
        <f t="shared" si="3"/>
        <v>16</v>
      </c>
      <c r="L34" s="65">
        <f>VLOOKUP($A34,'Return Data'!$B$7:$R$2843,17,0)</f>
        <v>11.4192</v>
      </c>
      <c r="M34" s="66">
        <f t="shared" si="7"/>
        <v>23</v>
      </c>
      <c r="N34" s="65">
        <f>VLOOKUP($A34,'Return Data'!$B$7:$R$2843,14,0)</f>
        <v>7.5902000000000003</v>
      </c>
      <c r="O34" s="66">
        <f t="shared" si="8"/>
        <v>21</v>
      </c>
      <c r="P34" s="65">
        <f>VLOOKUP($A34,'Return Data'!$B$7:$R$2843,15,0)</f>
        <v>13.834199999999999</v>
      </c>
      <c r="Q34" s="66">
        <f t="shared" si="9"/>
        <v>5</v>
      </c>
      <c r="R34" s="65">
        <f>VLOOKUP($A34,'Return Data'!$B$7:$R$2843,16,0)</f>
        <v>11.152900000000001</v>
      </c>
      <c r="S34" s="67">
        <f t="shared" si="5"/>
        <v>24</v>
      </c>
    </row>
    <row r="35" spans="1:19" x14ac:dyDescent="0.3">
      <c r="A35" s="63" t="s">
        <v>531</v>
      </c>
      <c r="B35" s="64">
        <f>VLOOKUP($A35,'Return Data'!$B$7:$R$2843,3,0)</f>
        <v>44322</v>
      </c>
      <c r="C35" s="65">
        <f>VLOOKUP($A35,'Return Data'!$B$7:$R$2843,4,0)</f>
        <v>229.89609999999999</v>
      </c>
      <c r="D35" s="65">
        <f>VLOOKUP($A35,'Return Data'!$B$7:$R$2843,10,0)</f>
        <v>16.273900000000001</v>
      </c>
      <c r="E35" s="66">
        <f t="shared" si="0"/>
        <v>1</v>
      </c>
      <c r="F35" s="65">
        <f>VLOOKUP($A35,'Return Data'!$B$7:$R$2843,11,0)</f>
        <v>38.834400000000002</v>
      </c>
      <c r="G35" s="66">
        <f t="shared" si="1"/>
        <v>1</v>
      </c>
      <c r="H35" s="65">
        <f>VLOOKUP($A35,'Return Data'!$B$7:$R$2843,12,0)</f>
        <v>52.110599999999998</v>
      </c>
      <c r="I35" s="66">
        <f t="shared" si="2"/>
        <v>1</v>
      </c>
      <c r="J35" s="65">
        <f>VLOOKUP($A35,'Return Data'!$B$7:$R$2843,13,0)</f>
        <v>90.102500000000006</v>
      </c>
      <c r="K35" s="66">
        <f t="shared" si="3"/>
        <v>1</v>
      </c>
      <c r="L35" s="65">
        <f>VLOOKUP($A35,'Return Data'!$B$7:$R$2843,17,0)</f>
        <v>29.974399999999999</v>
      </c>
      <c r="M35" s="66">
        <f t="shared" si="7"/>
        <v>1</v>
      </c>
      <c r="N35" s="65">
        <f>VLOOKUP($A35,'Return Data'!$B$7:$R$2843,14,0)</f>
        <v>21.1692</v>
      </c>
      <c r="O35" s="66">
        <f t="shared" si="8"/>
        <v>1</v>
      </c>
      <c r="P35" s="65">
        <f>VLOOKUP($A35,'Return Data'!$B$7:$R$2843,15,0)</f>
        <v>17.300699999999999</v>
      </c>
      <c r="Q35" s="66">
        <f t="shared" si="9"/>
        <v>1</v>
      </c>
      <c r="R35" s="65">
        <f>VLOOKUP($A35,'Return Data'!$B$7:$R$2843,16,0)</f>
        <v>16.841000000000001</v>
      </c>
      <c r="S35" s="67">
        <f t="shared" si="5"/>
        <v>3</v>
      </c>
    </row>
    <row r="36" spans="1:19" x14ac:dyDescent="0.3">
      <c r="A36" s="63" t="s">
        <v>1843</v>
      </c>
      <c r="B36" s="64">
        <f>VLOOKUP($A36,'Return Data'!$B$7:$R$2843,3,0)</f>
        <v>44322</v>
      </c>
      <c r="C36" s="65">
        <f>VLOOKUP($A36,'Return Data'!$B$7:$R$2843,4,0)</f>
        <v>415.23001688291401</v>
      </c>
      <c r="D36" s="65">
        <f>VLOOKUP($A36,'Return Data'!$B$7:$R$2843,10,0)</f>
        <v>0.86050000000000004</v>
      </c>
      <c r="E36" s="66">
        <f t="shared" si="0"/>
        <v>21</v>
      </c>
      <c r="F36" s="65">
        <f>VLOOKUP($A36,'Return Data'!$B$7:$R$2843,11,0)</f>
        <v>19.073899999999998</v>
      </c>
      <c r="G36" s="66">
        <f t="shared" si="1"/>
        <v>16</v>
      </c>
      <c r="H36" s="65">
        <f>VLOOKUP($A36,'Return Data'!$B$7:$R$2843,12,0)</f>
        <v>25.218399999999999</v>
      </c>
      <c r="I36" s="66">
        <f t="shared" si="2"/>
        <v>21</v>
      </c>
      <c r="J36" s="65">
        <f>VLOOKUP($A36,'Return Data'!$B$7:$R$2843,13,0)</f>
        <v>41.932899999999997</v>
      </c>
      <c r="K36" s="66">
        <f t="shared" si="3"/>
        <v>22</v>
      </c>
      <c r="L36" s="65">
        <f>VLOOKUP($A36,'Return Data'!$B$7:$R$2843,17,0)</f>
        <v>14.1145</v>
      </c>
      <c r="M36" s="66">
        <f t="shared" si="7"/>
        <v>9</v>
      </c>
      <c r="N36" s="65">
        <f>VLOOKUP($A36,'Return Data'!$B$7:$R$2843,14,0)</f>
        <v>11.334</v>
      </c>
      <c r="O36" s="66">
        <f t="shared" si="8"/>
        <v>8</v>
      </c>
      <c r="P36" s="65">
        <f>VLOOKUP($A36,'Return Data'!$B$7:$R$2843,15,0)</f>
        <v>12.9703</v>
      </c>
      <c r="Q36" s="66">
        <f t="shared" si="9"/>
        <v>8</v>
      </c>
      <c r="R36" s="65">
        <f>VLOOKUP($A36,'Return Data'!$B$7:$R$2843,16,0)</f>
        <v>15.806900000000001</v>
      </c>
      <c r="S36" s="67">
        <f t="shared" si="5"/>
        <v>4</v>
      </c>
    </row>
    <row r="37" spans="1:19" x14ac:dyDescent="0.3">
      <c r="A37" s="63" t="s">
        <v>534</v>
      </c>
      <c r="B37" s="64">
        <f>VLOOKUP($A37,'Return Data'!$B$7:$R$2843,3,0)</f>
        <v>44322</v>
      </c>
      <c r="C37" s="65">
        <f>VLOOKUP($A37,'Return Data'!$B$7:$R$2843,4,0)</f>
        <v>20.419899999999998</v>
      </c>
      <c r="D37" s="65">
        <f>VLOOKUP($A37,'Return Data'!$B$7:$R$2843,10,0)</f>
        <v>-0.8155</v>
      </c>
      <c r="E37" s="66">
        <f t="shared" si="0"/>
        <v>31</v>
      </c>
      <c r="F37" s="65">
        <f>VLOOKUP($A37,'Return Data'!$B$7:$R$2843,11,0)</f>
        <v>12.608700000000001</v>
      </c>
      <c r="G37" s="66">
        <f t="shared" si="1"/>
        <v>31</v>
      </c>
      <c r="H37" s="65">
        <f>VLOOKUP($A37,'Return Data'!$B$7:$R$2843,12,0)</f>
        <v>19.380400000000002</v>
      </c>
      <c r="I37" s="66">
        <f t="shared" si="2"/>
        <v>31</v>
      </c>
      <c r="J37" s="65">
        <f>VLOOKUP($A37,'Return Data'!$B$7:$R$2843,13,0)</f>
        <v>35.917000000000002</v>
      </c>
      <c r="K37" s="66">
        <f t="shared" si="3"/>
        <v>31</v>
      </c>
      <c r="L37" s="65">
        <f>VLOOKUP($A37,'Return Data'!$B$7:$R$2843,17,0)</f>
        <v>10.938499999999999</v>
      </c>
      <c r="M37" s="66">
        <f t="shared" si="7"/>
        <v>24</v>
      </c>
      <c r="N37" s="65">
        <f>VLOOKUP($A37,'Return Data'!$B$7:$R$2843,14,0)</f>
        <v>8.1113</v>
      </c>
      <c r="O37" s="66">
        <f t="shared" si="8"/>
        <v>16</v>
      </c>
      <c r="P37" s="65">
        <f>VLOOKUP($A37,'Return Data'!$B$7:$R$2843,15,0)</f>
        <v>10.177</v>
      </c>
      <c r="Q37" s="66">
        <f t="shared" si="9"/>
        <v>18</v>
      </c>
      <c r="R37" s="65">
        <f>VLOOKUP($A37,'Return Data'!$B$7:$R$2843,16,0)</f>
        <v>10.111000000000001</v>
      </c>
      <c r="S37" s="67">
        <f t="shared" si="5"/>
        <v>28</v>
      </c>
    </row>
    <row r="38" spans="1:19" x14ac:dyDescent="0.3">
      <c r="A38" s="63" t="s">
        <v>535</v>
      </c>
      <c r="B38" s="64">
        <f>VLOOKUP($A38,'Return Data'!$B$7:$R$2843,3,0)</f>
        <v>44322</v>
      </c>
      <c r="C38" s="65">
        <f>VLOOKUP($A38,'Return Data'!$B$7:$R$2843,4,0)</f>
        <v>113.5659</v>
      </c>
      <c r="D38" s="65">
        <f>VLOOKUP($A38,'Return Data'!$B$7:$R$2843,10,0)</f>
        <v>0.99880000000000002</v>
      </c>
      <c r="E38" s="66">
        <f t="shared" si="0"/>
        <v>20</v>
      </c>
      <c r="F38" s="65">
        <f>VLOOKUP($A38,'Return Data'!$B$7:$R$2843,11,0)</f>
        <v>17.6951</v>
      </c>
      <c r="G38" s="66">
        <f t="shared" si="1"/>
        <v>20</v>
      </c>
      <c r="H38" s="65">
        <f>VLOOKUP($A38,'Return Data'!$B$7:$R$2843,12,0)</f>
        <v>23.086500000000001</v>
      </c>
      <c r="I38" s="66">
        <f t="shared" si="2"/>
        <v>25</v>
      </c>
      <c r="J38" s="65">
        <f>VLOOKUP($A38,'Return Data'!$B$7:$R$2843,13,0)</f>
        <v>39.898600000000002</v>
      </c>
      <c r="K38" s="66">
        <f t="shared" si="3"/>
        <v>27</v>
      </c>
      <c r="L38" s="65">
        <f>VLOOKUP($A38,'Return Data'!$B$7:$R$2843,17,0)</f>
        <v>12.535600000000001</v>
      </c>
      <c r="M38" s="66">
        <f t="shared" si="7"/>
        <v>17</v>
      </c>
      <c r="N38" s="65">
        <f>VLOOKUP($A38,'Return Data'!$B$7:$R$2843,14,0)</f>
        <v>9.9892000000000003</v>
      </c>
      <c r="O38" s="66">
        <f t="shared" si="8"/>
        <v>12</v>
      </c>
      <c r="P38" s="65">
        <f>VLOOKUP($A38,'Return Data'!$B$7:$R$2843,15,0)</f>
        <v>12.8081</v>
      </c>
      <c r="Q38" s="66">
        <f t="shared" si="9"/>
        <v>9</v>
      </c>
      <c r="R38" s="65">
        <f>VLOOKUP($A38,'Return Data'!$B$7:$R$2843,16,0)</f>
        <v>12.326000000000001</v>
      </c>
      <c r="S38" s="67">
        <f t="shared" si="5"/>
        <v>16</v>
      </c>
    </row>
    <row r="39" spans="1:19" x14ac:dyDescent="0.3">
      <c r="A39" s="63" t="s">
        <v>538</v>
      </c>
      <c r="B39" s="64">
        <f>VLOOKUP($A39,'Return Data'!$B$7:$R$2843,3,0)</f>
        <v>44322</v>
      </c>
      <c r="C39" s="65">
        <f>VLOOKUP($A39,'Return Data'!$B$7:$R$2843,4,0)</f>
        <v>352.56967782010202</v>
      </c>
      <c r="D39" s="65">
        <f>VLOOKUP($A39,'Return Data'!$B$7:$R$2843,10,0)</f>
        <v>-0.30669999999999997</v>
      </c>
      <c r="E39" s="66">
        <f t="shared" si="0"/>
        <v>27</v>
      </c>
      <c r="F39" s="65">
        <f>VLOOKUP($A39,'Return Data'!$B$7:$R$2843,11,0)</f>
        <v>17.568000000000001</v>
      </c>
      <c r="G39" s="66">
        <f t="shared" si="1"/>
        <v>21</v>
      </c>
      <c r="H39" s="65">
        <f>VLOOKUP($A39,'Return Data'!$B$7:$R$2843,12,0)</f>
        <v>25.4739</v>
      </c>
      <c r="I39" s="66">
        <f t="shared" si="2"/>
        <v>20</v>
      </c>
      <c r="J39" s="65">
        <f>VLOOKUP($A39,'Return Data'!$B$7:$R$2843,13,0)</f>
        <v>44.395499999999998</v>
      </c>
      <c r="K39" s="66">
        <f t="shared" si="3"/>
        <v>18</v>
      </c>
      <c r="L39" s="65">
        <f>VLOOKUP($A39,'Return Data'!$B$7:$R$2843,17,0)</f>
        <v>10.5549</v>
      </c>
      <c r="M39" s="66">
        <f t="shared" si="7"/>
        <v>26</v>
      </c>
      <c r="N39" s="65">
        <f>VLOOKUP($A39,'Return Data'!$B$7:$R$2843,14,0)</f>
        <v>7.6432000000000002</v>
      </c>
      <c r="O39" s="66">
        <f t="shared" si="8"/>
        <v>20</v>
      </c>
      <c r="P39" s="65">
        <f>VLOOKUP($A39,'Return Data'!$B$7:$R$2843,15,0)</f>
        <v>9.4428000000000001</v>
      </c>
      <c r="Q39" s="66">
        <f t="shared" si="9"/>
        <v>20</v>
      </c>
      <c r="R39" s="65">
        <f>VLOOKUP($A39,'Return Data'!$B$7:$R$2843,16,0)</f>
        <v>14.935</v>
      </c>
      <c r="S39" s="67">
        <f t="shared" si="5"/>
        <v>5</v>
      </c>
    </row>
    <row r="40" spans="1:19" x14ac:dyDescent="0.3">
      <c r="A40" s="63" t="s">
        <v>540</v>
      </c>
      <c r="B40" s="64">
        <f>VLOOKUP($A40,'Return Data'!$B$7:$R$2843,3,0)</f>
        <v>44322</v>
      </c>
      <c r="C40" s="65">
        <f>VLOOKUP($A40,'Return Data'!$B$7:$R$2843,4,0)</f>
        <v>217.059790944979</v>
      </c>
      <c r="D40" s="65">
        <f>VLOOKUP($A40,'Return Data'!$B$7:$R$2843,10,0)</f>
        <v>3.0099</v>
      </c>
      <c r="E40" s="66">
        <f t="shared" si="0"/>
        <v>11</v>
      </c>
      <c r="F40" s="65">
        <f>VLOOKUP($A40,'Return Data'!$B$7:$R$2843,11,0)</f>
        <v>24.385100000000001</v>
      </c>
      <c r="G40" s="66">
        <f t="shared" si="1"/>
        <v>5</v>
      </c>
      <c r="H40" s="65">
        <f>VLOOKUP($A40,'Return Data'!$B$7:$R$2843,12,0)</f>
        <v>31.6709</v>
      </c>
      <c r="I40" s="66">
        <f t="shared" si="2"/>
        <v>9</v>
      </c>
      <c r="J40" s="65">
        <f>VLOOKUP($A40,'Return Data'!$B$7:$R$2843,13,0)</f>
        <v>53.869799999999998</v>
      </c>
      <c r="K40" s="66">
        <f t="shared" si="3"/>
        <v>7</v>
      </c>
      <c r="L40" s="65">
        <f>VLOOKUP($A40,'Return Data'!$B$7:$R$2843,17,0)</f>
        <v>12.546200000000001</v>
      </c>
      <c r="M40" s="66">
        <f t="shared" si="7"/>
        <v>16</v>
      </c>
      <c r="N40" s="65">
        <f>VLOOKUP($A40,'Return Data'!$B$7:$R$2843,14,0)</f>
        <v>7.7176</v>
      </c>
      <c r="O40" s="66">
        <f t="shared" si="8"/>
        <v>18</v>
      </c>
      <c r="P40" s="65">
        <f>VLOOKUP($A40,'Return Data'!$B$7:$R$2843,15,0)</f>
        <v>11.2021</v>
      </c>
      <c r="Q40" s="66">
        <f t="shared" si="9"/>
        <v>13</v>
      </c>
      <c r="R40" s="65">
        <f>VLOOKUP($A40,'Return Data'!$B$7:$R$2843,16,0)</f>
        <v>12.384600000000001</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2.3606424242424242</v>
      </c>
      <c r="E42" s="74"/>
      <c r="F42" s="75">
        <f>AVERAGE(F8:F40)</f>
        <v>19.489787878787876</v>
      </c>
      <c r="G42" s="74"/>
      <c r="H42" s="75">
        <f>AVERAGE(H8:H40)</f>
        <v>28.11719696969697</v>
      </c>
      <c r="I42" s="74"/>
      <c r="J42" s="75">
        <f>AVERAGE(J8:J40)</f>
        <v>47.585118181818181</v>
      </c>
      <c r="K42" s="74"/>
      <c r="L42" s="75">
        <f>AVERAGE(L8:L40)</f>
        <v>13.681775862068964</v>
      </c>
      <c r="M42" s="74"/>
      <c r="N42" s="75">
        <f>AVERAGE(N8:N40)</f>
        <v>9.5049423076923105</v>
      </c>
      <c r="O42" s="74"/>
      <c r="P42" s="75">
        <f>AVERAGE(P8:P40)</f>
        <v>11.896304545454546</v>
      </c>
      <c r="Q42" s="74"/>
      <c r="R42" s="75">
        <f>AVERAGE(R8:R40)</f>
        <v>12.403448484848482</v>
      </c>
      <c r="S42" s="76"/>
    </row>
    <row r="43" spans="1:19" x14ac:dyDescent="0.3">
      <c r="A43" s="73" t="s">
        <v>28</v>
      </c>
      <c r="B43" s="74"/>
      <c r="C43" s="74"/>
      <c r="D43" s="75">
        <f>MIN(D8:D40)</f>
        <v>-1.4803999999999999</v>
      </c>
      <c r="E43" s="74"/>
      <c r="F43" s="75">
        <f>MIN(F8:F40)</f>
        <v>10.792899999999999</v>
      </c>
      <c r="G43" s="74"/>
      <c r="H43" s="75">
        <f>MIN(H8:H40)</f>
        <v>19.110399999999998</v>
      </c>
      <c r="I43" s="74"/>
      <c r="J43" s="75">
        <f>MIN(J8:J40)</f>
        <v>31.694199999999999</v>
      </c>
      <c r="K43" s="74"/>
      <c r="L43" s="75">
        <f>MIN(L8:L40)</f>
        <v>4.6315</v>
      </c>
      <c r="M43" s="74"/>
      <c r="N43" s="75">
        <f>MIN(N8:N40)</f>
        <v>1.5740000000000001</v>
      </c>
      <c r="O43" s="74"/>
      <c r="P43" s="75">
        <f>MIN(P8:P40)</f>
        <v>7.6635</v>
      </c>
      <c r="Q43" s="74"/>
      <c r="R43" s="75">
        <f>MIN(R8:R40)</f>
        <v>7.2241999999999997</v>
      </c>
      <c r="S43" s="76"/>
    </row>
    <row r="44" spans="1:19" ht="15" thickBot="1" x14ac:dyDescent="0.35">
      <c r="A44" s="77" t="s">
        <v>29</v>
      </c>
      <c r="B44" s="78"/>
      <c r="C44" s="78"/>
      <c r="D44" s="79">
        <f>MAX(D8:D40)</f>
        <v>16.273900000000001</v>
      </c>
      <c r="E44" s="78"/>
      <c r="F44" s="79">
        <f>MAX(F8:F40)</f>
        <v>38.834400000000002</v>
      </c>
      <c r="G44" s="78"/>
      <c r="H44" s="79">
        <f>MAX(H8:H40)</f>
        <v>52.110599999999998</v>
      </c>
      <c r="I44" s="78"/>
      <c r="J44" s="79">
        <f>MAX(J8:J40)</f>
        <v>90.102500000000006</v>
      </c>
      <c r="K44" s="78"/>
      <c r="L44" s="79">
        <f>MAX(L8:L40)</f>
        <v>29.974399999999999</v>
      </c>
      <c r="M44" s="78"/>
      <c r="N44" s="79">
        <f>MAX(N8:N40)</f>
        <v>21.1692</v>
      </c>
      <c r="O44" s="78"/>
      <c r="P44" s="79">
        <f>MAX(P8:P40)</f>
        <v>17.300699999999999</v>
      </c>
      <c r="Q44" s="78"/>
      <c r="R44" s="79">
        <f>MAX(R8:R40)</f>
        <v>21.408999999999999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44322</v>
      </c>
      <c r="C8" s="65">
        <f>VLOOKUP($A8,'Return Data'!$B$7:$R$2843,4,0)</f>
        <v>49.971800000000002</v>
      </c>
      <c r="D8" s="65">
        <f>VLOOKUP($A8,'Return Data'!$B$7:$R$2843,10,0)</f>
        <v>9.0475999999999992</v>
      </c>
      <c r="E8" s="66">
        <f t="shared" ref="E8:E15" si="0">RANK(D8,D$8:D$31,0)</f>
        <v>6</v>
      </c>
      <c r="F8" s="65">
        <f>VLOOKUP($A8,'Return Data'!$B$7:$R$2843,11,0)</f>
        <v>25.6907</v>
      </c>
      <c r="G8" s="66">
        <f t="shared" ref="G8:G15" si="1">RANK(F8,F$8:F$31,0)</f>
        <v>1</v>
      </c>
      <c r="H8" s="65">
        <f>VLOOKUP($A8,'Return Data'!$B$7:$R$2843,12,0)</f>
        <v>24.767499999999998</v>
      </c>
      <c r="I8" s="66">
        <f t="shared" ref="I8:I15" si="2">RANK(H8,H$8:H$31,0)</f>
        <v>1</v>
      </c>
      <c r="J8" s="65">
        <f>VLOOKUP($A8,'Return Data'!$B$7:$R$2843,13,0)</f>
        <v>29.597300000000001</v>
      </c>
      <c r="K8" s="66">
        <f t="shared" ref="K8:K15" si="3">RANK(J8,J$8:J$31,0)</f>
        <v>1</v>
      </c>
      <c r="L8" s="65">
        <f>VLOOKUP($A8,'Return Data'!$B$7:$R$2843,17,0)</f>
        <v>10.258800000000001</v>
      </c>
      <c r="M8" s="66">
        <f t="shared" ref="M8:M15" si="4">RANK(L8,L$8:L$31,0)</f>
        <v>8</v>
      </c>
      <c r="N8" s="65">
        <f>VLOOKUP($A8,'Return Data'!$B$7:$R$2843,14,0)</f>
        <v>7.3973000000000004</v>
      </c>
      <c r="O8" s="66">
        <f t="shared" ref="O8:O15" si="5">RANK(N8,N$8:N$31,0)</f>
        <v>15</v>
      </c>
      <c r="P8" s="65">
        <f>VLOOKUP($A8,'Return Data'!$B$7:$R$2843,15,0)</f>
        <v>9.8428000000000004</v>
      </c>
      <c r="Q8" s="66">
        <f t="shared" ref="Q8:Q15" si="6">RANK(P8,P$8:P$31,0)</f>
        <v>4</v>
      </c>
      <c r="R8" s="65">
        <f>VLOOKUP($A8,'Return Data'!$B$7:$R$2843,16,0)</f>
        <v>10.984299999999999</v>
      </c>
      <c r="S8" s="67">
        <f t="shared" ref="S8:S15" si="7">RANK(R8,R$8:R$31,0)</f>
        <v>1</v>
      </c>
    </row>
    <row r="9" spans="1:20" x14ac:dyDescent="0.3">
      <c r="A9" s="63" t="s">
        <v>1616</v>
      </c>
      <c r="B9" s="64">
        <f>VLOOKUP($A9,'Return Data'!$B$7:$R$2843,3,0)</f>
        <v>44322</v>
      </c>
      <c r="C9" s="65">
        <f>VLOOKUP($A9,'Return Data'!$B$7:$R$2843,4,0)</f>
        <v>25.066800000000001</v>
      </c>
      <c r="D9" s="65">
        <f>VLOOKUP($A9,'Return Data'!$B$7:$R$2843,10,0)</f>
        <v>7.4774000000000003</v>
      </c>
      <c r="E9" s="66">
        <f t="shared" si="0"/>
        <v>10</v>
      </c>
      <c r="F9" s="65">
        <f>VLOOKUP($A9,'Return Data'!$B$7:$R$2843,11,0)</f>
        <v>14.7638</v>
      </c>
      <c r="G9" s="66">
        <f t="shared" si="1"/>
        <v>6</v>
      </c>
      <c r="H9" s="65">
        <f>VLOOKUP($A9,'Return Data'!$B$7:$R$2843,12,0)</f>
        <v>15.0284</v>
      </c>
      <c r="I9" s="66">
        <f t="shared" si="2"/>
        <v>9</v>
      </c>
      <c r="J9" s="65">
        <f>VLOOKUP($A9,'Return Data'!$B$7:$R$2843,13,0)</f>
        <v>19.6723</v>
      </c>
      <c r="K9" s="66">
        <f t="shared" si="3"/>
        <v>8</v>
      </c>
      <c r="L9" s="65">
        <f>VLOOKUP($A9,'Return Data'!$B$7:$R$2843,17,0)</f>
        <v>8.8094000000000001</v>
      </c>
      <c r="M9" s="66">
        <f t="shared" si="4"/>
        <v>14</v>
      </c>
      <c r="N9" s="65">
        <f>VLOOKUP($A9,'Return Data'!$B$7:$R$2843,14,0)</f>
        <v>7.7415000000000003</v>
      </c>
      <c r="O9" s="66">
        <f t="shared" si="5"/>
        <v>13</v>
      </c>
      <c r="P9" s="65">
        <f>VLOOKUP($A9,'Return Data'!$B$7:$R$2843,15,0)</f>
        <v>8.4346999999999994</v>
      </c>
      <c r="Q9" s="66">
        <f t="shared" si="6"/>
        <v>10</v>
      </c>
      <c r="R9" s="65">
        <f>VLOOKUP($A9,'Return Data'!$B$7:$R$2843,16,0)</f>
        <v>9.4865999999999993</v>
      </c>
      <c r="S9" s="67">
        <f t="shared" si="7"/>
        <v>9</v>
      </c>
    </row>
    <row r="10" spans="1:20" x14ac:dyDescent="0.3">
      <c r="A10" s="63" t="s">
        <v>1617</v>
      </c>
      <c r="B10" s="64">
        <f>VLOOKUP($A10,'Return Data'!$B$7:$R$2843,3,0)</f>
        <v>44322</v>
      </c>
      <c r="C10" s="65">
        <f>VLOOKUP($A10,'Return Data'!$B$7:$R$2843,4,0)</f>
        <v>31.2163</v>
      </c>
      <c r="D10" s="65">
        <f>VLOOKUP($A10,'Return Data'!$B$7:$R$2843,10,0)</f>
        <v>0.68059999999999998</v>
      </c>
      <c r="E10" s="66">
        <f t="shared" si="0"/>
        <v>20</v>
      </c>
      <c r="F10" s="65">
        <f>VLOOKUP($A10,'Return Data'!$B$7:$R$2843,11,0)</f>
        <v>7.5635000000000003</v>
      </c>
      <c r="G10" s="66">
        <f t="shared" si="1"/>
        <v>20</v>
      </c>
      <c r="H10" s="65">
        <f>VLOOKUP($A10,'Return Data'!$B$7:$R$2843,12,0)</f>
        <v>7.7153</v>
      </c>
      <c r="I10" s="66">
        <f t="shared" si="2"/>
        <v>20</v>
      </c>
      <c r="J10" s="65">
        <f>VLOOKUP($A10,'Return Data'!$B$7:$R$2843,13,0)</f>
        <v>11.3154</v>
      </c>
      <c r="K10" s="66">
        <f t="shared" si="3"/>
        <v>20</v>
      </c>
      <c r="L10" s="65">
        <f>VLOOKUP($A10,'Return Data'!$B$7:$R$2843,17,0)</f>
        <v>11.6038</v>
      </c>
      <c r="M10" s="66">
        <f t="shared" si="4"/>
        <v>4</v>
      </c>
      <c r="N10" s="65">
        <f>VLOOKUP($A10,'Return Data'!$B$7:$R$2843,14,0)</f>
        <v>10.285299999999999</v>
      </c>
      <c r="O10" s="66">
        <f t="shared" si="5"/>
        <v>3</v>
      </c>
      <c r="P10" s="65">
        <f>VLOOKUP($A10,'Return Data'!$B$7:$R$2843,15,0)</f>
        <v>9.31</v>
      </c>
      <c r="Q10" s="66">
        <f t="shared" si="6"/>
        <v>7</v>
      </c>
      <c r="R10" s="65">
        <f>VLOOKUP($A10,'Return Data'!$B$7:$R$2843,16,0)</f>
        <v>9.4291999999999998</v>
      </c>
      <c r="S10" s="67">
        <f t="shared" si="7"/>
        <v>12</v>
      </c>
    </row>
    <row r="11" spans="1:20" x14ac:dyDescent="0.3">
      <c r="A11" s="63" t="s">
        <v>1618</v>
      </c>
      <c r="B11" s="64">
        <f>VLOOKUP($A11,'Return Data'!$B$7:$R$2843,3,0)</f>
        <v>44322</v>
      </c>
      <c r="C11" s="65">
        <f>VLOOKUP($A11,'Return Data'!$B$7:$R$2843,4,0)</f>
        <v>37.828299999999999</v>
      </c>
      <c r="D11" s="65">
        <f>VLOOKUP($A11,'Return Data'!$B$7:$R$2843,10,0)</f>
        <v>3.0406</v>
      </c>
      <c r="E11" s="66">
        <f t="shared" si="0"/>
        <v>17</v>
      </c>
      <c r="F11" s="65">
        <f>VLOOKUP($A11,'Return Data'!$B$7:$R$2843,11,0)</f>
        <v>11.8438</v>
      </c>
      <c r="G11" s="66">
        <f t="shared" si="1"/>
        <v>14</v>
      </c>
      <c r="H11" s="65">
        <f>VLOOKUP($A11,'Return Data'!$B$7:$R$2843,12,0)</f>
        <v>11.024900000000001</v>
      </c>
      <c r="I11" s="66">
        <f t="shared" si="2"/>
        <v>15</v>
      </c>
      <c r="J11" s="65">
        <f>VLOOKUP($A11,'Return Data'!$B$7:$R$2843,13,0)</f>
        <v>14.729900000000001</v>
      </c>
      <c r="K11" s="66">
        <f t="shared" si="3"/>
        <v>14</v>
      </c>
      <c r="L11" s="65">
        <f>VLOOKUP($A11,'Return Data'!$B$7:$R$2843,17,0)</f>
        <v>9.8323999999999998</v>
      </c>
      <c r="M11" s="66">
        <f t="shared" si="4"/>
        <v>10</v>
      </c>
      <c r="N11" s="65">
        <f>VLOOKUP($A11,'Return Data'!$B$7:$R$2843,14,0)</f>
        <v>8.8706999999999994</v>
      </c>
      <c r="O11" s="66">
        <f t="shared" si="5"/>
        <v>6</v>
      </c>
      <c r="P11" s="65">
        <f>VLOOKUP($A11,'Return Data'!$B$7:$R$2843,15,0)</f>
        <v>9.6550999999999991</v>
      </c>
      <c r="Q11" s="66">
        <f t="shared" si="6"/>
        <v>5</v>
      </c>
      <c r="R11" s="65">
        <f>VLOOKUP($A11,'Return Data'!$B$7:$R$2843,16,0)</f>
        <v>9.9672000000000001</v>
      </c>
      <c r="S11" s="67">
        <f t="shared" si="7"/>
        <v>5</v>
      </c>
    </row>
    <row r="12" spans="1:20" x14ac:dyDescent="0.3">
      <c r="A12" s="63" t="s">
        <v>1619</v>
      </c>
      <c r="B12" s="64">
        <f>VLOOKUP($A12,'Return Data'!$B$7:$R$2843,3,0)</f>
        <v>44322</v>
      </c>
      <c r="C12" s="65">
        <f>VLOOKUP($A12,'Return Data'!$B$7:$R$2843,4,0)</f>
        <v>22.4711</v>
      </c>
      <c r="D12" s="65">
        <f>VLOOKUP($A12,'Return Data'!$B$7:$R$2843,10,0)</f>
        <v>5.7751999999999999</v>
      </c>
      <c r="E12" s="66">
        <f t="shared" si="0"/>
        <v>12</v>
      </c>
      <c r="F12" s="65">
        <f>VLOOKUP($A12,'Return Data'!$B$7:$R$2843,11,0)</f>
        <v>9.2957999999999998</v>
      </c>
      <c r="G12" s="66">
        <f t="shared" si="1"/>
        <v>18</v>
      </c>
      <c r="H12" s="65">
        <f>VLOOKUP($A12,'Return Data'!$B$7:$R$2843,12,0)</f>
        <v>10.5183</v>
      </c>
      <c r="I12" s="66">
        <f t="shared" si="2"/>
        <v>16</v>
      </c>
      <c r="J12" s="65">
        <f>VLOOKUP($A12,'Return Data'!$B$7:$R$2843,13,0)</f>
        <v>15.8973</v>
      </c>
      <c r="K12" s="66">
        <f t="shared" si="3"/>
        <v>12</v>
      </c>
      <c r="L12" s="65">
        <f>VLOOKUP($A12,'Return Data'!$B$7:$R$2843,17,0)</f>
        <v>2.1642000000000001</v>
      </c>
      <c r="M12" s="66">
        <f t="shared" si="4"/>
        <v>20</v>
      </c>
      <c r="N12" s="65">
        <f>VLOOKUP($A12,'Return Data'!$B$7:$R$2843,14,0)</f>
        <v>1.1900999999999999</v>
      </c>
      <c r="O12" s="66">
        <f t="shared" si="5"/>
        <v>20</v>
      </c>
      <c r="P12" s="65">
        <f>VLOOKUP($A12,'Return Data'!$B$7:$R$2843,15,0)</f>
        <v>5.1104000000000003</v>
      </c>
      <c r="Q12" s="66">
        <f t="shared" si="6"/>
        <v>19</v>
      </c>
      <c r="R12" s="65">
        <f>VLOOKUP($A12,'Return Data'!$B$7:$R$2843,16,0)</f>
        <v>6.7564000000000002</v>
      </c>
      <c r="S12" s="67">
        <f t="shared" si="7"/>
        <v>21</v>
      </c>
    </row>
    <row r="13" spans="1:20" x14ac:dyDescent="0.3">
      <c r="A13" s="63" t="s">
        <v>1620</v>
      </c>
      <c r="B13" s="64">
        <f>VLOOKUP($A13,'Return Data'!$B$7:$R$2843,3,0)</f>
        <v>44322</v>
      </c>
      <c r="C13" s="65">
        <f>VLOOKUP($A13,'Return Data'!$B$7:$R$2843,4,0)</f>
        <v>76.983400000000003</v>
      </c>
      <c r="D13" s="65">
        <f>VLOOKUP($A13,'Return Data'!$B$7:$R$2843,10,0)</f>
        <v>9.1211000000000002</v>
      </c>
      <c r="E13" s="66">
        <f t="shared" si="0"/>
        <v>5</v>
      </c>
      <c r="F13" s="65">
        <f>VLOOKUP($A13,'Return Data'!$B$7:$R$2843,11,0)</f>
        <v>14.568899999999999</v>
      </c>
      <c r="G13" s="66">
        <f t="shared" si="1"/>
        <v>8</v>
      </c>
      <c r="H13" s="65">
        <f>VLOOKUP($A13,'Return Data'!$B$7:$R$2843,12,0)</f>
        <v>15.0708</v>
      </c>
      <c r="I13" s="66">
        <f t="shared" si="2"/>
        <v>8</v>
      </c>
      <c r="J13" s="65">
        <f>VLOOKUP($A13,'Return Data'!$B$7:$R$2843,13,0)</f>
        <v>19.7285</v>
      </c>
      <c r="K13" s="66">
        <f t="shared" si="3"/>
        <v>7</v>
      </c>
      <c r="L13" s="65">
        <f>VLOOKUP($A13,'Return Data'!$B$7:$R$2843,17,0)</f>
        <v>13.449199999999999</v>
      </c>
      <c r="M13" s="66">
        <f t="shared" si="4"/>
        <v>2</v>
      </c>
      <c r="N13" s="65">
        <f>VLOOKUP($A13,'Return Data'!$B$7:$R$2843,14,0)</f>
        <v>11.3741</v>
      </c>
      <c r="O13" s="66">
        <f t="shared" si="5"/>
        <v>1</v>
      </c>
      <c r="P13" s="65">
        <f>VLOOKUP($A13,'Return Data'!$B$7:$R$2843,15,0)</f>
        <v>10.3086</v>
      </c>
      <c r="Q13" s="66">
        <f t="shared" si="6"/>
        <v>3</v>
      </c>
      <c r="R13" s="65">
        <f>VLOOKUP($A13,'Return Data'!$B$7:$R$2843,16,0)</f>
        <v>10.2645</v>
      </c>
      <c r="S13" s="67">
        <f t="shared" si="7"/>
        <v>4</v>
      </c>
    </row>
    <row r="14" spans="1:20" x14ac:dyDescent="0.3">
      <c r="A14" s="63" t="s">
        <v>1621</v>
      </c>
      <c r="B14" s="64">
        <f>VLOOKUP($A14,'Return Data'!$B$7:$R$2843,3,0)</f>
        <v>44322</v>
      </c>
      <c r="C14" s="65">
        <f>VLOOKUP($A14,'Return Data'!$B$7:$R$2843,4,0)</f>
        <v>45.467100000000002</v>
      </c>
      <c r="D14" s="65">
        <f>VLOOKUP($A14,'Return Data'!$B$7:$R$2843,10,0)</f>
        <v>12.9252</v>
      </c>
      <c r="E14" s="66">
        <f t="shared" si="0"/>
        <v>1</v>
      </c>
      <c r="F14" s="65">
        <f>VLOOKUP($A14,'Return Data'!$B$7:$R$2843,11,0)</f>
        <v>14.4222</v>
      </c>
      <c r="G14" s="66">
        <f t="shared" si="1"/>
        <v>9</v>
      </c>
      <c r="H14" s="65">
        <f>VLOOKUP($A14,'Return Data'!$B$7:$R$2843,12,0)</f>
        <v>15.599</v>
      </c>
      <c r="I14" s="66">
        <f t="shared" si="2"/>
        <v>6</v>
      </c>
      <c r="J14" s="65">
        <f>VLOOKUP($A14,'Return Data'!$B$7:$R$2843,13,0)</f>
        <v>20.041</v>
      </c>
      <c r="K14" s="66">
        <f t="shared" si="3"/>
        <v>6</v>
      </c>
      <c r="L14" s="65">
        <f>VLOOKUP($A14,'Return Data'!$B$7:$R$2843,17,0)</f>
        <v>10.33</v>
      </c>
      <c r="M14" s="66">
        <f t="shared" si="4"/>
        <v>7</v>
      </c>
      <c r="N14" s="65">
        <f>VLOOKUP($A14,'Return Data'!$B$7:$R$2843,14,0)</f>
        <v>6.4028</v>
      </c>
      <c r="O14" s="66">
        <f t="shared" si="5"/>
        <v>17</v>
      </c>
      <c r="P14" s="65">
        <f>VLOOKUP($A14,'Return Data'!$B$7:$R$2843,15,0)</f>
        <v>8.2162000000000006</v>
      </c>
      <c r="Q14" s="66">
        <f t="shared" si="6"/>
        <v>12</v>
      </c>
      <c r="R14" s="65">
        <f>VLOOKUP($A14,'Return Data'!$B$7:$R$2843,16,0)</f>
        <v>8.6601999999999997</v>
      </c>
      <c r="S14" s="67">
        <f t="shared" si="7"/>
        <v>16</v>
      </c>
    </row>
    <row r="15" spans="1:20" x14ac:dyDescent="0.3">
      <c r="A15" s="63" t="s">
        <v>1622</v>
      </c>
      <c r="B15" s="64">
        <f>VLOOKUP($A15,'Return Data'!$B$7:$R$2843,3,0)</f>
        <v>44322</v>
      </c>
      <c r="C15" s="65">
        <f>VLOOKUP($A15,'Return Data'!$B$7:$R$2843,4,0)</f>
        <v>69.117599999999996</v>
      </c>
      <c r="D15" s="65">
        <f>VLOOKUP($A15,'Return Data'!$B$7:$R$2843,10,0)</f>
        <v>7.8094999999999999</v>
      </c>
      <c r="E15" s="66">
        <f t="shared" si="0"/>
        <v>8</v>
      </c>
      <c r="F15" s="65">
        <f>VLOOKUP($A15,'Return Data'!$B$7:$R$2843,11,0)</f>
        <v>14.6242</v>
      </c>
      <c r="G15" s="66">
        <f t="shared" si="1"/>
        <v>7</v>
      </c>
      <c r="H15" s="65">
        <f>VLOOKUP($A15,'Return Data'!$B$7:$R$2843,12,0)</f>
        <v>14.4405</v>
      </c>
      <c r="I15" s="66">
        <f t="shared" si="2"/>
        <v>10</v>
      </c>
      <c r="J15" s="65">
        <f>VLOOKUP($A15,'Return Data'!$B$7:$R$2843,13,0)</f>
        <v>17.318300000000001</v>
      </c>
      <c r="K15" s="66">
        <f t="shared" si="3"/>
        <v>11</v>
      </c>
      <c r="L15" s="65">
        <f>VLOOKUP($A15,'Return Data'!$B$7:$R$2843,17,0)</f>
        <v>9.0790000000000006</v>
      </c>
      <c r="M15" s="66">
        <f t="shared" si="4"/>
        <v>12</v>
      </c>
      <c r="N15" s="65">
        <f>VLOOKUP($A15,'Return Data'!$B$7:$R$2843,14,0)</f>
        <v>7.9798</v>
      </c>
      <c r="O15" s="66">
        <f t="shared" si="5"/>
        <v>9</v>
      </c>
      <c r="P15" s="65">
        <f>VLOOKUP($A15,'Return Data'!$B$7:$R$2843,15,0)</f>
        <v>8.1351999999999993</v>
      </c>
      <c r="Q15" s="66">
        <f t="shared" si="6"/>
        <v>15</v>
      </c>
      <c r="R15" s="65">
        <f>VLOOKUP($A15,'Return Data'!$B$7:$R$2843,16,0)</f>
        <v>9.4763000000000002</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44322</v>
      </c>
      <c r="C17" s="65">
        <f>VLOOKUP($A17,'Return Data'!$B$7:$R$2843,4,0)</f>
        <v>56.913400000000003</v>
      </c>
      <c r="D17" s="65">
        <f>VLOOKUP($A17,'Return Data'!$B$7:$R$2843,10,0)</f>
        <v>9.1751000000000005</v>
      </c>
      <c r="E17" s="66">
        <f t="shared" ref="E17:E26" si="8">RANK(D17,D$8:D$31,0)</f>
        <v>4</v>
      </c>
      <c r="F17" s="65">
        <f>VLOOKUP($A17,'Return Data'!$B$7:$R$2843,11,0)</f>
        <v>21.1997</v>
      </c>
      <c r="G17" s="66">
        <f t="shared" ref="G17:G26" si="9">RANK(F17,F$8:F$31,0)</f>
        <v>2</v>
      </c>
      <c r="H17" s="65">
        <f>VLOOKUP($A17,'Return Data'!$B$7:$R$2843,12,0)</f>
        <v>19.502099999999999</v>
      </c>
      <c r="I17" s="66">
        <f t="shared" ref="I17:I26" si="10">RANK(H17,H$8:H$31,0)</f>
        <v>3</v>
      </c>
      <c r="J17" s="65">
        <f>VLOOKUP($A17,'Return Data'!$B$7:$R$2843,13,0)</f>
        <v>23.6264</v>
      </c>
      <c r="K17" s="66">
        <f t="shared" ref="K17:K26" si="11">RANK(J17,J$8:J$31,0)</f>
        <v>3</v>
      </c>
      <c r="L17" s="65">
        <f>VLOOKUP($A17,'Return Data'!$B$7:$R$2843,17,0)</f>
        <v>10.180199999999999</v>
      </c>
      <c r="M17" s="66">
        <f t="shared" ref="M17:M26" si="12">RANK(L17,L$8:L$31,0)</f>
        <v>9</v>
      </c>
      <c r="N17" s="65">
        <f>VLOOKUP($A17,'Return Data'!$B$7:$R$2843,14,0)</f>
        <v>8.6369000000000007</v>
      </c>
      <c r="O17" s="66">
        <f t="shared" ref="O17:O26" si="13">RANK(N17,N$8:N$31,0)</f>
        <v>8</v>
      </c>
      <c r="P17" s="65">
        <f>VLOOKUP($A17,'Return Data'!$B$7:$R$2843,15,0)</f>
        <v>9.3093000000000004</v>
      </c>
      <c r="Q17" s="66">
        <f>RANK(P17,P$8:P$31,0)</f>
        <v>8</v>
      </c>
      <c r="R17" s="65">
        <f>VLOOKUP($A17,'Return Data'!$B$7:$R$2843,16,0)</f>
        <v>9.6014999999999997</v>
      </c>
      <c r="S17" s="67">
        <f t="shared" ref="S17:S26" si="14">RANK(R17,R$8:R$31,0)</f>
        <v>8</v>
      </c>
    </row>
    <row r="18" spans="1:19" x14ac:dyDescent="0.3">
      <c r="A18" s="63" t="s">
        <v>1625</v>
      </c>
      <c r="B18" s="64">
        <f>VLOOKUP($A18,'Return Data'!$B$7:$R$2843,3,0)</f>
        <v>44322</v>
      </c>
      <c r="C18" s="65">
        <f>VLOOKUP($A18,'Return Data'!$B$7:$R$2843,4,0)</f>
        <v>46.246400000000001</v>
      </c>
      <c r="D18" s="65">
        <f>VLOOKUP($A18,'Return Data'!$B$7:$R$2843,10,0)</f>
        <v>3.1568000000000001</v>
      </c>
      <c r="E18" s="66">
        <f t="shared" si="8"/>
        <v>16</v>
      </c>
      <c r="F18" s="65">
        <f>VLOOKUP($A18,'Return Data'!$B$7:$R$2843,11,0)</f>
        <v>12.018000000000001</v>
      </c>
      <c r="G18" s="66">
        <f t="shared" si="9"/>
        <v>13</v>
      </c>
      <c r="H18" s="65">
        <f>VLOOKUP($A18,'Return Data'!$B$7:$R$2843,12,0)</f>
        <v>12.9221</v>
      </c>
      <c r="I18" s="66">
        <f t="shared" si="10"/>
        <v>12</v>
      </c>
      <c r="J18" s="65">
        <f>VLOOKUP($A18,'Return Data'!$B$7:$R$2843,13,0)</f>
        <v>17.329899999999999</v>
      </c>
      <c r="K18" s="66">
        <f t="shared" si="11"/>
        <v>10</v>
      </c>
      <c r="L18" s="65">
        <f>VLOOKUP($A18,'Return Data'!$B$7:$R$2843,17,0)</f>
        <v>10.998799999999999</v>
      </c>
      <c r="M18" s="66">
        <f t="shared" si="12"/>
        <v>5</v>
      </c>
      <c r="N18" s="65">
        <f>VLOOKUP($A18,'Return Data'!$B$7:$R$2843,14,0)</f>
        <v>8.7354000000000003</v>
      </c>
      <c r="O18" s="66">
        <f t="shared" si="13"/>
        <v>7</v>
      </c>
      <c r="P18" s="65">
        <f>VLOOKUP($A18,'Return Data'!$B$7:$R$2843,15,0)</f>
        <v>8.6424000000000003</v>
      </c>
      <c r="Q18" s="66">
        <f>RANK(P18,P$8:P$31,0)</f>
        <v>9</v>
      </c>
      <c r="R18" s="65">
        <f>VLOOKUP($A18,'Return Data'!$B$7:$R$2843,16,0)</f>
        <v>8.9059000000000008</v>
      </c>
      <c r="S18" s="67">
        <f t="shared" si="14"/>
        <v>14</v>
      </c>
    </row>
    <row r="19" spans="1:19" x14ac:dyDescent="0.3">
      <c r="A19" s="63" t="s">
        <v>1626</v>
      </c>
      <c r="B19" s="64">
        <f>VLOOKUP($A19,'Return Data'!$B$7:$R$2843,3,0)</f>
        <v>44322</v>
      </c>
      <c r="C19" s="65">
        <f>VLOOKUP($A19,'Return Data'!$B$7:$R$2843,4,0)</f>
        <v>54.775599999999997</v>
      </c>
      <c r="D19" s="65">
        <f>VLOOKUP($A19,'Return Data'!$B$7:$R$2843,10,0)</f>
        <v>5.4200999999999997</v>
      </c>
      <c r="E19" s="66">
        <f t="shared" si="8"/>
        <v>13</v>
      </c>
      <c r="F19" s="65">
        <f>VLOOKUP($A19,'Return Data'!$B$7:$R$2843,11,0)</f>
        <v>12.3292</v>
      </c>
      <c r="G19" s="66">
        <f t="shared" si="9"/>
        <v>12</v>
      </c>
      <c r="H19" s="65">
        <f>VLOOKUP($A19,'Return Data'!$B$7:$R$2843,12,0)</f>
        <v>14.002599999999999</v>
      </c>
      <c r="I19" s="66">
        <f t="shared" si="10"/>
        <v>11</v>
      </c>
      <c r="J19" s="65">
        <f>VLOOKUP($A19,'Return Data'!$B$7:$R$2843,13,0)</f>
        <v>18.529299999999999</v>
      </c>
      <c r="K19" s="66">
        <f t="shared" si="11"/>
        <v>9</v>
      </c>
      <c r="L19" s="65">
        <f>VLOOKUP($A19,'Return Data'!$B$7:$R$2843,17,0)</f>
        <v>10.7254</v>
      </c>
      <c r="M19" s="66">
        <f t="shared" si="12"/>
        <v>6</v>
      </c>
      <c r="N19" s="65">
        <f>VLOOKUP($A19,'Return Data'!$B$7:$R$2843,14,0)</f>
        <v>9.7774999999999999</v>
      </c>
      <c r="O19" s="66">
        <f t="shared" si="13"/>
        <v>4</v>
      </c>
      <c r="P19" s="65">
        <f>VLOOKUP($A19,'Return Data'!$B$7:$R$2843,15,0)</f>
        <v>10.839</v>
      </c>
      <c r="Q19" s="66">
        <f>RANK(P19,P$8:P$31,0)</f>
        <v>2</v>
      </c>
      <c r="R19" s="65">
        <f>VLOOKUP($A19,'Return Data'!$B$7:$R$2843,16,0)</f>
        <v>10.948499999999999</v>
      </c>
      <c r="S19" s="67">
        <f t="shared" si="14"/>
        <v>2</v>
      </c>
    </row>
    <row r="20" spans="1:19" x14ac:dyDescent="0.3">
      <c r="A20" s="63" t="s">
        <v>1627</v>
      </c>
      <c r="B20" s="64">
        <f>VLOOKUP($A20,'Return Data'!$B$7:$R$2843,3,0)</f>
        <v>44322</v>
      </c>
      <c r="C20" s="65">
        <f>VLOOKUP($A20,'Return Data'!$B$7:$R$2843,4,0)</f>
        <v>26.608799999999999</v>
      </c>
      <c r="D20" s="65">
        <f>VLOOKUP($A20,'Return Data'!$B$7:$R$2843,10,0)</f>
        <v>0.88749999999999996</v>
      </c>
      <c r="E20" s="66">
        <f t="shared" si="8"/>
        <v>19</v>
      </c>
      <c r="F20" s="65">
        <f>VLOOKUP($A20,'Return Data'!$B$7:$R$2843,11,0)</f>
        <v>8.8726000000000003</v>
      </c>
      <c r="G20" s="66">
        <f t="shared" si="9"/>
        <v>19</v>
      </c>
      <c r="H20" s="65">
        <f>VLOOKUP($A20,'Return Data'!$B$7:$R$2843,12,0)</f>
        <v>9.7306000000000008</v>
      </c>
      <c r="I20" s="66">
        <f t="shared" si="10"/>
        <v>18</v>
      </c>
      <c r="J20" s="65">
        <f>VLOOKUP($A20,'Return Data'!$B$7:$R$2843,13,0)</f>
        <v>13.882199999999999</v>
      </c>
      <c r="K20" s="66">
        <f t="shared" si="11"/>
        <v>17</v>
      </c>
      <c r="L20" s="65">
        <f>VLOOKUP($A20,'Return Data'!$B$7:$R$2843,17,0)</f>
        <v>8.4878999999999998</v>
      </c>
      <c r="M20" s="66">
        <f t="shared" si="12"/>
        <v>15</v>
      </c>
      <c r="N20" s="65">
        <f>VLOOKUP($A20,'Return Data'!$B$7:$R$2843,14,0)</f>
        <v>7.6266999999999996</v>
      </c>
      <c r="O20" s="66">
        <f t="shared" si="13"/>
        <v>14</v>
      </c>
      <c r="P20" s="65">
        <f>VLOOKUP($A20,'Return Data'!$B$7:$R$2843,15,0)</f>
        <v>8.4225999999999992</v>
      </c>
      <c r="Q20" s="66">
        <f>RANK(P20,P$8:P$31,0)</f>
        <v>11</v>
      </c>
      <c r="R20" s="65">
        <f>VLOOKUP($A20,'Return Data'!$B$7:$R$2843,16,0)</f>
        <v>9.0484000000000009</v>
      </c>
      <c r="S20" s="67">
        <f t="shared" si="14"/>
        <v>13</v>
      </c>
    </row>
    <row r="21" spans="1:19" x14ac:dyDescent="0.3">
      <c r="A21" s="63" t="s">
        <v>1628</v>
      </c>
      <c r="B21" s="64">
        <f>VLOOKUP($A21,'Return Data'!$B$7:$R$2843,3,0)</f>
        <v>44322</v>
      </c>
      <c r="C21" s="65">
        <f>VLOOKUP($A21,'Return Data'!$B$7:$R$2843,4,0)</f>
        <v>16.6386</v>
      </c>
      <c r="D21" s="65">
        <f>VLOOKUP($A21,'Return Data'!$B$7:$R$2843,10,0)</f>
        <v>-2.7622</v>
      </c>
      <c r="E21" s="66">
        <f t="shared" si="8"/>
        <v>22</v>
      </c>
      <c r="F21" s="65">
        <f>VLOOKUP($A21,'Return Data'!$B$7:$R$2843,11,0)</f>
        <v>14.165900000000001</v>
      </c>
      <c r="G21" s="66">
        <f t="shared" si="9"/>
        <v>10</v>
      </c>
      <c r="H21" s="65">
        <f>VLOOKUP($A21,'Return Data'!$B$7:$R$2843,12,0)</f>
        <v>15.2309</v>
      </c>
      <c r="I21" s="66">
        <f t="shared" si="10"/>
        <v>7</v>
      </c>
      <c r="J21" s="65">
        <f>VLOOKUP($A21,'Return Data'!$B$7:$R$2843,13,0)</f>
        <v>14.304399999999999</v>
      </c>
      <c r="K21" s="66">
        <f t="shared" si="11"/>
        <v>15</v>
      </c>
      <c r="L21" s="65">
        <f>VLOOKUP($A21,'Return Data'!$B$7:$R$2843,17,0)</f>
        <v>8.4504999999999999</v>
      </c>
      <c r="M21" s="66">
        <f t="shared" si="12"/>
        <v>16</v>
      </c>
      <c r="N21" s="65">
        <f>VLOOKUP($A21,'Return Data'!$B$7:$R$2843,14,0)</f>
        <v>7.7450000000000001</v>
      </c>
      <c r="O21" s="66">
        <f t="shared" si="13"/>
        <v>12</v>
      </c>
      <c r="P21" s="65"/>
      <c r="Q21" s="66"/>
      <c r="R21" s="65">
        <f>VLOOKUP($A21,'Return Data'!$B$7:$R$2843,16,0)</f>
        <v>9.8298000000000005</v>
      </c>
      <c r="S21" s="67">
        <f t="shared" si="14"/>
        <v>6</v>
      </c>
    </row>
    <row r="22" spans="1:19" x14ac:dyDescent="0.3">
      <c r="A22" s="63" t="s">
        <v>1629</v>
      </c>
      <c r="B22" s="64">
        <f>VLOOKUP($A22,'Return Data'!$B$7:$R$2843,3,0)</f>
        <v>44322</v>
      </c>
      <c r="C22" s="65">
        <f>VLOOKUP($A22,'Return Data'!$B$7:$R$2843,4,0)</f>
        <v>42.894799999999996</v>
      </c>
      <c r="D22" s="65">
        <f>VLOOKUP($A22,'Return Data'!$B$7:$R$2843,10,0)</f>
        <v>8.2698</v>
      </c>
      <c r="E22" s="66">
        <f t="shared" si="8"/>
        <v>7</v>
      </c>
      <c r="F22" s="65">
        <f>VLOOKUP($A22,'Return Data'!$B$7:$R$2843,11,0)</f>
        <v>20.567900000000002</v>
      </c>
      <c r="G22" s="66">
        <f t="shared" si="9"/>
        <v>3</v>
      </c>
      <c r="H22" s="65">
        <f>VLOOKUP($A22,'Return Data'!$B$7:$R$2843,12,0)</f>
        <v>20.144100000000002</v>
      </c>
      <c r="I22" s="66">
        <f t="shared" si="10"/>
        <v>2</v>
      </c>
      <c r="J22" s="65">
        <f>VLOOKUP($A22,'Return Data'!$B$7:$R$2843,13,0)</f>
        <v>23.519300000000001</v>
      </c>
      <c r="K22" s="66">
        <f t="shared" si="11"/>
        <v>4</v>
      </c>
      <c r="L22" s="65">
        <f>VLOOKUP($A22,'Return Data'!$B$7:$R$2843,17,0)</f>
        <v>14.2279</v>
      </c>
      <c r="M22" s="66">
        <f t="shared" si="12"/>
        <v>1</v>
      </c>
      <c r="N22" s="65">
        <f>VLOOKUP($A22,'Return Data'!$B$7:$R$2843,14,0)</f>
        <v>11.14</v>
      </c>
      <c r="O22" s="66">
        <f t="shared" si="13"/>
        <v>2</v>
      </c>
      <c r="P22" s="65">
        <f>VLOOKUP($A22,'Return Data'!$B$7:$R$2843,15,0)</f>
        <v>11.071400000000001</v>
      </c>
      <c r="Q22" s="66">
        <f>RANK(P22,P$8:P$31,0)</f>
        <v>1</v>
      </c>
      <c r="R22" s="65">
        <f>VLOOKUP($A22,'Return Data'!$B$7:$R$2843,16,0)</f>
        <v>10.8109</v>
      </c>
      <c r="S22" s="67">
        <f t="shared" si="14"/>
        <v>3</v>
      </c>
    </row>
    <row r="23" spans="1:19" x14ac:dyDescent="0.3">
      <c r="A23" s="63" t="s">
        <v>1630</v>
      </c>
      <c r="B23" s="64">
        <f>VLOOKUP($A23,'Return Data'!$B$7:$R$2843,3,0)</f>
        <v>44322</v>
      </c>
      <c r="C23" s="65">
        <f>VLOOKUP($A23,'Return Data'!$B$7:$R$2843,4,0)</f>
        <v>42.977499999999999</v>
      </c>
      <c r="D23" s="65">
        <f>VLOOKUP($A23,'Return Data'!$B$7:$R$2843,10,0)</f>
        <v>7.5522999999999998</v>
      </c>
      <c r="E23" s="66">
        <f t="shared" si="8"/>
        <v>9</v>
      </c>
      <c r="F23" s="65">
        <f>VLOOKUP($A23,'Return Data'!$B$7:$R$2843,11,0)</f>
        <v>11.145300000000001</v>
      </c>
      <c r="G23" s="66">
        <f t="shared" si="9"/>
        <v>16</v>
      </c>
      <c r="H23" s="65">
        <f>VLOOKUP($A23,'Return Data'!$B$7:$R$2843,12,0)</f>
        <v>11.444699999999999</v>
      </c>
      <c r="I23" s="66">
        <f t="shared" si="10"/>
        <v>14</v>
      </c>
      <c r="J23" s="65">
        <f>VLOOKUP($A23,'Return Data'!$B$7:$R$2843,13,0)</f>
        <v>13.9763</v>
      </c>
      <c r="K23" s="66">
        <f t="shared" si="11"/>
        <v>16</v>
      </c>
      <c r="L23" s="65">
        <f>VLOOKUP($A23,'Return Data'!$B$7:$R$2843,17,0)</f>
        <v>9.0225000000000009</v>
      </c>
      <c r="M23" s="66">
        <f t="shared" si="12"/>
        <v>13</v>
      </c>
      <c r="N23" s="65">
        <f>VLOOKUP($A23,'Return Data'!$B$7:$R$2843,14,0)</f>
        <v>7.9181999999999997</v>
      </c>
      <c r="O23" s="66">
        <f t="shared" si="13"/>
        <v>11</v>
      </c>
      <c r="P23" s="65">
        <f>VLOOKUP($A23,'Return Data'!$B$7:$R$2843,15,0)</f>
        <v>8.1727000000000007</v>
      </c>
      <c r="Q23" s="66">
        <f>RANK(P23,P$8:P$31,0)</f>
        <v>13</v>
      </c>
      <c r="R23" s="65">
        <f>VLOOKUP($A23,'Return Data'!$B$7:$R$2843,16,0)</f>
        <v>8.1061999999999994</v>
      </c>
      <c r="S23" s="67">
        <f t="shared" si="14"/>
        <v>17</v>
      </c>
    </row>
    <row r="24" spans="1:19" x14ac:dyDescent="0.3">
      <c r="A24" s="63" t="s">
        <v>1631</v>
      </c>
      <c r="B24" s="64">
        <f>VLOOKUP($A24,'Return Data'!$B$7:$R$2843,3,0)</f>
        <v>44322</v>
      </c>
      <c r="C24" s="65">
        <f>VLOOKUP($A24,'Return Data'!$B$7:$R$2843,4,0)</f>
        <v>67.639300000000006</v>
      </c>
      <c r="D24" s="65">
        <f>VLOOKUP($A24,'Return Data'!$B$7:$R$2843,10,0)</f>
        <v>2.0350000000000001</v>
      </c>
      <c r="E24" s="66">
        <f t="shared" si="8"/>
        <v>18</v>
      </c>
      <c r="F24" s="65">
        <f>VLOOKUP($A24,'Return Data'!$B$7:$R$2843,11,0)</f>
        <v>7.3813000000000004</v>
      </c>
      <c r="G24" s="66">
        <f t="shared" si="9"/>
        <v>21</v>
      </c>
      <c r="H24" s="65">
        <f>VLOOKUP($A24,'Return Data'!$B$7:$R$2843,12,0)</f>
        <v>7.3971999999999998</v>
      </c>
      <c r="I24" s="66">
        <f t="shared" si="10"/>
        <v>21</v>
      </c>
      <c r="J24" s="65">
        <f>VLOOKUP($A24,'Return Data'!$B$7:$R$2843,13,0)</f>
        <v>11.280099999999999</v>
      </c>
      <c r="K24" s="66">
        <f t="shared" si="11"/>
        <v>21</v>
      </c>
      <c r="L24" s="65">
        <f>VLOOKUP($A24,'Return Data'!$B$7:$R$2843,17,0)</f>
        <v>9.1867000000000001</v>
      </c>
      <c r="M24" s="66">
        <f t="shared" si="12"/>
        <v>11</v>
      </c>
      <c r="N24" s="65">
        <f>VLOOKUP($A24,'Return Data'!$B$7:$R$2843,14,0)</f>
        <v>7.9459</v>
      </c>
      <c r="O24" s="66">
        <f t="shared" si="13"/>
        <v>10</v>
      </c>
      <c r="P24" s="65">
        <f>VLOOKUP($A24,'Return Data'!$B$7:$R$2843,15,0)</f>
        <v>8.0634999999999994</v>
      </c>
      <c r="Q24" s="66">
        <f>RANK(P24,P$8:P$31,0)</f>
        <v>16</v>
      </c>
      <c r="R24" s="65">
        <f>VLOOKUP($A24,'Return Data'!$B$7:$R$2843,16,0)</f>
        <v>8.1038999999999994</v>
      </c>
      <c r="S24" s="67">
        <f t="shared" si="14"/>
        <v>18</v>
      </c>
    </row>
    <row r="25" spans="1:19" x14ac:dyDescent="0.3">
      <c r="A25" s="63" t="s">
        <v>2015</v>
      </c>
      <c r="B25" s="64">
        <f>VLOOKUP($A25,'Return Data'!$B$7:$R$2843,3,0)</f>
        <v>44322</v>
      </c>
      <c r="C25" s="65">
        <f>VLOOKUP($A25,'Return Data'!$B$7:$R$2843,4,0)</f>
        <v>23.941600000000001</v>
      </c>
      <c r="D25" s="65">
        <f>VLOOKUP($A25,'Return Data'!$B$7:$R$2843,10,0)</f>
        <v>-1.3152999999999999</v>
      </c>
      <c r="E25" s="66">
        <f t="shared" si="8"/>
        <v>21</v>
      </c>
      <c r="F25" s="65">
        <f>VLOOKUP($A25,'Return Data'!$B$7:$R$2843,11,0)</f>
        <v>9.4894999999999996</v>
      </c>
      <c r="G25" s="66">
        <f t="shared" si="9"/>
        <v>17</v>
      </c>
      <c r="H25" s="65">
        <f>VLOOKUP($A25,'Return Data'!$B$7:$R$2843,12,0)</f>
        <v>9.3246000000000002</v>
      </c>
      <c r="I25" s="66">
        <f t="shared" si="10"/>
        <v>19</v>
      </c>
      <c r="J25" s="65">
        <f>VLOOKUP($A25,'Return Data'!$B$7:$R$2843,13,0)</f>
        <v>12.9481</v>
      </c>
      <c r="K25" s="66">
        <f t="shared" si="11"/>
        <v>19</v>
      </c>
      <c r="L25" s="65">
        <f>VLOOKUP($A25,'Return Data'!$B$7:$R$2843,17,0)</f>
        <v>6.9728000000000003</v>
      </c>
      <c r="M25" s="66">
        <f t="shared" si="12"/>
        <v>18</v>
      </c>
      <c r="N25" s="65">
        <f>VLOOKUP($A25,'Return Data'!$B$7:$R$2843,14,0)</f>
        <v>7.01</v>
      </c>
      <c r="O25" s="66">
        <f t="shared" si="13"/>
        <v>16</v>
      </c>
      <c r="P25" s="65">
        <f>VLOOKUP($A25,'Return Data'!$B$7:$R$2843,15,0)</f>
        <v>7.8005000000000004</v>
      </c>
      <c r="Q25" s="66">
        <f>RANK(P25,P$8:P$31,0)</f>
        <v>17</v>
      </c>
      <c r="R25" s="65">
        <f>VLOOKUP($A25,'Return Data'!$B$7:$R$2843,16,0)</f>
        <v>8.6984999999999992</v>
      </c>
      <c r="S25" s="67">
        <f t="shared" si="14"/>
        <v>15</v>
      </c>
    </row>
    <row r="26" spans="1:19" x14ac:dyDescent="0.3">
      <c r="A26" s="63" t="s">
        <v>1632</v>
      </c>
      <c r="B26" s="64">
        <f>VLOOKUP($A26,'Return Data'!$B$7:$R$2843,3,0)</f>
        <v>44322</v>
      </c>
      <c r="C26" s="65">
        <f>VLOOKUP($A26,'Return Data'!$B$7:$R$2843,4,0)</f>
        <v>44.215600000000002</v>
      </c>
      <c r="D26" s="65">
        <f>VLOOKUP($A26,'Return Data'!$B$7:$R$2843,10,0)</f>
        <v>9.4161999999999999</v>
      </c>
      <c r="E26" s="66">
        <f t="shared" si="8"/>
        <v>3</v>
      </c>
      <c r="F26" s="65">
        <f>VLOOKUP($A26,'Return Data'!$B$7:$R$2843,11,0)</f>
        <v>12.548400000000001</v>
      </c>
      <c r="G26" s="66">
        <f t="shared" si="9"/>
        <v>11</v>
      </c>
      <c r="H26" s="65">
        <f>VLOOKUP($A26,'Return Data'!$B$7:$R$2843,12,0)</f>
        <v>12.667899999999999</v>
      </c>
      <c r="I26" s="66">
        <f t="shared" si="10"/>
        <v>13</v>
      </c>
      <c r="J26" s="65">
        <f>VLOOKUP($A26,'Return Data'!$B$7:$R$2843,13,0)</f>
        <v>13.296099999999999</v>
      </c>
      <c r="K26" s="66">
        <f t="shared" si="11"/>
        <v>18</v>
      </c>
      <c r="L26" s="65">
        <f>VLOOKUP($A26,'Return Data'!$B$7:$R$2843,17,0)</f>
        <v>-0.97199999999999998</v>
      </c>
      <c r="M26" s="66">
        <f t="shared" si="12"/>
        <v>21</v>
      </c>
      <c r="N26" s="65">
        <f>VLOOKUP($A26,'Return Data'!$B$7:$R$2843,14,0)</f>
        <v>1.1012</v>
      </c>
      <c r="O26" s="66">
        <f t="shared" si="13"/>
        <v>21</v>
      </c>
      <c r="P26" s="65">
        <f>VLOOKUP($A26,'Return Data'!$B$7:$R$2843,15,0)</f>
        <v>4.3658999999999999</v>
      </c>
      <c r="Q26" s="66">
        <f>RANK(P26,P$8:P$31,0)</f>
        <v>20</v>
      </c>
      <c r="R26" s="65">
        <f>VLOOKUP($A26,'Return Data'!$B$7:$R$2843,16,0)</f>
        <v>6.8583999999999996</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44322</v>
      </c>
      <c r="C28" s="65">
        <f>VLOOKUP($A28,'Return Data'!$B$7:$R$2843,4,0)</f>
        <v>51.898099999999999</v>
      </c>
      <c r="D28" s="65">
        <f>VLOOKUP($A28,'Return Data'!$B$7:$R$2843,10,0)</f>
        <v>7.4641000000000002</v>
      </c>
      <c r="E28" s="66">
        <f>RANK(D28,D$8:D$31,0)</f>
        <v>11</v>
      </c>
      <c r="F28" s="65">
        <f>VLOOKUP($A28,'Return Data'!$B$7:$R$2843,11,0)</f>
        <v>19.1525</v>
      </c>
      <c r="G28" s="66">
        <f>RANK(F28,F$8:F$31,0)</f>
        <v>4</v>
      </c>
      <c r="H28" s="65">
        <f>VLOOKUP($A28,'Return Data'!$B$7:$R$2843,12,0)</f>
        <v>19.309999999999999</v>
      </c>
      <c r="I28" s="66">
        <f>RANK(H28,H$8:H$31,0)</f>
        <v>4</v>
      </c>
      <c r="J28" s="65">
        <f>VLOOKUP($A28,'Return Data'!$B$7:$R$2843,13,0)</f>
        <v>24.0412</v>
      </c>
      <c r="K28" s="66">
        <f>RANK(J28,J$8:J$31,0)</f>
        <v>2</v>
      </c>
      <c r="L28" s="65">
        <f>VLOOKUP($A28,'Return Data'!$B$7:$R$2843,17,0)</f>
        <v>12.200799999999999</v>
      </c>
      <c r="M28" s="66">
        <f>RANK(L28,L$8:L$31,0)</f>
        <v>3</v>
      </c>
      <c r="N28" s="65">
        <f>VLOOKUP($A28,'Return Data'!$B$7:$R$2843,14,0)</f>
        <v>9.0074000000000005</v>
      </c>
      <c r="O28" s="66">
        <f>RANK(N28,N$8:N$31,0)</f>
        <v>5</v>
      </c>
      <c r="P28" s="65">
        <f>VLOOKUP($A28,'Return Data'!$B$7:$R$2843,15,0)</f>
        <v>9.3337000000000003</v>
      </c>
      <c r="Q28" s="66">
        <f>RANK(P28,P$8:P$31,0)</f>
        <v>6</v>
      </c>
      <c r="R28" s="65">
        <f>VLOOKUP($A28,'Return Data'!$B$7:$R$2843,16,0)</f>
        <v>9.7803000000000004</v>
      </c>
      <c r="S28" s="67">
        <f>RANK(R28,R$8:R$31,0)</f>
        <v>7</v>
      </c>
    </row>
    <row r="29" spans="1:19" x14ac:dyDescent="0.3">
      <c r="A29" s="63" t="s">
        <v>1635</v>
      </c>
      <c r="B29" s="64">
        <f>VLOOKUP($A29,'Return Data'!$B$7:$R$2843,3,0)</f>
        <v>44322</v>
      </c>
      <c r="C29" s="65">
        <f>VLOOKUP($A29,'Return Data'!$B$7:$R$2843,4,0)</f>
        <v>22.4771</v>
      </c>
      <c r="D29" s="65">
        <f>VLOOKUP($A29,'Return Data'!$B$7:$R$2843,10,0)</f>
        <v>3.7090000000000001</v>
      </c>
      <c r="E29" s="66">
        <f>RANK(D29,D$8:D$31,0)</f>
        <v>15</v>
      </c>
      <c r="F29" s="65">
        <f>VLOOKUP($A29,'Return Data'!$B$7:$R$2843,11,0)</f>
        <v>11.2501</v>
      </c>
      <c r="G29" s="66">
        <f>RANK(F29,F$8:F$31,0)</f>
        <v>15</v>
      </c>
      <c r="H29" s="65">
        <f>VLOOKUP($A29,'Return Data'!$B$7:$R$2843,12,0)</f>
        <v>10.391500000000001</v>
      </c>
      <c r="I29" s="66">
        <f>RANK(H29,H$8:H$31,0)</f>
        <v>17</v>
      </c>
      <c r="J29" s="65">
        <f>VLOOKUP($A29,'Return Data'!$B$7:$R$2843,13,0)</f>
        <v>14.849</v>
      </c>
      <c r="K29" s="66">
        <f>RANK(J29,J$8:J$31,0)</f>
        <v>13</v>
      </c>
      <c r="L29" s="65">
        <f>VLOOKUP($A29,'Return Data'!$B$7:$R$2843,17,0)</f>
        <v>4.9371999999999998</v>
      </c>
      <c r="M29" s="66">
        <f>RANK(L29,L$8:L$31,0)</f>
        <v>19</v>
      </c>
      <c r="N29" s="65">
        <f>VLOOKUP($A29,'Return Data'!$B$7:$R$2843,14,0)</f>
        <v>4.4180999999999999</v>
      </c>
      <c r="O29" s="66">
        <f>RANK(N29,N$8:N$31,0)</f>
        <v>19</v>
      </c>
      <c r="P29" s="65">
        <f>VLOOKUP($A29,'Return Data'!$B$7:$R$2843,15,0)</f>
        <v>7.0726000000000004</v>
      </c>
      <c r="Q29" s="66">
        <f>RANK(P29,P$8:P$31,0)</f>
        <v>18</v>
      </c>
      <c r="R29" s="65">
        <f>VLOOKUP($A29,'Return Data'!$B$7:$R$2843,16,0)</f>
        <v>7.84</v>
      </c>
      <c r="S29" s="67">
        <f>RANK(R29,R$8:R$31,0)</f>
        <v>19</v>
      </c>
    </row>
    <row r="30" spans="1:19" x14ac:dyDescent="0.3">
      <c r="A30" s="63" t="s">
        <v>1636</v>
      </c>
      <c r="B30" s="64">
        <f>VLOOKUP($A30,'Return Data'!$B$7:$R$2843,3,0)</f>
        <v>44322</v>
      </c>
      <c r="C30" s="65">
        <f>VLOOKUP($A30,'Return Data'!$B$7:$R$2843,4,0)</f>
        <v>0.95850000000000002</v>
      </c>
      <c r="D30" s="65">
        <f>VLOOKUP($A30,'Return Data'!$B$7:$R$2843,10,0)</f>
        <v>11.4419</v>
      </c>
      <c r="E30" s="66">
        <f>RANK(D30,D$8:D$31,0)</f>
        <v>2</v>
      </c>
      <c r="F30" s="65">
        <f>VLOOKUP($A30,'Return Data'!$B$7:$R$2843,11,0)</f>
        <v>-40.958500000000001</v>
      </c>
      <c r="G30" s="66">
        <f>RANK(F30,F$8:F$31,0)</f>
        <v>22</v>
      </c>
      <c r="H30" s="65"/>
      <c r="I30" s="66"/>
      <c r="J30" s="65"/>
      <c r="K30" s="66"/>
      <c r="L30" s="65"/>
      <c r="M30" s="66"/>
      <c r="N30" s="65"/>
      <c r="O30" s="66"/>
      <c r="P30" s="65"/>
      <c r="Q30" s="66"/>
      <c r="R30" s="65">
        <f>VLOOKUP($A30,'Return Data'!$B$7:$R$2843,16,0)</f>
        <v>-12.687799999999999</v>
      </c>
      <c r="S30" s="67">
        <f>RANK(R30,R$8:R$31,0)</f>
        <v>22</v>
      </c>
    </row>
    <row r="31" spans="1:19" x14ac:dyDescent="0.3">
      <c r="A31" s="63" t="s">
        <v>1637</v>
      </c>
      <c r="B31" s="64">
        <f>VLOOKUP($A31,'Return Data'!$B$7:$R$2843,3,0)</f>
        <v>44322</v>
      </c>
      <c r="C31" s="65">
        <f>VLOOKUP($A31,'Return Data'!$B$7:$R$2843,4,0)</f>
        <v>49.258899999999997</v>
      </c>
      <c r="D31" s="65">
        <f>VLOOKUP($A31,'Return Data'!$B$7:$R$2843,10,0)</f>
        <v>4.9721000000000002</v>
      </c>
      <c r="E31" s="66">
        <f>RANK(D31,D$8:D$31,0)</f>
        <v>14</v>
      </c>
      <c r="F31" s="65">
        <f>VLOOKUP($A31,'Return Data'!$B$7:$R$2843,11,0)</f>
        <v>16.104900000000001</v>
      </c>
      <c r="G31" s="66">
        <f>RANK(F31,F$8:F$31,0)</f>
        <v>5</v>
      </c>
      <c r="H31" s="65">
        <f>VLOOKUP($A31,'Return Data'!$B$7:$R$2843,12,0)</f>
        <v>17.837199999999999</v>
      </c>
      <c r="I31" s="66">
        <f>RANK(H31,H$8:H$31,0)</f>
        <v>5</v>
      </c>
      <c r="J31" s="65">
        <f>VLOOKUP($A31,'Return Data'!$B$7:$R$2843,13,0)</f>
        <v>22.7456</v>
      </c>
      <c r="K31" s="66">
        <f>RANK(J31,J$8:J$31,0)</f>
        <v>5</v>
      </c>
      <c r="L31" s="65">
        <f>VLOOKUP($A31,'Return Data'!$B$7:$R$2843,17,0)</f>
        <v>7.1597</v>
      </c>
      <c r="M31" s="66">
        <f>RANK(L31,L$8:L$31,0)</f>
        <v>17</v>
      </c>
      <c r="N31" s="65">
        <f>VLOOKUP($A31,'Return Data'!$B$7:$R$2843,14,0)</f>
        <v>6.2981999999999996</v>
      </c>
      <c r="O31" s="66">
        <f>RANK(N31,N$8:N$31,0)</f>
        <v>18</v>
      </c>
      <c r="P31" s="65">
        <f>VLOOKUP($A31,'Return Data'!$B$7:$R$2843,15,0)</f>
        <v>8.1725999999999992</v>
      </c>
      <c r="Q31" s="66">
        <f>RANK(P31,P$8:P$31,0)</f>
        <v>14</v>
      </c>
      <c r="R31" s="65">
        <f>VLOOKUP($A31,'Return Data'!$B$7:$R$2843,16,0)</f>
        <v>9.4766999999999992</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5.6954363636363645</v>
      </c>
      <c r="E33" s="74"/>
      <c r="F33" s="75">
        <f>AVERAGE(F8:F31)</f>
        <v>11.274531818181815</v>
      </c>
      <c r="G33" s="74"/>
      <c r="H33" s="75">
        <f>AVERAGE(H8:H31)</f>
        <v>14.00334285714286</v>
      </c>
      <c r="I33" s="74"/>
      <c r="J33" s="75">
        <f>AVERAGE(J8:J31)</f>
        <v>17.744185714285713</v>
      </c>
      <c r="K33" s="74"/>
      <c r="L33" s="75">
        <f>AVERAGE(L8:L31)</f>
        <v>8.9097714285714282</v>
      </c>
      <c r="M33" s="74"/>
      <c r="N33" s="75">
        <f>AVERAGE(N8:N31)</f>
        <v>7.5524809523809528</v>
      </c>
      <c r="O33" s="74"/>
      <c r="P33" s="75">
        <f>AVERAGE(P8:P31)</f>
        <v>8.5139599999999991</v>
      </c>
      <c r="Q33" s="74"/>
      <c r="R33" s="75">
        <f>AVERAGE(R8:R31)</f>
        <v>8.1975409090909093</v>
      </c>
      <c r="S33" s="76"/>
    </row>
    <row r="34" spans="1:19" x14ac:dyDescent="0.3">
      <c r="A34" s="73" t="s">
        <v>28</v>
      </c>
      <c r="B34" s="74"/>
      <c r="C34" s="74"/>
      <c r="D34" s="75">
        <f>MIN(D8:D31)</f>
        <v>-2.7622</v>
      </c>
      <c r="E34" s="74"/>
      <c r="F34" s="75">
        <f>MIN(F8:F31)</f>
        <v>-40.958500000000001</v>
      </c>
      <c r="G34" s="74"/>
      <c r="H34" s="75">
        <f>MIN(H8:H31)</f>
        <v>7.3971999999999998</v>
      </c>
      <c r="I34" s="74"/>
      <c r="J34" s="75">
        <f>MIN(J8:J31)</f>
        <v>11.280099999999999</v>
      </c>
      <c r="K34" s="74"/>
      <c r="L34" s="75">
        <f>MIN(L8:L31)</f>
        <v>-0.97199999999999998</v>
      </c>
      <c r="M34" s="74"/>
      <c r="N34" s="75">
        <f>MIN(N8:N31)</f>
        <v>1.1012</v>
      </c>
      <c r="O34" s="74"/>
      <c r="P34" s="75">
        <f>MIN(P8:P31)</f>
        <v>4.3658999999999999</v>
      </c>
      <c r="Q34" s="74"/>
      <c r="R34" s="75">
        <f>MIN(R8:R31)</f>
        <v>-12.687799999999999</v>
      </c>
      <c r="S34" s="76"/>
    </row>
    <row r="35" spans="1:19" ht="15" thickBot="1" x14ac:dyDescent="0.35">
      <c r="A35" s="77" t="s">
        <v>29</v>
      </c>
      <c r="B35" s="78"/>
      <c r="C35" s="78"/>
      <c r="D35" s="79">
        <f>MAX(D8:D31)</f>
        <v>12.9252</v>
      </c>
      <c r="E35" s="78"/>
      <c r="F35" s="79">
        <f>MAX(F8:F31)</f>
        <v>25.6907</v>
      </c>
      <c r="G35" s="78"/>
      <c r="H35" s="79">
        <f>MAX(H8:H31)</f>
        <v>24.767499999999998</v>
      </c>
      <c r="I35" s="78"/>
      <c r="J35" s="79">
        <f>MAX(J8:J31)</f>
        <v>29.597300000000001</v>
      </c>
      <c r="K35" s="78"/>
      <c r="L35" s="79">
        <f>MAX(L8:L31)</f>
        <v>14.2279</v>
      </c>
      <c r="M35" s="78"/>
      <c r="N35" s="79">
        <f>MAX(N8:N31)</f>
        <v>11.3741</v>
      </c>
      <c r="O35" s="78"/>
      <c r="P35" s="79">
        <f>MAX(P8:P31)</f>
        <v>11.071400000000001</v>
      </c>
      <c r="Q35" s="78"/>
      <c r="R35" s="79">
        <f>MAX(R8:R31)</f>
        <v>10.984299999999999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44322</v>
      </c>
      <c r="C8" s="65">
        <f>VLOOKUP($A8,'Return Data'!$B$7:$R$2843,4,0)</f>
        <v>46.4649</v>
      </c>
      <c r="D8" s="65">
        <f>VLOOKUP($A8,'Return Data'!$B$7:$R$2843,10,0)</f>
        <v>8.1940000000000008</v>
      </c>
      <c r="E8" s="66">
        <f t="shared" ref="E8:E15" si="0">RANK(D8,D$8:D$31,0)</f>
        <v>5</v>
      </c>
      <c r="F8" s="65">
        <f>VLOOKUP($A8,'Return Data'!$B$7:$R$2843,11,0)</f>
        <v>24.7502</v>
      </c>
      <c r="G8" s="66">
        <f t="shared" ref="G8:G15" si="1">RANK(F8,F$8:F$31,0)</f>
        <v>1</v>
      </c>
      <c r="H8" s="65">
        <f>VLOOKUP($A8,'Return Data'!$B$7:$R$2843,12,0)</f>
        <v>23.783300000000001</v>
      </c>
      <c r="I8" s="66">
        <f t="shared" ref="I8:I15" si="2">RANK(H8,H$8:H$31,0)</f>
        <v>1</v>
      </c>
      <c r="J8" s="65">
        <f>VLOOKUP($A8,'Return Data'!$B$7:$R$2843,13,0)</f>
        <v>28.482099999999999</v>
      </c>
      <c r="K8" s="66">
        <f t="shared" ref="K8:K15" si="3">RANK(J8,J$8:J$31,0)</f>
        <v>1</v>
      </c>
      <c r="L8" s="65">
        <f>VLOOKUP($A8,'Return Data'!$B$7:$R$2843,17,0)</f>
        <v>9.3580000000000005</v>
      </c>
      <c r="M8" s="66">
        <f t="shared" ref="M8:M15" si="4">RANK(L8,L$8:L$31,0)</f>
        <v>7</v>
      </c>
      <c r="N8" s="65">
        <f>VLOOKUP($A8,'Return Data'!$B$7:$R$2843,14,0)</f>
        <v>6.5255999999999998</v>
      </c>
      <c r="O8" s="66">
        <f t="shared" ref="O8:O15" si="5">RANK(N8,N$8:N$31,0)</f>
        <v>14</v>
      </c>
      <c r="P8" s="65">
        <f>VLOOKUP($A8,'Return Data'!$B$7:$R$2843,15,0)</f>
        <v>8.7614999999999998</v>
      </c>
      <c r="Q8" s="66">
        <f t="shared" ref="Q8:Q15" si="6">RANK(P8,P$8:P$31,0)</f>
        <v>4</v>
      </c>
      <c r="R8" s="65">
        <f>VLOOKUP($A8,'Return Data'!$B$7:$R$2843,16,0)</f>
        <v>9.4758999999999993</v>
      </c>
      <c r="S8" s="67">
        <f t="shared" ref="S8:S15" si="7">RANK(R8,R$8:R$31,0)</f>
        <v>4</v>
      </c>
    </row>
    <row r="9" spans="1:20" x14ac:dyDescent="0.3">
      <c r="A9" s="63" t="s">
        <v>1639</v>
      </c>
      <c r="B9" s="64">
        <f>VLOOKUP($A9,'Return Data'!$B$7:$R$2843,3,0)</f>
        <v>44322</v>
      </c>
      <c r="C9" s="65">
        <f>VLOOKUP($A9,'Return Data'!$B$7:$R$2843,4,0)</f>
        <v>22.64</v>
      </c>
      <c r="D9" s="65">
        <f>VLOOKUP($A9,'Return Data'!$B$7:$R$2843,10,0)</f>
        <v>6.3330000000000002</v>
      </c>
      <c r="E9" s="66">
        <f t="shared" si="0"/>
        <v>11</v>
      </c>
      <c r="F9" s="65">
        <f>VLOOKUP($A9,'Return Data'!$B$7:$R$2843,11,0)</f>
        <v>13.5625</v>
      </c>
      <c r="G9" s="66">
        <f t="shared" si="1"/>
        <v>7</v>
      </c>
      <c r="H9" s="65">
        <f>VLOOKUP($A9,'Return Data'!$B$7:$R$2843,12,0)</f>
        <v>13.7951</v>
      </c>
      <c r="I9" s="66">
        <f t="shared" si="2"/>
        <v>6</v>
      </c>
      <c r="J9" s="65">
        <f>VLOOKUP($A9,'Return Data'!$B$7:$R$2843,13,0)</f>
        <v>18.362400000000001</v>
      </c>
      <c r="K9" s="66">
        <f t="shared" si="3"/>
        <v>6</v>
      </c>
      <c r="L9" s="65">
        <f>VLOOKUP($A9,'Return Data'!$B$7:$R$2843,17,0)</f>
        <v>7.6990999999999996</v>
      </c>
      <c r="M9" s="66">
        <f t="shared" si="4"/>
        <v>14</v>
      </c>
      <c r="N9" s="65">
        <f>VLOOKUP($A9,'Return Data'!$B$7:$R$2843,14,0)</f>
        <v>6.6714000000000002</v>
      </c>
      <c r="O9" s="66">
        <f t="shared" si="5"/>
        <v>13</v>
      </c>
      <c r="P9" s="65">
        <f>VLOOKUP($A9,'Return Data'!$B$7:$R$2843,15,0)</f>
        <v>7.2230999999999996</v>
      </c>
      <c r="Q9" s="66">
        <f t="shared" si="6"/>
        <v>14</v>
      </c>
      <c r="R9" s="65">
        <f>VLOOKUP($A9,'Return Data'!$B$7:$R$2843,16,0)</f>
        <v>7.8493000000000004</v>
      </c>
      <c r="S9" s="67">
        <f t="shared" si="7"/>
        <v>15</v>
      </c>
    </row>
    <row r="10" spans="1:20" x14ac:dyDescent="0.3">
      <c r="A10" s="63" t="s">
        <v>1640</v>
      </c>
      <c r="B10" s="64">
        <f>VLOOKUP($A10,'Return Data'!$B$7:$R$2843,3,0)</f>
        <v>44322</v>
      </c>
      <c r="C10" s="65">
        <f>VLOOKUP($A10,'Return Data'!$B$7:$R$2843,4,0)</f>
        <v>29.087</v>
      </c>
      <c r="D10" s="65">
        <f>VLOOKUP($A10,'Return Data'!$B$7:$R$2843,10,0)</f>
        <v>-0.1993</v>
      </c>
      <c r="E10" s="66">
        <f t="shared" si="0"/>
        <v>20</v>
      </c>
      <c r="F10" s="65">
        <f>VLOOKUP($A10,'Return Data'!$B$7:$R$2843,11,0)</f>
        <v>6.6435000000000004</v>
      </c>
      <c r="G10" s="66">
        <f t="shared" si="1"/>
        <v>20</v>
      </c>
      <c r="H10" s="65">
        <f>VLOOKUP($A10,'Return Data'!$B$7:$R$2843,12,0)</f>
        <v>6.7767999999999997</v>
      </c>
      <c r="I10" s="66">
        <f t="shared" si="2"/>
        <v>20</v>
      </c>
      <c r="J10" s="65">
        <f>VLOOKUP($A10,'Return Data'!$B$7:$R$2843,13,0)</f>
        <v>10.344799999999999</v>
      </c>
      <c r="K10" s="66">
        <f t="shared" si="3"/>
        <v>20</v>
      </c>
      <c r="L10" s="65">
        <f>VLOOKUP($A10,'Return Data'!$B$7:$R$2843,17,0)</f>
        <v>10.658300000000001</v>
      </c>
      <c r="M10" s="66">
        <f t="shared" si="4"/>
        <v>4</v>
      </c>
      <c r="N10" s="65">
        <f>VLOOKUP($A10,'Return Data'!$B$7:$R$2843,14,0)</f>
        <v>9.391</v>
      </c>
      <c r="O10" s="66">
        <f t="shared" si="5"/>
        <v>3</v>
      </c>
      <c r="P10" s="65">
        <f>VLOOKUP($A10,'Return Data'!$B$7:$R$2843,15,0)</f>
        <v>8.3950999999999993</v>
      </c>
      <c r="Q10" s="66">
        <f t="shared" si="6"/>
        <v>7</v>
      </c>
      <c r="R10" s="65">
        <f>VLOOKUP($A10,'Return Data'!$B$7:$R$2843,16,0)</f>
        <v>6.6151</v>
      </c>
      <c r="S10" s="67">
        <f t="shared" si="7"/>
        <v>19</v>
      </c>
    </row>
    <row r="11" spans="1:20" x14ac:dyDescent="0.3">
      <c r="A11" s="63" t="s">
        <v>1641</v>
      </c>
      <c r="B11" s="64">
        <f>VLOOKUP($A11,'Return Data'!$B$7:$R$2843,3,0)</f>
        <v>44322</v>
      </c>
      <c r="C11" s="65">
        <f>VLOOKUP($A11,'Return Data'!$B$7:$R$2843,4,0)</f>
        <v>33.135199999999998</v>
      </c>
      <c r="D11" s="65">
        <f>VLOOKUP($A11,'Return Data'!$B$7:$R$2843,10,0)</f>
        <v>1.3767</v>
      </c>
      <c r="E11" s="66">
        <f t="shared" si="0"/>
        <v>17</v>
      </c>
      <c r="F11" s="65">
        <f>VLOOKUP($A11,'Return Data'!$B$7:$R$2843,11,0)</f>
        <v>10.214700000000001</v>
      </c>
      <c r="G11" s="66">
        <f t="shared" si="1"/>
        <v>16</v>
      </c>
      <c r="H11" s="65">
        <f>VLOOKUP($A11,'Return Data'!$B$7:$R$2843,12,0)</f>
        <v>9.3954000000000004</v>
      </c>
      <c r="I11" s="66">
        <f t="shared" si="2"/>
        <v>17</v>
      </c>
      <c r="J11" s="65">
        <f>VLOOKUP($A11,'Return Data'!$B$7:$R$2843,13,0)</f>
        <v>12.997199999999999</v>
      </c>
      <c r="K11" s="66">
        <f t="shared" si="3"/>
        <v>15</v>
      </c>
      <c r="L11" s="65">
        <f>VLOOKUP($A11,'Return Data'!$B$7:$R$2843,17,0)</f>
        <v>8.1431000000000004</v>
      </c>
      <c r="M11" s="66">
        <f t="shared" si="4"/>
        <v>13</v>
      </c>
      <c r="N11" s="65">
        <f>VLOOKUP($A11,'Return Data'!$B$7:$R$2843,14,0)</f>
        <v>7.0881999999999996</v>
      </c>
      <c r="O11" s="66">
        <f t="shared" si="5"/>
        <v>10</v>
      </c>
      <c r="P11" s="65">
        <f>VLOOKUP($A11,'Return Data'!$B$7:$R$2843,15,0)</f>
        <v>7.5873999999999997</v>
      </c>
      <c r="Q11" s="66">
        <f t="shared" si="6"/>
        <v>8</v>
      </c>
      <c r="R11" s="65">
        <f>VLOOKUP($A11,'Return Data'!$B$7:$R$2843,16,0)</f>
        <v>7.4710000000000001</v>
      </c>
      <c r="S11" s="67">
        <f t="shared" si="7"/>
        <v>16</v>
      </c>
    </row>
    <row r="12" spans="1:20" x14ac:dyDescent="0.3">
      <c r="A12" s="63" t="s">
        <v>1642</v>
      </c>
      <c r="B12" s="64">
        <f>VLOOKUP($A12,'Return Data'!$B$7:$R$2843,3,0)</f>
        <v>44322</v>
      </c>
      <c r="C12" s="65">
        <f>VLOOKUP($A12,'Return Data'!$B$7:$R$2843,4,0)</f>
        <v>21.563400000000001</v>
      </c>
      <c r="D12" s="65">
        <f>VLOOKUP($A12,'Return Data'!$B$7:$R$2843,10,0)</f>
        <v>5.0865</v>
      </c>
      <c r="E12" s="66">
        <f t="shared" si="0"/>
        <v>12</v>
      </c>
      <c r="F12" s="65">
        <f>VLOOKUP($A12,'Return Data'!$B$7:$R$2843,11,0)</f>
        <v>8.5878999999999994</v>
      </c>
      <c r="G12" s="66">
        <f t="shared" si="1"/>
        <v>17</v>
      </c>
      <c r="H12" s="65">
        <f>VLOOKUP($A12,'Return Data'!$B$7:$R$2843,12,0)</f>
        <v>9.8104999999999993</v>
      </c>
      <c r="I12" s="66">
        <f t="shared" si="2"/>
        <v>15</v>
      </c>
      <c r="J12" s="65">
        <f>VLOOKUP($A12,'Return Data'!$B$7:$R$2843,13,0)</f>
        <v>15.152799999999999</v>
      </c>
      <c r="K12" s="66">
        <f t="shared" si="3"/>
        <v>12</v>
      </c>
      <c r="L12" s="65">
        <f>VLOOKUP($A12,'Return Data'!$B$7:$R$2843,17,0)</f>
        <v>1.5395000000000001</v>
      </c>
      <c r="M12" s="66">
        <f t="shared" si="4"/>
        <v>20</v>
      </c>
      <c r="N12" s="65">
        <f>VLOOKUP($A12,'Return Data'!$B$7:$R$2843,14,0)</f>
        <v>0.58020000000000005</v>
      </c>
      <c r="O12" s="66">
        <f t="shared" si="5"/>
        <v>20</v>
      </c>
      <c r="P12" s="65">
        <f>VLOOKUP($A12,'Return Data'!$B$7:$R$2843,15,0)</f>
        <v>4.4755000000000003</v>
      </c>
      <c r="Q12" s="66">
        <f t="shared" si="6"/>
        <v>19</v>
      </c>
      <c r="R12" s="65">
        <f>VLOOKUP($A12,'Return Data'!$B$7:$R$2843,16,0)</f>
        <v>6.5327999999999999</v>
      </c>
      <c r="S12" s="67">
        <f t="shared" si="7"/>
        <v>20</v>
      </c>
    </row>
    <row r="13" spans="1:20" x14ac:dyDescent="0.3">
      <c r="A13" s="63" t="s">
        <v>1643</v>
      </c>
      <c r="B13" s="64">
        <f>VLOOKUP($A13,'Return Data'!$B$7:$R$2843,3,0)</f>
        <v>44322</v>
      </c>
      <c r="C13" s="65">
        <f>VLOOKUP($A13,'Return Data'!$B$7:$R$2843,4,0)</f>
        <v>81.357696881355906</v>
      </c>
      <c r="D13" s="65">
        <f>VLOOKUP($A13,'Return Data'!$B$7:$R$2843,10,0)</f>
        <v>7.7786</v>
      </c>
      <c r="E13" s="66">
        <f t="shared" si="0"/>
        <v>6</v>
      </c>
      <c r="F13" s="65">
        <f>VLOOKUP($A13,'Return Data'!$B$7:$R$2843,11,0)</f>
        <v>13.1896</v>
      </c>
      <c r="G13" s="66">
        <f t="shared" si="1"/>
        <v>8</v>
      </c>
      <c r="H13" s="65">
        <f>VLOOKUP($A13,'Return Data'!$B$7:$R$2843,12,0)</f>
        <v>13.6966</v>
      </c>
      <c r="I13" s="66">
        <f t="shared" si="2"/>
        <v>8</v>
      </c>
      <c r="J13" s="65">
        <f>VLOOKUP($A13,'Return Data'!$B$7:$R$2843,13,0)</f>
        <v>18.295400000000001</v>
      </c>
      <c r="K13" s="66">
        <f t="shared" si="3"/>
        <v>7</v>
      </c>
      <c r="L13" s="65">
        <f>VLOOKUP($A13,'Return Data'!$B$7:$R$2843,17,0)</f>
        <v>12.196</v>
      </c>
      <c r="M13" s="66">
        <f t="shared" si="4"/>
        <v>2</v>
      </c>
      <c r="N13" s="65">
        <f>VLOOKUP($A13,'Return Data'!$B$7:$R$2843,14,0)</f>
        <v>10.191599999999999</v>
      </c>
      <c r="O13" s="66">
        <f t="shared" si="5"/>
        <v>1</v>
      </c>
      <c r="P13" s="65">
        <f>VLOOKUP($A13,'Return Data'!$B$7:$R$2843,15,0)</f>
        <v>9.1120000000000001</v>
      </c>
      <c r="Q13" s="66">
        <f t="shared" si="6"/>
        <v>3</v>
      </c>
      <c r="R13" s="65">
        <f>VLOOKUP($A13,'Return Data'!$B$7:$R$2843,16,0)</f>
        <v>8.5150000000000006</v>
      </c>
      <c r="S13" s="67">
        <f t="shared" si="7"/>
        <v>9</v>
      </c>
    </row>
    <row r="14" spans="1:20" x14ac:dyDescent="0.3">
      <c r="A14" s="63" t="s">
        <v>1644</v>
      </c>
      <c r="B14" s="64">
        <f>VLOOKUP($A14,'Return Data'!$B$7:$R$2843,3,0)</f>
        <v>44322</v>
      </c>
      <c r="C14" s="65">
        <f>VLOOKUP($A14,'Return Data'!$B$7:$R$2843,4,0)</f>
        <v>41.726300000000002</v>
      </c>
      <c r="D14" s="65">
        <f>VLOOKUP($A14,'Return Data'!$B$7:$R$2843,10,0)</f>
        <v>11.157299999999999</v>
      </c>
      <c r="E14" s="66">
        <f t="shared" si="0"/>
        <v>2</v>
      </c>
      <c r="F14" s="65">
        <f>VLOOKUP($A14,'Return Data'!$B$7:$R$2843,11,0)</f>
        <v>12.5786</v>
      </c>
      <c r="G14" s="66">
        <f t="shared" si="1"/>
        <v>9</v>
      </c>
      <c r="H14" s="65">
        <f>VLOOKUP($A14,'Return Data'!$B$7:$R$2843,12,0)</f>
        <v>13.709199999999999</v>
      </c>
      <c r="I14" s="66">
        <f t="shared" si="2"/>
        <v>7</v>
      </c>
      <c r="J14" s="65">
        <f>VLOOKUP($A14,'Return Data'!$B$7:$R$2843,13,0)</f>
        <v>18.040299999999998</v>
      </c>
      <c r="K14" s="66">
        <f t="shared" si="3"/>
        <v>8</v>
      </c>
      <c r="L14" s="65">
        <f>VLOOKUP($A14,'Return Data'!$B$7:$R$2843,17,0)</f>
        <v>8.5393000000000008</v>
      </c>
      <c r="M14" s="66">
        <f t="shared" si="4"/>
        <v>9</v>
      </c>
      <c r="N14" s="65">
        <f>VLOOKUP($A14,'Return Data'!$B$7:$R$2843,14,0)</f>
        <v>4.6582999999999997</v>
      </c>
      <c r="O14" s="66">
        <f t="shared" si="5"/>
        <v>18</v>
      </c>
      <c r="P14" s="65">
        <f>VLOOKUP($A14,'Return Data'!$B$7:$R$2843,15,0)</f>
        <v>6.8262</v>
      </c>
      <c r="Q14" s="66">
        <f t="shared" si="6"/>
        <v>16</v>
      </c>
      <c r="R14" s="65">
        <f>VLOOKUP($A14,'Return Data'!$B$7:$R$2843,16,0)</f>
        <v>8.8138000000000005</v>
      </c>
      <c r="S14" s="67">
        <f t="shared" si="7"/>
        <v>7</v>
      </c>
    </row>
    <row r="15" spans="1:20" x14ac:dyDescent="0.3">
      <c r="A15" s="63" t="s">
        <v>1645</v>
      </c>
      <c r="B15" s="64">
        <f>VLOOKUP($A15,'Return Data'!$B$7:$R$2843,3,0)</f>
        <v>44322</v>
      </c>
      <c r="C15" s="65">
        <f>VLOOKUP($A15,'Return Data'!$B$7:$R$2843,4,0)</f>
        <v>64.918800000000005</v>
      </c>
      <c r="D15" s="65">
        <f>VLOOKUP($A15,'Return Data'!$B$7:$R$2843,10,0)</f>
        <v>7.1040999999999999</v>
      </c>
      <c r="E15" s="66">
        <f t="shared" si="0"/>
        <v>8</v>
      </c>
      <c r="F15" s="65">
        <f>VLOOKUP($A15,'Return Data'!$B$7:$R$2843,11,0)</f>
        <v>13.846</v>
      </c>
      <c r="G15" s="66">
        <f t="shared" si="1"/>
        <v>6</v>
      </c>
      <c r="H15" s="65">
        <f>VLOOKUP($A15,'Return Data'!$B$7:$R$2843,12,0)</f>
        <v>13.6008</v>
      </c>
      <c r="I15" s="66">
        <f t="shared" si="2"/>
        <v>9</v>
      </c>
      <c r="J15" s="65">
        <f>VLOOKUP($A15,'Return Data'!$B$7:$R$2843,13,0)</f>
        <v>16.3964</v>
      </c>
      <c r="K15" s="66">
        <f t="shared" si="3"/>
        <v>10</v>
      </c>
      <c r="L15" s="65">
        <f>VLOOKUP($A15,'Return Data'!$B$7:$R$2843,17,0)</f>
        <v>8.2277000000000005</v>
      </c>
      <c r="M15" s="66">
        <f t="shared" si="4"/>
        <v>12</v>
      </c>
      <c r="N15" s="65">
        <f>VLOOKUP($A15,'Return Data'!$B$7:$R$2843,14,0)</f>
        <v>7.1706000000000003</v>
      </c>
      <c r="O15" s="66">
        <f t="shared" si="5"/>
        <v>9</v>
      </c>
      <c r="P15" s="65">
        <f>VLOOKUP($A15,'Return Data'!$B$7:$R$2843,15,0)</f>
        <v>7.3273999999999999</v>
      </c>
      <c r="Q15" s="66">
        <f t="shared" si="6"/>
        <v>13</v>
      </c>
      <c r="R15" s="65">
        <f>VLOOKUP($A15,'Return Data'!$B$7:$R$2843,16,0)</f>
        <v>9.4975000000000005</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44322</v>
      </c>
      <c r="C17" s="65">
        <f>VLOOKUP($A17,'Return Data'!$B$7:$R$2843,4,0)</f>
        <v>54.631500000000003</v>
      </c>
      <c r="D17" s="65">
        <f>VLOOKUP($A17,'Return Data'!$B$7:$R$2843,10,0)</f>
        <v>8.7849000000000004</v>
      </c>
      <c r="E17" s="66">
        <f t="shared" ref="E17:E26" si="8">RANK(D17,D$8:D$31,0)</f>
        <v>3</v>
      </c>
      <c r="F17" s="65">
        <f>VLOOKUP($A17,'Return Data'!$B$7:$R$2843,11,0)</f>
        <v>20.7578</v>
      </c>
      <c r="G17" s="66">
        <f t="shared" ref="G17:G26" si="9">RANK(F17,F$8:F$31,0)</f>
        <v>2</v>
      </c>
      <c r="H17" s="65">
        <f>VLOOKUP($A17,'Return Data'!$B$7:$R$2843,12,0)</f>
        <v>19.040700000000001</v>
      </c>
      <c r="I17" s="66">
        <f t="shared" ref="I17:I26" si="10">RANK(H17,H$8:H$31,0)</f>
        <v>2</v>
      </c>
      <c r="J17" s="65">
        <f>VLOOKUP($A17,'Return Data'!$B$7:$R$2843,13,0)</f>
        <v>23.118200000000002</v>
      </c>
      <c r="K17" s="66">
        <f t="shared" ref="K17:K26" si="11">RANK(J17,J$8:J$31,0)</f>
        <v>3</v>
      </c>
      <c r="L17" s="65">
        <f>VLOOKUP($A17,'Return Data'!$B$7:$R$2843,17,0)</f>
        <v>9.7292000000000005</v>
      </c>
      <c r="M17" s="66">
        <f t="shared" ref="M17:M26" si="12">RANK(L17,L$8:L$31,0)</f>
        <v>6</v>
      </c>
      <c r="N17" s="65">
        <f>VLOOKUP($A17,'Return Data'!$B$7:$R$2843,14,0)</f>
        <v>8.1460000000000008</v>
      </c>
      <c r="O17" s="66">
        <f t="shared" ref="O17:O26" si="13">RANK(N17,N$8:N$31,0)</f>
        <v>6</v>
      </c>
      <c r="P17" s="65">
        <f>VLOOKUP($A17,'Return Data'!$B$7:$R$2843,15,0)</f>
        <v>8.7415000000000003</v>
      </c>
      <c r="Q17" s="66">
        <f>RANK(P17,P$8:P$31,0)</f>
        <v>5</v>
      </c>
      <c r="R17" s="65">
        <f>VLOOKUP($A17,'Return Data'!$B$7:$R$2843,16,0)</f>
        <v>10.267799999999999</v>
      </c>
      <c r="S17" s="67">
        <f t="shared" ref="S17:S26" si="14">RANK(R17,R$8:R$31,0)</f>
        <v>1</v>
      </c>
    </row>
    <row r="18" spans="1:19" x14ac:dyDescent="0.3">
      <c r="A18" s="63" t="s">
        <v>1648</v>
      </c>
      <c r="B18" s="64">
        <f>VLOOKUP($A18,'Return Data'!$B$7:$R$2843,3,0)</f>
        <v>44322</v>
      </c>
      <c r="C18" s="65">
        <f>VLOOKUP($A18,'Return Data'!$B$7:$R$2843,4,0)</f>
        <v>43.203200000000002</v>
      </c>
      <c r="D18" s="65">
        <f>VLOOKUP($A18,'Return Data'!$B$7:$R$2843,10,0)</f>
        <v>1.5321</v>
      </c>
      <c r="E18" s="66">
        <f t="shared" si="8"/>
        <v>16</v>
      </c>
      <c r="F18" s="65">
        <f>VLOOKUP($A18,'Return Data'!$B$7:$R$2843,11,0)</f>
        <v>10.302899999999999</v>
      </c>
      <c r="G18" s="66">
        <f t="shared" si="9"/>
        <v>15</v>
      </c>
      <c r="H18" s="65">
        <f>VLOOKUP($A18,'Return Data'!$B$7:$R$2843,12,0)</f>
        <v>11.0969</v>
      </c>
      <c r="I18" s="66">
        <f t="shared" si="10"/>
        <v>13</v>
      </c>
      <c r="J18" s="65">
        <f>VLOOKUP($A18,'Return Data'!$B$7:$R$2843,13,0)</f>
        <v>15.342599999999999</v>
      </c>
      <c r="K18" s="66">
        <f t="shared" si="11"/>
        <v>11</v>
      </c>
      <c r="L18" s="65">
        <f>VLOOKUP($A18,'Return Data'!$B$7:$R$2843,17,0)</f>
        <v>9.1196000000000002</v>
      </c>
      <c r="M18" s="66">
        <f t="shared" si="12"/>
        <v>8</v>
      </c>
      <c r="N18" s="65">
        <f>VLOOKUP($A18,'Return Data'!$B$7:$R$2843,14,0)</f>
        <v>7.3148</v>
      </c>
      <c r="O18" s="66">
        <f t="shared" si="13"/>
        <v>7</v>
      </c>
      <c r="P18" s="65">
        <f>VLOOKUP($A18,'Return Data'!$B$7:$R$2843,15,0)</f>
        <v>7.5597000000000003</v>
      </c>
      <c r="Q18" s="66">
        <f>RANK(P18,P$8:P$31,0)</f>
        <v>9</v>
      </c>
      <c r="R18" s="65">
        <f>VLOOKUP($A18,'Return Data'!$B$7:$R$2843,16,0)</f>
        <v>8.8757000000000001</v>
      </c>
      <c r="S18" s="67">
        <f t="shared" si="14"/>
        <v>6</v>
      </c>
    </row>
    <row r="19" spans="1:19" x14ac:dyDescent="0.3">
      <c r="A19" s="63" t="s">
        <v>1649</v>
      </c>
      <c r="B19" s="64">
        <f>VLOOKUP($A19,'Return Data'!$B$7:$R$2843,3,0)</f>
        <v>44322</v>
      </c>
      <c r="C19" s="65">
        <f>VLOOKUP($A19,'Return Data'!$B$7:$R$2843,4,0)</f>
        <v>51.448300000000003</v>
      </c>
      <c r="D19" s="65">
        <f>VLOOKUP($A19,'Return Data'!$B$7:$R$2843,10,0)</f>
        <v>4.4992000000000001</v>
      </c>
      <c r="E19" s="66">
        <f t="shared" si="8"/>
        <v>13</v>
      </c>
      <c r="F19" s="65">
        <f>VLOOKUP($A19,'Return Data'!$B$7:$R$2843,11,0)</f>
        <v>11.3741</v>
      </c>
      <c r="G19" s="66">
        <f t="shared" si="9"/>
        <v>12</v>
      </c>
      <c r="H19" s="65">
        <f>VLOOKUP($A19,'Return Data'!$B$7:$R$2843,12,0)</f>
        <v>13.051399999999999</v>
      </c>
      <c r="I19" s="66">
        <f t="shared" si="10"/>
        <v>11</v>
      </c>
      <c r="J19" s="65">
        <f>VLOOKUP($A19,'Return Data'!$B$7:$R$2843,13,0)</f>
        <v>17.557700000000001</v>
      </c>
      <c r="K19" s="66">
        <f t="shared" si="11"/>
        <v>9</v>
      </c>
      <c r="L19" s="65">
        <f>VLOOKUP($A19,'Return Data'!$B$7:$R$2843,17,0)</f>
        <v>9.9306000000000001</v>
      </c>
      <c r="M19" s="66">
        <f t="shared" si="12"/>
        <v>5</v>
      </c>
      <c r="N19" s="65">
        <f>VLOOKUP($A19,'Return Data'!$B$7:$R$2843,14,0)</f>
        <v>9.0082000000000004</v>
      </c>
      <c r="O19" s="66">
        <f t="shared" si="13"/>
        <v>4</v>
      </c>
      <c r="P19" s="65">
        <f>VLOOKUP($A19,'Return Data'!$B$7:$R$2843,15,0)</f>
        <v>10.005800000000001</v>
      </c>
      <c r="Q19" s="66">
        <f>RANK(P19,P$8:P$31,0)</f>
        <v>1</v>
      </c>
      <c r="R19" s="65">
        <f>VLOOKUP($A19,'Return Data'!$B$7:$R$2843,16,0)</f>
        <v>10.0451</v>
      </c>
      <c r="S19" s="67">
        <f t="shared" si="14"/>
        <v>2</v>
      </c>
    </row>
    <row r="20" spans="1:19" x14ac:dyDescent="0.3">
      <c r="A20" s="63" t="s">
        <v>1650</v>
      </c>
      <c r="B20" s="64">
        <f>VLOOKUP($A20,'Return Data'!$B$7:$R$2843,3,0)</f>
        <v>44322</v>
      </c>
      <c r="C20" s="65">
        <f>VLOOKUP($A20,'Return Data'!$B$7:$R$2843,4,0)</f>
        <v>24.728300000000001</v>
      </c>
      <c r="D20" s="65">
        <f>VLOOKUP($A20,'Return Data'!$B$7:$R$2843,10,0)</f>
        <v>-4.4299999999999999E-2</v>
      </c>
      <c r="E20" s="66">
        <f t="shared" si="8"/>
        <v>19</v>
      </c>
      <c r="F20" s="65">
        <f>VLOOKUP($A20,'Return Data'!$B$7:$R$2843,11,0)</f>
        <v>7.9042000000000003</v>
      </c>
      <c r="G20" s="66">
        <f t="shared" si="9"/>
        <v>18</v>
      </c>
      <c r="H20" s="65">
        <f>VLOOKUP($A20,'Return Data'!$B$7:$R$2843,12,0)</f>
        <v>8.7375000000000007</v>
      </c>
      <c r="I20" s="66">
        <f t="shared" si="10"/>
        <v>18</v>
      </c>
      <c r="J20" s="65">
        <f>VLOOKUP($A20,'Return Data'!$B$7:$R$2843,13,0)</f>
        <v>12.827500000000001</v>
      </c>
      <c r="K20" s="66">
        <f t="shared" si="11"/>
        <v>16</v>
      </c>
      <c r="L20" s="65">
        <f>VLOOKUP($A20,'Return Data'!$B$7:$R$2843,17,0)</f>
        <v>7.5029000000000003</v>
      </c>
      <c r="M20" s="66">
        <f t="shared" si="12"/>
        <v>15</v>
      </c>
      <c r="N20" s="65">
        <f>VLOOKUP($A20,'Return Data'!$B$7:$R$2843,14,0)</f>
        <v>6.6925999999999997</v>
      </c>
      <c r="O20" s="66">
        <f t="shared" si="13"/>
        <v>12</v>
      </c>
      <c r="P20" s="65">
        <f>VLOOKUP($A20,'Return Data'!$B$7:$R$2843,15,0)</f>
        <v>7.4793000000000003</v>
      </c>
      <c r="Q20" s="66">
        <f>RANK(P20,P$8:P$31,0)</f>
        <v>10</v>
      </c>
      <c r="R20" s="65">
        <f>VLOOKUP($A20,'Return Data'!$B$7:$R$2843,16,0)</f>
        <v>8.4192999999999998</v>
      </c>
      <c r="S20" s="67">
        <f t="shared" si="14"/>
        <v>10</v>
      </c>
    </row>
    <row r="21" spans="1:19" x14ac:dyDescent="0.3">
      <c r="A21" s="63" t="s">
        <v>1651</v>
      </c>
      <c r="B21" s="64">
        <f>VLOOKUP($A21,'Return Data'!$B$7:$R$2843,3,0)</f>
        <v>44322</v>
      </c>
      <c r="C21" s="65">
        <f>VLOOKUP($A21,'Return Data'!$B$7:$R$2843,4,0)</f>
        <v>15.3287</v>
      </c>
      <c r="D21" s="65">
        <f>VLOOKUP($A21,'Return Data'!$B$7:$R$2843,10,0)</f>
        <v>-4.4871999999999996</v>
      </c>
      <c r="E21" s="66">
        <f t="shared" si="8"/>
        <v>22</v>
      </c>
      <c r="F21" s="65">
        <f>VLOOKUP($A21,'Return Data'!$B$7:$R$2843,11,0)</f>
        <v>12.0158</v>
      </c>
      <c r="G21" s="66">
        <f t="shared" si="9"/>
        <v>10</v>
      </c>
      <c r="H21" s="65">
        <f>VLOOKUP($A21,'Return Data'!$B$7:$R$2843,12,0)</f>
        <v>13.0969</v>
      </c>
      <c r="I21" s="66">
        <f t="shared" si="10"/>
        <v>10</v>
      </c>
      <c r="J21" s="65">
        <f>VLOOKUP($A21,'Return Data'!$B$7:$R$2843,13,0)</f>
        <v>12.1708</v>
      </c>
      <c r="K21" s="66">
        <f t="shared" si="11"/>
        <v>18</v>
      </c>
      <c r="L21" s="65">
        <f>VLOOKUP($A21,'Return Data'!$B$7:$R$2843,17,0)</f>
        <v>6.6093999999999999</v>
      </c>
      <c r="M21" s="66">
        <f t="shared" si="12"/>
        <v>16</v>
      </c>
      <c r="N21" s="65">
        <f>VLOOKUP($A21,'Return Data'!$B$7:$R$2843,14,0)</f>
        <v>6.0705</v>
      </c>
      <c r="O21" s="66">
        <f t="shared" si="13"/>
        <v>15</v>
      </c>
      <c r="P21" s="65"/>
      <c r="Q21" s="66"/>
      <c r="R21" s="65">
        <f>VLOOKUP($A21,'Return Data'!$B$7:$R$2843,16,0)</f>
        <v>8.1837999999999997</v>
      </c>
      <c r="S21" s="67">
        <f t="shared" si="14"/>
        <v>12</v>
      </c>
    </row>
    <row r="22" spans="1:19" x14ac:dyDescent="0.3">
      <c r="A22" s="63" t="s">
        <v>1652</v>
      </c>
      <c r="B22" s="64">
        <f>VLOOKUP($A22,'Return Data'!$B$7:$R$2843,3,0)</f>
        <v>44322</v>
      </c>
      <c r="C22" s="65">
        <f>VLOOKUP($A22,'Return Data'!$B$7:$R$2843,4,0)</f>
        <v>39.247</v>
      </c>
      <c r="D22" s="65">
        <f>VLOOKUP($A22,'Return Data'!$B$7:$R$2843,10,0)</f>
        <v>7.1142000000000003</v>
      </c>
      <c r="E22" s="66">
        <f t="shared" si="8"/>
        <v>7</v>
      </c>
      <c r="F22" s="65">
        <f>VLOOKUP($A22,'Return Data'!$B$7:$R$2843,11,0)</f>
        <v>19.289400000000001</v>
      </c>
      <c r="G22" s="66">
        <f t="shared" si="9"/>
        <v>3</v>
      </c>
      <c r="H22" s="65">
        <f>VLOOKUP($A22,'Return Data'!$B$7:$R$2843,12,0)</f>
        <v>18.803899999999999</v>
      </c>
      <c r="I22" s="66">
        <f t="shared" si="10"/>
        <v>3</v>
      </c>
      <c r="J22" s="65">
        <f>VLOOKUP($A22,'Return Data'!$B$7:$R$2843,13,0)</f>
        <v>22.0914</v>
      </c>
      <c r="K22" s="66">
        <f t="shared" si="11"/>
        <v>4</v>
      </c>
      <c r="L22" s="65">
        <f>VLOOKUP($A22,'Return Data'!$B$7:$R$2843,17,0)</f>
        <v>12.9293</v>
      </c>
      <c r="M22" s="66">
        <f t="shared" si="12"/>
        <v>1</v>
      </c>
      <c r="N22" s="65">
        <f>VLOOKUP($A22,'Return Data'!$B$7:$R$2843,14,0)</f>
        <v>9.8612000000000002</v>
      </c>
      <c r="O22" s="66">
        <f t="shared" si="13"/>
        <v>2</v>
      </c>
      <c r="P22" s="65">
        <f>VLOOKUP($A22,'Return Data'!$B$7:$R$2843,15,0)</f>
        <v>9.7134</v>
      </c>
      <c r="Q22" s="66">
        <f>RANK(P22,P$8:P$31,0)</f>
        <v>2</v>
      </c>
      <c r="R22" s="65">
        <f>VLOOKUP($A22,'Return Data'!$B$7:$R$2843,16,0)</f>
        <v>8.1562999999999999</v>
      </c>
      <c r="S22" s="67">
        <f t="shared" si="14"/>
        <v>14</v>
      </c>
    </row>
    <row r="23" spans="1:19" x14ac:dyDescent="0.3">
      <c r="A23" s="63" t="s">
        <v>1653</v>
      </c>
      <c r="B23" s="64">
        <f>VLOOKUP($A23,'Return Data'!$B$7:$R$2843,3,0)</f>
        <v>44322</v>
      </c>
      <c r="C23" s="65">
        <f>VLOOKUP($A23,'Return Data'!$B$7:$R$2843,4,0)</f>
        <v>40.654000000000003</v>
      </c>
      <c r="D23" s="65">
        <f>VLOOKUP($A23,'Return Data'!$B$7:$R$2843,10,0)</f>
        <v>6.9526000000000003</v>
      </c>
      <c r="E23" s="66">
        <f t="shared" si="8"/>
        <v>9</v>
      </c>
      <c r="F23" s="65">
        <f>VLOOKUP($A23,'Return Data'!$B$7:$R$2843,11,0)</f>
        <v>10.539899999999999</v>
      </c>
      <c r="G23" s="66">
        <f t="shared" si="9"/>
        <v>14</v>
      </c>
      <c r="H23" s="65">
        <f>VLOOKUP($A23,'Return Data'!$B$7:$R$2843,12,0)</f>
        <v>10.8445</v>
      </c>
      <c r="I23" s="66">
        <f t="shared" si="10"/>
        <v>14</v>
      </c>
      <c r="J23" s="65">
        <f>VLOOKUP($A23,'Return Data'!$B$7:$R$2843,13,0)</f>
        <v>13.3513</v>
      </c>
      <c r="K23" s="66">
        <f t="shared" si="11"/>
        <v>14</v>
      </c>
      <c r="L23" s="65">
        <f>VLOOKUP($A23,'Return Data'!$B$7:$R$2843,17,0)</f>
        <v>8.4229000000000003</v>
      </c>
      <c r="M23" s="66">
        <f t="shared" si="12"/>
        <v>10</v>
      </c>
      <c r="N23" s="65">
        <f>VLOOKUP($A23,'Return Data'!$B$7:$R$2843,14,0)</f>
        <v>7.2633999999999999</v>
      </c>
      <c r="O23" s="66">
        <f t="shared" si="13"/>
        <v>8</v>
      </c>
      <c r="P23" s="65">
        <f>VLOOKUP($A23,'Return Data'!$B$7:$R$2843,15,0)</f>
        <v>7.4683000000000002</v>
      </c>
      <c r="Q23" s="66">
        <f>RANK(P23,P$8:P$31,0)</f>
        <v>11</v>
      </c>
      <c r="R23" s="65">
        <f>VLOOKUP($A23,'Return Data'!$B$7:$R$2843,16,0)</f>
        <v>5.9565000000000001</v>
      </c>
      <c r="S23" s="67">
        <f t="shared" si="14"/>
        <v>21</v>
      </c>
    </row>
    <row r="24" spans="1:19" x14ac:dyDescent="0.3">
      <c r="A24" s="63" t="s">
        <v>1654</v>
      </c>
      <c r="B24" s="64">
        <f>VLOOKUP($A24,'Return Data'!$B$7:$R$2843,3,0)</f>
        <v>44322</v>
      </c>
      <c r="C24" s="65">
        <f>VLOOKUP($A24,'Return Data'!$B$7:$R$2843,4,0)</f>
        <v>63.432299999999998</v>
      </c>
      <c r="D24" s="65">
        <f>VLOOKUP($A24,'Return Data'!$B$7:$R$2843,10,0)</f>
        <v>1.2532000000000001</v>
      </c>
      <c r="E24" s="66">
        <f t="shared" si="8"/>
        <v>18</v>
      </c>
      <c r="F24" s="65">
        <f>VLOOKUP($A24,'Return Data'!$B$7:$R$2843,11,0)</f>
        <v>6.5641999999999996</v>
      </c>
      <c r="G24" s="66">
        <f t="shared" si="9"/>
        <v>21</v>
      </c>
      <c r="H24" s="65">
        <f>VLOOKUP($A24,'Return Data'!$B$7:$R$2843,12,0)</f>
        <v>6.5122999999999998</v>
      </c>
      <c r="I24" s="66">
        <f t="shared" si="10"/>
        <v>21</v>
      </c>
      <c r="J24" s="65">
        <f>VLOOKUP($A24,'Return Data'!$B$7:$R$2843,13,0)</f>
        <v>10.283300000000001</v>
      </c>
      <c r="K24" s="66">
        <f t="shared" si="11"/>
        <v>21</v>
      </c>
      <c r="L24" s="65">
        <f>VLOOKUP($A24,'Return Data'!$B$7:$R$2843,17,0)</f>
        <v>8.2286000000000001</v>
      </c>
      <c r="M24" s="66">
        <f t="shared" si="12"/>
        <v>11</v>
      </c>
      <c r="N24" s="65">
        <f>VLOOKUP($A24,'Return Data'!$B$7:$R$2843,14,0)</f>
        <v>6.9842000000000004</v>
      </c>
      <c r="O24" s="66">
        <f t="shared" si="13"/>
        <v>11</v>
      </c>
      <c r="P24" s="65">
        <f>VLOOKUP($A24,'Return Data'!$B$7:$R$2843,15,0)</f>
        <v>7.1219000000000001</v>
      </c>
      <c r="Q24" s="66">
        <f>RANK(P24,P$8:P$31,0)</f>
        <v>15</v>
      </c>
      <c r="R24" s="65">
        <f>VLOOKUP($A24,'Return Data'!$B$7:$R$2843,16,0)</f>
        <v>8.3211999999999993</v>
      </c>
      <c r="S24" s="67">
        <f t="shared" si="14"/>
        <v>11</v>
      </c>
    </row>
    <row r="25" spans="1:19" x14ac:dyDescent="0.3">
      <c r="A25" s="63" t="s">
        <v>2016</v>
      </c>
      <c r="B25" s="64">
        <f>VLOOKUP($A25,'Return Data'!$B$7:$R$2843,3,0)</f>
        <v>44322</v>
      </c>
      <c r="C25" s="65">
        <f>VLOOKUP($A25,'Return Data'!$B$7:$R$2843,4,0)</f>
        <v>21.1082</v>
      </c>
      <c r="D25" s="65">
        <f>VLOOKUP($A25,'Return Data'!$B$7:$R$2843,10,0)</f>
        <v>-3.2231000000000001</v>
      </c>
      <c r="E25" s="66">
        <f t="shared" si="8"/>
        <v>21</v>
      </c>
      <c r="F25" s="65">
        <f>VLOOKUP($A25,'Return Data'!$B$7:$R$2843,11,0)</f>
        <v>7.5564999999999998</v>
      </c>
      <c r="G25" s="66">
        <f t="shared" si="9"/>
        <v>19</v>
      </c>
      <c r="H25" s="65">
        <f>VLOOKUP($A25,'Return Data'!$B$7:$R$2843,12,0)</f>
        <v>7.3498000000000001</v>
      </c>
      <c r="I25" s="66">
        <f t="shared" si="10"/>
        <v>19</v>
      </c>
      <c r="J25" s="65">
        <f>VLOOKUP($A25,'Return Data'!$B$7:$R$2843,13,0)</f>
        <v>10.9008</v>
      </c>
      <c r="K25" s="66">
        <f t="shared" si="11"/>
        <v>19</v>
      </c>
      <c r="L25" s="65">
        <f>VLOOKUP($A25,'Return Data'!$B$7:$R$2843,17,0)</f>
        <v>5.4074</v>
      </c>
      <c r="M25" s="66">
        <f t="shared" si="12"/>
        <v>18</v>
      </c>
      <c r="N25" s="65">
        <f>VLOOKUP($A25,'Return Data'!$B$7:$R$2843,14,0)</f>
        <v>5.2872000000000003</v>
      </c>
      <c r="O25" s="66">
        <f t="shared" si="13"/>
        <v>17</v>
      </c>
      <c r="P25" s="65">
        <f>VLOOKUP($A25,'Return Data'!$B$7:$R$2843,15,0)</f>
        <v>6.0465</v>
      </c>
      <c r="Q25" s="66">
        <f>RANK(P25,P$8:P$31,0)</f>
        <v>18</v>
      </c>
      <c r="R25" s="65">
        <f>VLOOKUP($A25,'Return Data'!$B$7:$R$2843,16,0)</f>
        <v>7.1772999999999998</v>
      </c>
      <c r="S25" s="67">
        <f t="shared" si="14"/>
        <v>17</v>
      </c>
    </row>
    <row r="26" spans="1:19" x14ac:dyDescent="0.3">
      <c r="A26" s="63" t="s">
        <v>1655</v>
      </c>
      <c r="B26" s="64">
        <f>VLOOKUP($A26,'Return Data'!$B$7:$R$2843,3,0)</f>
        <v>44322</v>
      </c>
      <c r="C26" s="65">
        <f>VLOOKUP($A26,'Return Data'!$B$7:$R$2843,4,0)</f>
        <v>41.292200000000001</v>
      </c>
      <c r="D26" s="65">
        <f>VLOOKUP($A26,'Return Data'!$B$7:$R$2843,10,0)</f>
        <v>8.7768999999999995</v>
      </c>
      <c r="E26" s="66">
        <f t="shared" si="8"/>
        <v>4</v>
      </c>
      <c r="F26" s="65">
        <f>VLOOKUP($A26,'Return Data'!$B$7:$R$2843,11,0)</f>
        <v>11.8851</v>
      </c>
      <c r="G26" s="66">
        <f t="shared" si="9"/>
        <v>11</v>
      </c>
      <c r="H26" s="65">
        <f>VLOOKUP($A26,'Return Data'!$B$7:$R$2843,12,0)</f>
        <v>11.9847</v>
      </c>
      <c r="I26" s="66">
        <f t="shared" si="10"/>
        <v>12</v>
      </c>
      <c r="J26" s="65">
        <f>VLOOKUP($A26,'Return Data'!$B$7:$R$2843,13,0)</f>
        <v>12.6036</v>
      </c>
      <c r="K26" s="66">
        <f t="shared" si="11"/>
        <v>17</v>
      </c>
      <c r="L26" s="65">
        <f>VLOOKUP($A26,'Return Data'!$B$7:$R$2843,17,0)</f>
        <v>-1.6338999999999999</v>
      </c>
      <c r="M26" s="66">
        <f t="shared" si="12"/>
        <v>21</v>
      </c>
      <c r="N26" s="65">
        <f>VLOOKUP($A26,'Return Data'!$B$7:$R$2843,14,0)</f>
        <v>0.34379999999999999</v>
      </c>
      <c r="O26" s="66">
        <f t="shared" si="13"/>
        <v>21</v>
      </c>
      <c r="P26" s="65">
        <f>VLOOKUP($A26,'Return Data'!$B$7:$R$2843,15,0)</f>
        <v>3.5358000000000001</v>
      </c>
      <c r="Q26" s="66">
        <f>RANK(P26,P$8:P$31,0)</f>
        <v>20</v>
      </c>
      <c r="R26" s="65">
        <f>VLOOKUP($A26,'Return Data'!$B$7:$R$2843,16,0)</f>
        <v>8.5289999999999999</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44322</v>
      </c>
      <c r="C28" s="65">
        <f>VLOOKUP($A28,'Return Data'!$B$7:$R$2843,4,0)</f>
        <v>48.549700000000001</v>
      </c>
      <c r="D28" s="65">
        <f>VLOOKUP($A28,'Return Data'!$B$7:$R$2843,10,0)</f>
        <v>6.8879999999999999</v>
      </c>
      <c r="E28" s="66">
        <f>RANK(D28,D$8:D$31,0)</f>
        <v>10</v>
      </c>
      <c r="F28" s="65">
        <f>VLOOKUP($A28,'Return Data'!$B$7:$R$2843,11,0)</f>
        <v>18.517499999999998</v>
      </c>
      <c r="G28" s="66">
        <f>RANK(F28,F$8:F$31,0)</f>
        <v>4</v>
      </c>
      <c r="H28" s="65">
        <f>VLOOKUP($A28,'Return Data'!$B$7:$R$2843,12,0)</f>
        <v>18.626899999999999</v>
      </c>
      <c r="I28" s="66">
        <f>RANK(H28,H$8:H$31,0)</f>
        <v>4</v>
      </c>
      <c r="J28" s="65">
        <f>VLOOKUP($A28,'Return Data'!$B$7:$R$2843,13,0)</f>
        <v>23.299299999999999</v>
      </c>
      <c r="K28" s="66">
        <f>RANK(J28,J$8:J$31,0)</f>
        <v>2</v>
      </c>
      <c r="L28" s="65">
        <f>VLOOKUP($A28,'Return Data'!$B$7:$R$2843,17,0)</f>
        <v>11.5341</v>
      </c>
      <c r="M28" s="66">
        <f>RANK(L28,L$8:L$31,0)</f>
        <v>3</v>
      </c>
      <c r="N28" s="65">
        <f>VLOOKUP($A28,'Return Data'!$B$7:$R$2843,14,0)</f>
        <v>8.2703000000000007</v>
      </c>
      <c r="O28" s="66">
        <f>RANK(N28,N$8:N$31,0)</f>
        <v>5</v>
      </c>
      <c r="P28" s="65">
        <f>VLOOKUP($A28,'Return Data'!$B$7:$R$2843,15,0)</f>
        <v>8.4656000000000002</v>
      </c>
      <c r="Q28" s="66">
        <f>RANK(P28,P$8:P$31,0)</f>
        <v>6</v>
      </c>
      <c r="R28" s="65">
        <f>VLOOKUP($A28,'Return Data'!$B$7:$R$2843,16,0)</f>
        <v>8.1635000000000009</v>
      </c>
      <c r="S28" s="67">
        <f>RANK(R28,R$8:R$31,0)</f>
        <v>13</v>
      </c>
    </row>
    <row r="29" spans="1:19" x14ac:dyDescent="0.3">
      <c r="A29" s="63" t="s">
        <v>1658</v>
      </c>
      <c r="B29" s="64">
        <f>VLOOKUP($A29,'Return Data'!$B$7:$R$2843,3,0)</f>
        <v>44322</v>
      </c>
      <c r="C29" s="65">
        <f>VLOOKUP($A29,'Return Data'!$B$7:$R$2843,4,0)</f>
        <v>21.200299999999999</v>
      </c>
      <c r="D29" s="65">
        <f>VLOOKUP($A29,'Return Data'!$B$7:$R$2843,10,0)</f>
        <v>3.1442000000000001</v>
      </c>
      <c r="E29" s="66">
        <f>RANK(D29,D$8:D$31,0)</f>
        <v>15</v>
      </c>
      <c r="F29" s="65">
        <f>VLOOKUP($A29,'Return Data'!$B$7:$R$2843,11,0)</f>
        <v>10.6197</v>
      </c>
      <c r="G29" s="66">
        <f>RANK(F29,F$8:F$31,0)</f>
        <v>13</v>
      </c>
      <c r="H29" s="65">
        <f>VLOOKUP($A29,'Return Data'!$B$7:$R$2843,12,0)</f>
        <v>9.6858000000000004</v>
      </c>
      <c r="I29" s="66">
        <f>RANK(H29,H$8:H$31,0)</f>
        <v>16</v>
      </c>
      <c r="J29" s="65">
        <f>VLOOKUP($A29,'Return Data'!$B$7:$R$2843,13,0)</f>
        <v>14.047599999999999</v>
      </c>
      <c r="K29" s="66">
        <f>RANK(J29,J$8:J$31,0)</f>
        <v>13</v>
      </c>
      <c r="L29" s="65">
        <f>VLOOKUP($A29,'Return Data'!$B$7:$R$2843,17,0)</f>
        <v>4.1257000000000001</v>
      </c>
      <c r="M29" s="66">
        <f>RANK(L29,L$8:L$31,0)</f>
        <v>19</v>
      </c>
      <c r="N29" s="65">
        <f>VLOOKUP($A29,'Return Data'!$B$7:$R$2843,14,0)</f>
        <v>3.4312</v>
      </c>
      <c r="O29" s="66">
        <f>RANK(N29,N$8:N$31,0)</f>
        <v>19</v>
      </c>
      <c r="P29" s="65">
        <f>VLOOKUP($A29,'Return Data'!$B$7:$R$2843,15,0)</f>
        <v>6.0495000000000001</v>
      </c>
      <c r="Q29" s="66">
        <f>RANK(P29,P$8:P$31,0)</f>
        <v>17</v>
      </c>
      <c r="R29" s="65">
        <f>VLOOKUP($A29,'Return Data'!$B$7:$R$2843,16,0)</f>
        <v>6.9587000000000003</v>
      </c>
      <c r="S29" s="67">
        <f>RANK(R29,R$8:R$31,0)</f>
        <v>18</v>
      </c>
    </row>
    <row r="30" spans="1:19" x14ac:dyDescent="0.3">
      <c r="A30" s="63" t="s">
        <v>1659</v>
      </c>
      <c r="B30" s="64">
        <f>VLOOKUP($A30,'Return Data'!$B$7:$R$2843,3,0)</f>
        <v>44322</v>
      </c>
      <c r="C30" s="65">
        <f>VLOOKUP($A30,'Return Data'!$B$7:$R$2843,4,0)</f>
        <v>0.91290000000000004</v>
      </c>
      <c r="D30" s="65">
        <f>VLOOKUP($A30,'Return Data'!$B$7:$R$2843,10,0)</f>
        <v>11.419</v>
      </c>
      <c r="E30" s="66">
        <f>RANK(D30,D$8:D$31,0)</f>
        <v>1</v>
      </c>
      <c r="F30" s="65">
        <f>VLOOKUP($A30,'Return Data'!$B$7:$R$2843,11,0)</f>
        <v>-41.353499999999997</v>
      </c>
      <c r="G30" s="66">
        <f>RANK(F30,F$8:F$31,0)</f>
        <v>22</v>
      </c>
      <c r="H30" s="65"/>
      <c r="I30" s="66"/>
      <c r="J30" s="65"/>
      <c r="K30" s="66"/>
      <c r="L30" s="65"/>
      <c r="M30" s="66"/>
      <c r="N30" s="65"/>
      <c r="O30" s="66"/>
      <c r="P30" s="65"/>
      <c r="Q30" s="66"/>
      <c r="R30" s="65">
        <f>VLOOKUP($A30,'Return Data'!$B$7:$R$2843,16,0)</f>
        <v>-12.866199999999999</v>
      </c>
      <c r="S30" s="67">
        <f>RANK(R30,R$8:R$31,0)</f>
        <v>22</v>
      </c>
    </row>
    <row r="31" spans="1:19" x14ac:dyDescent="0.3">
      <c r="A31" s="63" t="s">
        <v>1660</v>
      </c>
      <c r="B31" s="64">
        <f>VLOOKUP($A31,'Return Data'!$B$7:$R$2843,3,0)</f>
        <v>44322</v>
      </c>
      <c r="C31" s="65">
        <f>VLOOKUP($A31,'Return Data'!$B$7:$R$2843,4,0)</f>
        <v>46.664900000000003</v>
      </c>
      <c r="D31" s="65">
        <f>VLOOKUP($A31,'Return Data'!$B$7:$R$2843,10,0)</f>
        <v>4.3498000000000001</v>
      </c>
      <c r="E31" s="66">
        <f>RANK(D31,D$8:D$31,0)</f>
        <v>14</v>
      </c>
      <c r="F31" s="65">
        <f>VLOOKUP($A31,'Return Data'!$B$7:$R$2843,11,0)</f>
        <v>15.4359</v>
      </c>
      <c r="G31" s="66">
        <f>RANK(F31,F$8:F$31,0)</f>
        <v>5</v>
      </c>
      <c r="H31" s="65">
        <f>VLOOKUP($A31,'Return Data'!$B$7:$R$2843,12,0)</f>
        <v>17.129200000000001</v>
      </c>
      <c r="I31" s="66">
        <f>RANK(H31,H$8:H$31,0)</f>
        <v>5</v>
      </c>
      <c r="J31" s="65">
        <f>VLOOKUP($A31,'Return Data'!$B$7:$R$2843,13,0)</f>
        <v>21.968800000000002</v>
      </c>
      <c r="K31" s="66">
        <f>RANK(J31,J$8:J$31,0)</f>
        <v>5</v>
      </c>
      <c r="L31" s="65">
        <f>VLOOKUP($A31,'Return Data'!$B$7:$R$2843,17,0)</f>
        <v>6.4614000000000003</v>
      </c>
      <c r="M31" s="66">
        <f>RANK(L31,L$8:L$31,0)</f>
        <v>17</v>
      </c>
      <c r="N31" s="65">
        <f>VLOOKUP($A31,'Return Data'!$B$7:$R$2843,14,0)</f>
        <v>5.5998000000000001</v>
      </c>
      <c r="O31" s="66">
        <f>RANK(N31,N$8:N$31,0)</f>
        <v>16</v>
      </c>
      <c r="P31" s="65">
        <f>VLOOKUP($A31,'Return Data'!$B$7:$R$2843,15,0)</f>
        <v>7.4466999999999999</v>
      </c>
      <c r="Q31" s="66">
        <f>RANK(P31,P$8:P$31,0)</f>
        <v>12</v>
      </c>
      <c r="R31" s="65">
        <f>VLOOKUP($A31,'Return Data'!$B$7:$R$2843,16,0)</f>
        <v>9.2566000000000006</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4.7177454545454545</v>
      </c>
      <c r="E33" s="74"/>
      <c r="F33" s="75">
        <f>AVERAGE(F8:F31)</f>
        <v>10.217386363636363</v>
      </c>
      <c r="G33" s="74"/>
      <c r="H33" s="75">
        <f>AVERAGE(H8:H31)</f>
        <v>12.882295238095239</v>
      </c>
      <c r="I33" s="74"/>
      <c r="J33" s="75">
        <f>AVERAGE(J8:J31)</f>
        <v>16.554014285714281</v>
      </c>
      <c r="K33" s="74"/>
      <c r="L33" s="75">
        <f>AVERAGE(L8:L31)</f>
        <v>7.8441999999999981</v>
      </c>
      <c r="M33" s="74"/>
      <c r="N33" s="75">
        <f>AVERAGE(N8:N31)</f>
        <v>6.5023857142857135</v>
      </c>
      <c r="O33" s="74"/>
      <c r="P33" s="75">
        <f>AVERAGE(P8:P31)</f>
        <v>7.4671099999999981</v>
      </c>
      <c r="Q33" s="74"/>
      <c r="R33" s="75">
        <f>AVERAGE(R8:R31)</f>
        <v>7.2824999999999998</v>
      </c>
      <c r="S33" s="76"/>
    </row>
    <row r="34" spans="1:19" x14ac:dyDescent="0.3">
      <c r="A34" s="73" t="s">
        <v>28</v>
      </c>
      <c r="B34" s="74"/>
      <c r="C34" s="74"/>
      <c r="D34" s="75">
        <f>MIN(D8:D31)</f>
        <v>-4.4871999999999996</v>
      </c>
      <c r="E34" s="74"/>
      <c r="F34" s="75">
        <f>MIN(F8:F31)</f>
        <v>-41.353499999999997</v>
      </c>
      <c r="G34" s="74"/>
      <c r="H34" s="75">
        <f>MIN(H8:H31)</f>
        <v>6.5122999999999998</v>
      </c>
      <c r="I34" s="74"/>
      <c r="J34" s="75">
        <f>MIN(J8:J31)</f>
        <v>10.283300000000001</v>
      </c>
      <c r="K34" s="74"/>
      <c r="L34" s="75">
        <f>MIN(L8:L31)</f>
        <v>-1.6338999999999999</v>
      </c>
      <c r="M34" s="74"/>
      <c r="N34" s="75">
        <f>MIN(N8:N31)</f>
        <v>0.34379999999999999</v>
      </c>
      <c r="O34" s="74"/>
      <c r="P34" s="75">
        <f>MIN(P8:P31)</f>
        <v>3.5358000000000001</v>
      </c>
      <c r="Q34" s="74"/>
      <c r="R34" s="75">
        <f>MIN(R8:R31)</f>
        <v>-12.866199999999999</v>
      </c>
      <c r="S34" s="76"/>
    </row>
    <row r="35" spans="1:19" ht="15" thickBot="1" x14ac:dyDescent="0.35">
      <c r="A35" s="77" t="s">
        <v>29</v>
      </c>
      <c r="B35" s="78"/>
      <c r="C35" s="78"/>
      <c r="D35" s="79">
        <f>MAX(D8:D31)</f>
        <v>11.419</v>
      </c>
      <c r="E35" s="78"/>
      <c r="F35" s="79">
        <f>MAX(F8:F31)</f>
        <v>24.7502</v>
      </c>
      <c r="G35" s="78"/>
      <c r="H35" s="79">
        <f>MAX(H8:H31)</f>
        <v>23.783300000000001</v>
      </c>
      <c r="I35" s="78"/>
      <c r="J35" s="79">
        <f>MAX(J8:J31)</f>
        <v>28.482099999999999</v>
      </c>
      <c r="K35" s="78"/>
      <c r="L35" s="79">
        <f>MAX(L8:L31)</f>
        <v>12.9293</v>
      </c>
      <c r="M35" s="78"/>
      <c r="N35" s="79">
        <f>MAX(N8:N31)</f>
        <v>10.191599999999999</v>
      </c>
      <c r="O35" s="78"/>
      <c r="P35" s="79">
        <f>MAX(P8:P31)</f>
        <v>10.005800000000001</v>
      </c>
      <c r="Q35" s="78"/>
      <c r="R35" s="79">
        <f>MAX(R8:R31)</f>
        <v>10.267799999999999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44322</v>
      </c>
      <c r="C8" s="65">
        <f>VLOOKUP($A8,'Return Data'!$B$7:$R$2843,4,0)</f>
        <v>17.27</v>
      </c>
      <c r="D8" s="65">
        <f>VLOOKUP($A8,'Return Data'!$B$7:$R$2843,10,0)</f>
        <v>1.2309000000000001</v>
      </c>
      <c r="E8" s="66">
        <f>RANK(D8,D$8:D$32,0)</f>
        <v>7</v>
      </c>
      <c r="F8" s="65">
        <f>VLOOKUP($A8,'Return Data'!$B$7:$R$2843,11,0)</f>
        <v>11.2041</v>
      </c>
      <c r="G8" s="66">
        <f>RANK(F8,F$8:F$32,0)</f>
        <v>9</v>
      </c>
      <c r="H8" s="65">
        <f>VLOOKUP($A8,'Return Data'!$B$7:$R$2843,12,0)</f>
        <v>18.287700000000001</v>
      </c>
      <c r="I8" s="66">
        <f>RANK(H8,H$8:H$32,0)</f>
        <v>5</v>
      </c>
      <c r="J8" s="65">
        <f>VLOOKUP($A8,'Return Data'!$B$7:$R$2843,13,0)</f>
        <v>27.078700000000001</v>
      </c>
      <c r="K8" s="66">
        <f>RANK(J8,J$8:J$32,0)</f>
        <v>8</v>
      </c>
      <c r="L8" s="65">
        <f>VLOOKUP($A8,'Return Data'!$B$7:$R$2843,17,0)</f>
        <v>11.209099999999999</v>
      </c>
      <c r="M8" s="66">
        <f>RANK(L8,L$8:L$32,0)</f>
        <v>5</v>
      </c>
      <c r="N8" s="65">
        <f>VLOOKUP($A8,'Return Data'!$B$7:$R$2843,14,0)</f>
        <v>8.2654999999999994</v>
      </c>
      <c r="O8" s="66">
        <f>RANK(N8,N$8:N$32,0)</f>
        <v>8</v>
      </c>
      <c r="P8" s="65">
        <f>VLOOKUP($A8,'Return Data'!$B$7:$R$2843,15,0)</f>
        <v>10.0421</v>
      </c>
      <c r="Q8" s="66">
        <f>RANK(P8,P$8:P$32,0)</f>
        <v>4</v>
      </c>
      <c r="R8" s="65">
        <f>VLOOKUP($A8,'Return Data'!$B$7:$R$2843,16,0)</f>
        <v>8.8529999999999998</v>
      </c>
      <c r="S8" s="67">
        <f>RANK(R8,R$8:R$32,0)</f>
        <v>14</v>
      </c>
    </row>
    <row r="9" spans="1:20" x14ac:dyDescent="0.3">
      <c r="A9" s="63" t="s">
        <v>1666</v>
      </c>
      <c r="B9" s="64">
        <f>VLOOKUP($A9,'Return Data'!$B$7:$R$2843,3,0)</f>
        <v>44322</v>
      </c>
      <c r="C9" s="65">
        <f>VLOOKUP($A9,'Return Data'!$B$7:$R$2843,4,0)</f>
        <v>16.350000000000001</v>
      </c>
      <c r="D9" s="65">
        <f>VLOOKUP($A9,'Return Data'!$B$7:$R$2843,10,0)</f>
        <v>0.30669999999999997</v>
      </c>
      <c r="E9" s="66">
        <f t="shared" ref="E9:E32" si="0">RANK(D9,D$8:D$32,0)</f>
        <v>19</v>
      </c>
      <c r="F9" s="65">
        <f>VLOOKUP($A9,'Return Data'!$B$7:$R$2843,11,0)</f>
        <v>9.2913999999999994</v>
      </c>
      <c r="G9" s="66">
        <f t="shared" ref="G9:G32" si="1">RANK(F9,F$8:F$32,0)</f>
        <v>15</v>
      </c>
      <c r="H9" s="65">
        <f>VLOOKUP($A9,'Return Data'!$B$7:$R$2843,12,0)</f>
        <v>15.793200000000001</v>
      </c>
      <c r="I9" s="66">
        <f t="shared" ref="I9:I32" si="2">RANK(H9,H$8:H$32,0)</f>
        <v>11</v>
      </c>
      <c r="J9" s="65">
        <f>VLOOKUP($A9,'Return Data'!$B$7:$R$2843,13,0)</f>
        <v>26.157399999999999</v>
      </c>
      <c r="K9" s="66">
        <f t="shared" ref="K9:K32" si="3">RANK(J9,J$8:J$32,0)</f>
        <v>11</v>
      </c>
      <c r="L9" s="65">
        <f>VLOOKUP($A9,'Return Data'!$B$7:$R$2843,17,0)</f>
        <v>10.4453</v>
      </c>
      <c r="M9" s="66">
        <f t="shared" ref="M9:M32" si="4">RANK(L9,L$8:L$32,0)</f>
        <v>6</v>
      </c>
      <c r="N9" s="65">
        <f>VLOOKUP($A9,'Return Data'!$B$7:$R$2843,14,0)</f>
        <v>9.4232999999999993</v>
      </c>
      <c r="O9" s="66">
        <f t="shared" ref="O9:O30" si="5">RANK(N9,N$8:N$32,0)</f>
        <v>4</v>
      </c>
      <c r="P9" s="65">
        <f>VLOOKUP($A9,'Return Data'!$B$7:$R$2843,15,0)</f>
        <v>10.1729</v>
      </c>
      <c r="Q9" s="66">
        <f t="shared" ref="Q9:Q30" si="6">RANK(P9,P$8:P$32,0)</f>
        <v>2</v>
      </c>
      <c r="R9" s="65">
        <f>VLOOKUP($A9,'Return Data'!$B$7:$R$2843,16,0)</f>
        <v>8.9565000000000001</v>
      </c>
      <c r="S9" s="67">
        <f t="shared" ref="S9:S32" si="7">RANK(R9,R$8:R$32,0)</f>
        <v>11</v>
      </c>
    </row>
    <row r="10" spans="1:20" x14ac:dyDescent="0.3">
      <c r="A10" s="63" t="s">
        <v>1667</v>
      </c>
      <c r="B10" s="64">
        <f>VLOOKUP($A10,'Return Data'!$B$7:$R$2843,3,0)</f>
        <v>44322</v>
      </c>
      <c r="C10" s="65">
        <f>VLOOKUP($A10,'Return Data'!$B$7:$R$2843,4,0)</f>
        <v>11.94</v>
      </c>
      <c r="D10" s="65">
        <f>VLOOKUP($A10,'Return Data'!$B$7:$R$2843,10,0)</f>
        <v>0.92979999999999996</v>
      </c>
      <c r="E10" s="66">
        <f t="shared" si="0"/>
        <v>12</v>
      </c>
      <c r="F10" s="65">
        <f>VLOOKUP($A10,'Return Data'!$B$7:$R$2843,11,0)</f>
        <v>4.0069999999999997</v>
      </c>
      <c r="G10" s="66">
        <f t="shared" si="1"/>
        <v>23</v>
      </c>
      <c r="H10" s="65">
        <f>VLOOKUP($A10,'Return Data'!$B$7:$R$2843,12,0)</f>
        <v>6.9892000000000003</v>
      </c>
      <c r="I10" s="66">
        <f t="shared" si="2"/>
        <v>23</v>
      </c>
      <c r="J10" s="65">
        <f>VLOOKUP($A10,'Return Data'!$B$7:$R$2843,13,0)</f>
        <v>16.1479</v>
      </c>
      <c r="K10" s="66">
        <f t="shared" si="3"/>
        <v>23</v>
      </c>
      <c r="L10" s="65"/>
      <c r="M10" s="66"/>
      <c r="N10" s="65"/>
      <c r="O10" s="66"/>
      <c r="P10" s="65"/>
      <c r="Q10" s="66"/>
      <c r="R10" s="65">
        <f>VLOOKUP($A10,'Return Data'!$B$7:$R$2843,16,0)</f>
        <v>10.452199999999999</v>
      </c>
      <c r="S10" s="67">
        <f t="shared" si="7"/>
        <v>2</v>
      </c>
    </row>
    <row r="11" spans="1:20" x14ac:dyDescent="0.3">
      <c r="A11" s="63" t="s">
        <v>1668</v>
      </c>
      <c r="B11" s="64">
        <f>VLOOKUP($A11,'Return Data'!$B$7:$R$2843,3,0)</f>
        <v>44322</v>
      </c>
      <c r="C11" s="65">
        <f>VLOOKUP($A11,'Return Data'!$B$7:$R$2843,4,0)</f>
        <v>16.033999999999999</v>
      </c>
      <c r="D11" s="65">
        <f>VLOOKUP($A11,'Return Data'!$B$7:$R$2843,10,0)</f>
        <v>2.2772000000000001</v>
      </c>
      <c r="E11" s="66">
        <f t="shared" si="0"/>
        <v>1</v>
      </c>
      <c r="F11" s="65">
        <f>VLOOKUP($A11,'Return Data'!$B$7:$R$2843,11,0)</f>
        <v>11.3704</v>
      </c>
      <c r="G11" s="66">
        <f t="shared" si="1"/>
        <v>8</v>
      </c>
      <c r="H11" s="65">
        <f>VLOOKUP($A11,'Return Data'!$B$7:$R$2843,12,0)</f>
        <v>17.888400000000001</v>
      </c>
      <c r="I11" s="66">
        <f t="shared" si="2"/>
        <v>7</v>
      </c>
      <c r="J11" s="65">
        <f>VLOOKUP($A11,'Return Data'!$B$7:$R$2843,13,0)</f>
        <v>29.672499999999999</v>
      </c>
      <c r="K11" s="66">
        <f t="shared" si="3"/>
        <v>6</v>
      </c>
      <c r="L11" s="65">
        <f>VLOOKUP($A11,'Return Data'!$B$7:$R$2843,17,0)</f>
        <v>10.420199999999999</v>
      </c>
      <c r="M11" s="66">
        <f t="shared" si="4"/>
        <v>7</v>
      </c>
      <c r="N11" s="65">
        <f>VLOOKUP($A11,'Return Data'!$B$7:$R$2843,14,0)</f>
        <v>7.9641000000000002</v>
      </c>
      <c r="O11" s="66">
        <f t="shared" si="5"/>
        <v>12</v>
      </c>
      <c r="P11" s="65"/>
      <c r="Q11" s="66"/>
      <c r="R11" s="65">
        <f>VLOOKUP($A11,'Return Data'!$B$7:$R$2843,16,0)</f>
        <v>9.6804000000000006</v>
      </c>
      <c r="S11" s="67">
        <f t="shared" si="7"/>
        <v>5</v>
      </c>
    </row>
    <row r="12" spans="1:20" x14ac:dyDescent="0.3">
      <c r="A12" s="63" t="s">
        <v>1669</v>
      </c>
      <c r="B12" s="64">
        <f>VLOOKUP($A12,'Return Data'!$B$7:$R$2843,3,0)</f>
        <v>44322</v>
      </c>
      <c r="C12" s="65">
        <f>VLOOKUP($A12,'Return Data'!$B$7:$R$2843,4,0)</f>
        <v>17.699000000000002</v>
      </c>
      <c r="D12" s="65">
        <f>VLOOKUP($A12,'Return Data'!$B$7:$R$2843,10,0)</f>
        <v>0.45350000000000001</v>
      </c>
      <c r="E12" s="66">
        <f t="shared" si="0"/>
        <v>18</v>
      </c>
      <c r="F12" s="65">
        <f>VLOOKUP($A12,'Return Data'!$B$7:$R$2843,11,0)</f>
        <v>8.6701999999999995</v>
      </c>
      <c r="G12" s="66">
        <f t="shared" si="1"/>
        <v>16</v>
      </c>
      <c r="H12" s="65">
        <f>VLOOKUP($A12,'Return Data'!$B$7:$R$2843,12,0)</f>
        <v>11.8908</v>
      </c>
      <c r="I12" s="66">
        <f t="shared" si="2"/>
        <v>17</v>
      </c>
      <c r="J12" s="65">
        <f>VLOOKUP($A12,'Return Data'!$B$7:$R$2843,13,0)</f>
        <v>20.386600000000001</v>
      </c>
      <c r="K12" s="66">
        <f t="shared" si="3"/>
        <v>20</v>
      </c>
      <c r="L12" s="65">
        <f>VLOOKUP($A12,'Return Data'!$B$7:$R$2843,17,0)</f>
        <v>11.345499999999999</v>
      </c>
      <c r="M12" s="66">
        <f t="shared" si="4"/>
        <v>4</v>
      </c>
      <c r="N12" s="65">
        <f>VLOOKUP($A12,'Return Data'!$B$7:$R$2843,14,0)</f>
        <v>9.5410000000000004</v>
      </c>
      <c r="O12" s="66">
        <f t="shared" si="5"/>
        <v>3</v>
      </c>
      <c r="P12" s="65">
        <f>VLOOKUP($A12,'Return Data'!$B$7:$R$2843,15,0)</f>
        <v>10.062799999999999</v>
      </c>
      <c r="Q12" s="66">
        <f t="shared" si="6"/>
        <v>3</v>
      </c>
      <c r="R12" s="65">
        <f>VLOOKUP($A12,'Return Data'!$B$7:$R$2843,16,0)</f>
        <v>9.0827000000000009</v>
      </c>
      <c r="S12" s="67">
        <f t="shared" si="7"/>
        <v>9</v>
      </c>
    </row>
    <row r="13" spans="1:20" x14ac:dyDescent="0.3">
      <c r="A13" s="63" t="s">
        <v>1670</v>
      </c>
      <c r="B13" s="64">
        <f>VLOOKUP($A13,'Return Data'!$B$7:$R$2843,3,0)</f>
        <v>44322</v>
      </c>
      <c r="C13" s="65">
        <f>VLOOKUP($A13,'Return Data'!$B$7:$R$2843,4,0)</f>
        <v>12.1747</v>
      </c>
      <c r="D13" s="65">
        <f>VLOOKUP($A13,'Return Data'!$B$7:$R$2843,10,0)</f>
        <v>0.80149999999999999</v>
      </c>
      <c r="E13" s="66">
        <f t="shared" si="0"/>
        <v>13</v>
      </c>
      <c r="F13" s="65">
        <f>VLOOKUP($A13,'Return Data'!$B$7:$R$2843,11,0)</f>
        <v>10.815099999999999</v>
      </c>
      <c r="G13" s="66">
        <f t="shared" si="1"/>
        <v>10</v>
      </c>
      <c r="H13" s="65">
        <f>VLOOKUP($A13,'Return Data'!$B$7:$R$2843,12,0)</f>
        <v>16.787099999999999</v>
      </c>
      <c r="I13" s="66">
        <f t="shared" si="2"/>
        <v>10</v>
      </c>
      <c r="J13" s="65">
        <f>VLOOKUP($A13,'Return Data'!$B$7:$R$2843,13,0)</f>
        <v>26.494299999999999</v>
      </c>
      <c r="K13" s="66">
        <f t="shared" si="3"/>
        <v>9</v>
      </c>
      <c r="L13" s="65">
        <f>VLOOKUP($A13,'Return Data'!$B$7:$R$2843,17,0)</f>
        <v>8.7304999999999993</v>
      </c>
      <c r="M13" s="66">
        <f t="shared" si="4"/>
        <v>16</v>
      </c>
      <c r="N13" s="65"/>
      <c r="O13" s="66"/>
      <c r="P13" s="65"/>
      <c r="Q13" s="66"/>
      <c r="R13" s="65">
        <f>VLOOKUP($A13,'Return Data'!$B$7:$R$2843,16,0)</f>
        <v>7.58</v>
      </c>
      <c r="S13" s="67">
        <f t="shared" si="7"/>
        <v>20</v>
      </c>
    </row>
    <row r="14" spans="1:20" x14ac:dyDescent="0.3">
      <c r="A14" s="63" t="s">
        <v>1671</v>
      </c>
      <c r="B14" s="64">
        <f>VLOOKUP($A14,'Return Data'!$B$7:$R$2843,3,0)</f>
        <v>44322</v>
      </c>
      <c r="C14" s="65">
        <f>VLOOKUP($A14,'Return Data'!$B$7:$R$2843,4,0)</f>
        <v>46.539000000000001</v>
      </c>
      <c r="D14" s="65">
        <f>VLOOKUP($A14,'Return Data'!$B$7:$R$2843,10,0)</f>
        <v>1.6778999999999999</v>
      </c>
      <c r="E14" s="66">
        <f t="shared" si="0"/>
        <v>4</v>
      </c>
      <c r="F14" s="65">
        <f>VLOOKUP($A14,'Return Data'!$B$7:$R$2843,11,0)</f>
        <v>14.645</v>
      </c>
      <c r="G14" s="66">
        <f t="shared" si="1"/>
        <v>1</v>
      </c>
      <c r="H14" s="65">
        <f>VLOOKUP($A14,'Return Data'!$B$7:$R$2843,12,0)</f>
        <v>19.187100000000001</v>
      </c>
      <c r="I14" s="66">
        <f t="shared" si="2"/>
        <v>1</v>
      </c>
      <c r="J14" s="65">
        <f>VLOOKUP($A14,'Return Data'!$B$7:$R$2843,13,0)</f>
        <v>28.0197</v>
      </c>
      <c r="K14" s="66">
        <f t="shared" si="3"/>
        <v>7</v>
      </c>
      <c r="L14" s="65">
        <f>VLOOKUP($A14,'Return Data'!$B$7:$R$2843,17,0)</f>
        <v>9.2477999999999998</v>
      </c>
      <c r="M14" s="66">
        <f t="shared" si="4"/>
        <v>13</v>
      </c>
      <c r="N14" s="65">
        <f>VLOOKUP($A14,'Return Data'!$B$7:$R$2843,14,0)</f>
        <v>8.3551000000000002</v>
      </c>
      <c r="O14" s="66">
        <f t="shared" si="5"/>
        <v>7</v>
      </c>
      <c r="P14" s="65">
        <f>VLOOKUP($A14,'Return Data'!$B$7:$R$2843,15,0)</f>
        <v>11.3994</v>
      </c>
      <c r="Q14" s="66">
        <f t="shared" si="6"/>
        <v>1</v>
      </c>
      <c r="R14" s="65">
        <f>VLOOKUP($A14,'Return Data'!$B$7:$R$2843,16,0)</f>
        <v>9.9692000000000007</v>
      </c>
      <c r="S14" s="67">
        <f t="shared" si="7"/>
        <v>4</v>
      </c>
    </row>
    <row r="15" spans="1:20" x14ac:dyDescent="0.3">
      <c r="A15" s="63" t="s">
        <v>1672</v>
      </c>
      <c r="B15" s="64">
        <f>VLOOKUP($A15,'Return Data'!$B$7:$R$2843,3,0)</f>
        <v>44322</v>
      </c>
      <c r="C15" s="65">
        <f>VLOOKUP($A15,'Return Data'!$B$7:$R$2843,4,0)</f>
        <v>16.86</v>
      </c>
      <c r="D15" s="65">
        <f>VLOOKUP($A15,'Return Data'!$B$7:$R$2843,10,0)</f>
        <v>1.1397999999999999</v>
      </c>
      <c r="E15" s="66">
        <f t="shared" si="0"/>
        <v>9</v>
      </c>
      <c r="F15" s="65">
        <f>VLOOKUP($A15,'Return Data'!$B$7:$R$2843,11,0)</f>
        <v>10.412599999999999</v>
      </c>
      <c r="G15" s="66">
        <f t="shared" si="1"/>
        <v>11</v>
      </c>
      <c r="H15" s="65">
        <f>VLOOKUP($A15,'Return Data'!$B$7:$R$2843,12,0)</f>
        <v>13.0785</v>
      </c>
      <c r="I15" s="66">
        <f t="shared" si="2"/>
        <v>15</v>
      </c>
      <c r="J15" s="65">
        <f>VLOOKUP($A15,'Return Data'!$B$7:$R$2843,13,0)</f>
        <v>22.886299999999999</v>
      </c>
      <c r="K15" s="66">
        <f t="shared" si="3"/>
        <v>12</v>
      </c>
      <c r="L15" s="65">
        <f>VLOOKUP($A15,'Return Data'!$B$7:$R$2843,17,0)</f>
        <v>8.6083999999999996</v>
      </c>
      <c r="M15" s="66">
        <f t="shared" si="4"/>
        <v>17</v>
      </c>
      <c r="N15" s="65">
        <f>VLOOKUP($A15,'Return Data'!$B$7:$R$2843,14,0)</f>
        <v>8.2035</v>
      </c>
      <c r="O15" s="66">
        <f t="shared" si="5"/>
        <v>9</v>
      </c>
      <c r="P15" s="65">
        <f>VLOOKUP($A15,'Return Data'!$B$7:$R$2843,15,0)</f>
        <v>9.4944000000000006</v>
      </c>
      <c r="Q15" s="66">
        <f t="shared" si="6"/>
        <v>8</v>
      </c>
      <c r="R15" s="65">
        <f>VLOOKUP($A15,'Return Data'!$B$7:$R$2843,16,0)</f>
        <v>8.4740000000000002</v>
      </c>
      <c r="S15" s="67">
        <f t="shared" si="7"/>
        <v>17</v>
      </c>
    </row>
    <row r="16" spans="1:20" x14ac:dyDescent="0.3">
      <c r="A16" s="63" t="s">
        <v>1673</v>
      </c>
      <c r="B16" s="64">
        <f>VLOOKUP($A16,'Return Data'!$B$7:$R$2843,3,0)</f>
        <v>44322</v>
      </c>
      <c r="C16" s="65">
        <f>VLOOKUP($A16,'Return Data'!$B$7:$R$2843,4,0)</f>
        <v>21.058800000000002</v>
      </c>
      <c r="D16" s="65">
        <f>VLOOKUP($A16,'Return Data'!$B$7:$R$2843,10,0)</f>
        <v>-0.18110000000000001</v>
      </c>
      <c r="E16" s="66">
        <f t="shared" si="0"/>
        <v>23</v>
      </c>
      <c r="F16" s="65">
        <f>VLOOKUP($A16,'Return Data'!$B$7:$R$2843,11,0)</f>
        <v>9.7338000000000005</v>
      </c>
      <c r="G16" s="66">
        <f t="shared" si="1"/>
        <v>14</v>
      </c>
      <c r="H16" s="65">
        <f>VLOOKUP($A16,'Return Data'!$B$7:$R$2843,12,0)</f>
        <v>15.1364</v>
      </c>
      <c r="I16" s="66">
        <f t="shared" si="2"/>
        <v>12</v>
      </c>
      <c r="J16" s="65">
        <f>VLOOKUP($A16,'Return Data'!$B$7:$R$2843,13,0)</f>
        <v>22.635899999999999</v>
      </c>
      <c r="K16" s="66">
        <f t="shared" si="3"/>
        <v>13</v>
      </c>
      <c r="L16" s="65">
        <f>VLOOKUP($A16,'Return Data'!$B$7:$R$2843,17,0)</f>
        <v>10.3764</v>
      </c>
      <c r="M16" s="66">
        <f t="shared" si="4"/>
        <v>8</v>
      </c>
      <c r="N16" s="65">
        <f>VLOOKUP($A16,'Return Data'!$B$7:$R$2843,14,0)</f>
        <v>8.0187000000000008</v>
      </c>
      <c r="O16" s="66">
        <f t="shared" si="5"/>
        <v>11</v>
      </c>
      <c r="P16" s="65">
        <f>VLOOKUP($A16,'Return Data'!$B$7:$R$2843,15,0)</f>
        <v>7.3621999999999996</v>
      </c>
      <c r="Q16" s="66">
        <f t="shared" si="6"/>
        <v>12</v>
      </c>
      <c r="R16" s="65">
        <f>VLOOKUP($A16,'Return Data'!$B$7:$R$2843,16,0)</f>
        <v>7.4402999999999997</v>
      </c>
      <c r="S16" s="67">
        <f t="shared" si="7"/>
        <v>22</v>
      </c>
    </row>
    <row r="17" spans="1:19" x14ac:dyDescent="0.3">
      <c r="A17" s="63" t="s">
        <v>1674</v>
      </c>
      <c r="B17" s="64">
        <f>VLOOKUP($A17,'Return Data'!$B$7:$R$2843,3,0)</f>
        <v>44322</v>
      </c>
      <c r="C17" s="65">
        <f>VLOOKUP($A17,'Return Data'!$B$7:$R$2843,4,0)</f>
        <v>24.65</v>
      </c>
      <c r="D17" s="65">
        <f>VLOOKUP($A17,'Return Data'!$B$7:$R$2843,10,0)</f>
        <v>0.57120000000000004</v>
      </c>
      <c r="E17" s="66">
        <f t="shared" si="0"/>
        <v>16</v>
      </c>
      <c r="F17" s="65">
        <f>VLOOKUP($A17,'Return Data'!$B$7:$R$2843,11,0)</f>
        <v>7.6889000000000003</v>
      </c>
      <c r="G17" s="66">
        <f t="shared" si="1"/>
        <v>18</v>
      </c>
      <c r="H17" s="65">
        <f>VLOOKUP($A17,'Return Data'!$B$7:$R$2843,12,0)</f>
        <v>10.7865</v>
      </c>
      <c r="I17" s="66">
        <f t="shared" si="2"/>
        <v>20</v>
      </c>
      <c r="J17" s="65">
        <f>VLOOKUP($A17,'Return Data'!$B$7:$R$2843,13,0)</f>
        <v>20.420100000000001</v>
      </c>
      <c r="K17" s="66">
        <f t="shared" si="3"/>
        <v>19</v>
      </c>
      <c r="L17" s="65">
        <f>VLOOKUP($A17,'Return Data'!$B$7:$R$2843,17,0)</f>
        <v>8.9541000000000004</v>
      </c>
      <c r="M17" s="66">
        <f t="shared" si="4"/>
        <v>15</v>
      </c>
      <c r="N17" s="65">
        <f>VLOOKUP($A17,'Return Data'!$B$7:$R$2843,14,0)</f>
        <v>7.41</v>
      </c>
      <c r="O17" s="66">
        <f t="shared" si="5"/>
        <v>14</v>
      </c>
      <c r="P17" s="65">
        <f>VLOOKUP($A17,'Return Data'!$B$7:$R$2843,15,0)</f>
        <v>7.1055000000000001</v>
      </c>
      <c r="Q17" s="66">
        <f t="shared" si="6"/>
        <v>13</v>
      </c>
      <c r="R17" s="65">
        <f>VLOOKUP($A17,'Return Data'!$B$7:$R$2843,16,0)</f>
        <v>7.5365000000000002</v>
      </c>
      <c r="S17" s="67">
        <f t="shared" si="7"/>
        <v>21</v>
      </c>
    </row>
    <row r="18" spans="1:19" x14ac:dyDescent="0.3">
      <c r="A18" s="63" t="s">
        <v>1675</v>
      </c>
      <c r="B18" s="64">
        <f>VLOOKUP($A18,'Return Data'!$B$7:$R$2843,3,0)</f>
        <v>44322</v>
      </c>
      <c r="C18" s="65">
        <f>VLOOKUP($A18,'Return Data'!$B$7:$R$2843,4,0)</f>
        <v>12.1456</v>
      </c>
      <c r="D18" s="65">
        <f>VLOOKUP($A18,'Return Data'!$B$7:$R$2843,10,0)</f>
        <v>1.0045999999999999</v>
      </c>
      <c r="E18" s="66">
        <f t="shared" si="0"/>
        <v>10</v>
      </c>
      <c r="F18" s="65">
        <f>VLOOKUP($A18,'Return Data'!$B$7:$R$2843,11,0)</f>
        <v>6.5628000000000002</v>
      </c>
      <c r="G18" s="66">
        <f t="shared" si="1"/>
        <v>21</v>
      </c>
      <c r="H18" s="65">
        <f>VLOOKUP($A18,'Return Data'!$B$7:$R$2843,12,0)</f>
        <v>9.7362000000000002</v>
      </c>
      <c r="I18" s="66">
        <f t="shared" si="2"/>
        <v>22</v>
      </c>
      <c r="J18" s="65">
        <f>VLOOKUP($A18,'Return Data'!$B$7:$R$2843,13,0)</f>
        <v>18.132899999999999</v>
      </c>
      <c r="K18" s="66">
        <f t="shared" si="3"/>
        <v>22</v>
      </c>
      <c r="L18" s="65"/>
      <c r="M18" s="66"/>
      <c r="N18" s="65"/>
      <c r="O18" s="66"/>
      <c r="P18" s="65"/>
      <c r="Q18" s="66"/>
      <c r="R18" s="65">
        <f>VLOOKUP($A18,'Return Data'!$B$7:$R$2843,16,0)</f>
        <v>9.3841000000000001</v>
      </c>
      <c r="S18" s="67">
        <f t="shared" si="7"/>
        <v>8</v>
      </c>
    </row>
    <row r="19" spans="1:19" x14ac:dyDescent="0.3">
      <c r="A19" s="63" t="s">
        <v>1676</v>
      </c>
      <c r="B19" s="64">
        <f>VLOOKUP($A19,'Return Data'!$B$7:$R$2843,3,0)</f>
        <v>44322</v>
      </c>
      <c r="C19" s="65">
        <f>VLOOKUP($A19,'Return Data'!$B$7:$R$2843,4,0)</f>
        <v>17.641999999999999</v>
      </c>
      <c r="D19" s="65">
        <f>VLOOKUP($A19,'Return Data'!$B$7:$R$2843,10,0)</f>
        <v>0.78439999999999999</v>
      </c>
      <c r="E19" s="66">
        <f t="shared" si="0"/>
        <v>14</v>
      </c>
      <c r="F19" s="65">
        <f>VLOOKUP($A19,'Return Data'!$B$7:$R$2843,11,0)</f>
        <v>7.0964999999999998</v>
      </c>
      <c r="G19" s="66">
        <f t="shared" si="1"/>
        <v>19</v>
      </c>
      <c r="H19" s="65">
        <f>VLOOKUP($A19,'Return Data'!$B$7:$R$2843,12,0)</f>
        <v>11.3018</v>
      </c>
      <c r="I19" s="66">
        <f t="shared" si="2"/>
        <v>18</v>
      </c>
      <c r="J19" s="65">
        <f>VLOOKUP($A19,'Return Data'!$B$7:$R$2843,13,0)</f>
        <v>21.400200000000002</v>
      </c>
      <c r="K19" s="66">
        <f t="shared" si="3"/>
        <v>17</v>
      </c>
      <c r="L19" s="65">
        <f>VLOOKUP($A19,'Return Data'!$B$7:$R$2843,17,0)</f>
        <v>9.7520000000000007</v>
      </c>
      <c r="M19" s="66">
        <f t="shared" si="4"/>
        <v>10</v>
      </c>
      <c r="N19" s="65">
        <f>VLOOKUP($A19,'Return Data'!$B$7:$R$2843,14,0)</f>
        <v>8.5670000000000002</v>
      </c>
      <c r="O19" s="66">
        <f t="shared" si="5"/>
        <v>6</v>
      </c>
      <c r="P19" s="65">
        <f>VLOOKUP($A19,'Return Data'!$B$7:$R$2843,15,0)</f>
        <v>9.6005000000000003</v>
      </c>
      <c r="Q19" s="66">
        <f t="shared" si="6"/>
        <v>7</v>
      </c>
      <c r="R19" s="65">
        <f>VLOOKUP($A19,'Return Data'!$B$7:$R$2843,16,0)</f>
        <v>9.0291999999999994</v>
      </c>
      <c r="S19" s="67">
        <f t="shared" si="7"/>
        <v>10</v>
      </c>
    </row>
    <row r="20" spans="1:19" x14ac:dyDescent="0.3">
      <c r="A20" s="63" t="s">
        <v>1677</v>
      </c>
      <c r="B20" s="64">
        <f>VLOOKUP($A20,'Return Data'!$B$7:$R$2843,3,0)</f>
        <v>44322</v>
      </c>
      <c r="C20" s="65">
        <f>VLOOKUP($A20,'Return Data'!$B$7:$R$2843,4,0)</f>
        <v>22.195</v>
      </c>
      <c r="D20" s="65">
        <f>VLOOKUP($A20,'Return Data'!$B$7:$R$2843,10,0)</f>
        <v>1.6674</v>
      </c>
      <c r="E20" s="66">
        <f t="shared" si="0"/>
        <v>5</v>
      </c>
      <c r="F20" s="65">
        <f>VLOOKUP($A20,'Return Data'!$B$7:$R$2843,11,0)</f>
        <v>12.129899999999999</v>
      </c>
      <c r="G20" s="66">
        <f t="shared" si="1"/>
        <v>4</v>
      </c>
      <c r="H20" s="65">
        <f>VLOOKUP($A20,'Return Data'!$B$7:$R$2843,12,0)</f>
        <v>18.360700000000001</v>
      </c>
      <c r="I20" s="66">
        <f t="shared" si="2"/>
        <v>4</v>
      </c>
      <c r="J20" s="65">
        <f>VLOOKUP($A20,'Return Data'!$B$7:$R$2843,13,0)</f>
        <v>33.688699999999997</v>
      </c>
      <c r="K20" s="66">
        <f t="shared" si="3"/>
        <v>1</v>
      </c>
      <c r="L20" s="65">
        <f>VLOOKUP($A20,'Return Data'!$B$7:$R$2843,17,0)</f>
        <v>9.1217000000000006</v>
      </c>
      <c r="M20" s="66">
        <f t="shared" si="4"/>
        <v>14</v>
      </c>
      <c r="N20" s="65">
        <f>VLOOKUP($A20,'Return Data'!$B$7:$R$2843,14,0)</f>
        <v>6.9992999999999999</v>
      </c>
      <c r="O20" s="66">
        <f t="shared" si="5"/>
        <v>15</v>
      </c>
      <c r="P20" s="65">
        <f>VLOOKUP($A20,'Return Data'!$B$7:$R$2843,15,0)</f>
        <v>8.3643999999999998</v>
      </c>
      <c r="Q20" s="66">
        <f t="shared" si="6"/>
        <v>11</v>
      </c>
      <c r="R20" s="65">
        <f>VLOOKUP($A20,'Return Data'!$B$7:$R$2843,16,0)</f>
        <v>8.6801999999999992</v>
      </c>
      <c r="S20" s="67">
        <f t="shared" si="7"/>
        <v>15</v>
      </c>
    </row>
    <row r="21" spans="1:19" x14ac:dyDescent="0.3">
      <c r="A21" s="63" t="s">
        <v>1678</v>
      </c>
      <c r="B21" s="64">
        <f>VLOOKUP($A21,'Return Data'!$B$7:$R$2843,3,0)</f>
        <v>44322</v>
      </c>
      <c r="C21" s="65">
        <f>VLOOKUP($A21,'Return Data'!$B$7:$R$2843,4,0)</f>
        <v>15.135899999999999</v>
      </c>
      <c r="D21" s="65">
        <f>VLOOKUP($A21,'Return Data'!$B$7:$R$2843,10,0)</f>
        <v>1.2414000000000001</v>
      </c>
      <c r="E21" s="66">
        <f t="shared" si="0"/>
        <v>6</v>
      </c>
      <c r="F21" s="65">
        <f>VLOOKUP($A21,'Return Data'!$B$7:$R$2843,11,0)</f>
        <v>12.8947</v>
      </c>
      <c r="G21" s="66">
        <f t="shared" si="1"/>
        <v>2</v>
      </c>
      <c r="H21" s="65">
        <f>VLOOKUP($A21,'Return Data'!$B$7:$R$2843,12,0)</f>
        <v>18.967700000000001</v>
      </c>
      <c r="I21" s="66">
        <f t="shared" si="2"/>
        <v>3</v>
      </c>
      <c r="J21" s="65">
        <f>VLOOKUP($A21,'Return Data'!$B$7:$R$2843,13,0)</f>
        <v>33.592500000000001</v>
      </c>
      <c r="K21" s="66">
        <f t="shared" si="3"/>
        <v>2</v>
      </c>
      <c r="L21" s="65">
        <f>VLOOKUP($A21,'Return Data'!$B$7:$R$2843,17,0)</f>
        <v>13.6404</v>
      </c>
      <c r="M21" s="66">
        <f t="shared" si="4"/>
        <v>1</v>
      </c>
      <c r="N21" s="65">
        <f>VLOOKUP($A21,'Return Data'!$B$7:$R$2843,14,0)</f>
        <v>10.2461</v>
      </c>
      <c r="O21" s="66">
        <f t="shared" si="5"/>
        <v>1</v>
      </c>
      <c r="P21" s="65"/>
      <c r="Q21" s="66"/>
      <c r="R21" s="65">
        <f>VLOOKUP($A21,'Return Data'!$B$7:$R$2843,16,0)</f>
        <v>10.2181</v>
      </c>
      <c r="S21" s="67">
        <f t="shared" si="7"/>
        <v>3</v>
      </c>
    </row>
    <row r="22" spans="1:19" x14ac:dyDescent="0.3">
      <c r="A22" s="63" t="s">
        <v>1679</v>
      </c>
      <c r="B22" s="64">
        <f>VLOOKUP($A22,'Return Data'!$B$7:$R$2843,3,0)</f>
        <v>44322</v>
      </c>
      <c r="C22" s="65">
        <f>VLOOKUP($A22,'Return Data'!$B$7:$R$2843,4,0)</f>
        <v>13.654999999999999</v>
      </c>
      <c r="D22" s="65">
        <f>VLOOKUP($A22,'Return Data'!$B$7:$R$2843,10,0)</f>
        <v>1.8802000000000001</v>
      </c>
      <c r="E22" s="66">
        <f t="shared" si="0"/>
        <v>3</v>
      </c>
      <c r="F22" s="65">
        <f>VLOOKUP($A22,'Return Data'!$B$7:$R$2843,11,0)</f>
        <v>11.8804</v>
      </c>
      <c r="G22" s="66">
        <f t="shared" si="1"/>
        <v>6</v>
      </c>
      <c r="H22" s="65">
        <f>VLOOKUP($A22,'Return Data'!$B$7:$R$2843,12,0)</f>
        <v>19.164000000000001</v>
      </c>
      <c r="I22" s="66">
        <f t="shared" si="2"/>
        <v>2</v>
      </c>
      <c r="J22" s="65">
        <f>VLOOKUP($A22,'Return Data'!$B$7:$R$2843,13,0)</f>
        <v>33.128599999999999</v>
      </c>
      <c r="K22" s="66">
        <f t="shared" si="3"/>
        <v>3</v>
      </c>
      <c r="L22" s="65"/>
      <c r="M22" s="66"/>
      <c r="N22" s="65"/>
      <c r="O22" s="66"/>
      <c r="P22" s="65"/>
      <c r="Q22" s="66"/>
      <c r="R22" s="65">
        <f>VLOOKUP($A22,'Return Data'!$B$7:$R$2843,16,0)</f>
        <v>13.945</v>
      </c>
      <c r="S22" s="67">
        <f t="shared" si="7"/>
        <v>1</v>
      </c>
    </row>
    <row r="23" spans="1:19" x14ac:dyDescent="0.3">
      <c r="A23" s="63" t="s">
        <v>1680</v>
      </c>
      <c r="B23" s="64">
        <f>VLOOKUP($A23,'Return Data'!$B$7:$R$2843,3,0)</f>
        <v>44322</v>
      </c>
      <c r="C23" s="65">
        <f>VLOOKUP($A23,'Return Data'!$B$7:$R$2843,4,0)</f>
        <v>12.1112</v>
      </c>
      <c r="D23" s="65">
        <f>VLOOKUP($A23,'Return Data'!$B$7:$R$2843,10,0)</f>
        <v>0.72189999999999999</v>
      </c>
      <c r="E23" s="66">
        <f t="shared" si="0"/>
        <v>15</v>
      </c>
      <c r="F23" s="65">
        <f>VLOOKUP($A23,'Return Data'!$B$7:$R$2843,11,0)</f>
        <v>9.9149999999999991</v>
      </c>
      <c r="G23" s="66">
        <f t="shared" si="1"/>
        <v>13</v>
      </c>
      <c r="H23" s="65">
        <f>VLOOKUP($A23,'Return Data'!$B$7:$R$2843,12,0)</f>
        <v>13.719099999999999</v>
      </c>
      <c r="I23" s="66">
        <f t="shared" si="2"/>
        <v>14</v>
      </c>
      <c r="J23" s="65">
        <f>VLOOKUP($A23,'Return Data'!$B$7:$R$2843,13,0)</f>
        <v>21.840599999999998</v>
      </c>
      <c r="K23" s="66">
        <f t="shared" si="3"/>
        <v>15</v>
      </c>
      <c r="L23" s="65">
        <f>VLOOKUP($A23,'Return Data'!$B$7:$R$2843,17,0)</f>
        <v>-3.6863999999999999</v>
      </c>
      <c r="M23" s="66">
        <f t="shared" si="4"/>
        <v>19</v>
      </c>
      <c r="N23" s="65">
        <f>VLOOKUP($A23,'Return Data'!$B$7:$R$2843,14,0)</f>
        <v>-2.4217</v>
      </c>
      <c r="O23" s="66">
        <f t="shared" si="5"/>
        <v>16</v>
      </c>
      <c r="P23" s="65">
        <f>VLOOKUP($A23,'Return Data'!$B$7:$R$2843,15,0)</f>
        <v>3.4056000000000002</v>
      </c>
      <c r="Q23" s="66">
        <f t="shared" si="6"/>
        <v>14</v>
      </c>
      <c r="R23" s="65">
        <f>VLOOKUP($A23,'Return Data'!$B$7:$R$2843,16,0)</f>
        <v>3.2774000000000001</v>
      </c>
      <c r="S23" s="67">
        <f t="shared" si="7"/>
        <v>23</v>
      </c>
    </row>
    <row r="24" spans="1:19" x14ac:dyDescent="0.3">
      <c r="A24" s="63" t="s">
        <v>1681</v>
      </c>
      <c r="B24" s="64">
        <f>VLOOKUP($A24,'Return Data'!$B$7:$R$2843,3,0)</f>
        <v>44322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44322</v>
      </c>
      <c r="C26" s="65">
        <f>VLOOKUP($A26,'Return Data'!$B$7:$R$2843,4,0)</f>
        <v>40.104500000000002</v>
      </c>
      <c r="D26" s="65">
        <f>VLOOKUP($A26,'Return Data'!$B$7:$R$2843,10,0)</f>
        <v>2.0297000000000001</v>
      </c>
      <c r="E26" s="66">
        <f t="shared" si="0"/>
        <v>2</v>
      </c>
      <c r="F26" s="65">
        <f>VLOOKUP($A26,'Return Data'!$B$7:$R$2843,11,0)</f>
        <v>9.9934999999999992</v>
      </c>
      <c r="G26" s="66">
        <f t="shared" si="1"/>
        <v>12</v>
      </c>
      <c r="H26" s="65">
        <f>VLOOKUP($A26,'Return Data'!$B$7:$R$2843,12,0)</f>
        <v>14.758699999999999</v>
      </c>
      <c r="I26" s="66">
        <f t="shared" si="2"/>
        <v>13</v>
      </c>
      <c r="J26" s="65">
        <f>VLOOKUP($A26,'Return Data'!$B$7:$R$2843,13,0)</f>
        <v>21.965299999999999</v>
      </c>
      <c r="K26" s="66">
        <f t="shared" si="3"/>
        <v>14</v>
      </c>
      <c r="L26" s="65">
        <f>VLOOKUP($A26,'Return Data'!$B$7:$R$2843,17,0)</f>
        <v>8.4381000000000004</v>
      </c>
      <c r="M26" s="66">
        <f t="shared" si="4"/>
        <v>18</v>
      </c>
      <c r="N26" s="65">
        <f>VLOOKUP($A26,'Return Data'!$B$7:$R$2843,14,0)</f>
        <v>8.1145999999999994</v>
      </c>
      <c r="O26" s="66">
        <f t="shared" si="5"/>
        <v>10</v>
      </c>
      <c r="P26" s="65">
        <f>VLOOKUP($A26,'Return Data'!$B$7:$R$2843,15,0)</f>
        <v>8.6684000000000001</v>
      </c>
      <c r="Q26" s="66">
        <f t="shared" si="6"/>
        <v>9</v>
      </c>
      <c r="R26" s="65">
        <f>VLOOKUP($A26,'Return Data'!$B$7:$R$2843,16,0)</f>
        <v>9.4286999999999992</v>
      </c>
      <c r="S26" s="67">
        <f t="shared" si="7"/>
        <v>7</v>
      </c>
    </row>
    <row r="27" spans="1:19" x14ac:dyDescent="0.3">
      <c r="A27" s="63" t="s">
        <v>1684</v>
      </c>
      <c r="B27" s="64">
        <f>VLOOKUP($A27,'Return Data'!$B$7:$R$2843,3,0)</f>
        <v>44322</v>
      </c>
      <c r="C27" s="65">
        <f>VLOOKUP($A27,'Return Data'!$B$7:$R$2843,4,0)</f>
        <v>47.906300000000002</v>
      </c>
      <c r="D27" s="65">
        <f>VLOOKUP($A27,'Return Data'!$B$7:$R$2843,10,0)</f>
        <v>0.56699999999999995</v>
      </c>
      <c r="E27" s="66">
        <f t="shared" si="0"/>
        <v>17</v>
      </c>
      <c r="F27" s="65">
        <f>VLOOKUP($A27,'Return Data'!$B$7:$R$2843,11,0)</f>
        <v>11.519399999999999</v>
      </c>
      <c r="G27" s="66">
        <f t="shared" si="1"/>
        <v>7</v>
      </c>
      <c r="H27" s="65">
        <f>VLOOKUP($A27,'Return Data'!$B$7:$R$2843,12,0)</f>
        <v>17.2714</v>
      </c>
      <c r="I27" s="66">
        <f t="shared" si="2"/>
        <v>8</v>
      </c>
      <c r="J27" s="65">
        <f>VLOOKUP($A27,'Return Data'!$B$7:$R$2843,13,0)</f>
        <v>29.9831</v>
      </c>
      <c r="K27" s="66">
        <f t="shared" si="3"/>
        <v>5</v>
      </c>
      <c r="L27" s="65">
        <f>VLOOKUP($A27,'Return Data'!$B$7:$R$2843,17,0)</f>
        <v>12.585900000000001</v>
      </c>
      <c r="M27" s="66">
        <f t="shared" si="4"/>
        <v>2</v>
      </c>
      <c r="N27" s="65">
        <f>VLOOKUP($A27,'Return Data'!$B$7:$R$2843,14,0)</f>
        <v>9.7952999999999992</v>
      </c>
      <c r="O27" s="66">
        <f t="shared" si="5"/>
        <v>2</v>
      </c>
      <c r="P27" s="65">
        <f>VLOOKUP($A27,'Return Data'!$B$7:$R$2843,15,0)</f>
        <v>10.009399999999999</v>
      </c>
      <c r="Q27" s="66">
        <f t="shared" si="6"/>
        <v>5</v>
      </c>
      <c r="R27" s="65">
        <f>VLOOKUP($A27,'Return Data'!$B$7:$R$2843,16,0)</f>
        <v>8.5238999999999994</v>
      </c>
      <c r="S27" s="67">
        <f t="shared" si="7"/>
        <v>16</v>
      </c>
    </row>
    <row r="28" spans="1:19" x14ac:dyDescent="0.3">
      <c r="A28" s="63" t="s">
        <v>1685</v>
      </c>
      <c r="B28" s="64">
        <f>VLOOKUP($A28,'Return Data'!$B$7:$R$2843,3,0)</f>
        <v>44322</v>
      </c>
      <c r="C28" s="65">
        <f>VLOOKUP($A28,'Return Data'!$B$7:$R$2843,4,0)</f>
        <v>17.171099999999999</v>
      </c>
      <c r="D28" s="65">
        <f>VLOOKUP($A28,'Return Data'!$B$7:$R$2843,10,0)</f>
        <v>0.94469999999999998</v>
      </c>
      <c r="E28" s="66">
        <f t="shared" si="0"/>
        <v>11</v>
      </c>
      <c r="F28" s="65">
        <f>VLOOKUP($A28,'Return Data'!$B$7:$R$2843,11,0)</f>
        <v>11.9842</v>
      </c>
      <c r="G28" s="66">
        <f t="shared" si="1"/>
        <v>5</v>
      </c>
      <c r="H28" s="65">
        <f>VLOOKUP($A28,'Return Data'!$B$7:$R$2843,12,0)</f>
        <v>18.233799999999999</v>
      </c>
      <c r="I28" s="66">
        <f t="shared" si="2"/>
        <v>6</v>
      </c>
      <c r="J28" s="65">
        <f>VLOOKUP($A28,'Return Data'!$B$7:$R$2843,13,0)</f>
        <v>30.436900000000001</v>
      </c>
      <c r="K28" s="66">
        <f t="shared" si="3"/>
        <v>4</v>
      </c>
      <c r="L28" s="65">
        <f>VLOOKUP($A28,'Return Data'!$B$7:$R$2843,17,0)</f>
        <v>11.4803</v>
      </c>
      <c r="M28" s="66">
        <f t="shared" si="4"/>
        <v>3</v>
      </c>
      <c r="N28" s="65">
        <f>VLOOKUP($A28,'Return Data'!$B$7:$R$2843,14,0)</f>
        <v>9.1701999999999995</v>
      </c>
      <c r="O28" s="66">
        <f t="shared" si="5"/>
        <v>5</v>
      </c>
      <c r="P28" s="65">
        <f>VLOOKUP($A28,'Return Data'!$B$7:$R$2843,15,0)</f>
        <v>9.8358000000000008</v>
      </c>
      <c r="Q28" s="66">
        <f t="shared" si="6"/>
        <v>6</v>
      </c>
      <c r="R28" s="65">
        <f>VLOOKUP($A28,'Return Data'!$B$7:$R$2843,16,0)</f>
        <v>9.5154999999999994</v>
      </c>
      <c r="S28" s="67">
        <f t="shared" si="7"/>
        <v>6</v>
      </c>
    </row>
    <row r="29" spans="1:19" x14ac:dyDescent="0.3">
      <c r="A29" s="63" t="s">
        <v>1686</v>
      </c>
      <c r="B29" s="64">
        <f>VLOOKUP($A29,'Return Data'!$B$7:$R$2843,3,0)</f>
        <v>44322</v>
      </c>
      <c r="C29" s="65">
        <f>VLOOKUP($A29,'Return Data'!$B$7:$R$2843,4,0)</f>
        <v>12.272600000000001</v>
      </c>
      <c r="D29" s="65">
        <f>VLOOKUP($A29,'Return Data'!$B$7:$R$2843,10,0)</f>
        <v>-0.1757</v>
      </c>
      <c r="E29" s="66">
        <f t="shared" si="0"/>
        <v>22</v>
      </c>
      <c r="F29" s="65">
        <f>VLOOKUP($A29,'Return Data'!$B$7:$R$2843,11,0)</f>
        <v>7.0785999999999998</v>
      </c>
      <c r="G29" s="66">
        <f t="shared" si="1"/>
        <v>20</v>
      </c>
      <c r="H29" s="65">
        <f>VLOOKUP($A29,'Return Data'!$B$7:$R$2843,12,0)</f>
        <v>10.807499999999999</v>
      </c>
      <c r="I29" s="66">
        <f t="shared" si="2"/>
        <v>19</v>
      </c>
      <c r="J29" s="65">
        <f>VLOOKUP($A29,'Return Data'!$B$7:$R$2843,13,0)</f>
        <v>19.9621</v>
      </c>
      <c r="K29" s="66">
        <f t="shared" si="3"/>
        <v>21</v>
      </c>
      <c r="L29" s="65"/>
      <c r="M29" s="66"/>
      <c r="N29" s="65"/>
      <c r="O29" s="66"/>
      <c r="P29" s="65"/>
      <c r="Q29" s="66"/>
      <c r="R29" s="65">
        <f>VLOOKUP($A29,'Return Data'!$B$7:$R$2843,16,0)</f>
        <v>8.8545999999999996</v>
      </c>
      <c r="S29" s="67">
        <f t="shared" si="7"/>
        <v>13</v>
      </c>
    </row>
    <row r="30" spans="1:19" x14ac:dyDescent="0.3">
      <c r="A30" s="63" t="s">
        <v>1687</v>
      </c>
      <c r="B30" s="64">
        <f>VLOOKUP($A30,'Return Data'!$B$7:$R$2843,3,0)</f>
        <v>44322</v>
      </c>
      <c r="C30" s="65">
        <f>VLOOKUP($A30,'Return Data'!$B$7:$R$2843,4,0)</f>
        <v>41.465899999999998</v>
      </c>
      <c r="D30" s="65">
        <f>VLOOKUP($A30,'Return Data'!$B$7:$R$2843,10,0)</f>
        <v>0.1234</v>
      </c>
      <c r="E30" s="66">
        <f t="shared" si="0"/>
        <v>20</v>
      </c>
      <c r="F30" s="65">
        <f>VLOOKUP($A30,'Return Data'!$B$7:$R$2843,11,0)</f>
        <v>8.1334</v>
      </c>
      <c r="G30" s="66">
        <f t="shared" si="1"/>
        <v>17</v>
      </c>
      <c r="H30" s="65">
        <f>VLOOKUP($A30,'Return Data'!$B$7:$R$2843,12,0)</f>
        <v>13.0335</v>
      </c>
      <c r="I30" s="66">
        <f t="shared" si="2"/>
        <v>16</v>
      </c>
      <c r="J30" s="65">
        <f>VLOOKUP($A30,'Return Data'!$B$7:$R$2843,13,0)</f>
        <v>21.657599999999999</v>
      </c>
      <c r="K30" s="66">
        <f t="shared" si="3"/>
        <v>16</v>
      </c>
      <c r="L30" s="65">
        <f>VLOOKUP($A30,'Return Data'!$B$7:$R$2843,17,0)</f>
        <v>9.2903000000000002</v>
      </c>
      <c r="M30" s="66">
        <f t="shared" si="4"/>
        <v>12</v>
      </c>
      <c r="N30" s="65">
        <f>VLOOKUP($A30,'Return Data'!$B$7:$R$2843,14,0)</f>
        <v>7.9554999999999998</v>
      </c>
      <c r="O30" s="66">
        <f t="shared" si="5"/>
        <v>13</v>
      </c>
      <c r="P30" s="65">
        <f>VLOOKUP($A30,'Return Data'!$B$7:$R$2843,15,0)</f>
        <v>8.3707999999999991</v>
      </c>
      <c r="Q30" s="66">
        <f t="shared" si="6"/>
        <v>10</v>
      </c>
      <c r="R30" s="65">
        <f>VLOOKUP($A30,'Return Data'!$B$7:$R$2843,16,0)</f>
        <v>8.1293000000000006</v>
      </c>
      <c r="S30" s="67">
        <f t="shared" si="7"/>
        <v>19</v>
      </c>
    </row>
    <row r="31" spans="1:19" x14ac:dyDescent="0.3">
      <c r="A31" s="63" t="s">
        <v>1688</v>
      </c>
      <c r="B31" s="64">
        <f>VLOOKUP($A31,'Return Data'!$B$7:$R$2843,3,0)</f>
        <v>44322</v>
      </c>
      <c r="C31" s="65">
        <f>VLOOKUP($A31,'Return Data'!$B$7:$R$2843,4,0)</f>
        <v>12.62</v>
      </c>
      <c r="D31" s="65">
        <f>VLOOKUP($A31,'Return Data'!$B$7:$R$2843,10,0)</f>
        <v>-7.9200000000000007E-2</v>
      </c>
      <c r="E31" s="66">
        <f t="shared" si="0"/>
        <v>21</v>
      </c>
      <c r="F31" s="65">
        <f>VLOOKUP($A31,'Return Data'!$B$7:$R$2843,11,0)</f>
        <v>6.4978999999999996</v>
      </c>
      <c r="G31" s="66">
        <f t="shared" si="1"/>
        <v>22</v>
      </c>
      <c r="H31" s="65">
        <f>VLOOKUP($A31,'Return Data'!$B$7:$R$2843,12,0)</f>
        <v>10.7018</v>
      </c>
      <c r="I31" s="66">
        <f t="shared" si="2"/>
        <v>21</v>
      </c>
      <c r="J31" s="65">
        <f>VLOOKUP($A31,'Return Data'!$B$7:$R$2843,13,0)</f>
        <v>20.5349</v>
      </c>
      <c r="K31" s="66">
        <f t="shared" si="3"/>
        <v>18</v>
      </c>
      <c r="L31" s="65">
        <f>VLOOKUP($A31,'Return Data'!$B$7:$R$2843,17,0)</f>
        <v>9.6175999999999995</v>
      </c>
      <c r="M31" s="66">
        <f t="shared" si="4"/>
        <v>11</v>
      </c>
      <c r="N31" s="65"/>
      <c r="O31" s="66"/>
      <c r="P31" s="65"/>
      <c r="Q31" s="66"/>
      <c r="R31" s="65">
        <f>VLOOKUP($A31,'Return Data'!$B$7:$R$2843,16,0)</f>
        <v>8.8553999999999995</v>
      </c>
      <c r="S31" s="67">
        <f t="shared" si="7"/>
        <v>12</v>
      </c>
    </row>
    <row r="32" spans="1:19" x14ac:dyDescent="0.3">
      <c r="A32" s="63" t="s">
        <v>1689</v>
      </c>
      <c r="B32" s="64">
        <f>VLOOKUP($A32,'Return Data'!$B$7:$R$2843,3,0)</f>
        <v>44322</v>
      </c>
      <c r="C32" s="65">
        <f>VLOOKUP($A32,'Return Data'!$B$7:$R$2843,4,0)</f>
        <v>12.3895</v>
      </c>
      <c r="D32" s="65">
        <f>VLOOKUP($A32,'Return Data'!$B$7:$R$2843,10,0)</f>
        <v>1.228</v>
      </c>
      <c r="E32" s="66">
        <f t="shared" si="0"/>
        <v>8</v>
      </c>
      <c r="F32" s="65">
        <f>VLOOKUP($A32,'Return Data'!$B$7:$R$2843,11,0)</f>
        <v>12.387600000000001</v>
      </c>
      <c r="G32" s="66">
        <f t="shared" si="1"/>
        <v>3</v>
      </c>
      <c r="H32" s="65">
        <f>VLOOKUP($A32,'Return Data'!$B$7:$R$2843,12,0)</f>
        <v>16.839099999999998</v>
      </c>
      <c r="I32" s="66">
        <f t="shared" si="2"/>
        <v>9</v>
      </c>
      <c r="J32" s="65">
        <f>VLOOKUP($A32,'Return Data'!$B$7:$R$2843,13,0)</f>
        <v>26.2727</v>
      </c>
      <c r="K32" s="66">
        <f t="shared" si="3"/>
        <v>10</v>
      </c>
      <c r="L32" s="65">
        <f>VLOOKUP($A32,'Return Data'!$B$7:$R$2843,17,0)</f>
        <v>9.9854000000000003</v>
      </c>
      <c r="M32" s="66">
        <f t="shared" si="4"/>
        <v>9</v>
      </c>
      <c r="N32" s="65"/>
      <c r="O32" s="66"/>
      <c r="P32" s="65"/>
      <c r="Q32" s="66"/>
      <c r="R32" s="65">
        <f>VLOOKUP($A32,'Return Data'!$B$7:$R$2843,16,0)</f>
        <v>8.3072999999999997</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0.91935652173913052</v>
      </c>
      <c r="E34" s="74"/>
      <c r="F34" s="75">
        <f>AVERAGE(F8:F32)</f>
        <v>9.8222782608695631</v>
      </c>
      <c r="G34" s="74"/>
      <c r="H34" s="75">
        <f>AVERAGE(H8:H32)</f>
        <v>14.726965217391303</v>
      </c>
      <c r="I34" s="74"/>
      <c r="J34" s="75">
        <f>AVERAGE(J8:J32)</f>
        <v>24.891108695652168</v>
      </c>
      <c r="K34" s="74"/>
      <c r="L34" s="75">
        <f>AVERAGE(L8:L32)</f>
        <v>9.4506631578947378</v>
      </c>
      <c r="M34" s="74"/>
      <c r="N34" s="75">
        <f>AVERAGE(N8:N32)</f>
        <v>7.8504687499999992</v>
      </c>
      <c r="O34" s="74"/>
      <c r="P34" s="75">
        <f>AVERAGE(P8:P32)</f>
        <v>8.8495857142857162</v>
      </c>
      <c r="Q34" s="74"/>
      <c r="R34" s="75">
        <f>AVERAGE(R8:R32)</f>
        <v>8.8771086956521739</v>
      </c>
      <c r="S34" s="76"/>
    </row>
    <row r="35" spans="1:19" x14ac:dyDescent="0.3">
      <c r="A35" s="73" t="s">
        <v>28</v>
      </c>
      <c r="B35" s="74"/>
      <c r="C35" s="74"/>
      <c r="D35" s="75">
        <f>MIN(D8:D32)</f>
        <v>-0.18110000000000001</v>
      </c>
      <c r="E35" s="74"/>
      <c r="F35" s="75">
        <f>MIN(F8:F32)</f>
        <v>4.0069999999999997</v>
      </c>
      <c r="G35" s="74"/>
      <c r="H35" s="75">
        <f>MIN(H8:H32)</f>
        <v>6.9892000000000003</v>
      </c>
      <c r="I35" s="74"/>
      <c r="J35" s="75">
        <f>MIN(J8:J32)</f>
        <v>16.1479</v>
      </c>
      <c r="K35" s="74"/>
      <c r="L35" s="75">
        <f>MIN(L8:L32)</f>
        <v>-3.6863999999999999</v>
      </c>
      <c r="M35" s="74"/>
      <c r="N35" s="75">
        <f>MIN(N8:N32)</f>
        <v>-2.4217</v>
      </c>
      <c r="O35" s="74"/>
      <c r="P35" s="75">
        <f>MIN(P8:P32)</f>
        <v>3.4056000000000002</v>
      </c>
      <c r="Q35" s="74"/>
      <c r="R35" s="75">
        <f>MIN(R8:R32)</f>
        <v>3.2774000000000001</v>
      </c>
      <c r="S35" s="76"/>
    </row>
    <row r="36" spans="1:19" ht="15" thickBot="1" x14ac:dyDescent="0.35">
      <c r="A36" s="77" t="s">
        <v>29</v>
      </c>
      <c r="B36" s="78"/>
      <c r="C36" s="78"/>
      <c r="D36" s="79">
        <f>MAX(D8:D32)</f>
        <v>2.2772000000000001</v>
      </c>
      <c r="E36" s="78"/>
      <c r="F36" s="79">
        <f>MAX(F8:F32)</f>
        <v>14.645</v>
      </c>
      <c r="G36" s="78"/>
      <c r="H36" s="79">
        <f>MAX(H8:H32)</f>
        <v>19.187100000000001</v>
      </c>
      <c r="I36" s="78"/>
      <c r="J36" s="79">
        <f>MAX(J8:J32)</f>
        <v>33.688699999999997</v>
      </c>
      <c r="K36" s="78"/>
      <c r="L36" s="79">
        <f>MAX(L8:L32)</f>
        <v>13.6404</v>
      </c>
      <c r="M36" s="78"/>
      <c r="N36" s="79">
        <f>MAX(N8:N32)</f>
        <v>10.2461</v>
      </c>
      <c r="O36" s="78"/>
      <c r="P36" s="79">
        <f>MAX(P8:P32)</f>
        <v>11.3994</v>
      </c>
      <c r="Q36" s="78"/>
      <c r="R36" s="79">
        <f>MAX(R8:R32)</f>
        <v>13.945</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44322</v>
      </c>
      <c r="C8" s="65">
        <f>VLOOKUP($A8,'Return Data'!$B$7:$R$2843,4,0)</f>
        <v>16.13</v>
      </c>
      <c r="D8" s="65">
        <f>VLOOKUP($A8,'Return Data'!$B$7:$R$2843,10,0)</f>
        <v>1.0019</v>
      </c>
      <c r="E8" s="66">
        <f>RANK(D8,D$8:D$32,0)</f>
        <v>7</v>
      </c>
      <c r="F8" s="65">
        <f>VLOOKUP($A8,'Return Data'!$B$7:$R$2843,11,0)</f>
        <v>10.631</v>
      </c>
      <c r="G8" s="66">
        <f>RANK(F8,F$8:F$32,0)</f>
        <v>8</v>
      </c>
      <c r="H8" s="65">
        <f>VLOOKUP($A8,'Return Data'!$B$7:$R$2843,12,0)</f>
        <v>17.48</v>
      </c>
      <c r="I8" s="66">
        <f>RANK(H8,H$8:H$32,0)</f>
        <v>6</v>
      </c>
      <c r="J8" s="65">
        <f>VLOOKUP($A8,'Return Data'!$B$7:$R$2843,13,0)</f>
        <v>25.818999999999999</v>
      </c>
      <c r="K8" s="66">
        <f>RANK(J8,J$8:J$32,0)</f>
        <v>8</v>
      </c>
      <c r="L8" s="65">
        <f>VLOOKUP($A8,'Return Data'!$B$7:$R$2843,17,0)</f>
        <v>10.1532</v>
      </c>
      <c r="M8" s="66">
        <f>RANK(L8,L$8:L$32,0)</f>
        <v>5</v>
      </c>
      <c r="N8" s="65">
        <f>VLOOKUP($A8,'Return Data'!$B$7:$R$2843,14,0)</f>
        <v>7.2159000000000004</v>
      </c>
      <c r="O8" s="66">
        <f>RANK(N8,N$8:N$32,0)</f>
        <v>9</v>
      </c>
      <c r="P8" s="65">
        <f>VLOOKUP($A8,'Return Data'!$B$7:$R$2843,15,0)</f>
        <v>8.8775999999999993</v>
      </c>
      <c r="Q8" s="66">
        <f>RANK(P8,P$8:P$32,0)</f>
        <v>3</v>
      </c>
      <c r="R8" s="65">
        <f>VLOOKUP($A8,'Return Data'!$B$7:$R$2843,16,0)</f>
        <v>7.7050000000000001</v>
      </c>
      <c r="S8" s="67">
        <f>RANK(R8,R$8:R$32,0)</f>
        <v>14</v>
      </c>
    </row>
    <row r="9" spans="1:20" x14ac:dyDescent="0.3">
      <c r="A9" s="63" t="s">
        <v>1691</v>
      </c>
      <c r="B9" s="64">
        <f>VLOOKUP($A9,'Return Data'!$B$7:$R$2843,3,0)</f>
        <v>44322</v>
      </c>
      <c r="C9" s="65">
        <f>VLOOKUP($A9,'Return Data'!$B$7:$R$2843,4,0)</f>
        <v>15.25</v>
      </c>
      <c r="D9" s="65">
        <f>VLOOKUP($A9,'Return Data'!$B$7:$R$2843,10,0)</f>
        <v>-6.5500000000000003E-2</v>
      </c>
      <c r="E9" s="66">
        <f t="shared" ref="E9:E32" si="0">RANK(D9,D$8:D$32,0)</f>
        <v>19</v>
      </c>
      <c r="F9" s="65">
        <f>VLOOKUP($A9,'Return Data'!$B$7:$R$2843,11,0)</f>
        <v>8.5409000000000006</v>
      </c>
      <c r="G9" s="66">
        <f t="shared" ref="G9:G32" si="1">RANK(F9,F$8:F$32,0)</f>
        <v>15</v>
      </c>
      <c r="H9" s="65">
        <f>VLOOKUP($A9,'Return Data'!$B$7:$R$2843,12,0)</f>
        <v>14.5755</v>
      </c>
      <c r="I9" s="66">
        <f t="shared" ref="I9:I32" si="2">RANK(H9,H$8:H$32,0)</f>
        <v>11</v>
      </c>
      <c r="J9" s="65">
        <f>VLOOKUP($A9,'Return Data'!$B$7:$R$2843,13,0)</f>
        <v>24.388300000000001</v>
      </c>
      <c r="K9" s="66">
        <f t="shared" ref="K9:K32" si="3">RANK(J9,J$8:J$32,0)</f>
        <v>11</v>
      </c>
      <c r="L9" s="65">
        <f>VLOOKUP($A9,'Return Data'!$B$7:$R$2843,17,0)</f>
        <v>9.0109999999999992</v>
      </c>
      <c r="M9" s="66">
        <f t="shared" ref="M9:M32" si="4">RANK(L9,L$8:L$32,0)</f>
        <v>9</v>
      </c>
      <c r="N9" s="65">
        <f>VLOOKUP($A9,'Return Data'!$B$7:$R$2843,14,0)</f>
        <v>8.1138999999999992</v>
      </c>
      <c r="O9" s="66">
        <f t="shared" ref="O9:O30" si="5">RANK(N9,N$8:N$32,0)</f>
        <v>5</v>
      </c>
      <c r="P9" s="65">
        <f>VLOOKUP($A9,'Return Data'!$B$7:$R$2843,15,0)</f>
        <v>8.8666</v>
      </c>
      <c r="Q9" s="66">
        <f t="shared" ref="Q9:Q30" si="6">RANK(P9,P$8:P$32,0)</f>
        <v>4</v>
      </c>
      <c r="R9" s="65">
        <f>VLOOKUP($A9,'Return Data'!$B$7:$R$2843,16,0)</f>
        <v>7.6405000000000003</v>
      </c>
      <c r="S9" s="67">
        <f t="shared" ref="S9:S32" si="7">RANK(R9,R$8:R$32,0)</f>
        <v>15</v>
      </c>
    </row>
    <row r="10" spans="1:20" x14ac:dyDescent="0.3">
      <c r="A10" s="63" t="s">
        <v>1692</v>
      </c>
      <c r="B10" s="64">
        <f>VLOOKUP($A10,'Return Data'!$B$7:$R$2843,3,0)</f>
        <v>44322</v>
      </c>
      <c r="C10" s="65">
        <f>VLOOKUP($A10,'Return Data'!$B$7:$R$2843,4,0)</f>
        <v>11.71</v>
      </c>
      <c r="D10" s="65">
        <f>VLOOKUP($A10,'Return Data'!$B$7:$R$2843,10,0)</f>
        <v>0.68789999999999996</v>
      </c>
      <c r="E10" s="66">
        <f t="shared" si="0"/>
        <v>11</v>
      </c>
      <c r="F10" s="65">
        <f>VLOOKUP($A10,'Return Data'!$B$7:$R$2843,11,0)</f>
        <v>3.4451999999999998</v>
      </c>
      <c r="G10" s="66">
        <f t="shared" si="1"/>
        <v>23</v>
      </c>
      <c r="H10" s="65">
        <f>VLOOKUP($A10,'Return Data'!$B$7:$R$2843,12,0)</f>
        <v>6.0688000000000004</v>
      </c>
      <c r="I10" s="66">
        <f t="shared" si="2"/>
        <v>23</v>
      </c>
      <c r="J10" s="65">
        <f>VLOOKUP($A10,'Return Data'!$B$7:$R$2843,13,0)</f>
        <v>14.916600000000001</v>
      </c>
      <c r="K10" s="66">
        <f t="shared" si="3"/>
        <v>23</v>
      </c>
      <c r="L10" s="65"/>
      <c r="M10" s="66"/>
      <c r="N10" s="65"/>
      <c r="O10" s="66"/>
      <c r="P10" s="65"/>
      <c r="Q10" s="66"/>
      <c r="R10" s="65">
        <f>VLOOKUP($A10,'Return Data'!$B$7:$R$2843,16,0)</f>
        <v>9.2542000000000009</v>
      </c>
      <c r="S10" s="67">
        <f t="shared" si="7"/>
        <v>2</v>
      </c>
    </row>
    <row r="11" spans="1:20" x14ac:dyDescent="0.3">
      <c r="A11" s="63" t="s">
        <v>1693</v>
      </c>
      <c r="B11" s="64">
        <f>VLOOKUP($A11,'Return Data'!$B$7:$R$2843,3,0)</f>
        <v>44322</v>
      </c>
      <c r="C11" s="65">
        <f>VLOOKUP($A11,'Return Data'!$B$7:$R$2843,4,0)</f>
        <v>14.885</v>
      </c>
      <c r="D11" s="65">
        <f>VLOOKUP($A11,'Return Data'!$B$7:$R$2843,10,0)</f>
        <v>1.8753</v>
      </c>
      <c r="E11" s="66">
        <f t="shared" si="0"/>
        <v>1</v>
      </c>
      <c r="F11" s="65">
        <f>VLOOKUP($A11,'Return Data'!$B$7:$R$2843,11,0)</f>
        <v>10.504799999999999</v>
      </c>
      <c r="G11" s="66">
        <f t="shared" si="1"/>
        <v>9</v>
      </c>
      <c r="H11" s="65">
        <f>VLOOKUP($A11,'Return Data'!$B$7:$R$2843,12,0)</f>
        <v>16.5166</v>
      </c>
      <c r="I11" s="66">
        <f t="shared" si="2"/>
        <v>7</v>
      </c>
      <c r="J11" s="65">
        <f>VLOOKUP($A11,'Return Data'!$B$7:$R$2843,13,0)</f>
        <v>27.669599999999999</v>
      </c>
      <c r="K11" s="66">
        <f t="shared" si="3"/>
        <v>6</v>
      </c>
      <c r="L11" s="65">
        <f>VLOOKUP($A11,'Return Data'!$B$7:$R$2843,17,0)</f>
        <v>8.7464999999999993</v>
      </c>
      <c r="M11" s="66">
        <f t="shared" si="4"/>
        <v>11</v>
      </c>
      <c r="N11" s="65">
        <f>VLOOKUP($A11,'Return Data'!$B$7:$R$2843,14,0)</f>
        <v>6.3285</v>
      </c>
      <c r="O11" s="66">
        <f t="shared" si="5"/>
        <v>13</v>
      </c>
      <c r="P11" s="65"/>
      <c r="Q11" s="66"/>
      <c r="R11" s="65">
        <f>VLOOKUP($A11,'Return Data'!$B$7:$R$2843,16,0)</f>
        <v>8.0958000000000006</v>
      </c>
      <c r="S11" s="67">
        <f t="shared" si="7"/>
        <v>10</v>
      </c>
    </row>
    <row r="12" spans="1:20" x14ac:dyDescent="0.3">
      <c r="A12" s="63" t="s">
        <v>1694</v>
      </c>
      <c r="B12" s="64">
        <f>VLOOKUP($A12,'Return Data'!$B$7:$R$2843,3,0)</f>
        <v>44322</v>
      </c>
      <c r="C12" s="65">
        <f>VLOOKUP($A12,'Return Data'!$B$7:$R$2843,4,0)</f>
        <v>16.848199999999999</v>
      </c>
      <c r="D12" s="65">
        <f>VLOOKUP($A12,'Return Data'!$B$7:$R$2843,10,0)</f>
        <v>0.20039999999999999</v>
      </c>
      <c r="E12" s="66">
        <f t="shared" si="0"/>
        <v>17</v>
      </c>
      <c r="F12" s="65">
        <f>VLOOKUP($A12,'Return Data'!$B$7:$R$2843,11,0)</f>
        <v>8.1266999999999996</v>
      </c>
      <c r="G12" s="66">
        <f t="shared" si="1"/>
        <v>16</v>
      </c>
      <c r="H12" s="65">
        <f>VLOOKUP($A12,'Return Data'!$B$7:$R$2843,12,0)</f>
        <v>11.0509</v>
      </c>
      <c r="I12" s="66">
        <f t="shared" si="2"/>
        <v>17</v>
      </c>
      <c r="J12" s="65">
        <f>VLOOKUP($A12,'Return Data'!$B$7:$R$2843,13,0)</f>
        <v>19.182300000000001</v>
      </c>
      <c r="K12" s="66">
        <f t="shared" si="3"/>
        <v>20</v>
      </c>
      <c r="L12" s="65">
        <f>VLOOKUP($A12,'Return Data'!$B$7:$R$2843,17,0)</f>
        <v>10.241099999999999</v>
      </c>
      <c r="M12" s="66">
        <f t="shared" si="4"/>
        <v>4</v>
      </c>
      <c r="N12" s="65">
        <f>VLOOKUP($A12,'Return Data'!$B$7:$R$2843,14,0)</f>
        <v>8.4033999999999995</v>
      </c>
      <c r="O12" s="66">
        <f t="shared" si="5"/>
        <v>1</v>
      </c>
      <c r="P12" s="65">
        <f>VLOOKUP($A12,'Return Data'!$B$7:$R$2843,15,0)</f>
        <v>9.1332000000000004</v>
      </c>
      <c r="Q12" s="66">
        <f t="shared" si="6"/>
        <v>2</v>
      </c>
      <c r="R12" s="65">
        <f>VLOOKUP($A12,'Return Data'!$B$7:$R$2843,16,0)</f>
        <v>8.2675000000000001</v>
      </c>
      <c r="S12" s="67">
        <f t="shared" si="7"/>
        <v>4</v>
      </c>
    </row>
    <row r="13" spans="1:20" x14ac:dyDescent="0.3">
      <c r="A13" s="63" t="s">
        <v>1695</v>
      </c>
      <c r="B13" s="64">
        <f>VLOOKUP($A13,'Return Data'!$B$7:$R$2843,3,0)</f>
        <v>44322</v>
      </c>
      <c r="C13" s="65">
        <f>VLOOKUP($A13,'Return Data'!$B$7:$R$2843,4,0)</f>
        <v>11.639799999999999</v>
      </c>
      <c r="D13" s="65">
        <f>VLOOKUP($A13,'Return Data'!$B$7:$R$2843,10,0)</f>
        <v>0.45569999999999999</v>
      </c>
      <c r="E13" s="66">
        <f t="shared" si="0"/>
        <v>15</v>
      </c>
      <c r="F13" s="65">
        <f>VLOOKUP($A13,'Return Data'!$B$7:$R$2843,11,0)</f>
        <v>10.069000000000001</v>
      </c>
      <c r="G13" s="66">
        <f t="shared" si="1"/>
        <v>10</v>
      </c>
      <c r="H13" s="65">
        <f>VLOOKUP($A13,'Return Data'!$B$7:$R$2843,12,0)</f>
        <v>15.642899999999999</v>
      </c>
      <c r="I13" s="66">
        <f t="shared" si="2"/>
        <v>10</v>
      </c>
      <c r="J13" s="65">
        <f>VLOOKUP($A13,'Return Data'!$B$7:$R$2843,13,0)</f>
        <v>24.756699999999999</v>
      </c>
      <c r="K13" s="66">
        <f t="shared" si="3"/>
        <v>10</v>
      </c>
      <c r="L13" s="65">
        <f>VLOOKUP($A13,'Return Data'!$B$7:$R$2843,17,0)</f>
        <v>6.9855999999999998</v>
      </c>
      <c r="M13" s="66">
        <f t="shared" si="4"/>
        <v>18</v>
      </c>
      <c r="N13" s="65"/>
      <c r="O13" s="66"/>
      <c r="P13" s="65"/>
      <c r="Q13" s="66"/>
      <c r="R13" s="65">
        <f>VLOOKUP($A13,'Return Data'!$B$7:$R$2843,16,0)</f>
        <v>5.8002000000000002</v>
      </c>
      <c r="S13" s="67">
        <f t="shared" si="7"/>
        <v>22</v>
      </c>
    </row>
    <row r="14" spans="1:20" x14ac:dyDescent="0.3">
      <c r="A14" s="63" t="s">
        <v>1696</v>
      </c>
      <c r="B14" s="64">
        <f>VLOOKUP($A14,'Return Data'!$B$7:$R$2843,3,0)</f>
        <v>44322</v>
      </c>
      <c r="C14" s="65">
        <f>VLOOKUP($A14,'Return Data'!$B$7:$R$2843,4,0)</f>
        <v>43.197000000000003</v>
      </c>
      <c r="D14" s="65">
        <f>VLOOKUP($A14,'Return Data'!$B$7:$R$2843,10,0)</f>
        <v>1.4919</v>
      </c>
      <c r="E14" s="66">
        <f t="shared" si="0"/>
        <v>4</v>
      </c>
      <c r="F14" s="65">
        <f>VLOOKUP($A14,'Return Data'!$B$7:$R$2843,11,0)</f>
        <v>14.208299999999999</v>
      </c>
      <c r="G14" s="66">
        <f t="shared" si="1"/>
        <v>1</v>
      </c>
      <c r="H14" s="65">
        <f>VLOOKUP($A14,'Return Data'!$B$7:$R$2843,12,0)</f>
        <v>18.503799999999998</v>
      </c>
      <c r="I14" s="66">
        <f t="shared" si="2"/>
        <v>1</v>
      </c>
      <c r="J14" s="65">
        <f>VLOOKUP($A14,'Return Data'!$B$7:$R$2843,13,0)</f>
        <v>27.038799999999998</v>
      </c>
      <c r="K14" s="66">
        <f t="shared" si="3"/>
        <v>7</v>
      </c>
      <c r="L14" s="65">
        <f>VLOOKUP($A14,'Return Data'!$B$7:$R$2843,17,0)</f>
        <v>8.4435000000000002</v>
      </c>
      <c r="M14" s="66">
        <f t="shared" si="4"/>
        <v>12</v>
      </c>
      <c r="N14" s="65">
        <f>VLOOKUP($A14,'Return Data'!$B$7:$R$2843,14,0)</f>
        <v>7.3372000000000002</v>
      </c>
      <c r="O14" s="66">
        <f t="shared" si="5"/>
        <v>8</v>
      </c>
      <c r="P14" s="65">
        <f>VLOOKUP($A14,'Return Data'!$B$7:$R$2843,15,0)</f>
        <v>10.1069</v>
      </c>
      <c r="Q14" s="66">
        <f t="shared" si="6"/>
        <v>1</v>
      </c>
      <c r="R14" s="65">
        <f>VLOOKUP($A14,'Return Data'!$B$7:$R$2843,16,0)</f>
        <v>9.1891999999999996</v>
      </c>
      <c r="S14" s="67">
        <f t="shared" si="7"/>
        <v>3</v>
      </c>
    </row>
    <row r="15" spans="1:20" x14ac:dyDescent="0.3">
      <c r="A15" s="63" t="s">
        <v>1697</v>
      </c>
      <c r="B15" s="64">
        <f>VLOOKUP($A15,'Return Data'!$B$7:$R$2843,3,0)</f>
        <v>44322</v>
      </c>
      <c r="C15" s="65">
        <f>VLOOKUP($A15,'Return Data'!$B$7:$R$2843,4,0)</f>
        <v>16.04</v>
      </c>
      <c r="D15" s="65">
        <f>VLOOKUP($A15,'Return Data'!$B$7:$R$2843,10,0)</f>
        <v>0.94399999999999995</v>
      </c>
      <c r="E15" s="66">
        <f t="shared" si="0"/>
        <v>8</v>
      </c>
      <c r="F15" s="65">
        <f>VLOOKUP($A15,'Return Data'!$B$7:$R$2843,11,0)</f>
        <v>10.0137</v>
      </c>
      <c r="G15" s="66">
        <f t="shared" si="1"/>
        <v>11</v>
      </c>
      <c r="H15" s="65">
        <f>VLOOKUP($A15,'Return Data'!$B$7:$R$2843,12,0)</f>
        <v>12.4825</v>
      </c>
      <c r="I15" s="66">
        <f t="shared" si="2"/>
        <v>15</v>
      </c>
      <c r="J15" s="65">
        <f>VLOOKUP($A15,'Return Data'!$B$7:$R$2843,13,0)</f>
        <v>22.07</v>
      </c>
      <c r="K15" s="66">
        <f t="shared" si="3"/>
        <v>12</v>
      </c>
      <c r="L15" s="65">
        <f>VLOOKUP($A15,'Return Data'!$B$7:$R$2843,17,0)</f>
        <v>7.9169999999999998</v>
      </c>
      <c r="M15" s="66">
        <f t="shared" si="4"/>
        <v>15</v>
      </c>
      <c r="N15" s="65">
        <f>VLOOKUP($A15,'Return Data'!$B$7:$R$2843,14,0)</f>
        <v>7.4831000000000003</v>
      </c>
      <c r="O15" s="66">
        <f t="shared" si="5"/>
        <v>7</v>
      </c>
      <c r="P15" s="65">
        <f>VLOOKUP($A15,'Return Data'!$B$7:$R$2843,15,0)</f>
        <v>8.6941000000000006</v>
      </c>
      <c r="Q15" s="66">
        <f t="shared" si="6"/>
        <v>7</v>
      </c>
      <c r="R15" s="65">
        <f>VLOOKUP($A15,'Return Data'!$B$7:$R$2843,16,0)</f>
        <v>7.6351000000000004</v>
      </c>
      <c r="S15" s="67">
        <f t="shared" si="7"/>
        <v>16</v>
      </c>
    </row>
    <row r="16" spans="1:20" x14ac:dyDescent="0.3">
      <c r="A16" s="63" t="s">
        <v>1698</v>
      </c>
      <c r="B16" s="64">
        <f>VLOOKUP($A16,'Return Data'!$B$7:$R$2843,3,0)</f>
        <v>44322</v>
      </c>
      <c r="C16" s="65">
        <f>VLOOKUP($A16,'Return Data'!$B$7:$R$2843,4,0)</f>
        <v>19.456099999999999</v>
      </c>
      <c r="D16" s="65">
        <f>VLOOKUP($A16,'Return Data'!$B$7:$R$2843,10,0)</f>
        <v>-0.3891</v>
      </c>
      <c r="E16" s="66">
        <f t="shared" si="0"/>
        <v>22</v>
      </c>
      <c r="F16" s="65">
        <f>VLOOKUP($A16,'Return Data'!$B$7:$R$2843,11,0)</f>
        <v>9.2542000000000009</v>
      </c>
      <c r="G16" s="66">
        <f t="shared" si="1"/>
        <v>13</v>
      </c>
      <c r="H16" s="65">
        <f>VLOOKUP($A16,'Return Data'!$B$7:$R$2843,12,0)</f>
        <v>14.3132</v>
      </c>
      <c r="I16" s="66">
        <f t="shared" si="2"/>
        <v>12</v>
      </c>
      <c r="J16" s="65">
        <f>VLOOKUP($A16,'Return Data'!$B$7:$R$2843,13,0)</f>
        <v>21.442699999999999</v>
      </c>
      <c r="K16" s="66">
        <f t="shared" si="3"/>
        <v>13</v>
      </c>
      <c r="L16" s="65">
        <f>VLOOKUP($A16,'Return Data'!$B$7:$R$2843,17,0)</f>
        <v>9.3130000000000006</v>
      </c>
      <c r="M16" s="66">
        <f t="shared" si="4"/>
        <v>6</v>
      </c>
      <c r="N16" s="65">
        <f>VLOOKUP($A16,'Return Data'!$B$7:$R$2843,14,0)</f>
        <v>6.6082000000000001</v>
      </c>
      <c r="O16" s="66">
        <f t="shared" si="5"/>
        <v>12</v>
      </c>
      <c r="P16" s="65">
        <f>VLOOKUP($A16,'Return Data'!$B$7:$R$2843,15,0)</f>
        <v>6.0064000000000002</v>
      </c>
      <c r="Q16" s="66">
        <f t="shared" si="6"/>
        <v>13</v>
      </c>
      <c r="R16" s="65">
        <f>VLOOKUP($A16,'Return Data'!$B$7:$R$2843,16,0)</f>
        <v>6.7615999999999996</v>
      </c>
      <c r="S16" s="67">
        <f t="shared" si="7"/>
        <v>20</v>
      </c>
    </row>
    <row r="17" spans="1:19" x14ac:dyDescent="0.3">
      <c r="A17" s="63" t="s">
        <v>1699</v>
      </c>
      <c r="B17" s="64">
        <f>VLOOKUP($A17,'Return Data'!$B$7:$R$2843,3,0)</f>
        <v>44322</v>
      </c>
      <c r="C17" s="65">
        <f>VLOOKUP($A17,'Return Data'!$B$7:$R$2843,4,0)</f>
        <v>23.16</v>
      </c>
      <c r="D17" s="65">
        <f>VLOOKUP($A17,'Return Data'!$B$7:$R$2843,10,0)</f>
        <v>0.34660000000000002</v>
      </c>
      <c r="E17" s="66">
        <f t="shared" si="0"/>
        <v>16</v>
      </c>
      <c r="F17" s="65">
        <f>VLOOKUP($A17,'Return Data'!$B$7:$R$2843,11,0)</f>
        <v>7.1726000000000001</v>
      </c>
      <c r="G17" s="66">
        <f t="shared" si="1"/>
        <v>18</v>
      </c>
      <c r="H17" s="65">
        <f>VLOOKUP($A17,'Return Data'!$B$7:$R$2843,12,0)</f>
        <v>9.9715000000000007</v>
      </c>
      <c r="I17" s="66">
        <f t="shared" si="2"/>
        <v>20</v>
      </c>
      <c r="J17" s="65">
        <f>VLOOKUP($A17,'Return Data'!$B$7:$R$2843,13,0)</f>
        <v>19.197099999999999</v>
      </c>
      <c r="K17" s="66">
        <f t="shared" si="3"/>
        <v>19</v>
      </c>
      <c r="L17" s="65">
        <f>VLOOKUP($A17,'Return Data'!$B$7:$R$2843,17,0)</f>
        <v>7.8422000000000001</v>
      </c>
      <c r="M17" s="66">
        <f t="shared" si="4"/>
        <v>16</v>
      </c>
      <c r="N17" s="65">
        <f>VLOOKUP($A17,'Return Data'!$B$7:$R$2843,14,0)</f>
        <v>6.2465999999999999</v>
      </c>
      <c r="O17" s="66">
        <f t="shared" si="5"/>
        <v>14</v>
      </c>
      <c r="P17" s="65">
        <f>VLOOKUP($A17,'Return Data'!$B$7:$R$2843,15,0)</f>
        <v>6.0967000000000002</v>
      </c>
      <c r="Q17" s="66">
        <f t="shared" si="6"/>
        <v>12</v>
      </c>
      <c r="R17" s="65">
        <f>VLOOKUP($A17,'Return Data'!$B$7:$R$2843,16,0)</f>
        <v>6.7188999999999997</v>
      </c>
      <c r="S17" s="67">
        <f t="shared" si="7"/>
        <v>21</v>
      </c>
    </row>
    <row r="18" spans="1:19" x14ac:dyDescent="0.3">
      <c r="A18" s="63" t="s">
        <v>1700</v>
      </c>
      <c r="B18" s="64">
        <f>VLOOKUP($A18,'Return Data'!$B$7:$R$2843,3,0)</f>
        <v>44322</v>
      </c>
      <c r="C18" s="65">
        <f>VLOOKUP($A18,'Return Data'!$B$7:$R$2843,4,0)</f>
        <v>11.6816</v>
      </c>
      <c r="D18" s="65">
        <f>VLOOKUP($A18,'Return Data'!$B$7:$R$2843,10,0)</f>
        <v>0.56730000000000003</v>
      </c>
      <c r="E18" s="66">
        <f t="shared" si="0"/>
        <v>12</v>
      </c>
      <c r="F18" s="65">
        <f>VLOOKUP($A18,'Return Data'!$B$7:$R$2843,11,0)</f>
        <v>5.6498999999999997</v>
      </c>
      <c r="G18" s="66">
        <f t="shared" si="1"/>
        <v>22</v>
      </c>
      <c r="H18" s="65">
        <f>VLOOKUP($A18,'Return Data'!$B$7:$R$2843,12,0)</f>
        <v>8.3264999999999993</v>
      </c>
      <c r="I18" s="66">
        <f t="shared" si="2"/>
        <v>22</v>
      </c>
      <c r="J18" s="65">
        <f>VLOOKUP($A18,'Return Data'!$B$7:$R$2843,13,0)</f>
        <v>16.108899999999998</v>
      </c>
      <c r="K18" s="66">
        <f t="shared" si="3"/>
        <v>22</v>
      </c>
      <c r="L18" s="65"/>
      <c r="M18" s="66"/>
      <c r="N18" s="65"/>
      <c r="O18" s="66"/>
      <c r="P18" s="65"/>
      <c r="Q18" s="66"/>
      <c r="R18" s="65">
        <f>VLOOKUP($A18,'Return Data'!$B$7:$R$2843,16,0)</f>
        <v>7.4356</v>
      </c>
      <c r="S18" s="67">
        <f t="shared" si="7"/>
        <v>17</v>
      </c>
    </row>
    <row r="19" spans="1:19" x14ac:dyDescent="0.3">
      <c r="A19" s="63" t="s">
        <v>1701</v>
      </c>
      <c r="B19" s="64">
        <f>VLOOKUP($A19,'Return Data'!$B$7:$R$2843,3,0)</f>
        <v>44322</v>
      </c>
      <c r="C19" s="65">
        <f>VLOOKUP($A19,'Return Data'!$B$7:$R$2843,4,0)</f>
        <v>16.790299999999998</v>
      </c>
      <c r="D19" s="65">
        <f>VLOOKUP($A19,'Return Data'!$B$7:$R$2843,10,0)</f>
        <v>0.54549999999999998</v>
      </c>
      <c r="E19" s="66">
        <f t="shared" si="0"/>
        <v>13</v>
      </c>
      <c r="F19" s="65">
        <f>VLOOKUP($A19,'Return Data'!$B$7:$R$2843,11,0)</f>
        <v>6.5868000000000002</v>
      </c>
      <c r="G19" s="66">
        <f t="shared" si="1"/>
        <v>19</v>
      </c>
      <c r="H19" s="65">
        <f>VLOOKUP($A19,'Return Data'!$B$7:$R$2843,12,0)</f>
        <v>10.5076</v>
      </c>
      <c r="I19" s="66">
        <f t="shared" si="2"/>
        <v>18</v>
      </c>
      <c r="J19" s="65">
        <f>VLOOKUP($A19,'Return Data'!$B$7:$R$2843,13,0)</f>
        <v>20.245899999999999</v>
      </c>
      <c r="K19" s="66">
        <f t="shared" si="3"/>
        <v>17</v>
      </c>
      <c r="L19" s="65">
        <f>VLOOKUP($A19,'Return Data'!$B$7:$R$2843,17,0)</f>
        <v>8.7531999999999996</v>
      </c>
      <c r="M19" s="66">
        <f t="shared" si="4"/>
        <v>10</v>
      </c>
      <c r="N19" s="65">
        <f>VLOOKUP($A19,'Return Data'!$B$7:$R$2843,14,0)</f>
        <v>7.6752000000000002</v>
      </c>
      <c r="O19" s="66">
        <f t="shared" si="5"/>
        <v>6</v>
      </c>
      <c r="P19" s="65">
        <f>VLOOKUP($A19,'Return Data'!$B$7:$R$2843,15,0)</f>
        <v>8.7401999999999997</v>
      </c>
      <c r="Q19" s="66">
        <f t="shared" si="6"/>
        <v>6</v>
      </c>
      <c r="R19" s="65">
        <f>VLOOKUP($A19,'Return Data'!$B$7:$R$2843,16,0)</f>
        <v>8.2108000000000008</v>
      </c>
      <c r="S19" s="67">
        <f t="shared" si="7"/>
        <v>6</v>
      </c>
    </row>
    <row r="20" spans="1:19" x14ac:dyDescent="0.3">
      <c r="A20" s="63" t="s">
        <v>1702</v>
      </c>
      <c r="B20" s="64">
        <f>VLOOKUP($A20,'Return Data'!$B$7:$R$2843,3,0)</f>
        <v>44322</v>
      </c>
      <c r="C20" s="65">
        <f>VLOOKUP($A20,'Return Data'!$B$7:$R$2843,4,0)</f>
        <v>20.771000000000001</v>
      </c>
      <c r="D20" s="65">
        <f>VLOOKUP($A20,'Return Data'!$B$7:$R$2843,10,0)</f>
        <v>1.4655</v>
      </c>
      <c r="E20" s="66">
        <f t="shared" si="0"/>
        <v>5</v>
      </c>
      <c r="F20" s="65">
        <f>VLOOKUP($A20,'Return Data'!$B$7:$R$2843,11,0)</f>
        <v>11.690099999999999</v>
      </c>
      <c r="G20" s="66">
        <f t="shared" si="1"/>
        <v>4</v>
      </c>
      <c r="H20" s="65">
        <f>VLOOKUP($A20,'Return Data'!$B$7:$R$2843,12,0)</f>
        <v>17.6294</v>
      </c>
      <c r="I20" s="66">
        <f t="shared" si="2"/>
        <v>3</v>
      </c>
      <c r="J20" s="65">
        <f>VLOOKUP($A20,'Return Data'!$B$7:$R$2843,13,0)</f>
        <v>32.544199999999996</v>
      </c>
      <c r="K20" s="66">
        <f t="shared" si="3"/>
        <v>1</v>
      </c>
      <c r="L20" s="65">
        <f>VLOOKUP($A20,'Return Data'!$B$7:$R$2843,17,0)</f>
        <v>8.1457999999999995</v>
      </c>
      <c r="M20" s="66">
        <f t="shared" si="4"/>
        <v>13</v>
      </c>
      <c r="N20" s="65">
        <f>VLOOKUP($A20,'Return Data'!$B$7:$R$2843,14,0)</f>
        <v>6.0716000000000001</v>
      </c>
      <c r="O20" s="66">
        <f t="shared" si="5"/>
        <v>15</v>
      </c>
      <c r="P20" s="65">
        <f>VLOOKUP($A20,'Return Data'!$B$7:$R$2843,15,0)</f>
        <v>7.4737999999999998</v>
      </c>
      <c r="Q20" s="66">
        <f t="shared" si="6"/>
        <v>9</v>
      </c>
      <c r="R20" s="65">
        <f>VLOOKUP($A20,'Return Data'!$B$7:$R$2843,16,0)</f>
        <v>7.9493999999999998</v>
      </c>
      <c r="S20" s="67">
        <f t="shared" si="7"/>
        <v>11</v>
      </c>
    </row>
    <row r="21" spans="1:19" x14ac:dyDescent="0.3">
      <c r="A21" s="63" t="s">
        <v>1703</v>
      </c>
      <c r="B21" s="64">
        <f>VLOOKUP($A21,'Return Data'!$B$7:$R$2843,3,0)</f>
        <v>44322</v>
      </c>
      <c r="C21" s="65">
        <f>VLOOKUP($A21,'Return Data'!$B$7:$R$2843,4,0)</f>
        <v>13.954499999999999</v>
      </c>
      <c r="D21" s="65">
        <f>VLOOKUP($A21,'Return Data'!$B$7:$R$2843,10,0)</f>
        <v>0.83099999999999996</v>
      </c>
      <c r="E21" s="66">
        <f t="shared" si="0"/>
        <v>9</v>
      </c>
      <c r="F21" s="65">
        <f>VLOOKUP($A21,'Return Data'!$B$7:$R$2843,11,0)</f>
        <v>11.997999999999999</v>
      </c>
      <c r="G21" s="66">
        <f t="shared" si="1"/>
        <v>2</v>
      </c>
      <c r="H21" s="65">
        <f>VLOOKUP($A21,'Return Data'!$B$7:$R$2843,12,0)</f>
        <v>17.540299999999998</v>
      </c>
      <c r="I21" s="66">
        <f t="shared" si="2"/>
        <v>5</v>
      </c>
      <c r="J21" s="65">
        <f>VLOOKUP($A21,'Return Data'!$B$7:$R$2843,13,0)</f>
        <v>31.430499999999999</v>
      </c>
      <c r="K21" s="66">
        <f t="shared" si="3"/>
        <v>3</v>
      </c>
      <c r="L21" s="65">
        <f>VLOOKUP($A21,'Return Data'!$B$7:$R$2843,17,0)</f>
        <v>11.8123</v>
      </c>
      <c r="M21" s="66">
        <f t="shared" si="4"/>
        <v>1</v>
      </c>
      <c r="N21" s="65">
        <f>VLOOKUP($A21,'Return Data'!$B$7:$R$2843,14,0)</f>
        <v>8.35</v>
      </c>
      <c r="O21" s="66">
        <f t="shared" si="5"/>
        <v>3</v>
      </c>
      <c r="P21" s="65"/>
      <c r="Q21" s="66"/>
      <c r="R21" s="65">
        <f>VLOOKUP($A21,'Return Data'!$B$7:$R$2843,16,0)</f>
        <v>8.1355000000000004</v>
      </c>
      <c r="S21" s="67">
        <f t="shared" si="7"/>
        <v>9</v>
      </c>
    </row>
    <row r="22" spans="1:19" x14ac:dyDescent="0.3">
      <c r="A22" s="63" t="s">
        <v>1704</v>
      </c>
      <c r="B22" s="64">
        <f>VLOOKUP($A22,'Return Data'!$B$7:$R$2843,3,0)</f>
        <v>44322</v>
      </c>
      <c r="C22" s="65">
        <f>VLOOKUP($A22,'Return Data'!$B$7:$R$2843,4,0)</f>
        <v>13.298</v>
      </c>
      <c r="D22" s="65">
        <f>VLOOKUP($A22,'Return Data'!$B$7:$R$2843,10,0)</f>
        <v>1.6355999999999999</v>
      </c>
      <c r="E22" s="66">
        <f t="shared" si="0"/>
        <v>3</v>
      </c>
      <c r="F22" s="65">
        <f>VLOOKUP($A22,'Return Data'!$B$7:$R$2843,11,0)</f>
        <v>11.298999999999999</v>
      </c>
      <c r="G22" s="66">
        <f t="shared" si="1"/>
        <v>6</v>
      </c>
      <c r="H22" s="65">
        <f>VLOOKUP($A22,'Return Data'!$B$7:$R$2843,12,0)</f>
        <v>18.246500000000001</v>
      </c>
      <c r="I22" s="66">
        <f t="shared" si="2"/>
        <v>2</v>
      </c>
      <c r="J22" s="65">
        <f>VLOOKUP($A22,'Return Data'!$B$7:$R$2843,13,0)</f>
        <v>31.741599999999998</v>
      </c>
      <c r="K22" s="66">
        <f t="shared" si="3"/>
        <v>2</v>
      </c>
      <c r="L22" s="65"/>
      <c r="M22" s="66"/>
      <c r="N22" s="65"/>
      <c r="O22" s="66"/>
      <c r="P22" s="65"/>
      <c r="Q22" s="66"/>
      <c r="R22" s="65">
        <f>VLOOKUP($A22,'Return Data'!$B$7:$R$2843,16,0)</f>
        <v>12.686999999999999</v>
      </c>
      <c r="S22" s="67">
        <f t="shared" si="7"/>
        <v>1</v>
      </c>
    </row>
    <row r="23" spans="1:19" x14ac:dyDescent="0.3">
      <c r="A23" s="63" t="s">
        <v>1705</v>
      </c>
      <c r="B23" s="64">
        <f>VLOOKUP($A23,'Return Data'!$B$7:$R$2843,3,0)</f>
        <v>44322</v>
      </c>
      <c r="C23" s="65">
        <f>VLOOKUP($A23,'Return Data'!$B$7:$R$2843,4,0)</f>
        <v>11.4152</v>
      </c>
      <c r="D23" s="65">
        <f>VLOOKUP($A23,'Return Data'!$B$7:$R$2843,10,0)</f>
        <v>0.51949999999999996</v>
      </c>
      <c r="E23" s="66">
        <f t="shared" si="0"/>
        <v>14</v>
      </c>
      <c r="F23" s="65">
        <f>VLOOKUP($A23,'Return Data'!$B$7:$R$2843,11,0)</f>
        <v>9.4720999999999993</v>
      </c>
      <c r="G23" s="66">
        <f t="shared" si="1"/>
        <v>12</v>
      </c>
      <c r="H23" s="65">
        <f>VLOOKUP($A23,'Return Data'!$B$7:$R$2843,12,0)</f>
        <v>13.0307</v>
      </c>
      <c r="I23" s="66">
        <f t="shared" si="2"/>
        <v>14</v>
      </c>
      <c r="J23" s="65">
        <f>VLOOKUP($A23,'Return Data'!$B$7:$R$2843,13,0)</f>
        <v>20.855899999999998</v>
      </c>
      <c r="K23" s="66">
        <f t="shared" si="3"/>
        <v>14</v>
      </c>
      <c r="L23" s="65">
        <f>VLOOKUP($A23,'Return Data'!$B$7:$R$2843,17,0)</f>
        <v>-4.4573</v>
      </c>
      <c r="M23" s="66">
        <f t="shared" si="4"/>
        <v>19</v>
      </c>
      <c r="N23" s="65">
        <f>VLOOKUP($A23,'Return Data'!$B$7:$R$2843,14,0)</f>
        <v>-3.2422</v>
      </c>
      <c r="O23" s="66">
        <f t="shared" si="5"/>
        <v>16</v>
      </c>
      <c r="P23" s="65">
        <f>VLOOKUP($A23,'Return Data'!$B$7:$R$2843,15,0)</f>
        <v>2.3997000000000002</v>
      </c>
      <c r="Q23" s="66">
        <f t="shared" si="6"/>
        <v>14</v>
      </c>
      <c r="R23" s="65">
        <f>VLOOKUP($A23,'Return Data'!$B$7:$R$2843,16,0)</f>
        <v>2.2534000000000001</v>
      </c>
      <c r="S23" s="67">
        <f t="shared" si="7"/>
        <v>23</v>
      </c>
    </row>
    <row r="24" spans="1:19" x14ac:dyDescent="0.3">
      <c r="A24" s="63" t="s">
        <v>1706</v>
      </c>
      <c r="B24" s="64">
        <f>VLOOKUP($A24,'Return Data'!$B$7:$R$2843,3,0)</f>
        <v>44322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44322</v>
      </c>
      <c r="C26" s="65">
        <f>VLOOKUP($A26,'Return Data'!$B$7:$R$2843,4,0)</f>
        <v>36.708199999999998</v>
      </c>
      <c r="D26" s="65">
        <f>VLOOKUP($A26,'Return Data'!$B$7:$R$2843,10,0)</f>
        <v>1.6641999999999999</v>
      </c>
      <c r="E26" s="66">
        <f t="shared" si="0"/>
        <v>2</v>
      </c>
      <c r="F26" s="65">
        <f>VLOOKUP($A26,'Return Data'!$B$7:$R$2843,11,0)</f>
        <v>9.2187000000000001</v>
      </c>
      <c r="G26" s="66">
        <f t="shared" si="1"/>
        <v>14</v>
      </c>
      <c r="H26" s="65">
        <f>VLOOKUP($A26,'Return Data'!$B$7:$R$2843,12,0)</f>
        <v>13.590400000000001</v>
      </c>
      <c r="I26" s="66">
        <f t="shared" si="2"/>
        <v>13</v>
      </c>
      <c r="J26" s="65">
        <f>VLOOKUP($A26,'Return Data'!$B$7:$R$2843,13,0)</f>
        <v>20.364999999999998</v>
      </c>
      <c r="K26" s="66">
        <f t="shared" si="3"/>
        <v>15</v>
      </c>
      <c r="L26" s="65">
        <f>VLOOKUP($A26,'Return Data'!$B$7:$R$2843,17,0)</f>
        <v>7.1787999999999998</v>
      </c>
      <c r="M26" s="66">
        <f t="shared" si="4"/>
        <v>17</v>
      </c>
      <c r="N26" s="65">
        <f>VLOOKUP($A26,'Return Data'!$B$7:$R$2843,14,0)</f>
        <v>6.9287999999999998</v>
      </c>
      <c r="O26" s="66">
        <f t="shared" si="5"/>
        <v>10</v>
      </c>
      <c r="P26" s="65">
        <f>VLOOKUP($A26,'Return Data'!$B$7:$R$2843,15,0)</f>
        <v>7.3773999999999997</v>
      </c>
      <c r="Q26" s="66">
        <f t="shared" si="6"/>
        <v>10</v>
      </c>
      <c r="R26" s="65">
        <f>VLOOKUP($A26,'Return Data'!$B$7:$R$2843,16,0)</f>
        <v>7.8251999999999997</v>
      </c>
      <c r="S26" s="67">
        <f t="shared" si="7"/>
        <v>12</v>
      </c>
    </row>
    <row r="27" spans="1:19" x14ac:dyDescent="0.3">
      <c r="A27" s="63" t="s">
        <v>1709</v>
      </c>
      <c r="B27" s="64">
        <f>VLOOKUP($A27,'Return Data'!$B$7:$R$2843,3,0)</f>
        <v>44322</v>
      </c>
      <c r="C27" s="65">
        <f>VLOOKUP($A27,'Return Data'!$B$7:$R$2843,4,0)</f>
        <v>44.201999999999998</v>
      </c>
      <c r="D27" s="65">
        <f>VLOOKUP($A27,'Return Data'!$B$7:$R$2843,10,0)</f>
        <v>0.19700000000000001</v>
      </c>
      <c r="E27" s="66">
        <f t="shared" si="0"/>
        <v>18</v>
      </c>
      <c r="F27" s="65">
        <f>VLOOKUP($A27,'Return Data'!$B$7:$R$2843,11,0)</f>
        <v>10.7484</v>
      </c>
      <c r="G27" s="66">
        <f t="shared" si="1"/>
        <v>7</v>
      </c>
      <c r="H27" s="65">
        <f>VLOOKUP($A27,'Return Data'!$B$7:$R$2843,12,0)</f>
        <v>16.084299999999999</v>
      </c>
      <c r="I27" s="66">
        <f t="shared" si="2"/>
        <v>9</v>
      </c>
      <c r="J27" s="65">
        <f>VLOOKUP($A27,'Return Data'!$B$7:$R$2843,13,0)</f>
        <v>28.317399999999999</v>
      </c>
      <c r="K27" s="66">
        <f t="shared" si="3"/>
        <v>5</v>
      </c>
      <c r="L27" s="65">
        <f>VLOOKUP($A27,'Return Data'!$B$7:$R$2843,17,0)</f>
        <v>11.2255</v>
      </c>
      <c r="M27" s="66">
        <f t="shared" si="4"/>
        <v>2</v>
      </c>
      <c r="N27" s="65">
        <f>VLOOKUP($A27,'Return Data'!$B$7:$R$2843,14,0)</f>
        <v>8.3688000000000002</v>
      </c>
      <c r="O27" s="66">
        <f t="shared" si="5"/>
        <v>2</v>
      </c>
      <c r="P27" s="65">
        <f>VLOOKUP($A27,'Return Data'!$B$7:$R$2843,15,0)</f>
        <v>8.7887000000000004</v>
      </c>
      <c r="Q27" s="66">
        <f t="shared" si="6"/>
        <v>5</v>
      </c>
      <c r="R27" s="65">
        <f>VLOOKUP($A27,'Return Data'!$B$7:$R$2843,16,0)</f>
        <v>8.1507000000000005</v>
      </c>
      <c r="S27" s="67">
        <f t="shared" si="7"/>
        <v>7</v>
      </c>
    </row>
    <row r="28" spans="1:19" x14ac:dyDescent="0.3">
      <c r="A28" s="63" t="s">
        <v>1710</v>
      </c>
      <c r="B28" s="64">
        <f>VLOOKUP($A28,'Return Data'!$B$7:$R$2843,3,0)</f>
        <v>44322</v>
      </c>
      <c r="C28" s="65">
        <f>VLOOKUP($A28,'Return Data'!$B$7:$R$2843,4,0)</f>
        <v>15.9267</v>
      </c>
      <c r="D28" s="65">
        <f>VLOOKUP($A28,'Return Data'!$B$7:$R$2843,10,0)</f>
        <v>0.77059999999999995</v>
      </c>
      <c r="E28" s="66">
        <f t="shared" si="0"/>
        <v>10</v>
      </c>
      <c r="F28" s="65">
        <f>VLOOKUP($A28,'Return Data'!$B$7:$R$2843,11,0)</f>
        <v>11.597200000000001</v>
      </c>
      <c r="G28" s="66">
        <f t="shared" si="1"/>
        <v>5</v>
      </c>
      <c r="H28" s="65">
        <f>VLOOKUP($A28,'Return Data'!$B$7:$R$2843,12,0)</f>
        <v>17.620100000000001</v>
      </c>
      <c r="I28" s="66">
        <f t="shared" si="2"/>
        <v>4</v>
      </c>
      <c r="J28" s="65">
        <f>VLOOKUP($A28,'Return Data'!$B$7:$R$2843,13,0)</f>
        <v>29.5412</v>
      </c>
      <c r="K28" s="66">
        <f t="shared" si="3"/>
        <v>4</v>
      </c>
      <c r="L28" s="65">
        <f>VLOOKUP($A28,'Return Data'!$B$7:$R$2843,17,0)</f>
        <v>10.7494</v>
      </c>
      <c r="M28" s="66">
        <f t="shared" si="4"/>
        <v>3</v>
      </c>
      <c r="N28" s="65">
        <f>VLOOKUP($A28,'Return Data'!$B$7:$R$2843,14,0)</f>
        <v>8.16</v>
      </c>
      <c r="O28" s="66">
        <f t="shared" si="5"/>
        <v>4</v>
      </c>
      <c r="P28" s="65">
        <f>VLOOKUP($A28,'Return Data'!$B$7:$R$2843,15,0)</f>
        <v>8.5917999999999992</v>
      </c>
      <c r="Q28" s="66">
        <f t="shared" si="6"/>
        <v>8</v>
      </c>
      <c r="R28" s="65">
        <f>VLOOKUP($A28,'Return Data'!$B$7:$R$2843,16,0)</f>
        <v>8.1389999999999993</v>
      </c>
      <c r="S28" s="67">
        <f t="shared" si="7"/>
        <v>8</v>
      </c>
    </row>
    <row r="29" spans="1:19" x14ac:dyDescent="0.3">
      <c r="A29" s="63" t="s">
        <v>1711</v>
      </c>
      <c r="B29" s="64">
        <f>VLOOKUP($A29,'Return Data'!$B$7:$R$2843,3,0)</f>
        <v>44322</v>
      </c>
      <c r="C29" s="65">
        <f>VLOOKUP($A29,'Return Data'!$B$7:$R$2843,4,0)</f>
        <v>11.7644</v>
      </c>
      <c r="D29" s="65">
        <f>VLOOKUP($A29,'Return Data'!$B$7:$R$2843,10,0)</f>
        <v>-0.59399999999999997</v>
      </c>
      <c r="E29" s="66">
        <f t="shared" si="0"/>
        <v>23</v>
      </c>
      <c r="F29" s="65">
        <f>VLOOKUP($A29,'Return Data'!$B$7:$R$2843,11,0)</f>
        <v>6.1951000000000001</v>
      </c>
      <c r="G29" s="66">
        <f t="shared" si="1"/>
        <v>21</v>
      </c>
      <c r="H29" s="65">
        <f>VLOOKUP($A29,'Return Data'!$B$7:$R$2843,12,0)</f>
        <v>9.4596999999999998</v>
      </c>
      <c r="I29" s="66">
        <f t="shared" si="2"/>
        <v>21</v>
      </c>
      <c r="J29" s="65">
        <f>VLOOKUP($A29,'Return Data'!$B$7:$R$2843,13,0)</f>
        <v>18.039400000000001</v>
      </c>
      <c r="K29" s="66">
        <f t="shared" si="3"/>
        <v>21</v>
      </c>
      <c r="L29" s="65"/>
      <c r="M29" s="66"/>
      <c r="N29" s="65"/>
      <c r="O29" s="66"/>
      <c r="P29" s="65"/>
      <c r="Q29" s="66"/>
      <c r="R29" s="65">
        <f>VLOOKUP($A29,'Return Data'!$B$7:$R$2843,16,0)</f>
        <v>6.9638999999999998</v>
      </c>
      <c r="S29" s="67">
        <f t="shared" si="7"/>
        <v>19</v>
      </c>
    </row>
    <row r="30" spans="1:19" x14ac:dyDescent="0.3">
      <c r="A30" s="63" t="s">
        <v>1712</v>
      </c>
      <c r="B30" s="64">
        <f>VLOOKUP($A30,'Return Data'!$B$7:$R$2843,3,0)</f>
        <v>44322</v>
      </c>
      <c r="C30" s="65">
        <f>VLOOKUP($A30,'Return Data'!$B$7:$R$2843,4,0)</f>
        <v>50.296673482577503</v>
      </c>
      <c r="D30" s="65">
        <f>VLOOKUP($A30,'Return Data'!$B$7:$R$2843,10,0)</f>
        <v>-0.14480000000000001</v>
      </c>
      <c r="E30" s="66">
        <f t="shared" si="0"/>
        <v>20</v>
      </c>
      <c r="F30" s="65">
        <f>VLOOKUP($A30,'Return Data'!$B$7:$R$2843,11,0)</f>
        <v>7.5354000000000001</v>
      </c>
      <c r="G30" s="66">
        <f t="shared" si="1"/>
        <v>17</v>
      </c>
      <c r="H30" s="65">
        <f>VLOOKUP($A30,'Return Data'!$B$7:$R$2843,12,0)</f>
        <v>12.0953</v>
      </c>
      <c r="I30" s="66">
        <f t="shared" si="2"/>
        <v>16</v>
      </c>
      <c r="J30" s="65">
        <f>VLOOKUP($A30,'Return Data'!$B$7:$R$2843,13,0)</f>
        <v>20.304300000000001</v>
      </c>
      <c r="K30" s="66">
        <f t="shared" si="3"/>
        <v>16</v>
      </c>
      <c r="L30" s="65">
        <f>VLOOKUP($A30,'Return Data'!$B$7:$R$2843,17,0)</f>
        <v>8.1047999999999991</v>
      </c>
      <c r="M30" s="66">
        <f t="shared" si="4"/>
        <v>14</v>
      </c>
      <c r="N30" s="65">
        <f>VLOOKUP($A30,'Return Data'!$B$7:$R$2843,14,0)</f>
        <v>6.8242000000000003</v>
      </c>
      <c r="O30" s="66">
        <f t="shared" si="5"/>
        <v>11</v>
      </c>
      <c r="P30" s="65">
        <f>VLOOKUP($A30,'Return Data'!$B$7:$R$2843,15,0)</f>
        <v>7.2157999999999998</v>
      </c>
      <c r="Q30" s="66">
        <f t="shared" si="6"/>
        <v>11</v>
      </c>
      <c r="R30" s="65">
        <f>VLOOKUP($A30,'Return Data'!$B$7:$R$2843,16,0)</f>
        <v>7.7382999999999997</v>
      </c>
      <c r="S30" s="67">
        <f t="shared" si="7"/>
        <v>13</v>
      </c>
    </row>
    <row r="31" spans="1:19" x14ac:dyDescent="0.3">
      <c r="A31" s="63" t="s">
        <v>1713</v>
      </c>
      <c r="B31" s="64">
        <f>VLOOKUP($A31,'Return Data'!$B$7:$R$2843,3,0)</f>
        <v>44322</v>
      </c>
      <c r="C31" s="65">
        <f>VLOOKUP($A31,'Return Data'!$B$7:$R$2843,4,0)</f>
        <v>12.42</v>
      </c>
      <c r="D31" s="65">
        <f>VLOOKUP($A31,'Return Data'!$B$7:$R$2843,10,0)</f>
        <v>-0.1608</v>
      </c>
      <c r="E31" s="66">
        <f t="shared" si="0"/>
        <v>21</v>
      </c>
      <c r="F31" s="65">
        <f>VLOOKUP($A31,'Return Data'!$B$7:$R$2843,11,0)</f>
        <v>6.3356000000000003</v>
      </c>
      <c r="G31" s="66">
        <f t="shared" si="1"/>
        <v>20</v>
      </c>
      <c r="H31" s="65">
        <f>VLOOKUP($A31,'Return Data'!$B$7:$R$2843,12,0)</f>
        <v>10.302</v>
      </c>
      <c r="I31" s="66">
        <f t="shared" si="2"/>
        <v>19</v>
      </c>
      <c r="J31" s="65">
        <f>VLOOKUP($A31,'Return Data'!$B$7:$R$2843,13,0)</f>
        <v>19.8842</v>
      </c>
      <c r="K31" s="66">
        <f t="shared" si="3"/>
        <v>18</v>
      </c>
      <c r="L31" s="65">
        <f>VLOOKUP($A31,'Return Data'!$B$7:$R$2843,17,0)</f>
        <v>9.0584000000000007</v>
      </c>
      <c r="M31" s="66">
        <f t="shared" si="4"/>
        <v>8</v>
      </c>
      <c r="N31" s="65"/>
      <c r="O31" s="66"/>
      <c r="P31" s="65"/>
      <c r="Q31" s="66"/>
      <c r="R31" s="65">
        <f>VLOOKUP($A31,'Return Data'!$B$7:$R$2843,16,0)</f>
        <v>8.2231000000000005</v>
      </c>
      <c r="S31" s="67">
        <f t="shared" si="7"/>
        <v>5</v>
      </c>
    </row>
    <row r="32" spans="1:19" x14ac:dyDescent="0.3">
      <c r="A32" s="63" t="s">
        <v>1714</v>
      </c>
      <c r="B32" s="64">
        <f>VLOOKUP($A32,'Return Data'!$B$7:$R$2843,3,0)</f>
        <v>44322</v>
      </c>
      <c r="C32" s="65">
        <f>VLOOKUP($A32,'Return Data'!$B$7:$R$2843,4,0)</f>
        <v>12.0783</v>
      </c>
      <c r="D32" s="65">
        <f>VLOOKUP($A32,'Return Data'!$B$7:$R$2843,10,0)</f>
        <v>1.0195000000000001</v>
      </c>
      <c r="E32" s="66">
        <f t="shared" si="0"/>
        <v>6</v>
      </c>
      <c r="F32" s="65">
        <f>VLOOKUP($A32,'Return Data'!$B$7:$R$2843,11,0)</f>
        <v>11.921099999999999</v>
      </c>
      <c r="G32" s="66">
        <f t="shared" si="1"/>
        <v>3</v>
      </c>
      <c r="H32" s="65">
        <f>VLOOKUP($A32,'Return Data'!$B$7:$R$2843,12,0)</f>
        <v>16.102900000000002</v>
      </c>
      <c r="I32" s="66">
        <f t="shared" si="2"/>
        <v>8</v>
      </c>
      <c r="J32" s="65">
        <f>VLOOKUP($A32,'Return Data'!$B$7:$R$2843,13,0)</f>
        <v>25.2377</v>
      </c>
      <c r="K32" s="66">
        <f t="shared" si="3"/>
        <v>9</v>
      </c>
      <c r="L32" s="65">
        <f>VLOOKUP($A32,'Return Data'!$B$7:$R$2843,17,0)</f>
        <v>9.1006</v>
      </c>
      <c r="M32" s="66">
        <f t="shared" si="4"/>
        <v>7</v>
      </c>
      <c r="N32" s="65"/>
      <c r="O32" s="66"/>
      <c r="P32" s="65"/>
      <c r="Q32" s="66"/>
      <c r="R32" s="65">
        <f>VLOOKUP($A32,'Return Data'!$B$7:$R$2843,16,0)</f>
        <v>7.2859999999999996</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0.64631304347826091</v>
      </c>
      <c r="E34" s="74"/>
      <c r="F34" s="75">
        <f>AVERAGE(F8:F32)</f>
        <v>9.2266869565217409</v>
      </c>
      <c r="G34" s="74"/>
      <c r="H34" s="75">
        <f>AVERAGE(H8:H32)</f>
        <v>13.788756521739129</v>
      </c>
      <c r="I34" s="74"/>
      <c r="J34" s="75">
        <f>AVERAGE(J8:J32)</f>
        <v>23.525969565217398</v>
      </c>
      <c r="K34" s="74"/>
      <c r="L34" s="75">
        <f>AVERAGE(L8:L32)</f>
        <v>8.3328736842105258</v>
      </c>
      <c r="M34" s="74"/>
      <c r="N34" s="75">
        <f>AVERAGE(N8:N32)</f>
        <v>6.6795750000000007</v>
      </c>
      <c r="O34" s="74"/>
      <c r="P34" s="75">
        <f>AVERAGE(P8:P32)</f>
        <v>7.7406357142857143</v>
      </c>
      <c r="Q34" s="74"/>
      <c r="R34" s="75">
        <f>AVERAGE(R8:R32)</f>
        <v>7.7419956521739133</v>
      </c>
      <c r="S34" s="76"/>
    </row>
    <row r="35" spans="1:19" x14ac:dyDescent="0.3">
      <c r="A35" s="73" t="s">
        <v>28</v>
      </c>
      <c r="B35" s="74"/>
      <c r="C35" s="74"/>
      <c r="D35" s="75">
        <f>MIN(D8:D32)</f>
        <v>-0.59399999999999997</v>
      </c>
      <c r="E35" s="74"/>
      <c r="F35" s="75">
        <f>MIN(F8:F32)</f>
        <v>3.4451999999999998</v>
      </c>
      <c r="G35" s="74"/>
      <c r="H35" s="75">
        <f>MIN(H8:H32)</f>
        <v>6.0688000000000004</v>
      </c>
      <c r="I35" s="74"/>
      <c r="J35" s="75">
        <f>MIN(J8:J32)</f>
        <v>14.916600000000001</v>
      </c>
      <c r="K35" s="74"/>
      <c r="L35" s="75">
        <f>MIN(L8:L32)</f>
        <v>-4.4573</v>
      </c>
      <c r="M35" s="74"/>
      <c r="N35" s="75">
        <f>MIN(N8:N32)</f>
        <v>-3.2422</v>
      </c>
      <c r="O35" s="74"/>
      <c r="P35" s="75">
        <f>MIN(P8:P32)</f>
        <v>2.3997000000000002</v>
      </c>
      <c r="Q35" s="74"/>
      <c r="R35" s="75">
        <f>MIN(R8:R32)</f>
        <v>2.2534000000000001</v>
      </c>
      <c r="S35" s="76"/>
    </row>
    <row r="36" spans="1:19" ht="15" thickBot="1" x14ac:dyDescent="0.35">
      <c r="A36" s="77" t="s">
        <v>29</v>
      </c>
      <c r="B36" s="78"/>
      <c r="C36" s="78"/>
      <c r="D36" s="79">
        <f>MAX(D8:D32)</f>
        <v>1.8753</v>
      </c>
      <c r="E36" s="78"/>
      <c r="F36" s="79">
        <f>MAX(F8:F32)</f>
        <v>14.208299999999999</v>
      </c>
      <c r="G36" s="78"/>
      <c r="H36" s="79">
        <f>MAX(H8:H32)</f>
        <v>18.503799999999998</v>
      </c>
      <c r="I36" s="78"/>
      <c r="J36" s="79">
        <f>MAX(J8:J32)</f>
        <v>32.544199999999996</v>
      </c>
      <c r="K36" s="78"/>
      <c r="L36" s="79">
        <f>MAX(L8:L32)</f>
        <v>11.8123</v>
      </c>
      <c r="M36" s="78"/>
      <c r="N36" s="79">
        <f>MAX(N8:N32)</f>
        <v>8.4033999999999995</v>
      </c>
      <c r="O36" s="78"/>
      <c r="P36" s="79">
        <f>MAX(P8:P32)</f>
        <v>10.1069</v>
      </c>
      <c r="Q36" s="78"/>
      <c r="R36" s="79">
        <f>MAX(R8:R32)</f>
        <v>12.686999999999999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44322</v>
      </c>
      <c r="C8" s="65">
        <f>VLOOKUP($A8,'Return Data'!$B$7:$R$2843,4,0)</f>
        <v>21.8873</v>
      </c>
      <c r="D8" s="65">
        <f>VLOOKUP($A8,'Return Data'!$B$7:$R$2843,10,0)</f>
        <v>1.2686999999999999</v>
      </c>
      <c r="E8" s="66">
        <f t="shared" ref="E8:E34" si="0">RANK(D8,D$8:D$34,0)</f>
        <v>3</v>
      </c>
      <c r="F8" s="65">
        <f>VLOOKUP($A8,'Return Data'!$B$7:$R$2843,11,0)</f>
        <v>2.1315</v>
      </c>
      <c r="G8" s="66">
        <f t="shared" ref="G8:G34" si="1">RANK(F8,F$8:F$34,0)</f>
        <v>2</v>
      </c>
      <c r="H8" s="65">
        <f>VLOOKUP($A8,'Return Data'!$B$7:$R$2843,12,0)</f>
        <v>3.1728999999999998</v>
      </c>
      <c r="I8" s="66">
        <f t="shared" ref="I8:I23" si="2">RANK(H8,H$8:H$34,0)</f>
        <v>8</v>
      </c>
      <c r="J8" s="65">
        <f>VLOOKUP($A8,'Return Data'!$B$7:$R$2843,13,0)</f>
        <v>4.0662000000000003</v>
      </c>
      <c r="K8" s="66">
        <f t="shared" ref="K8:K23" si="3">RANK(J8,J$8:J$34,0)</f>
        <v>7</v>
      </c>
      <c r="L8" s="65">
        <f>VLOOKUP($A8,'Return Data'!$B$7:$R$2843,17,0)</f>
        <v>5.3493000000000004</v>
      </c>
      <c r="M8" s="66">
        <f t="shared" ref="M8:M18" si="4">RANK(L8,L$8:L$34,0)</f>
        <v>8</v>
      </c>
      <c r="N8" s="65">
        <f>VLOOKUP($A8,'Return Data'!$B$7:$R$2843,14,0)</f>
        <v>5.8453999999999997</v>
      </c>
      <c r="O8" s="66">
        <f>RANK(N8,N$8:N$34,0)</f>
        <v>7</v>
      </c>
      <c r="P8" s="65">
        <f>VLOOKUP($A8,'Return Data'!$B$7:$R$2843,15,0)</f>
        <v>6.1703999999999999</v>
      </c>
      <c r="Q8" s="66">
        <f>RANK(P8,P$8:P$34,0)</f>
        <v>6</v>
      </c>
      <c r="R8" s="65">
        <f>VLOOKUP($A8,'Return Data'!$B$7:$R$2843,16,0)</f>
        <v>7.1843000000000004</v>
      </c>
      <c r="S8" s="67">
        <f t="shared" ref="S8:S34" si="5">RANK(R8,R$8:R$34,0)</f>
        <v>4</v>
      </c>
    </row>
    <row r="9" spans="1:20" x14ac:dyDescent="0.3">
      <c r="A9" s="63" t="s">
        <v>1716</v>
      </c>
      <c r="B9" s="64">
        <f>VLOOKUP($A9,'Return Data'!$B$7:$R$2843,3,0)</f>
        <v>44322</v>
      </c>
      <c r="C9" s="65">
        <f>VLOOKUP($A9,'Return Data'!$B$7:$R$2843,4,0)</f>
        <v>15.5098</v>
      </c>
      <c r="D9" s="65">
        <f>VLOOKUP($A9,'Return Data'!$B$7:$R$2843,10,0)</f>
        <v>1.1524000000000001</v>
      </c>
      <c r="E9" s="66">
        <f t="shared" si="0"/>
        <v>10</v>
      </c>
      <c r="F9" s="65">
        <f>VLOOKUP($A9,'Return Data'!$B$7:$R$2843,11,0)</f>
        <v>2.0093000000000001</v>
      </c>
      <c r="G9" s="66">
        <f t="shared" si="1"/>
        <v>10</v>
      </c>
      <c r="H9" s="65">
        <f>VLOOKUP($A9,'Return Data'!$B$7:$R$2843,12,0)</f>
        <v>3.0598999999999998</v>
      </c>
      <c r="I9" s="66">
        <f t="shared" si="2"/>
        <v>14</v>
      </c>
      <c r="J9" s="65">
        <f>VLOOKUP($A9,'Return Data'!$B$7:$R$2843,13,0)</f>
        <v>3.8967000000000001</v>
      </c>
      <c r="K9" s="66">
        <f t="shared" si="3"/>
        <v>14</v>
      </c>
      <c r="L9" s="65">
        <f>VLOOKUP($A9,'Return Data'!$B$7:$R$2843,17,0)</f>
        <v>5.3125</v>
      </c>
      <c r="M9" s="66">
        <f t="shared" si="4"/>
        <v>10</v>
      </c>
      <c r="N9" s="65">
        <f>VLOOKUP($A9,'Return Data'!$B$7:$R$2843,14,0)</f>
        <v>5.8479999999999999</v>
      </c>
      <c r="O9" s="66">
        <f>RANK(N9,N$8:N$34,0)</f>
        <v>6</v>
      </c>
      <c r="P9" s="65">
        <f>VLOOKUP($A9,'Return Data'!$B$7:$R$2843,15,0)</f>
        <v>6.2994000000000003</v>
      </c>
      <c r="Q9" s="66">
        <f>RANK(P9,P$8:P$34,0)</f>
        <v>3</v>
      </c>
      <c r="R9" s="65">
        <f>VLOOKUP($A9,'Return Data'!$B$7:$R$2843,16,0)</f>
        <v>6.7370999999999999</v>
      </c>
      <c r="S9" s="67">
        <f t="shared" si="5"/>
        <v>11</v>
      </c>
    </row>
    <row r="10" spans="1:20" x14ac:dyDescent="0.3">
      <c r="A10" s="63" t="s">
        <v>1717</v>
      </c>
      <c r="B10" s="64">
        <f>VLOOKUP($A10,'Return Data'!$B$7:$R$2843,3,0)</f>
        <v>44322</v>
      </c>
      <c r="C10" s="65">
        <f>VLOOKUP($A10,'Return Data'!$B$7:$R$2843,4,0)</f>
        <v>13.045999999999999</v>
      </c>
      <c r="D10" s="65">
        <f>VLOOKUP($A10,'Return Data'!$B$7:$R$2843,10,0)</f>
        <v>1.1317999999999999</v>
      </c>
      <c r="E10" s="66">
        <f t="shared" si="0"/>
        <v>13</v>
      </c>
      <c r="F10" s="65">
        <f>VLOOKUP($A10,'Return Data'!$B$7:$R$2843,11,0)</f>
        <v>2.0973999999999999</v>
      </c>
      <c r="G10" s="66">
        <f t="shared" si="1"/>
        <v>5</v>
      </c>
      <c r="H10" s="65">
        <f>VLOOKUP($A10,'Return Data'!$B$7:$R$2843,12,0)</f>
        <v>3.3264999999999998</v>
      </c>
      <c r="I10" s="66">
        <f t="shared" si="2"/>
        <v>4</v>
      </c>
      <c r="J10" s="65">
        <f>VLOOKUP($A10,'Return Data'!$B$7:$R$2843,13,0)</f>
        <v>4.0185000000000004</v>
      </c>
      <c r="K10" s="66">
        <f t="shared" si="3"/>
        <v>8</v>
      </c>
      <c r="L10" s="65">
        <f>VLOOKUP($A10,'Return Data'!$B$7:$R$2843,17,0)</f>
        <v>5.5067000000000004</v>
      </c>
      <c r="M10" s="66">
        <f t="shared" si="4"/>
        <v>4</v>
      </c>
      <c r="N10" s="65">
        <f>VLOOKUP($A10,'Return Data'!$B$7:$R$2843,14,0)</f>
        <v>6.0206999999999997</v>
      </c>
      <c r="O10" s="66">
        <f>RANK(N10,N$8:N$34,0)</f>
        <v>3</v>
      </c>
      <c r="P10" s="65"/>
      <c r="Q10" s="66"/>
      <c r="R10" s="65">
        <f>VLOOKUP($A10,'Return Data'!$B$7:$R$2843,16,0)</f>
        <v>6.2941000000000003</v>
      </c>
      <c r="S10" s="67">
        <f t="shared" si="5"/>
        <v>16</v>
      </c>
    </row>
    <row r="11" spans="1:20" x14ac:dyDescent="0.3">
      <c r="A11" s="63" t="s">
        <v>1718</v>
      </c>
      <c r="B11" s="64">
        <f>VLOOKUP($A11,'Return Data'!$B$7:$R$2843,3,0)</f>
        <v>44322</v>
      </c>
      <c r="C11" s="65">
        <f>VLOOKUP($A11,'Return Data'!$B$7:$R$2843,4,0)</f>
        <v>11.4923</v>
      </c>
      <c r="D11" s="65">
        <f>VLOOKUP($A11,'Return Data'!$B$7:$R$2843,10,0)</f>
        <v>0.82379999999999998</v>
      </c>
      <c r="E11" s="66">
        <f t="shared" si="0"/>
        <v>25</v>
      </c>
      <c r="F11" s="65">
        <f>VLOOKUP($A11,'Return Data'!$B$7:$R$2843,11,0)</f>
        <v>1.3752</v>
      </c>
      <c r="G11" s="66">
        <f t="shared" si="1"/>
        <v>23</v>
      </c>
      <c r="H11" s="65">
        <f>VLOOKUP($A11,'Return Data'!$B$7:$R$2843,12,0)</f>
        <v>2.3538999999999999</v>
      </c>
      <c r="I11" s="66">
        <f t="shared" si="2"/>
        <v>21</v>
      </c>
      <c r="J11" s="65">
        <f>VLOOKUP($A11,'Return Data'!$B$7:$R$2843,13,0)</f>
        <v>3.1652999999999998</v>
      </c>
      <c r="K11" s="66">
        <f t="shared" si="3"/>
        <v>19</v>
      </c>
      <c r="L11" s="65">
        <f>VLOOKUP($A11,'Return Data'!$B$7:$R$2843,17,0)</f>
        <v>4.2995999999999999</v>
      </c>
      <c r="M11" s="66">
        <f t="shared" si="4"/>
        <v>20</v>
      </c>
      <c r="N11" s="65"/>
      <c r="O11" s="66"/>
      <c r="P11" s="65"/>
      <c r="Q11" s="66"/>
      <c r="R11" s="65">
        <f>VLOOKUP($A11,'Return Data'!$B$7:$R$2843,16,0)</f>
        <v>4.9394</v>
      </c>
      <c r="S11" s="67">
        <f t="shared" si="5"/>
        <v>20</v>
      </c>
    </row>
    <row r="12" spans="1:20" x14ac:dyDescent="0.3">
      <c r="A12" s="63" t="s">
        <v>1719</v>
      </c>
      <c r="B12" s="64">
        <f>VLOOKUP($A12,'Return Data'!$B$7:$R$2843,3,0)</f>
        <v>44322</v>
      </c>
      <c r="C12" s="65">
        <f>VLOOKUP($A12,'Return Data'!$B$7:$R$2843,4,0)</f>
        <v>12.034000000000001</v>
      </c>
      <c r="D12" s="65">
        <f>VLOOKUP($A12,'Return Data'!$B$7:$R$2843,10,0)</f>
        <v>1.0496000000000001</v>
      </c>
      <c r="E12" s="66">
        <f t="shared" si="0"/>
        <v>18</v>
      </c>
      <c r="F12" s="65">
        <f>VLOOKUP($A12,'Return Data'!$B$7:$R$2843,11,0)</f>
        <v>1.8190999999999999</v>
      </c>
      <c r="G12" s="66">
        <f t="shared" si="1"/>
        <v>17</v>
      </c>
      <c r="H12" s="65">
        <f>VLOOKUP($A12,'Return Data'!$B$7:$R$2843,12,0)</f>
        <v>2.9339</v>
      </c>
      <c r="I12" s="66">
        <f t="shared" si="2"/>
        <v>16</v>
      </c>
      <c r="J12" s="65">
        <f>VLOOKUP($A12,'Return Data'!$B$7:$R$2843,13,0)</f>
        <v>3.7503000000000002</v>
      </c>
      <c r="K12" s="66">
        <f t="shared" si="3"/>
        <v>16</v>
      </c>
      <c r="L12" s="65">
        <f>VLOOKUP($A12,'Return Data'!$B$7:$R$2843,17,0)</f>
        <v>5.1962000000000002</v>
      </c>
      <c r="M12" s="66">
        <f t="shared" si="4"/>
        <v>13</v>
      </c>
      <c r="N12" s="65">
        <f>VLOOKUP($A12,'Return Data'!$B$7:$R$2843,14,0)</f>
        <v>5.7504999999999997</v>
      </c>
      <c r="O12" s="66">
        <f t="shared" ref="O12:O18" si="6">RANK(N12,N$8:N$34,0)</f>
        <v>11</v>
      </c>
      <c r="P12" s="65"/>
      <c r="Q12" s="66"/>
      <c r="R12" s="65">
        <f>VLOOKUP($A12,'Return Data'!$B$7:$R$2843,16,0)</f>
        <v>5.8082000000000003</v>
      </c>
      <c r="S12" s="67">
        <f t="shared" si="5"/>
        <v>18</v>
      </c>
    </row>
    <row r="13" spans="1:20" x14ac:dyDescent="0.3">
      <c r="A13" s="63" t="s">
        <v>1720</v>
      </c>
      <c r="B13" s="64">
        <f>VLOOKUP($A13,'Return Data'!$B$7:$R$2843,3,0)</f>
        <v>44322</v>
      </c>
      <c r="C13" s="65">
        <f>VLOOKUP($A13,'Return Data'!$B$7:$R$2843,4,0)</f>
        <v>15.815099999999999</v>
      </c>
      <c r="D13" s="65">
        <f>VLOOKUP($A13,'Return Data'!$B$7:$R$2843,10,0)</f>
        <v>1.1506000000000001</v>
      </c>
      <c r="E13" s="66">
        <f t="shared" si="0"/>
        <v>11</v>
      </c>
      <c r="F13" s="65">
        <f>VLOOKUP($A13,'Return Data'!$B$7:$R$2843,11,0)</f>
        <v>2.0499999999999998</v>
      </c>
      <c r="G13" s="66">
        <f t="shared" si="1"/>
        <v>7</v>
      </c>
      <c r="H13" s="65">
        <f>VLOOKUP($A13,'Return Data'!$B$7:$R$2843,12,0)</f>
        <v>3.1556000000000002</v>
      </c>
      <c r="I13" s="66">
        <f t="shared" si="2"/>
        <v>10</v>
      </c>
      <c r="J13" s="65">
        <f>VLOOKUP($A13,'Return Data'!$B$7:$R$2843,13,0)</f>
        <v>3.9809999999999999</v>
      </c>
      <c r="K13" s="66">
        <f t="shared" si="3"/>
        <v>10</v>
      </c>
      <c r="L13" s="65">
        <f>VLOOKUP($A13,'Return Data'!$B$7:$R$2843,17,0)</f>
        <v>5.5758000000000001</v>
      </c>
      <c r="M13" s="66">
        <f t="shared" si="4"/>
        <v>2</v>
      </c>
      <c r="N13" s="65">
        <f>VLOOKUP($A13,'Return Data'!$B$7:$R$2843,14,0)</f>
        <v>6.0416999999999996</v>
      </c>
      <c r="O13" s="66">
        <f t="shared" si="6"/>
        <v>1</v>
      </c>
      <c r="P13" s="65">
        <f>VLOOKUP($A13,'Return Data'!$B$7:$R$2843,15,0)</f>
        <v>6.3723999999999998</v>
      </c>
      <c r="Q13" s="66">
        <f t="shared" ref="Q13:Q18" si="7">RANK(P13,P$8:P$34,0)</f>
        <v>2</v>
      </c>
      <c r="R13" s="65">
        <f>VLOOKUP($A13,'Return Data'!$B$7:$R$2843,16,0)</f>
        <v>6.9070999999999998</v>
      </c>
      <c r="S13" s="67">
        <f t="shared" si="5"/>
        <v>9</v>
      </c>
    </row>
    <row r="14" spans="1:20" x14ac:dyDescent="0.3">
      <c r="A14" s="63" t="s">
        <v>1721</v>
      </c>
      <c r="B14" s="64">
        <f>VLOOKUP($A14,'Return Data'!$B$7:$R$2843,3,0)</f>
        <v>44322</v>
      </c>
      <c r="C14" s="65">
        <f>VLOOKUP($A14,'Return Data'!$B$7:$R$2843,4,0)</f>
        <v>15.504</v>
      </c>
      <c r="D14" s="65">
        <f>VLOOKUP($A14,'Return Data'!$B$7:$R$2843,10,0)</f>
        <v>1.1548</v>
      </c>
      <c r="E14" s="66">
        <f t="shared" si="0"/>
        <v>9</v>
      </c>
      <c r="F14" s="65">
        <f>VLOOKUP($A14,'Return Data'!$B$7:$R$2843,11,0)</f>
        <v>1.9933000000000001</v>
      </c>
      <c r="G14" s="66">
        <f t="shared" si="1"/>
        <v>12</v>
      </c>
      <c r="H14" s="65">
        <f>VLOOKUP($A14,'Return Data'!$B$7:$R$2843,12,0)</f>
        <v>3.0851000000000002</v>
      </c>
      <c r="I14" s="66">
        <f t="shared" si="2"/>
        <v>11</v>
      </c>
      <c r="J14" s="65">
        <f>VLOOKUP($A14,'Return Data'!$B$7:$R$2843,13,0)</f>
        <v>3.7751000000000001</v>
      </c>
      <c r="K14" s="66">
        <f t="shared" si="3"/>
        <v>15</v>
      </c>
      <c r="L14" s="65">
        <f>VLOOKUP($A14,'Return Data'!$B$7:$R$2843,17,0)</f>
        <v>4.9728000000000003</v>
      </c>
      <c r="M14" s="66">
        <f t="shared" si="4"/>
        <v>16</v>
      </c>
      <c r="N14" s="65">
        <f>VLOOKUP($A14,'Return Data'!$B$7:$R$2843,14,0)</f>
        <v>5.4194000000000004</v>
      </c>
      <c r="O14" s="66">
        <f t="shared" si="6"/>
        <v>14</v>
      </c>
      <c r="P14" s="65">
        <f>VLOOKUP($A14,'Return Data'!$B$7:$R$2843,15,0)</f>
        <v>5.8300999999999998</v>
      </c>
      <c r="Q14" s="66">
        <f t="shared" si="7"/>
        <v>13</v>
      </c>
      <c r="R14" s="65">
        <f>VLOOKUP($A14,'Return Data'!$B$7:$R$2843,16,0)</f>
        <v>6.3672000000000004</v>
      </c>
      <c r="S14" s="67">
        <f t="shared" si="5"/>
        <v>15</v>
      </c>
    </row>
    <row r="15" spans="1:20" x14ac:dyDescent="0.3">
      <c r="A15" s="63" t="s">
        <v>1722</v>
      </c>
      <c r="B15" s="64">
        <f>VLOOKUP($A15,'Return Data'!$B$7:$R$2843,3,0)</f>
        <v>44322</v>
      </c>
      <c r="C15" s="65">
        <f>VLOOKUP($A15,'Return Data'!$B$7:$R$2843,4,0)</f>
        <v>28.183399999999999</v>
      </c>
      <c r="D15" s="65">
        <f>VLOOKUP($A15,'Return Data'!$B$7:$R$2843,10,0)</f>
        <v>1.1600999999999999</v>
      </c>
      <c r="E15" s="66">
        <f t="shared" si="0"/>
        <v>8</v>
      </c>
      <c r="F15" s="65">
        <f>VLOOKUP($A15,'Return Data'!$B$7:$R$2843,11,0)</f>
        <v>1.9649000000000001</v>
      </c>
      <c r="G15" s="66">
        <f t="shared" si="1"/>
        <v>15</v>
      </c>
      <c r="H15" s="65">
        <f>VLOOKUP($A15,'Return Data'!$B$7:$R$2843,12,0)</f>
        <v>3.0758000000000001</v>
      </c>
      <c r="I15" s="66">
        <f t="shared" si="2"/>
        <v>12</v>
      </c>
      <c r="J15" s="65">
        <f>VLOOKUP($A15,'Return Data'!$B$7:$R$2843,13,0)</f>
        <v>3.9432999999999998</v>
      </c>
      <c r="K15" s="66">
        <f t="shared" si="3"/>
        <v>11</v>
      </c>
      <c r="L15" s="65">
        <f>VLOOKUP($A15,'Return Data'!$B$7:$R$2843,17,0)</f>
        <v>5.2359999999999998</v>
      </c>
      <c r="M15" s="66">
        <f t="shared" si="4"/>
        <v>11</v>
      </c>
      <c r="N15" s="65">
        <f>VLOOKUP($A15,'Return Data'!$B$7:$R$2843,14,0)</f>
        <v>5.8017000000000003</v>
      </c>
      <c r="O15" s="66">
        <f t="shared" si="6"/>
        <v>10</v>
      </c>
      <c r="P15" s="65">
        <f>VLOOKUP($A15,'Return Data'!$B$7:$R$2843,15,0)</f>
        <v>6.1623999999999999</v>
      </c>
      <c r="Q15" s="66">
        <f t="shared" si="7"/>
        <v>7</v>
      </c>
      <c r="R15" s="65">
        <f>VLOOKUP($A15,'Return Data'!$B$7:$R$2843,16,0)</f>
        <v>7.2831000000000001</v>
      </c>
      <c r="S15" s="67">
        <f t="shared" si="5"/>
        <v>2</v>
      </c>
    </row>
    <row r="16" spans="1:20" x14ac:dyDescent="0.3">
      <c r="A16" s="63" t="s">
        <v>1723</v>
      </c>
      <c r="B16" s="64">
        <f>VLOOKUP($A16,'Return Data'!$B$7:$R$2843,3,0)</f>
        <v>44322</v>
      </c>
      <c r="C16" s="65">
        <f>VLOOKUP($A16,'Return Data'!$B$7:$R$2843,4,0)</f>
        <v>26.8689</v>
      </c>
      <c r="D16" s="65">
        <f>VLOOKUP($A16,'Return Data'!$B$7:$R$2843,10,0)</f>
        <v>1.0834999999999999</v>
      </c>
      <c r="E16" s="66">
        <f t="shared" si="0"/>
        <v>16</v>
      </c>
      <c r="F16" s="65">
        <f>VLOOKUP($A16,'Return Data'!$B$7:$R$2843,11,0)</f>
        <v>1.9433</v>
      </c>
      <c r="G16" s="66">
        <f t="shared" si="1"/>
        <v>16</v>
      </c>
      <c r="H16" s="65">
        <f>VLOOKUP($A16,'Return Data'!$B$7:$R$2843,12,0)</f>
        <v>3.0648</v>
      </c>
      <c r="I16" s="66">
        <f t="shared" si="2"/>
        <v>13</v>
      </c>
      <c r="J16" s="65">
        <f>VLOOKUP($A16,'Return Data'!$B$7:$R$2843,13,0)</f>
        <v>3.911</v>
      </c>
      <c r="K16" s="66">
        <f t="shared" si="3"/>
        <v>13</v>
      </c>
      <c r="L16" s="65">
        <f>VLOOKUP($A16,'Return Data'!$B$7:$R$2843,17,0)</f>
        <v>5.1813000000000002</v>
      </c>
      <c r="M16" s="66">
        <f t="shared" si="4"/>
        <v>14</v>
      </c>
      <c r="N16" s="65">
        <f>VLOOKUP($A16,'Return Data'!$B$7:$R$2843,14,0)</f>
        <v>5.8284000000000002</v>
      </c>
      <c r="O16" s="66">
        <f t="shared" si="6"/>
        <v>9</v>
      </c>
      <c r="P16" s="65">
        <f>VLOOKUP($A16,'Return Data'!$B$7:$R$2843,15,0)</f>
        <v>6.1311999999999998</v>
      </c>
      <c r="Q16" s="66">
        <f t="shared" si="7"/>
        <v>9</v>
      </c>
      <c r="R16" s="65">
        <f>VLOOKUP($A16,'Return Data'!$B$7:$R$2843,16,0)</f>
        <v>7.1455000000000002</v>
      </c>
      <c r="S16" s="67">
        <f t="shared" si="5"/>
        <v>5</v>
      </c>
    </row>
    <row r="17" spans="1:19" x14ac:dyDescent="0.3">
      <c r="A17" s="63" t="s">
        <v>1724</v>
      </c>
      <c r="B17" s="64">
        <f>VLOOKUP($A17,'Return Data'!$B$7:$R$2843,3,0)</f>
        <v>44322</v>
      </c>
      <c r="C17" s="65">
        <f>VLOOKUP($A17,'Return Data'!$B$7:$R$2843,4,0)</f>
        <v>14.8301</v>
      </c>
      <c r="D17" s="65">
        <f>VLOOKUP($A17,'Return Data'!$B$7:$R$2843,10,0)</f>
        <v>0.90359999999999996</v>
      </c>
      <c r="E17" s="66">
        <f t="shared" si="0"/>
        <v>22</v>
      </c>
      <c r="F17" s="65">
        <f>VLOOKUP($A17,'Return Data'!$B$7:$R$2843,11,0)</f>
        <v>1.3552999999999999</v>
      </c>
      <c r="G17" s="66">
        <f t="shared" si="1"/>
        <v>24</v>
      </c>
      <c r="H17" s="65">
        <f>VLOOKUP($A17,'Return Data'!$B$7:$R$2843,12,0)</f>
        <v>2.1251000000000002</v>
      </c>
      <c r="I17" s="66">
        <f t="shared" si="2"/>
        <v>22</v>
      </c>
      <c r="J17" s="65">
        <f>VLOOKUP($A17,'Return Data'!$B$7:$R$2843,13,0)</f>
        <v>2.6496</v>
      </c>
      <c r="K17" s="66">
        <f t="shared" si="3"/>
        <v>22</v>
      </c>
      <c r="L17" s="65">
        <f>VLOOKUP($A17,'Return Data'!$B$7:$R$2843,17,0)</f>
        <v>4.4916999999999998</v>
      </c>
      <c r="M17" s="66">
        <f t="shared" si="4"/>
        <v>19</v>
      </c>
      <c r="N17" s="65">
        <f>VLOOKUP($A17,'Return Data'!$B$7:$R$2843,14,0)</f>
        <v>5.0627000000000004</v>
      </c>
      <c r="O17" s="66">
        <f t="shared" si="6"/>
        <v>16</v>
      </c>
      <c r="P17" s="65">
        <f>VLOOKUP($A17,'Return Data'!$B$7:$R$2843,15,0)</f>
        <v>5.7907999999999999</v>
      </c>
      <c r="Q17" s="66">
        <f t="shared" si="7"/>
        <v>14</v>
      </c>
      <c r="R17" s="65">
        <f>VLOOKUP($A17,'Return Data'!$B$7:$R$2843,16,0)</f>
        <v>6.3677999999999999</v>
      </c>
      <c r="S17" s="67">
        <f t="shared" si="5"/>
        <v>14</v>
      </c>
    </row>
    <row r="18" spans="1:19" x14ac:dyDescent="0.3">
      <c r="A18" s="63" t="s">
        <v>1725</v>
      </c>
      <c r="B18" s="64">
        <f>VLOOKUP($A18,'Return Data'!$B$7:$R$2843,3,0)</f>
        <v>44322</v>
      </c>
      <c r="C18" s="65">
        <f>VLOOKUP($A18,'Return Data'!$B$7:$R$2843,4,0)</f>
        <v>26.1309</v>
      </c>
      <c r="D18" s="65">
        <f>VLOOKUP($A18,'Return Data'!$B$7:$R$2843,10,0)</f>
        <v>1.145</v>
      </c>
      <c r="E18" s="66">
        <f t="shared" si="0"/>
        <v>12</v>
      </c>
      <c r="F18" s="65">
        <f>VLOOKUP($A18,'Return Data'!$B$7:$R$2843,11,0)</f>
        <v>1.9758</v>
      </c>
      <c r="G18" s="66">
        <f t="shared" si="1"/>
        <v>13</v>
      </c>
      <c r="H18" s="65">
        <f>VLOOKUP($A18,'Return Data'!$B$7:$R$2843,12,0)</f>
        <v>3.0592999999999999</v>
      </c>
      <c r="I18" s="66">
        <f t="shared" si="2"/>
        <v>15</v>
      </c>
      <c r="J18" s="65">
        <f>VLOOKUP($A18,'Return Data'!$B$7:$R$2843,13,0)</f>
        <v>4.1055000000000001</v>
      </c>
      <c r="K18" s="66">
        <f t="shared" si="3"/>
        <v>6</v>
      </c>
      <c r="L18" s="65">
        <f>VLOOKUP($A18,'Return Data'!$B$7:$R$2843,17,0)</f>
        <v>5.3657000000000004</v>
      </c>
      <c r="M18" s="66">
        <f t="shared" si="4"/>
        <v>7</v>
      </c>
      <c r="N18" s="65">
        <f>VLOOKUP($A18,'Return Data'!$B$7:$R$2843,14,0)</f>
        <v>5.7163000000000004</v>
      </c>
      <c r="O18" s="66">
        <f t="shared" si="6"/>
        <v>12</v>
      </c>
      <c r="P18" s="65">
        <f>VLOOKUP($A18,'Return Data'!$B$7:$R$2843,15,0)</f>
        <v>6.0968999999999998</v>
      </c>
      <c r="Q18" s="66">
        <f t="shared" si="7"/>
        <v>10</v>
      </c>
      <c r="R18" s="65">
        <f>VLOOKUP($A18,'Return Data'!$B$7:$R$2843,16,0)</f>
        <v>7.0103</v>
      </c>
      <c r="S18" s="67">
        <f t="shared" si="5"/>
        <v>6</v>
      </c>
    </row>
    <row r="19" spans="1:19" x14ac:dyDescent="0.3">
      <c r="A19" s="63" t="s">
        <v>1726</v>
      </c>
      <c r="B19" s="64">
        <f>VLOOKUP($A19,'Return Data'!$B$7:$R$2843,3,0)</f>
        <v>44322</v>
      </c>
      <c r="C19" s="65">
        <f>VLOOKUP($A19,'Return Data'!$B$7:$R$2843,4,0)</f>
        <v>10.671799999999999</v>
      </c>
      <c r="D19" s="65">
        <f>VLOOKUP($A19,'Return Data'!$B$7:$R$2843,10,0)</f>
        <v>0.85050000000000003</v>
      </c>
      <c r="E19" s="66">
        <f t="shared" si="0"/>
        <v>24</v>
      </c>
      <c r="F19" s="65">
        <f>VLOOKUP($A19,'Return Data'!$B$7:$R$2843,11,0)</f>
        <v>1.4400999999999999</v>
      </c>
      <c r="G19" s="66">
        <f t="shared" si="1"/>
        <v>22</v>
      </c>
      <c r="H19" s="65">
        <f>VLOOKUP($A19,'Return Data'!$B$7:$R$2843,12,0)</f>
        <v>2.4136000000000002</v>
      </c>
      <c r="I19" s="66">
        <f t="shared" si="2"/>
        <v>20</v>
      </c>
      <c r="J19" s="65">
        <f>VLOOKUP($A19,'Return Data'!$B$7:$R$2843,13,0)</f>
        <v>3.0952000000000002</v>
      </c>
      <c r="K19" s="66">
        <f t="shared" si="3"/>
        <v>21</v>
      </c>
      <c r="L19" s="65"/>
      <c r="M19" s="66"/>
      <c r="N19" s="65"/>
      <c r="O19" s="66"/>
      <c r="P19" s="65"/>
      <c r="Q19" s="66"/>
      <c r="R19" s="65">
        <f>VLOOKUP($A19,'Return Data'!$B$7:$R$2843,16,0)</f>
        <v>4.0006000000000004</v>
      </c>
      <c r="S19" s="67">
        <f t="shared" si="5"/>
        <v>23</v>
      </c>
    </row>
    <row r="20" spans="1:19" x14ac:dyDescent="0.3">
      <c r="A20" s="63" t="s">
        <v>1727</v>
      </c>
      <c r="B20" s="64">
        <f>VLOOKUP($A20,'Return Data'!$B$7:$R$2843,3,0)</f>
        <v>44322</v>
      </c>
      <c r="C20" s="65">
        <f>VLOOKUP($A20,'Return Data'!$B$7:$R$2843,4,0)</f>
        <v>27.082699999999999</v>
      </c>
      <c r="D20" s="65">
        <f>VLOOKUP($A20,'Return Data'!$B$7:$R$2843,10,0)</f>
        <v>0.65859999999999996</v>
      </c>
      <c r="E20" s="66">
        <f t="shared" si="0"/>
        <v>26</v>
      </c>
      <c r="F20" s="65">
        <f>VLOOKUP($A20,'Return Data'!$B$7:$R$2843,11,0)</f>
        <v>1.1642999999999999</v>
      </c>
      <c r="G20" s="66">
        <f t="shared" si="1"/>
        <v>26</v>
      </c>
      <c r="H20" s="65">
        <f>VLOOKUP($A20,'Return Data'!$B$7:$R$2843,12,0)</f>
        <v>1.9588000000000001</v>
      </c>
      <c r="I20" s="66">
        <f t="shared" si="2"/>
        <v>24</v>
      </c>
      <c r="J20" s="65">
        <f>VLOOKUP($A20,'Return Data'!$B$7:$R$2843,13,0)</f>
        <v>2.2683</v>
      </c>
      <c r="K20" s="66">
        <f t="shared" si="3"/>
        <v>23</v>
      </c>
      <c r="L20" s="65">
        <f>VLOOKUP($A20,'Return Data'!$B$7:$R$2843,17,0)</f>
        <v>3.6682999999999999</v>
      </c>
      <c r="M20" s="66">
        <f>RANK(L20,L$8:L$34,0)</f>
        <v>21</v>
      </c>
      <c r="N20" s="65">
        <f>VLOOKUP($A20,'Return Data'!$B$7:$R$2843,14,0)</f>
        <v>4.4527000000000001</v>
      </c>
      <c r="O20" s="66">
        <f>RANK(N20,N$8:N$34,0)</f>
        <v>17</v>
      </c>
      <c r="P20" s="65">
        <f>VLOOKUP($A20,'Return Data'!$B$7:$R$2843,15,0)</f>
        <v>5.17</v>
      </c>
      <c r="Q20" s="66">
        <f>RANK(P20,P$8:P$34,0)</f>
        <v>15</v>
      </c>
      <c r="R20" s="65">
        <f>VLOOKUP($A20,'Return Data'!$B$7:$R$2843,16,0)</f>
        <v>6.5354999999999999</v>
      </c>
      <c r="S20" s="67">
        <f t="shared" si="5"/>
        <v>12</v>
      </c>
    </row>
    <row r="21" spans="1:19" x14ac:dyDescent="0.3">
      <c r="A21" s="63" t="s">
        <v>1728</v>
      </c>
      <c r="B21" s="64">
        <f>VLOOKUP($A21,'Return Data'!$B$7:$R$2843,3,0)</f>
        <v>44322</v>
      </c>
      <c r="C21" s="65">
        <f>VLOOKUP($A21,'Return Data'!$B$7:$R$2843,4,0)</f>
        <v>30.420999999999999</v>
      </c>
      <c r="D21" s="65">
        <f>VLOOKUP($A21,'Return Data'!$B$7:$R$2843,10,0)</f>
        <v>1.2030000000000001</v>
      </c>
      <c r="E21" s="66">
        <f t="shared" si="0"/>
        <v>6</v>
      </c>
      <c r="F21" s="65">
        <f>VLOOKUP($A21,'Return Data'!$B$7:$R$2843,11,0)</f>
        <v>2.1120000000000001</v>
      </c>
      <c r="G21" s="66">
        <f t="shared" si="1"/>
        <v>4</v>
      </c>
      <c r="H21" s="65">
        <f>VLOOKUP($A21,'Return Data'!$B$7:$R$2843,12,0)</f>
        <v>3.2612999999999999</v>
      </c>
      <c r="I21" s="66">
        <f t="shared" si="2"/>
        <v>5</v>
      </c>
      <c r="J21" s="65">
        <f>VLOOKUP($A21,'Return Data'!$B$7:$R$2843,13,0)</f>
        <v>4.1359000000000004</v>
      </c>
      <c r="K21" s="66">
        <f t="shared" si="3"/>
        <v>5</v>
      </c>
      <c r="L21" s="65">
        <f>VLOOKUP($A21,'Return Data'!$B$7:$R$2843,17,0)</f>
        <v>5.3278999999999996</v>
      </c>
      <c r="M21" s="66">
        <f>RANK(L21,L$8:L$34,0)</f>
        <v>9</v>
      </c>
      <c r="N21" s="65">
        <f>VLOOKUP($A21,'Return Data'!$B$7:$R$2843,14,0)</f>
        <v>5.8573000000000004</v>
      </c>
      <c r="O21" s="66">
        <f>RANK(N21,N$8:N$34,0)</f>
        <v>5</v>
      </c>
      <c r="P21" s="65">
        <f>VLOOKUP($A21,'Return Data'!$B$7:$R$2843,15,0)</f>
        <v>6.1955999999999998</v>
      </c>
      <c r="Q21" s="66">
        <f>RANK(P21,P$8:P$34,0)</f>
        <v>5</v>
      </c>
      <c r="R21" s="65">
        <f>VLOOKUP($A21,'Return Data'!$B$7:$R$2843,16,0)</f>
        <v>7.2679</v>
      </c>
      <c r="S21" s="67">
        <f t="shared" si="5"/>
        <v>3</v>
      </c>
    </row>
    <row r="22" spans="1:19" x14ac:dyDescent="0.3">
      <c r="A22" s="63" t="s">
        <v>1729</v>
      </c>
      <c r="B22" s="64">
        <f>VLOOKUP($A22,'Return Data'!$B$7:$R$2843,3,0)</f>
        <v>44322</v>
      </c>
      <c r="C22" s="65">
        <f>VLOOKUP($A22,'Return Data'!$B$7:$R$2843,4,0)</f>
        <v>15.651</v>
      </c>
      <c r="D22" s="65">
        <f>VLOOKUP($A22,'Return Data'!$B$7:$R$2843,10,0)</f>
        <v>1.2093</v>
      </c>
      <c r="E22" s="66">
        <f t="shared" si="0"/>
        <v>5</v>
      </c>
      <c r="F22" s="65">
        <f>VLOOKUP($A22,'Return Data'!$B$7:$R$2843,11,0)</f>
        <v>2.0939000000000001</v>
      </c>
      <c r="G22" s="66">
        <f t="shared" si="1"/>
        <v>6</v>
      </c>
      <c r="H22" s="65">
        <f>VLOOKUP($A22,'Return Data'!$B$7:$R$2843,12,0)</f>
        <v>3.3479000000000001</v>
      </c>
      <c r="I22" s="66">
        <f t="shared" si="2"/>
        <v>3</v>
      </c>
      <c r="J22" s="65">
        <f>VLOOKUP($A22,'Return Data'!$B$7:$R$2843,13,0)</f>
        <v>4.3330000000000002</v>
      </c>
      <c r="K22" s="66">
        <f t="shared" si="3"/>
        <v>2</v>
      </c>
      <c r="L22" s="65">
        <f>VLOOKUP($A22,'Return Data'!$B$7:$R$2843,17,0)</f>
        <v>5.5697999999999999</v>
      </c>
      <c r="M22" s="66">
        <f>RANK(L22,L$8:L$34,0)</f>
        <v>3</v>
      </c>
      <c r="N22" s="65">
        <f>VLOOKUP($A22,'Return Data'!$B$7:$R$2843,14,0)</f>
        <v>5.9425999999999997</v>
      </c>
      <c r="O22" s="66">
        <f>RANK(N22,N$8:N$34,0)</f>
        <v>4</v>
      </c>
      <c r="P22" s="65">
        <f>VLOOKUP($A22,'Return Data'!$B$7:$R$2843,15,0)</f>
        <v>6.2728999999999999</v>
      </c>
      <c r="Q22" s="66">
        <f>RANK(P22,P$8:P$34,0)</f>
        <v>4</v>
      </c>
      <c r="R22" s="65">
        <f>VLOOKUP($A22,'Return Data'!$B$7:$R$2843,16,0)</f>
        <v>6.7530999999999999</v>
      </c>
      <c r="S22" s="67">
        <f t="shared" si="5"/>
        <v>10</v>
      </c>
    </row>
    <row r="23" spans="1:19" x14ac:dyDescent="0.3">
      <c r="A23" s="63" t="s">
        <v>1730</v>
      </c>
      <c r="B23" s="64">
        <f>VLOOKUP($A23,'Return Data'!$B$7:$R$2843,3,0)</f>
        <v>44322</v>
      </c>
      <c r="C23" s="65">
        <f>VLOOKUP($A23,'Return Data'!$B$7:$R$2843,4,0)</f>
        <v>11.161300000000001</v>
      </c>
      <c r="D23" s="65">
        <f>VLOOKUP($A23,'Return Data'!$B$7:$R$2843,10,0)</f>
        <v>1.02</v>
      </c>
      <c r="E23" s="66">
        <f t="shared" si="0"/>
        <v>20</v>
      </c>
      <c r="F23" s="65">
        <f>VLOOKUP($A23,'Return Data'!$B$7:$R$2843,11,0)</f>
        <v>1.6586000000000001</v>
      </c>
      <c r="G23" s="66">
        <f t="shared" si="1"/>
        <v>21</v>
      </c>
      <c r="H23" s="65">
        <f>VLOOKUP($A23,'Return Data'!$B$7:$R$2843,12,0)</f>
        <v>2.5703999999999998</v>
      </c>
      <c r="I23" s="66">
        <f t="shared" si="2"/>
        <v>19</v>
      </c>
      <c r="J23" s="65">
        <f>VLOOKUP($A23,'Return Data'!$B$7:$R$2843,13,0)</f>
        <v>3.1219000000000001</v>
      </c>
      <c r="K23" s="66">
        <f t="shared" si="3"/>
        <v>20</v>
      </c>
      <c r="L23" s="65">
        <f>VLOOKUP($A23,'Return Data'!$B$7:$R$2843,17,0)</f>
        <v>4.7340999999999998</v>
      </c>
      <c r="M23" s="66">
        <f>RANK(L23,L$8:L$34,0)</f>
        <v>18</v>
      </c>
      <c r="N23" s="65"/>
      <c r="O23" s="66"/>
      <c r="P23" s="65"/>
      <c r="Q23" s="66"/>
      <c r="R23" s="65">
        <f>VLOOKUP($A23,'Return Data'!$B$7:$R$2843,16,0)</f>
        <v>4.9379</v>
      </c>
      <c r="S23" s="67">
        <f t="shared" si="5"/>
        <v>21</v>
      </c>
    </row>
    <row r="24" spans="1:19" x14ac:dyDescent="0.3">
      <c r="A24" s="63" t="s">
        <v>1731</v>
      </c>
      <c r="B24" s="64">
        <f>VLOOKUP($A24,'Return Data'!$B$7:$R$2843,3,0)</f>
        <v>44322</v>
      </c>
      <c r="C24" s="65">
        <f>VLOOKUP($A24,'Return Data'!$B$7:$R$2843,4,0)</f>
        <v>10.242699999999999</v>
      </c>
      <c r="D24" s="65">
        <f>VLOOKUP($A24,'Return Data'!$B$7:$R$2843,10,0)</f>
        <v>0.95309999999999995</v>
      </c>
      <c r="E24" s="66">
        <f t="shared" si="0"/>
        <v>21</v>
      </c>
      <c r="F24" s="65">
        <f>VLOOKUP($A24,'Return Data'!$B$7:$R$2843,11,0)</f>
        <v>1.6807000000000001</v>
      </c>
      <c r="G24" s="66">
        <f t="shared" si="1"/>
        <v>20</v>
      </c>
      <c r="H24" s="65"/>
      <c r="I24" s="66"/>
      <c r="J24" s="65"/>
      <c r="K24" s="66"/>
      <c r="L24" s="65"/>
      <c r="M24" s="66"/>
      <c r="N24" s="65"/>
      <c r="O24" s="66"/>
      <c r="P24" s="65"/>
      <c r="Q24" s="66"/>
      <c r="R24" s="65">
        <f>VLOOKUP($A24,'Return Data'!$B$7:$R$2843,16,0)</f>
        <v>2.427</v>
      </c>
      <c r="S24" s="67">
        <f t="shared" si="5"/>
        <v>27</v>
      </c>
    </row>
    <row r="25" spans="1:19" x14ac:dyDescent="0.3">
      <c r="A25" s="63" t="s">
        <v>1732</v>
      </c>
      <c r="B25" s="64">
        <f>VLOOKUP($A25,'Return Data'!$B$7:$R$2843,3,0)</f>
        <v>44322</v>
      </c>
      <c r="C25" s="65">
        <f>VLOOKUP($A25,'Return Data'!$B$7:$R$2843,4,0)</f>
        <v>10.353</v>
      </c>
      <c r="D25" s="65">
        <f>VLOOKUP($A25,'Return Data'!$B$7:$R$2843,10,0)</f>
        <v>1.0935999999999999</v>
      </c>
      <c r="E25" s="66">
        <f t="shared" si="0"/>
        <v>15</v>
      </c>
      <c r="F25" s="65">
        <f>VLOOKUP($A25,'Return Data'!$B$7:$R$2843,11,0)</f>
        <v>1.9699</v>
      </c>
      <c r="G25" s="66">
        <f t="shared" si="1"/>
        <v>14</v>
      </c>
      <c r="H25" s="65"/>
      <c r="I25" s="66"/>
      <c r="J25" s="65"/>
      <c r="K25" s="66"/>
      <c r="L25" s="65"/>
      <c r="M25" s="66"/>
      <c r="N25" s="65"/>
      <c r="O25" s="66"/>
      <c r="P25" s="65"/>
      <c r="Q25" s="66"/>
      <c r="R25" s="65">
        <f>VLOOKUP($A25,'Return Data'!$B$7:$R$2843,16,0)</f>
        <v>3.53</v>
      </c>
      <c r="S25" s="67">
        <f t="shared" si="5"/>
        <v>25</v>
      </c>
    </row>
    <row r="26" spans="1:19" x14ac:dyDescent="0.3">
      <c r="A26" s="63" t="s">
        <v>2013</v>
      </c>
      <c r="B26" s="64">
        <f>VLOOKUP($A26,'Return Data'!$B$7:$R$2843,3,0)</f>
        <v>44322</v>
      </c>
      <c r="C26" s="65">
        <f>VLOOKUP($A26,'Return Data'!$B$7:$R$2843,4,0)</f>
        <v>10.875400000000001</v>
      </c>
      <c r="D26" s="65">
        <f>VLOOKUP($A26,'Return Data'!$B$7:$R$2843,10,0)</f>
        <v>0.45350000000000001</v>
      </c>
      <c r="E26" s="66">
        <f t="shared" si="0"/>
        <v>27</v>
      </c>
      <c r="F26" s="65">
        <f>VLOOKUP($A26,'Return Data'!$B$7:$R$2843,11,0)</f>
        <v>0.66180000000000005</v>
      </c>
      <c r="G26" s="66">
        <f t="shared" si="1"/>
        <v>27</v>
      </c>
      <c r="H26" s="65">
        <f>VLOOKUP($A26,'Return Data'!$B$7:$R$2843,12,0)</f>
        <v>0.89529999999999998</v>
      </c>
      <c r="I26" s="66">
        <f t="shared" ref="I26:I34" si="8">RANK(H26,H$8:H$34,0)</f>
        <v>25</v>
      </c>
      <c r="J26" s="65">
        <f>VLOOKUP($A26,'Return Data'!$B$7:$R$2843,13,0)</f>
        <v>0.53990000000000005</v>
      </c>
      <c r="K26" s="66">
        <f t="shared" ref="K26:K34" si="9">RANK(J26,J$8:J$34,0)</f>
        <v>25</v>
      </c>
      <c r="L26" s="65">
        <f>VLOOKUP($A26,'Return Data'!$B$7:$R$2843,17,0)</f>
        <v>2.0792000000000002</v>
      </c>
      <c r="M26" s="66">
        <f>RANK(L26,L$8:L$34,0)</f>
        <v>23</v>
      </c>
      <c r="N26" s="65"/>
      <c r="O26" s="66"/>
      <c r="P26" s="65"/>
      <c r="Q26" s="66"/>
      <c r="R26" s="65">
        <f>VLOOKUP($A26,'Return Data'!$B$7:$R$2843,16,0)</f>
        <v>3.1682999999999999</v>
      </c>
      <c r="S26" s="67">
        <f t="shared" si="5"/>
        <v>26</v>
      </c>
    </row>
    <row r="27" spans="1:19" x14ac:dyDescent="0.3">
      <c r="A27" s="63" t="s">
        <v>1733</v>
      </c>
      <c r="B27" s="64">
        <f>VLOOKUP($A27,'Return Data'!$B$7:$R$2843,3,0)</f>
        <v>44322</v>
      </c>
      <c r="C27" s="65">
        <f>VLOOKUP($A27,'Return Data'!$B$7:$R$2843,4,0)</f>
        <v>21.9255</v>
      </c>
      <c r="D27" s="65">
        <f>VLOOKUP($A27,'Return Data'!$B$7:$R$2843,10,0)</f>
        <v>1.1767000000000001</v>
      </c>
      <c r="E27" s="66">
        <f t="shared" si="0"/>
        <v>7</v>
      </c>
      <c r="F27" s="65">
        <f>VLOOKUP($A27,'Return Data'!$B$7:$R$2843,11,0)</f>
        <v>2.0270000000000001</v>
      </c>
      <c r="G27" s="66">
        <f t="shared" si="1"/>
        <v>9</v>
      </c>
      <c r="H27" s="65">
        <f>VLOOKUP($A27,'Return Data'!$B$7:$R$2843,12,0)</f>
        <v>3.1711</v>
      </c>
      <c r="I27" s="66">
        <f t="shared" si="8"/>
        <v>9</v>
      </c>
      <c r="J27" s="65">
        <f>VLOOKUP($A27,'Return Data'!$B$7:$R$2843,13,0)</f>
        <v>4.2022000000000004</v>
      </c>
      <c r="K27" s="66">
        <f t="shared" si="9"/>
        <v>3</v>
      </c>
      <c r="L27" s="65">
        <f>VLOOKUP($A27,'Return Data'!$B$7:$R$2843,17,0)</f>
        <v>5.4279000000000002</v>
      </c>
      <c r="M27" s="66">
        <f>RANK(L27,L$8:L$34,0)</f>
        <v>5</v>
      </c>
      <c r="N27" s="65">
        <f>VLOOKUP($A27,'Return Data'!$B$7:$R$2843,14,0)</f>
        <v>6.0258000000000003</v>
      </c>
      <c r="O27" s="66">
        <f>RANK(N27,N$8:N$34,0)</f>
        <v>2</v>
      </c>
      <c r="P27" s="65">
        <f>VLOOKUP($A27,'Return Data'!$B$7:$R$2843,15,0)</f>
        <v>6.3741000000000003</v>
      </c>
      <c r="Q27" s="66">
        <f>RANK(P27,P$8:P$34,0)</f>
        <v>1</v>
      </c>
      <c r="R27" s="65">
        <f>VLOOKUP($A27,'Return Data'!$B$7:$R$2843,16,0)</f>
        <v>7.3414000000000001</v>
      </c>
      <c r="S27" s="67">
        <f t="shared" si="5"/>
        <v>1</v>
      </c>
    </row>
    <row r="28" spans="1:19" x14ac:dyDescent="0.3">
      <c r="A28" s="63" t="s">
        <v>1734</v>
      </c>
      <c r="B28" s="64">
        <f>VLOOKUP($A28,'Return Data'!$B$7:$R$2843,3,0)</f>
        <v>44322</v>
      </c>
      <c r="C28" s="65">
        <f>VLOOKUP($A28,'Return Data'!$B$7:$R$2843,4,0)</f>
        <v>15.213200000000001</v>
      </c>
      <c r="D28" s="65">
        <f>VLOOKUP($A28,'Return Data'!$B$7:$R$2843,10,0)</f>
        <v>1.0448</v>
      </c>
      <c r="E28" s="66">
        <f t="shared" si="0"/>
        <v>19</v>
      </c>
      <c r="F28" s="65">
        <f>VLOOKUP($A28,'Return Data'!$B$7:$R$2843,11,0)</f>
        <v>2.0055000000000001</v>
      </c>
      <c r="G28" s="66">
        <f t="shared" si="1"/>
        <v>11</v>
      </c>
      <c r="H28" s="65">
        <f>VLOOKUP($A28,'Return Data'!$B$7:$R$2843,12,0)</f>
        <v>3.2502</v>
      </c>
      <c r="I28" s="66">
        <f t="shared" si="8"/>
        <v>6</v>
      </c>
      <c r="J28" s="65">
        <f>VLOOKUP($A28,'Return Data'!$B$7:$R$2843,13,0)</f>
        <v>3.9159999999999999</v>
      </c>
      <c r="K28" s="66">
        <f t="shared" si="9"/>
        <v>12</v>
      </c>
      <c r="L28" s="65">
        <f>VLOOKUP($A28,'Return Data'!$B$7:$R$2843,17,0)</f>
        <v>5.0049000000000001</v>
      </c>
      <c r="M28" s="66">
        <f>RANK(L28,L$8:L$34,0)</f>
        <v>15</v>
      </c>
      <c r="N28" s="65">
        <f>VLOOKUP($A28,'Return Data'!$B$7:$R$2843,14,0)</f>
        <v>5.4462999999999999</v>
      </c>
      <c r="O28" s="66">
        <f>RANK(N28,N$8:N$34,0)</f>
        <v>13</v>
      </c>
      <c r="P28" s="65">
        <f>VLOOKUP($A28,'Return Data'!$B$7:$R$2843,15,0)</f>
        <v>5.9051</v>
      </c>
      <c r="Q28" s="66">
        <f>RANK(P28,P$8:P$34,0)</f>
        <v>11</v>
      </c>
      <c r="R28" s="65">
        <f>VLOOKUP($A28,'Return Data'!$B$7:$R$2843,16,0)</f>
        <v>6.4667000000000003</v>
      </c>
      <c r="S28" s="67">
        <f t="shared" si="5"/>
        <v>13</v>
      </c>
    </row>
    <row r="29" spans="1:19" x14ac:dyDescent="0.3">
      <c r="A29" s="63" t="s">
        <v>1735</v>
      </c>
      <c r="B29" s="64">
        <f>VLOOKUP($A29,'Return Data'!$B$7:$R$2843,3,0)</f>
        <v>44322</v>
      </c>
      <c r="C29" s="65">
        <f>VLOOKUP($A29,'Return Data'!$B$7:$R$2843,4,0)</f>
        <v>11.9483</v>
      </c>
      <c r="D29" s="65">
        <f>VLOOKUP($A29,'Return Data'!$B$7:$R$2843,10,0)</f>
        <v>0.88570000000000004</v>
      </c>
      <c r="E29" s="66">
        <f t="shared" si="0"/>
        <v>23</v>
      </c>
      <c r="F29" s="65">
        <f>VLOOKUP($A29,'Return Data'!$B$7:$R$2843,11,0)</f>
        <v>1.3427</v>
      </c>
      <c r="G29" s="66">
        <f t="shared" si="1"/>
        <v>25</v>
      </c>
      <c r="H29" s="65">
        <f>VLOOKUP($A29,'Return Data'!$B$7:$R$2843,12,0)</f>
        <v>2.0385</v>
      </c>
      <c r="I29" s="66">
        <f t="shared" si="8"/>
        <v>23</v>
      </c>
      <c r="J29" s="65">
        <f>VLOOKUP($A29,'Return Data'!$B$7:$R$2843,13,0)</f>
        <v>2.1231</v>
      </c>
      <c r="K29" s="66">
        <f t="shared" si="9"/>
        <v>24</v>
      </c>
      <c r="L29" s="65">
        <f>VLOOKUP($A29,'Return Data'!$B$7:$R$2843,17,0)</f>
        <v>3.1736</v>
      </c>
      <c r="M29" s="66">
        <f>RANK(L29,L$8:L$34,0)</f>
        <v>22</v>
      </c>
      <c r="N29" s="65">
        <f>VLOOKUP($A29,'Return Data'!$B$7:$R$2843,14,0)</f>
        <v>1.8694</v>
      </c>
      <c r="O29" s="66">
        <f>RANK(N29,N$8:N$34,0)</f>
        <v>18</v>
      </c>
      <c r="P29" s="65"/>
      <c r="Q29" s="66"/>
      <c r="R29" s="65">
        <f>VLOOKUP($A29,'Return Data'!$B$7:$R$2843,16,0)</f>
        <v>3.5922000000000001</v>
      </c>
      <c r="S29" s="67">
        <f t="shared" si="5"/>
        <v>24</v>
      </c>
    </row>
    <row r="30" spans="1:19" x14ac:dyDescent="0.3">
      <c r="A30" s="63" t="s">
        <v>1736</v>
      </c>
      <c r="B30" s="64">
        <f>VLOOKUP($A30,'Return Data'!$B$7:$R$2843,3,0)</f>
        <v>44322</v>
      </c>
      <c r="C30" s="65">
        <f>VLOOKUP($A30,'Return Data'!$B$7:$R$2843,4,0)</f>
        <v>27.3935</v>
      </c>
      <c r="D30" s="65">
        <f>VLOOKUP($A30,'Return Data'!$B$7:$R$2843,10,0)</f>
        <v>1.0823</v>
      </c>
      <c r="E30" s="66">
        <f t="shared" si="0"/>
        <v>17</v>
      </c>
      <c r="F30" s="65">
        <f>VLOOKUP($A30,'Return Data'!$B$7:$R$2843,11,0)</f>
        <v>1.7789999999999999</v>
      </c>
      <c r="G30" s="66">
        <f t="shared" si="1"/>
        <v>19</v>
      </c>
      <c r="H30" s="65">
        <f>VLOOKUP($A30,'Return Data'!$B$7:$R$2843,12,0)</f>
        <v>2.7616999999999998</v>
      </c>
      <c r="I30" s="66">
        <f t="shared" si="8"/>
        <v>18</v>
      </c>
      <c r="J30" s="65">
        <f>VLOOKUP($A30,'Return Data'!$B$7:$R$2843,13,0)</f>
        <v>3.1747000000000001</v>
      </c>
      <c r="K30" s="66">
        <f t="shared" si="9"/>
        <v>18</v>
      </c>
      <c r="L30" s="65">
        <f>VLOOKUP($A30,'Return Data'!$B$7:$R$2843,17,0)</f>
        <v>4.7763999999999998</v>
      </c>
      <c r="M30" s="66">
        <f>RANK(L30,L$8:L$34,0)</f>
        <v>17</v>
      </c>
      <c r="N30" s="65">
        <f>VLOOKUP($A30,'Return Data'!$B$7:$R$2843,14,0)</f>
        <v>5.3879000000000001</v>
      </c>
      <c r="O30" s="66">
        <f>RANK(N30,N$8:N$34,0)</f>
        <v>15</v>
      </c>
      <c r="P30" s="65">
        <f>VLOOKUP($A30,'Return Data'!$B$7:$R$2843,15,0)</f>
        <v>5.8609</v>
      </c>
      <c r="Q30" s="66">
        <f>RANK(P30,P$8:P$34,0)</f>
        <v>12</v>
      </c>
      <c r="R30" s="65">
        <f>VLOOKUP($A30,'Return Data'!$B$7:$R$2843,16,0)</f>
        <v>6.9127000000000001</v>
      </c>
      <c r="S30" s="67">
        <f t="shared" si="5"/>
        <v>7</v>
      </c>
    </row>
    <row r="31" spans="1:19" x14ac:dyDescent="0.3">
      <c r="A31" s="63" t="s">
        <v>1737</v>
      </c>
      <c r="B31" s="64">
        <f>VLOOKUP($A31,'Return Data'!$B$7:$R$2843,3,0)</f>
        <v>44322</v>
      </c>
      <c r="C31" s="65">
        <f>VLOOKUP($A31,'Return Data'!$B$7:$R$2843,4,0)</f>
        <v>10.555</v>
      </c>
      <c r="D31" s="65">
        <f>VLOOKUP($A31,'Return Data'!$B$7:$R$2843,10,0)</f>
        <v>1.3315999999999999</v>
      </c>
      <c r="E31" s="66">
        <f t="shared" si="0"/>
        <v>1</v>
      </c>
      <c r="F31" s="65">
        <f>VLOOKUP($A31,'Return Data'!$B$7:$R$2843,11,0)</f>
        <v>2.1139000000000001</v>
      </c>
      <c r="G31" s="66">
        <f t="shared" si="1"/>
        <v>3</v>
      </c>
      <c r="H31" s="65">
        <f>VLOOKUP($A31,'Return Data'!$B$7:$R$2843,12,0)</f>
        <v>3.6724999999999999</v>
      </c>
      <c r="I31" s="66">
        <f t="shared" si="8"/>
        <v>1</v>
      </c>
      <c r="J31" s="65">
        <f>VLOOKUP($A31,'Return Data'!$B$7:$R$2843,13,0)</f>
        <v>4.0147000000000004</v>
      </c>
      <c r="K31" s="66">
        <f t="shared" si="9"/>
        <v>9</v>
      </c>
      <c r="L31" s="65"/>
      <c r="M31" s="66"/>
      <c r="N31" s="65"/>
      <c r="O31" s="66"/>
      <c r="P31" s="65"/>
      <c r="Q31" s="66"/>
      <c r="R31" s="65">
        <f>VLOOKUP($A31,'Return Data'!$B$7:$R$2843,16,0)</f>
        <v>4.4085000000000001</v>
      </c>
      <c r="S31" s="67">
        <f t="shared" si="5"/>
        <v>22</v>
      </c>
    </row>
    <row r="32" spans="1:19" x14ac:dyDescent="0.3">
      <c r="A32" s="63" t="s">
        <v>1738</v>
      </c>
      <c r="B32" s="64">
        <f>VLOOKUP($A32,'Return Data'!$B$7:$R$2843,3,0)</f>
        <v>44322</v>
      </c>
      <c r="C32" s="65">
        <f>VLOOKUP($A32,'Return Data'!$B$7:$R$2843,4,0)</f>
        <v>11.529500000000001</v>
      </c>
      <c r="D32" s="65">
        <f>VLOOKUP($A32,'Return Data'!$B$7:$R$2843,10,0)</f>
        <v>1.2781</v>
      </c>
      <c r="E32" s="66">
        <f t="shared" si="0"/>
        <v>2</v>
      </c>
      <c r="F32" s="65">
        <f>VLOOKUP($A32,'Return Data'!$B$7:$R$2843,11,0)</f>
        <v>2.2027999999999999</v>
      </c>
      <c r="G32" s="66">
        <f t="shared" si="1"/>
        <v>1</v>
      </c>
      <c r="H32" s="65">
        <f>VLOOKUP($A32,'Return Data'!$B$7:$R$2843,12,0)</f>
        <v>3.4992000000000001</v>
      </c>
      <c r="I32" s="66">
        <f t="shared" si="8"/>
        <v>2</v>
      </c>
      <c r="J32" s="65">
        <f>VLOOKUP($A32,'Return Data'!$B$7:$R$2843,13,0)</f>
        <v>4.6073000000000004</v>
      </c>
      <c r="K32" s="66">
        <f t="shared" si="9"/>
        <v>1</v>
      </c>
      <c r="L32" s="65">
        <f>VLOOKUP($A32,'Return Data'!$B$7:$R$2843,17,0)</f>
        <v>5.9720000000000004</v>
      </c>
      <c r="M32" s="66">
        <f>RANK(L32,L$8:L$34,0)</f>
        <v>1</v>
      </c>
      <c r="N32" s="65"/>
      <c r="O32" s="66"/>
      <c r="P32" s="65"/>
      <c r="Q32" s="66"/>
      <c r="R32" s="65">
        <f>VLOOKUP($A32,'Return Data'!$B$7:$R$2843,16,0)</f>
        <v>6.1528999999999998</v>
      </c>
      <c r="S32" s="67">
        <f t="shared" si="5"/>
        <v>17</v>
      </c>
    </row>
    <row r="33" spans="1:19" x14ac:dyDescent="0.3">
      <c r="A33" s="63" t="s">
        <v>1739</v>
      </c>
      <c r="B33" s="64">
        <f>VLOOKUP($A33,'Return Data'!$B$7:$R$2843,3,0)</f>
        <v>44322</v>
      </c>
      <c r="C33" s="65">
        <f>VLOOKUP($A33,'Return Data'!$B$7:$R$2843,4,0)</f>
        <v>11.2356</v>
      </c>
      <c r="D33" s="65">
        <f>VLOOKUP($A33,'Return Data'!$B$7:$R$2843,10,0)</f>
        <v>1.0941000000000001</v>
      </c>
      <c r="E33" s="66">
        <f t="shared" si="0"/>
        <v>14</v>
      </c>
      <c r="F33" s="65">
        <f>VLOOKUP($A33,'Return Data'!$B$7:$R$2843,11,0)</f>
        <v>1.8150999999999999</v>
      </c>
      <c r="G33" s="66">
        <f t="shared" si="1"/>
        <v>18</v>
      </c>
      <c r="H33" s="65">
        <f>VLOOKUP($A33,'Return Data'!$B$7:$R$2843,12,0)</f>
        <v>2.8186</v>
      </c>
      <c r="I33" s="66">
        <f t="shared" si="8"/>
        <v>17</v>
      </c>
      <c r="J33" s="65">
        <f>VLOOKUP($A33,'Return Data'!$B$7:$R$2843,13,0)</f>
        <v>3.7250000000000001</v>
      </c>
      <c r="K33" s="66">
        <f t="shared" si="9"/>
        <v>17</v>
      </c>
      <c r="L33" s="65">
        <f>VLOOKUP($A33,'Return Data'!$B$7:$R$2843,17,0)</f>
        <v>5.2206999999999999</v>
      </c>
      <c r="M33" s="66">
        <f>RANK(L33,L$8:L$34,0)</f>
        <v>12</v>
      </c>
      <c r="N33" s="65"/>
      <c r="O33" s="66"/>
      <c r="P33" s="65"/>
      <c r="Q33" s="66"/>
      <c r="R33" s="65">
        <f>VLOOKUP($A33,'Return Data'!$B$7:$R$2843,16,0)</f>
        <v>5.4175000000000004</v>
      </c>
      <c r="S33" s="67">
        <f t="shared" si="5"/>
        <v>19</v>
      </c>
    </row>
    <row r="34" spans="1:19" x14ac:dyDescent="0.3">
      <c r="A34" s="63" t="s">
        <v>1740</v>
      </c>
      <c r="B34" s="64">
        <f>VLOOKUP($A34,'Return Data'!$B$7:$R$2843,3,0)</f>
        <v>44322</v>
      </c>
      <c r="C34" s="65">
        <f>VLOOKUP($A34,'Return Data'!$B$7:$R$2843,4,0)</f>
        <v>28.597999999999999</v>
      </c>
      <c r="D34" s="65">
        <f>VLOOKUP($A34,'Return Data'!$B$7:$R$2843,10,0)</f>
        <v>1.2264999999999999</v>
      </c>
      <c r="E34" s="66">
        <f t="shared" si="0"/>
        <v>4</v>
      </c>
      <c r="F34" s="65">
        <f>VLOOKUP($A34,'Return Data'!$B$7:$R$2843,11,0)</f>
        <v>2.0369999999999999</v>
      </c>
      <c r="G34" s="66">
        <f t="shared" si="1"/>
        <v>8</v>
      </c>
      <c r="H34" s="65">
        <f>VLOOKUP($A34,'Return Data'!$B$7:$R$2843,12,0)</f>
        <v>3.1859999999999999</v>
      </c>
      <c r="I34" s="66">
        <f t="shared" si="8"/>
        <v>7</v>
      </c>
      <c r="J34" s="65">
        <f>VLOOKUP($A34,'Return Data'!$B$7:$R$2843,13,0)</f>
        <v>4.1844000000000001</v>
      </c>
      <c r="K34" s="66">
        <f t="shared" si="9"/>
        <v>4</v>
      </c>
      <c r="L34" s="65">
        <f>VLOOKUP($A34,'Return Data'!$B$7:$R$2843,17,0)</f>
        <v>5.3741000000000003</v>
      </c>
      <c r="M34" s="66">
        <f>RANK(L34,L$8:L$34,0)</f>
        <v>6</v>
      </c>
      <c r="N34" s="65">
        <f>VLOOKUP($A34,'Return Data'!$B$7:$R$2843,14,0)</f>
        <v>5.843</v>
      </c>
      <c r="O34" s="66">
        <f>RANK(N34,N$8:N$34,0)</f>
        <v>8</v>
      </c>
      <c r="P34" s="65">
        <f>VLOOKUP($A34,'Return Data'!$B$7:$R$2843,15,0)</f>
        <v>6.1432000000000002</v>
      </c>
      <c r="Q34" s="66">
        <f>RANK(P34,P$8:P$34,0)</f>
        <v>8</v>
      </c>
      <c r="R34" s="65">
        <f>VLOOKUP($A34,'Return Data'!$B$7:$R$2843,16,0)</f>
        <v>6.9086999999999996</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1.0587148148148147</v>
      </c>
      <c r="E36" s="74"/>
      <c r="F36" s="75">
        <f>AVERAGE(F8:F34)</f>
        <v>1.8081259259259257</v>
      </c>
      <c r="G36" s="74"/>
      <c r="H36" s="75">
        <f>AVERAGE(H8:H34)</f>
        <v>2.8503160000000003</v>
      </c>
      <c r="I36" s="74"/>
      <c r="J36" s="75">
        <f>AVERAGE(J8:J34)</f>
        <v>3.5481639999999999</v>
      </c>
      <c r="K36" s="74"/>
      <c r="L36" s="75">
        <f>AVERAGE(L8:L34)</f>
        <v>4.9050652173913036</v>
      </c>
      <c r="M36" s="74"/>
      <c r="N36" s="75">
        <f>AVERAGE(N8:N34)</f>
        <v>5.4533222222222228</v>
      </c>
      <c r="O36" s="74"/>
      <c r="P36" s="75">
        <f>AVERAGE(P8:P34)</f>
        <v>6.0516933333333327</v>
      </c>
      <c r="Q36" s="74"/>
      <c r="R36" s="75">
        <f>AVERAGE(R8:R34)</f>
        <v>5.8468518518518513</v>
      </c>
      <c r="S36" s="76"/>
    </row>
    <row r="37" spans="1:19" x14ac:dyDescent="0.3">
      <c r="A37" s="73" t="s">
        <v>28</v>
      </c>
      <c r="B37" s="74"/>
      <c r="C37" s="74"/>
      <c r="D37" s="75">
        <f>MIN(D8:D34)</f>
        <v>0.45350000000000001</v>
      </c>
      <c r="E37" s="74"/>
      <c r="F37" s="75">
        <f>MIN(F8:F34)</f>
        <v>0.66180000000000005</v>
      </c>
      <c r="G37" s="74"/>
      <c r="H37" s="75">
        <f>MIN(H8:H34)</f>
        <v>0.89529999999999998</v>
      </c>
      <c r="I37" s="74"/>
      <c r="J37" s="75">
        <f>MIN(J8:J34)</f>
        <v>0.53990000000000005</v>
      </c>
      <c r="K37" s="74"/>
      <c r="L37" s="75">
        <f>MIN(L8:L34)</f>
        <v>2.0792000000000002</v>
      </c>
      <c r="M37" s="74"/>
      <c r="N37" s="75">
        <f>MIN(N8:N34)</f>
        <v>1.8694</v>
      </c>
      <c r="O37" s="74"/>
      <c r="P37" s="75">
        <f>MIN(P8:P34)</f>
        <v>5.17</v>
      </c>
      <c r="Q37" s="74"/>
      <c r="R37" s="75">
        <f>MIN(R8:R34)</f>
        <v>2.427</v>
      </c>
      <c r="S37" s="76"/>
    </row>
    <row r="38" spans="1:19" ht="15" thickBot="1" x14ac:dyDescent="0.35">
      <c r="A38" s="77" t="s">
        <v>29</v>
      </c>
      <c r="B38" s="78"/>
      <c r="C38" s="78"/>
      <c r="D38" s="79">
        <f>MAX(D8:D34)</f>
        <v>1.3315999999999999</v>
      </c>
      <c r="E38" s="78"/>
      <c r="F38" s="79">
        <f>MAX(F8:F34)</f>
        <v>2.2027999999999999</v>
      </c>
      <c r="G38" s="78"/>
      <c r="H38" s="79">
        <f>MAX(H8:H34)</f>
        <v>3.6724999999999999</v>
      </c>
      <c r="I38" s="78"/>
      <c r="J38" s="79">
        <f>MAX(J8:J34)</f>
        <v>4.6073000000000004</v>
      </c>
      <c r="K38" s="78"/>
      <c r="L38" s="79">
        <f>MAX(L8:L34)</f>
        <v>5.9720000000000004</v>
      </c>
      <c r="M38" s="78"/>
      <c r="N38" s="79">
        <f>MAX(N8:N34)</f>
        <v>6.0416999999999996</v>
      </c>
      <c r="O38" s="78"/>
      <c r="P38" s="79">
        <f>MAX(P8:P34)</f>
        <v>6.3741000000000003</v>
      </c>
      <c r="Q38" s="78"/>
      <c r="R38" s="79">
        <f>MAX(R8:R34)</f>
        <v>7.3414000000000001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44322</v>
      </c>
      <c r="C8" s="65">
        <f>VLOOKUP($A8,'Return Data'!$B$7:$R$2843,4,0)</f>
        <v>20.9026</v>
      </c>
      <c r="D8" s="65">
        <f>VLOOKUP($A8,'Return Data'!$B$7:$R$2843,10,0)</f>
        <v>1.1092</v>
      </c>
      <c r="E8" s="66">
        <f t="shared" ref="E8:E34" si="0">RANK(D8,D$8:D$34,0)</f>
        <v>2</v>
      </c>
      <c r="F8" s="65">
        <f>VLOOKUP($A8,'Return Data'!$B$7:$R$2843,11,0)</f>
        <v>1.8153999999999999</v>
      </c>
      <c r="G8" s="66">
        <f t="shared" ref="G8:G34" si="1">RANK(F8,F$8:F$34,0)</f>
        <v>3</v>
      </c>
      <c r="H8" s="65">
        <f>VLOOKUP($A8,'Return Data'!$B$7:$R$2843,12,0)</f>
        <v>2.6978</v>
      </c>
      <c r="I8" s="66">
        <f t="shared" ref="I8:I23" si="2">RANK(H8,H$8:H$34,0)</f>
        <v>8</v>
      </c>
      <c r="J8" s="65">
        <f>VLOOKUP($A8,'Return Data'!$B$7:$R$2843,13,0)</f>
        <v>3.4321000000000002</v>
      </c>
      <c r="K8" s="66">
        <f t="shared" ref="K8:K23" si="3">RANK(J8,J$8:J$34,0)</f>
        <v>6</v>
      </c>
      <c r="L8" s="65">
        <f>VLOOKUP($A8,'Return Data'!$B$7:$R$2843,17,0)</f>
        <v>4.7218999999999998</v>
      </c>
      <c r="M8" s="66">
        <f t="shared" ref="M8:M18" si="4">RANK(L8,L$8:L$34,0)</f>
        <v>7</v>
      </c>
      <c r="N8" s="65">
        <f>VLOOKUP($A8,'Return Data'!$B$7:$R$2843,14,0)</f>
        <v>5.2141999999999999</v>
      </c>
      <c r="O8" s="66">
        <f>RANK(N8,N$8:N$34,0)</f>
        <v>7</v>
      </c>
      <c r="P8" s="65">
        <f>VLOOKUP($A8,'Return Data'!$B$7:$R$2843,15,0)</f>
        <v>5.5236999999999998</v>
      </c>
      <c r="Q8" s="66">
        <f>RANK(P8,P$8:P$34,0)</f>
        <v>7</v>
      </c>
      <c r="R8" s="65">
        <f>VLOOKUP($A8,'Return Data'!$B$7:$R$2843,16,0)</f>
        <v>6.4522000000000004</v>
      </c>
      <c r="S8" s="67">
        <f t="shared" ref="S8:S34" si="5">RANK(R8,R$8:R$34,0)</f>
        <v>10</v>
      </c>
    </row>
    <row r="9" spans="1:20" x14ac:dyDescent="0.3">
      <c r="A9" s="63" t="s">
        <v>1742</v>
      </c>
      <c r="B9" s="64">
        <f>VLOOKUP($A9,'Return Data'!$B$7:$R$2843,3,0)</f>
        <v>44322</v>
      </c>
      <c r="C9" s="65">
        <f>VLOOKUP($A9,'Return Data'!$B$7:$R$2843,4,0)</f>
        <v>14.7028</v>
      </c>
      <c r="D9" s="65">
        <f>VLOOKUP($A9,'Return Data'!$B$7:$R$2843,10,0)</f>
        <v>0.96409999999999996</v>
      </c>
      <c r="E9" s="66">
        <f t="shared" si="0"/>
        <v>15</v>
      </c>
      <c r="F9" s="65">
        <f>VLOOKUP($A9,'Return Data'!$B$7:$R$2843,11,0)</f>
        <v>1.6285000000000001</v>
      </c>
      <c r="G9" s="66">
        <f t="shared" si="1"/>
        <v>13</v>
      </c>
      <c r="H9" s="65">
        <f>VLOOKUP($A9,'Return Data'!$B$7:$R$2843,12,0)</f>
        <v>2.48</v>
      </c>
      <c r="I9" s="66">
        <f t="shared" si="2"/>
        <v>16</v>
      </c>
      <c r="J9" s="65">
        <f>VLOOKUP($A9,'Return Data'!$B$7:$R$2843,13,0)</f>
        <v>3.1189</v>
      </c>
      <c r="K9" s="66">
        <f t="shared" si="3"/>
        <v>17</v>
      </c>
      <c r="L9" s="65">
        <f>VLOOKUP($A9,'Return Data'!$B$7:$R$2843,17,0)</f>
        <v>4.5445000000000002</v>
      </c>
      <c r="M9" s="66">
        <f t="shared" si="4"/>
        <v>13</v>
      </c>
      <c r="N9" s="65">
        <f>VLOOKUP($A9,'Return Data'!$B$7:$R$2843,14,0)</f>
        <v>5.0651000000000002</v>
      </c>
      <c r="O9" s="66">
        <f>RANK(N9,N$8:N$34,0)</f>
        <v>11</v>
      </c>
      <c r="P9" s="65">
        <f>VLOOKUP($A9,'Return Data'!$B$7:$R$2843,15,0)</f>
        <v>5.4805999999999999</v>
      </c>
      <c r="Q9" s="66">
        <f>RANK(P9,P$8:P$34,0)</f>
        <v>8</v>
      </c>
      <c r="R9" s="65">
        <f>VLOOKUP($A9,'Return Data'!$B$7:$R$2843,16,0)</f>
        <v>5.8932000000000002</v>
      </c>
      <c r="S9" s="67">
        <f t="shared" si="5"/>
        <v>13</v>
      </c>
    </row>
    <row r="10" spans="1:20" x14ac:dyDescent="0.3">
      <c r="A10" s="63" t="s">
        <v>1743</v>
      </c>
      <c r="B10" s="64">
        <f>VLOOKUP($A10,'Return Data'!$B$7:$R$2843,3,0)</f>
        <v>44322</v>
      </c>
      <c r="C10" s="65">
        <f>VLOOKUP($A10,'Return Data'!$B$7:$R$2843,4,0)</f>
        <v>12.714</v>
      </c>
      <c r="D10" s="65">
        <f>VLOOKUP($A10,'Return Data'!$B$7:$R$2843,10,0)</f>
        <v>0.96889999999999998</v>
      </c>
      <c r="E10" s="66">
        <f t="shared" si="0"/>
        <v>14</v>
      </c>
      <c r="F10" s="65">
        <f>VLOOKUP($A10,'Return Data'!$B$7:$R$2843,11,0)</f>
        <v>1.7689999999999999</v>
      </c>
      <c r="G10" s="66">
        <f t="shared" si="1"/>
        <v>4</v>
      </c>
      <c r="H10" s="65">
        <f>VLOOKUP($A10,'Return Data'!$B$7:$R$2843,12,0)</f>
        <v>2.8391000000000002</v>
      </c>
      <c r="I10" s="66">
        <f t="shared" si="2"/>
        <v>4</v>
      </c>
      <c r="J10" s="65">
        <f>VLOOKUP($A10,'Return Data'!$B$7:$R$2843,13,0)</f>
        <v>3.3742999999999999</v>
      </c>
      <c r="K10" s="66">
        <f t="shared" si="3"/>
        <v>8</v>
      </c>
      <c r="L10" s="65">
        <f>VLOOKUP($A10,'Return Data'!$B$7:$R$2843,17,0)</f>
        <v>4.8838999999999997</v>
      </c>
      <c r="M10" s="66">
        <f t="shared" si="4"/>
        <v>3</v>
      </c>
      <c r="N10" s="65">
        <f>VLOOKUP($A10,'Return Data'!$B$7:$R$2843,14,0)</f>
        <v>5.3954000000000004</v>
      </c>
      <c r="O10" s="66">
        <f>RANK(N10,N$8:N$34,0)</f>
        <v>1</v>
      </c>
      <c r="P10" s="65"/>
      <c r="Q10" s="66"/>
      <c r="R10" s="65">
        <f>VLOOKUP($A10,'Return Data'!$B$7:$R$2843,16,0)</f>
        <v>5.6669</v>
      </c>
      <c r="S10" s="67">
        <f t="shared" si="5"/>
        <v>16</v>
      </c>
    </row>
    <row r="11" spans="1:20" x14ac:dyDescent="0.3">
      <c r="A11" s="63" t="s">
        <v>1744</v>
      </c>
      <c r="B11" s="64">
        <f>VLOOKUP($A11,'Return Data'!$B$7:$R$2843,3,0)</f>
        <v>44322</v>
      </c>
      <c r="C11" s="65">
        <f>VLOOKUP($A11,'Return Data'!$B$7:$R$2843,4,0)</f>
        <v>11.2616</v>
      </c>
      <c r="D11" s="65">
        <f>VLOOKUP($A11,'Return Data'!$B$7:$R$2843,10,0)</f>
        <v>0.63180000000000003</v>
      </c>
      <c r="E11" s="66">
        <f t="shared" si="0"/>
        <v>25</v>
      </c>
      <c r="F11" s="65">
        <f>VLOOKUP($A11,'Return Data'!$B$7:$R$2843,11,0)</f>
        <v>0.98460000000000003</v>
      </c>
      <c r="G11" s="66">
        <f t="shared" si="1"/>
        <v>25</v>
      </c>
      <c r="H11" s="65">
        <f>VLOOKUP($A11,'Return Data'!$B$7:$R$2843,12,0)</f>
        <v>1.7593000000000001</v>
      </c>
      <c r="I11" s="66">
        <f t="shared" si="2"/>
        <v>21</v>
      </c>
      <c r="J11" s="65">
        <f>VLOOKUP($A11,'Return Data'!$B$7:$R$2843,13,0)</f>
        <v>2.3679000000000001</v>
      </c>
      <c r="K11" s="66">
        <f t="shared" si="3"/>
        <v>20</v>
      </c>
      <c r="L11" s="65">
        <f>VLOOKUP($A11,'Return Data'!$B$7:$R$2843,17,0)</f>
        <v>3.5129000000000001</v>
      </c>
      <c r="M11" s="66">
        <f t="shared" si="4"/>
        <v>20</v>
      </c>
      <c r="N11" s="65"/>
      <c r="O11" s="66"/>
      <c r="P11" s="65"/>
      <c r="Q11" s="66"/>
      <c r="R11" s="65">
        <f>VLOOKUP($A11,'Return Data'!$B$7:$R$2843,16,0)</f>
        <v>4.2043999999999997</v>
      </c>
      <c r="S11" s="67">
        <f t="shared" si="5"/>
        <v>21</v>
      </c>
    </row>
    <row r="12" spans="1:20" x14ac:dyDescent="0.3">
      <c r="A12" s="63" t="s">
        <v>1745</v>
      </c>
      <c r="B12" s="64">
        <f>VLOOKUP($A12,'Return Data'!$B$7:$R$2843,3,0)</f>
        <v>44322</v>
      </c>
      <c r="C12" s="65">
        <f>VLOOKUP($A12,'Return Data'!$B$7:$R$2843,4,0)</f>
        <v>11.8</v>
      </c>
      <c r="D12" s="65">
        <f>VLOOKUP($A12,'Return Data'!$B$7:$R$2843,10,0)</f>
        <v>0.92369999999999997</v>
      </c>
      <c r="E12" s="66">
        <f t="shared" si="0"/>
        <v>17</v>
      </c>
      <c r="F12" s="65">
        <f>VLOOKUP($A12,'Return Data'!$B$7:$R$2843,11,0)</f>
        <v>1.5403</v>
      </c>
      <c r="G12" s="66">
        <f t="shared" si="1"/>
        <v>19</v>
      </c>
      <c r="H12" s="65">
        <f>VLOOKUP($A12,'Return Data'!$B$7:$R$2843,12,0)</f>
        <v>2.5017</v>
      </c>
      <c r="I12" s="66">
        <f t="shared" si="2"/>
        <v>15</v>
      </c>
      <c r="J12" s="65">
        <f>VLOOKUP($A12,'Return Data'!$B$7:$R$2843,13,0)</f>
        <v>3.1558999999999999</v>
      </c>
      <c r="K12" s="66">
        <f t="shared" si="3"/>
        <v>16</v>
      </c>
      <c r="L12" s="65">
        <f>VLOOKUP($A12,'Return Data'!$B$7:$R$2843,17,0)</f>
        <v>4.5837000000000003</v>
      </c>
      <c r="M12" s="66">
        <f t="shared" si="4"/>
        <v>12</v>
      </c>
      <c r="N12" s="65">
        <f>VLOOKUP($A12,'Return Data'!$B$7:$R$2843,14,0)</f>
        <v>5.1208</v>
      </c>
      <c r="O12" s="66">
        <f t="shared" ref="O12:O18" si="6">RANK(N12,N$8:N$34,0)</f>
        <v>9</v>
      </c>
      <c r="P12" s="65"/>
      <c r="Q12" s="66"/>
      <c r="R12" s="65">
        <f>VLOOKUP($A12,'Return Data'!$B$7:$R$2843,16,0)</f>
        <v>5.1764999999999999</v>
      </c>
      <c r="S12" s="67">
        <f t="shared" si="5"/>
        <v>18</v>
      </c>
    </row>
    <row r="13" spans="1:20" x14ac:dyDescent="0.3">
      <c r="A13" s="63" t="s">
        <v>1746</v>
      </c>
      <c r="B13" s="64">
        <f>VLOOKUP($A13,'Return Data'!$B$7:$R$2843,3,0)</f>
        <v>44322</v>
      </c>
      <c r="C13" s="65">
        <f>VLOOKUP($A13,'Return Data'!$B$7:$R$2843,4,0)</f>
        <v>15.174099999999999</v>
      </c>
      <c r="D13" s="65">
        <f>VLOOKUP($A13,'Return Data'!$B$7:$R$2843,10,0)</f>
        <v>0.97289999999999999</v>
      </c>
      <c r="E13" s="66">
        <f t="shared" si="0"/>
        <v>11</v>
      </c>
      <c r="F13" s="65">
        <f>VLOOKUP($A13,'Return Data'!$B$7:$R$2843,11,0)</f>
        <v>1.6935</v>
      </c>
      <c r="G13" s="66">
        <f t="shared" si="1"/>
        <v>10</v>
      </c>
      <c r="H13" s="65">
        <f>VLOOKUP($A13,'Return Data'!$B$7:$R$2843,12,0)</f>
        <v>2.613</v>
      </c>
      <c r="I13" s="66">
        <f t="shared" si="2"/>
        <v>12</v>
      </c>
      <c r="J13" s="65">
        <f>VLOOKUP($A13,'Return Data'!$B$7:$R$2843,13,0)</f>
        <v>3.2412999999999998</v>
      </c>
      <c r="K13" s="66">
        <f t="shared" si="3"/>
        <v>12</v>
      </c>
      <c r="L13" s="65">
        <f>VLOOKUP($A13,'Return Data'!$B$7:$R$2843,17,0)</f>
        <v>4.8207000000000004</v>
      </c>
      <c r="M13" s="66">
        <f t="shared" si="4"/>
        <v>4</v>
      </c>
      <c r="N13" s="65">
        <f>VLOOKUP($A13,'Return Data'!$B$7:$R$2843,14,0)</f>
        <v>5.3029999999999999</v>
      </c>
      <c r="O13" s="66">
        <f t="shared" si="6"/>
        <v>5</v>
      </c>
      <c r="P13" s="65">
        <f>VLOOKUP($A13,'Return Data'!$B$7:$R$2843,15,0)</f>
        <v>5.6528</v>
      </c>
      <c r="Q13" s="66">
        <f t="shared" ref="Q13:Q18" si="7">RANK(P13,P$8:P$34,0)</f>
        <v>4</v>
      </c>
      <c r="R13" s="65">
        <f>VLOOKUP($A13,'Return Data'!$B$7:$R$2843,16,0)</f>
        <v>6.2645</v>
      </c>
      <c r="S13" s="67">
        <f t="shared" si="5"/>
        <v>11</v>
      </c>
    </row>
    <row r="14" spans="1:20" x14ac:dyDescent="0.3">
      <c r="A14" s="63" t="s">
        <v>1747</v>
      </c>
      <c r="B14" s="64">
        <f>VLOOKUP($A14,'Return Data'!$B$7:$R$2843,3,0)</f>
        <v>44322</v>
      </c>
      <c r="C14" s="65">
        <f>VLOOKUP($A14,'Return Data'!$B$7:$R$2843,4,0)</f>
        <v>24.077000000000002</v>
      </c>
      <c r="D14" s="65">
        <f>VLOOKUP($A14,'Return Data'!$B$7:$R$2843,10,0)</f>
        <v>1.0153000000000001</v>
      </c>
      <c r="E14" s="66">
        <f t="shared" si="0"/>
        <v>8</v>
      </c>
      <c r="F14" s="65">
        <f>VLOOKUP($A14,'Return Data'!$B$7:$R$2843,11,0)</f>
        <v>1.7109000000000001</v>
      </c>
      <c r="G14" s="66">
        <f t="shared" si="1"/>
        <v>8</v>
      </c>
      <c r="H14" s="65">
        <f>VLOOKUP($A14,'Return Data'!$B$7:$R$2843,12,0)</f>
        <v>2.6606000000000001</v>
      </c>
      <c r="I14" s="66">
        <f t="shared" si="2"/>
        <v>10</v>
      </c>
      <c r="J14" s="65">
        <f>VLOOKUP($A14,'Return Data'!$B$7:$R$2843,13,0)</f>
        <v>3.2063000000000001</v>
      </c>
      <c r="K14" s="66">
        <f t="shared" si="3"/>
        <v>14</v>
      </c>
      <c r="L14" s="65">
        <f>VLOOKUP($A14,'Return Data'!$B$7:$R$2843,17,0)</f>
        <v>4.4157999999999999</v>
      </c>
      <c r="M14" s="66">
        <f t="shared" si="4"/>
        <v>16</v>
      </c>
      <c r="N14" s="65">
        <f>VLOOKUP($A14,'Return Data'!$B$7:$R$2843,14,0)</f>
        <v>4.8697999999999997</v>
      </c>
      <c r="O14" s="66">
        <f t="shared" si="6"/>
        <v>13</v>
      </c>
      <c r="P14" s="65">
        <f>VLOOKUP($A14,'Return Data'!$B$7:$R$2843,15,0)</f>
        <v>5.2843</v>
      </c>
      <c r="Q14" s="66">
        <f t="shared" si="7"/>
        <v>13</v>
      </c>
      <c r="R14" s="65">
        <f>VLOOKUP($A14,'Return Data'!$B$7:$R$2843,16,0)</f>
        <v>6.702</v>
      </c>
      <c r="S14" s="67">
        <f t="shared" si="5"/>
        <v>7</v>
      </c>
    </row>
    <row r="15" spans="1:20" x14ac:dyDescent="0.3">
      <c r="A15" s="63" t="s">
        <v>1748</v>
      </c>
      <c r="B15" s="64">
        <f>VLOOKUP($A15,'Return Data'!$B$7:$R$2843,3,0)</f>
        <v>44322</v>
      </c>
      <c r="C15" s="65">
        <f>VLOOKUP($A15,'Return Data'!$B$7:$R$2843,4,0)</f>
        <v>26.9115</v>
      </c>
      <c r="D15" s="65">
        <f>VLOOKUP($A15,'Return Data'!$B$7:$R$2843,10,0)</f>
        <v>1.0282</v>
      </c>
      <c r="E15" s="66">
        <f t="shared" si="0"/>
        <v>7</v>
      </c>
      <c r="F15" s="65">
        <f>VLOOKUP($A15,'Return Data'!$B$7:$R$2843,11,0)</f>
        <v>1.6975</v>
      </c>
      <c r="G15" s="66">
        <f t="shared" si="1"/>
        <v>9</v>
      </c>
      <c r="H15" s="65">
        <f>VLOOKUP($A15,'Return Data'!$B$7:$R$2843,12,0)</f>
        <v>2.6682000000000001</v>
      </c>
      <c r="I15" s="66">
        <f t="shared" si="2"/>
        <v>9</v>
      </c>
      <c r="J15" s="65">
        <f>VLOOKUP($A15,'Return Data'!$B$7:$R$2843,13,0)</f>
        <v>3.4007999999999998</v>
      </c>
      <c r="K15" s="66">
        <f t="shared" si="3"/>
        <v>7</v>
      </c>
      <c r="L15" s="65">
        <f>VLOOKUP($A15,'Return Data'!$B$7:$R$2843,17,0)</f>
        <v>4.6683000000000003</v>
      </c>
      <c r="M15" s="66">
        <f t="shared" si="4"/>
        <v>10</v>
      </c>
      <c r="N15" s="65">
        <f>VLOOKUP($A15,'Return Data'!$B$7:$R$2843,14,0)</f>
        <v>5.2098000000000004</v>
      </c>
      <c r="O15" s="66">
        <f t="shared" si="6"/>
        <v>8</v>
      </c>
      <c r="P15" s="65">
        <f>VLOOKUP($A15,'Return Data'!$B$7:$R$2843,15,0)</f>
        <v>5.5435999999999996</v>
      </c>
      <c r="Q15" s="66">
        <f t="shared" si="7"/>
        <v>6</v>
      </c>
      <c r="R15" s="65">
        <f>VLOOKUP($A15,'Return Data'!$B$7:$R$2843,16,0)</f>
        <v>7.1376999999999997</v>
      </c>
      <c r="S15" s="67">
        <f t="shared" si="5"/>
        <v>2</v>
      </c>
    </row>
    <row r="16" spans="1:20" x14ac:dyDescent="0.3">
      <c r="A16" s="63" t="s">
        <v>1749</v>
      </c>
      <c r="B16" s="64">
        <f>VLOOKUP($A16,'Return Data'!$B$7:$R$2843,3,0)</f>
        <v>44322</v>
      </c>
      <c r="C16" s="65">
        <f>VLOOKUP($A16,'Return Data'!$B$7:$R$2843,4,0)</f>
        <v>25.5627</v>
      </c>
      <c r="D16" s="65">
        <f>VLOOKUP($A16,'Return Data'!$B$7:$R$2843,10,0)</f>
        <v>0.92859999999999998</v>
      </c>
      <c r="E16" s="66">
        <f t="shared" si="0"/>
        <v>16</v>
      </c>
      <c r="F16" s="65">
        <f>VLOOKUP($A16,'Return Data'!$B$7:$R$2843,11,0)</f>
        <v>1.6053999999999999</v>
      </c>
      <c r="G16" s="66">
        <f t="shared" si="1"/>
        <v>16</v>
      </c>
      <c r="H16" s="65">
        <f>VLOOKUP($A16,'Return Data'!$B$7:$R$2843,12,0)</f>
        <v>2.5268000000000002</v>
      </c>
      <c r="I16" s="66">
        <f t="shared" si="2"/>
        <v>13</v>
      </c>
      <c r="J16" s="65">
        <f>VLOOKUP($A16,'Return Data'!$B$7:$R$2843,13,0)</f>
        <v>3.1648000000000001</v>
      </c>
      <c r="K16" s="66">
        <f t="shared" si="3"/>
        <v>15</v>
      </c>
      <c r="L16" s="65">
        <f>VLOOKUP($A16,'Return Data'!$B$7:$R$2843,17,0)</f>
        <v>4.4284999999999997</v>
      </c>
      <c r="M16" s="66">
        <f t="shared" si="4"/>
        <v>14</v>
      </c>
      <c r="N16" s="65">
        <f>VLOOKUP($A16,'Return Data'!$B$7:$R$2843,14,0)</f>
        <v>5.0763999999999996</v>
      </c>
      <c r="O16" s="66">
        <f t="shared" si="6"/>
        <v>10</v>
      </c>
      <c r="P16" s="65">
        <f>VLOOKUP($A16,'Return Data'!$B$7:$R$2843,15,0)</f>
        <v>5.4246999999999996</v>
      </c>
      <c r="Q16" s="66">
        <f t="shared" si="7"/>
        <v>10</v>
      </c>
      <c r="R16" s="65">
        <f>VLOOKUP($A16,'Return Data'!$B$7:$R$2843,16,0)</f>
        <v>6.7427000000000001</v>
      </c>
      <c r="S16" s="67">
        <f t="shared" si="5"/>
        <v>6</v>
      </c>
    </row>
    <row r="17" spans="1:19" x14ac:dyDescent="0.3">
      <c r="A17" s="63" t="s">
        <v>1750</v>
      </c>
      <c r="B17" s="64">
        <f>VLOOKUP($A17,'Return Data'!$B$7:$R$2843,3,0)</f>
        <v>44322</v>
      </c>
      <c r="C17" s="65">
        <f>VLOOKUP($A17,'Return Data'!$B$7:$R$2843,4,0)</f>
        <v>14.274100000000001</v>
      </c>
      <c r="D17" s="65">
        <f>VLOOKUP($A17,'Return Data'!$B$7:$R$2843,10,0)</f>
        <v>0.72970000000000002</v>
      </c>
      <c r="E17" s="66">
        <f t="shared" si="0"/>
        <v>23</v>
      </c>
      <c r="F17" s="65">
        <f>VLOOKUP($A17,'Return Data'!$B$7:$R$2843,11,0)</f>
        <v>1.0034000000000001</v>
      </c>
      <c r="G17" s="66">
        <f t="shared" si="1"/>
        <v>24</v>
      </c>
      <c r="H17" s="65">
        <f>VLOOKUP($A17,'Return Data'!$B$7:$R$2843,12,0)</f>
        <v>1.5921000000000001</v>
      </c>
      <c r="I17" s="66">
        <f t="shared" si="2"/>
        <v>24</v>
      </c>
      <c r="J17" s="65">
        <f>VLOOKUP($A17,'Return Data'!$B$7:$R$2843,13,0)</f>
        <v>1.9331</v>
      </c>
      <c r="K17" s="66">
        <f t="shared" si="3"/>
        <v>22</v>
      </c>
      <c r="L17" s="65">
        <f>VLOOKUP($A17,'Return Data'!$B$7:$R$2843,17,0)</f>
        <v>3.8416999999999999</v>
      </c>
      <c r="M17" s="66">
        <f t="shared" si="4"/>
        <v>19</v>
      </c>
      <c r="N17" s="65">
        <f>VLOOKUP($A17,'Return Data'!$B$7:$R$2843,14,0)</f>
        <v>4.4504000000000001</v>
      </c>
      <c r="O17" s="66">
        <f t="shared" si="6"/>
        <v>16</v>
      </c>
      <c r="P17" s="65">
        <f>VLOOKUP($A17,'Return Data'!$B$7:$R$2843,15,0)</f>
        <v>5.1797000000000004</v>
      </c>
      <c r="Q17" s="66">
        <f t="shared" si="7"/>
        <v>14</v>
      </c>
      <c r="R17" s="65">
        <f>VLOOKUP($A17,'Return Data'!$B$7:$R$2843,16,0)</f>
        <v>5.7329999999999997</v>
      </c>
      <c r="S17" s="67">
        <f t="shared" si="5"/>
        <v>15</v>
      </c>
    </row>
    <row r="18" spans="1:19" x14ac:dyDescent="0.3">
      <c r="A18" s="63" t="s">
        <v>1751</v>
      </c>
      <c r="B18" s="64">
        <f>VLOOKUP($A18,'Return Data'!$B$7:$R$2843,3,0)</f>
        <v>44322</v>
      </c>
      <c r="C18" s="65">
        <f>VLOOKUP($A18,'Return Data'!$B$7:$R$2843,4,0)</f>
        <v>24.8384</v>
      </c>
      <c r="D18" s="65">
        <f>VLOOKUP($A18,'Return Data'!$B$7:$R$2843,10,0)</f>
        <v>0.97030000000000005</v>
      </c>
      <c r="E18" s="66">
        <f t="shared" si="0"/>
        <v>12</v>
      </c>
      <c r="F18" s="65">
        <f>VLOOKUP($A18,'Return Data'!$B$7:$R$2843,11,0)</f>
        <v>1.6217999999999999</v>
      </c>
      <c r="G18" s="66">
        <f t="shared" si="1"/>
        <v>14</v>
      </c>
      <c r="H18" s="65">
        <f>VLOOKUP($A18,'Return Data'!$B$7:$R$2843,12,0)</f>
        <v>2.5181</v>
      </c>
      <c r="I18" s="66">
        <f t="shared" si="2"/>
        <v>14</v>
      </c>
      <c r="J18" s="65">
        <f>VLOOKUP($A18,'Return Data'!$B$7:$R$2843,13,0)</f>
        <v>3.3732000000000002</v>
      </c>
      <c r="K18" s="66">
        <f t="shared" si="3"/>
        <v>9</v>
      </c>
      <c r="L18" s="65">
        <f>VLOOKUP($A18,'Return Data'!$B$7:$R$2843,17,0)</f>
        <v>4.6646999999999998</v>
      </c>
      <c r="M18" s="66">
        <f t="shared" si="4"/>
        <v>11</v>
      </c>
      <c r="N18" s="65">
        <f>VLOOKUP($A18,'Return Data'!$B$7:$R$2843,14,0)</f>
        <v>5.0366999999999997</v>
      </c>
      <c r="O18" s="66">
        <f t="shared" si="6"/>
        <v>12</v>
      </c>
      <c r="P18" s="65">
        <f>VLOOKUP($A18,'Return Data'!$B$7:$R$2843,15,0)</f>
        <v>5.4401999999999999</v>
      </c>
      <c r="Q18" s="66">
        <f t="shared" si="7"/>
        <v>9</v>
      </c>
      <c r="R18" s="65">
        <f>VLOOKUP($A18,'Return Data'!$B$7:$R$2843,16,0)</f>
        <v>6.7008999999999999</v>
      </c>
      <c r="S18" s="67">
        <f t="shared" si="5"/>
        <v>8</v>
      </c>
    </row>
    <row r="19" spans="1:19" x14ac:dyDescent="0.3">
      <c r="A19" s="63" t="s">
        <v>1752</v>
      </c>
      <c r="B19" s="64">
        <f>VLOOKUP($A19,'Return Data'!$B$7:$R$2843,3,0)</f>
        <v>44322</v>
      </c>
      <c r="C19" s="65">
        <f>VLOOKUP($A19,'Return Data'!$B$7:$R$2843,4,0)</f>
        <v>10.540100000000001</v>
      </c>
      <c r="D19" s="65">
        <f>VLOOKUP($A19,'Return Data'!$B$7:$R$2843,10,0)</f>
        <v>0.66569999999999996</v>
      </c>
      <c r="E19" s="66">
        <f t="shared" si="0"/>
        <v>24</v>
      </c>
      <c r="F19" s="65">
        <f>VLOOKUP($A19,'Return Data'!$B$7:$R$2843,11,0)</f>
        <v>1.0652999999999999</v>
      </c>
      <c r="G19" s="66">
        <f t="shared" si="1"/>
        <v>23</v>
      </c>
      <c r="H19" s="65">
        <f>VLOOKUP($A19,'Return Data'!$B$7:$R$2843,12,0)</f>
        <v>1.8426</v>
      </c>
      <c r="I19" s="66">
        <f t="shared" si="2"/>
        <v>20</v>
      </c>
      <c r="J19" s="65">
        <f>VLOOKUP($A19,'Return Data'!$B$7:$R$2843,13,0)</f>
        <v>2.3260999999999998</v>
      </c>
      <c r="K19" s="66">
        <f t="shared" si="3"/>
        <v>21</v>
      </c>
      <c r="L19" s="65"/>
      <c r="M19" s="66"/>
      <c r="N19" s="65"/>
      <c r="O19" s="66"/>
      <c r="P19" s="65"/>
      <c r="Q19" s="66"/>
      <c r="R19" s="65">
        <f>VLOOKUP($A19,'Return Data'!$B$7:$R$2843,16,0)</f>
        <v>3.2244000000000002</v>
      </c>
      <c r="S19" s="67">
        <f t="shared" si="5"/>
        <v>23</v>
      </c>
    </row>
    <row r="20" spans="1:19" x14ac:dyDescent="0.3">
      <c r="A20" s="63" t="s">
        <v>1753</v>
      </c>
      <c r="B20" s="64">
        <f>VLOOKUP($A20,'Return Data'!$B$7:$R$2843,3,0)</f>
        <v>44322</v>
      </c>
      <c r="C20" s="65">
        <f>VLOOKUP($A20,'Return Data'!$B$7:$R$2843,4,0)</f>
        <v>26.0716</v>
      </c>
      <c r="D20" s="65">
        <f>VLOOKUP($A20,'Return Data'!$B$7:$R$2843,10,0)</f>
        <v>0.55930000000000002</v>
      </c>
      <c r="E20" s="66">
        <f t="shared" si="0"/>
        <v>26</v>
      </c>
      <c r="F20" s="65">
        <f>VLOOKUP($A20,'Return Data'!$B$7:$R$2843,11,0)</f>
        <v>0.96389999999999998</v>
      </c>
      <c r="G20" s="66">
        <f t="shared" si="1"/>
        <v>26</v>
      </c>
      <c r="H20" s="65">
        <f>VLOOKUP($A20,'Return Data'!$B$7:$R$2843,12,0)</f>
        <v>1.6544000000000001</v>
      </c>
      <c r="I20" s="66">
        <f t="shared" si="2"/>
        <v>23</v>
      </c>
      <c r="J20" s="65">
        <f>VLOOKUP($A20,'Return Data'!$B$7:$R$2843,13,0)</f>
        <v>1.8605</v>
      </c>
      <c r="K20" s="66">
        <f t="shared" si="3"/>
        <v>23</v>
      </c>
      <c r="L20" s="65">
        <f>VLOOKUP($A20,'Return Data'!$B$7:$R$2843,17,0)</f>
        <v>3.2549999999999999</v>
      </c>
      <c r="M20" s="66">
        <f>RANK(L20,L$8:L$34,0)</f>
        <v>21</v>
      </c>
      <c r="N20" s="65">
        <f>VLOOKUP($A20,'Return Data'!$B$7:$R$2843,14,0)</f>
        <v>4.0364000000000004</v>
      </c>
      <c r="O20" s="66">
        <f>RANK(N20,N$8:N$34,0)</f>
        <v>17</v>
      </c>
      <c r="P20" s="65">
        <f>VLOOKUP($A20,'Return Data'!$B$7:$R$2843,15,0)</f>
        <v>4.7392000000000003</v>
      </c>
      <c r="Q20" s="66">
        <f>RANK(P20,P$8:P$34,0)</f>
        <v>15</v>
      </c>
      <c r="R20" s="65">
        <f>VLOOKUP($A20,'Return Data'!$B$7:$R$2843,16,0)</f>
        <v>6.6837999999999997</v>
      </c>
      <c r="S20" s="67">
        <f t="shared" si="5"/>
        <v>9</v>
      </c>
    </row>
    <row r="21" spans="1:19" x14ac:dyDescent="0.3">
      <c r="A21" s="63" t="s">
        <v>1754</v>
      </c>
      <c r="B21" s="64">
        <f>VLOOKUP($A21,'Return Data'!$B$7:$R$2843,3,0)</f>
        <v>44322</v>
      </c>
      <c r="C21" s="65">
        <f>VLOOKUP($A21,'Return Data'!$B$7:$R$2843,4,0)</f>
        <v>29.1706</v>
      </c>
      <c r="D21" s="65">
        <f>VLOOKUP($A21,'Return Data'!$B$7:$R$2843,10,0)</f>
        <v>1.0566</v>
      </c>
      <c r="E21" s="66">
        <f t="shared" si="0"/>
        <v>5</v>
      </c>
      <c r="F21" s="65">
        <f>VLOOKUP($A21,'Return Data'!$B$7:$R$2843,11,0)</f>
        <v>1.8178000000000001</v>
      </c>
      <c r="G21" s="66">
        <f t="shared" si="1"/>
        <v>2</v>
      </c>
      <c r="H21" s="65">
        <f>VLOOKUP($A21,'Return Data'!$B$7:$R$2843,12,0)</f>
        <v>2.8176000000000001</v>
      </c>
      <c r="I21" s="66">
        <f t="shared" si="2"/>
        <v>5</v>
      </c>
      <c r="J21" s="65">
        <f>VLOOKUP($A21,'Return Data'!$B$7:$R$2843,13,0)</f>
        <v>3.5468999999999999</v>
      </c>
      <c r="K21" s="66">
        <f t="shared" si="3"/>
        <v>4</v>
      </c>
      <c r="L21" s="65">
        <f>VLOOKUP($A21,'Return Data'!$B$7:$R$2843,17,0)</f>
        <v>4.7587999999999999</v>
      </c>
      <c r="M21" s="66">
        <f>RANK(L21,L$8:L$34,0)</f>
        <v>6</v>
      </c>
      <c r="N21" s="65">
        <f>VLOOKUP($A21,'Return Data'!$B$7:$R$2843,14,0)</f>
        <v>5.3070000000000004</v>
      </c>
      <c r="O21" s="66">
        <f>RANK(N21,N$8:N$34,0)</f>
        <v>4</v>
      </c>
      <c r="P21" s="65">
        <f>VLOOKUP($A21,'Return Data'!$B$7:$R$2843,15,0)</f>
        <v>5.6607000000000003</v>
      </c>
      <c r="Q21" s="66">
        <f>RANK(P21,P$8:P$34,0)</f>
        <v>2</v>
      </c>
      <c r="R21" s="65">
        <f>VLOOKUP($A21,'Return Data'!$B$7:$R$2843,16,0)</f>
        <v>7.0984999999999996</v>
      </c>
      <c r="S21" s="67">
        <f t="shared" si="5"/>
        <v>3</v>
      </c>
    </row>
    <row r="22" spans="1:19" x14ac:dyDescent="0.3">
      <c r="A22" s="63" t="s">
        <v>1755</v>
      </c>
      <c r="B22" s="64">
        <f>VLOOKUP($A22,'Return Data'!$B$7:$R$2843,3,0)</f>
        <v>44322</v>
      </c>
      <c r="C22" s="65">
        <f>VLOOKUP($A22,'Return Data'!$B$7:$R$2843,4,0)</f>
        <v>15.032</v>
      </c>
      <c r="D22" s="65">
        <f>VLOOKUP($A22,'Return Data'!$B$7:$R$2843,10,0)</f>
        <v>1.0419</v>
      </c>
      <c r="E22" s="66">
        <f t="shared" si="0"/>
        <v>6</v>
      </c>
      <c r="F22" s="65">
        <f>VLOOKUP($A22,'Return Data'!$B$7:$R$2843,11,0)</f>
        <v>1.7463</v>
      </c>
      <c r="G22" s="66">
        <f t="shared" si="1"/>
        <v>7</v>
      </c>
      <c r="H22" s="65">
        <f>VLOOKUP($A22,'Return Data'!$B$7:$R$2843,12,0)</f>
        <v>2.8603000000000001</v>
      </c>
      <c r="I22" s="66">
        <f t="shared" si="2"/>
        <v>3</v>
      </c>
      <c r="J22" s="65">
        <f>VLOOKUP($A22,'Return Data'!$B$7:$R$2843,13,0)</f>
        <v>3.7119</v>
      </c>
      <c r="K22" s="66">
        <f t="shared" si="3"/>
        <v>2</v>
      </c>
      <c r="L22" s="65">
        <f>VLOOKUP($A22,'Return Data'!$B$7:$R$2843,17,0)</f>
        <v>4.9908999999999999</v>
      </c>
      <c r="M22" s="66">
        <f>RANK(L22,L$8:L$34,0)</f>
        <v>2</v>
      </c>
      <c r="N22" s="65">
        <f>VLOOKUP($A22,'Return Data'!$B$7:$R$2843,14,0)</f>
        <v>5.3464999999999998</v>
      </c>
      <c r="O22" s="66">
        <f>RANK(N22,N$8:N$34,0)</f>
        <v>2</v>
      </c>
      <c r="P22" s="65">
        <f>VLOOKUP($A22,'Return Data'!$B$7:$R$2843,15,0)</f>
        <v>5.6581000000000001</v>
      </c>
      <c r="Q22" s="66">
        <f>RANK(P22,P$8:P$34,0)</f>
        <v>3</v>
      </c>
      <c r="R22" s="65">
        <f>VLOOKUP($A22,'Return Data'!$B$7:$R$2843,16,0)</f>
        <v>6.1265000000000001</v>
      </c>
      <c r="S22" s="67">
        <f t="shared" si="5"/>
        <v>12</v>
      </c>
    </row>
    <row r="23" spans="1:19" x14ac:dyDescent="0.3">
      <c r="A23" s="63" t="s">
        <v>1756</v>
      </c>
      <c r="B23" s="64">
        <f>VLOOKUP($A23,'Return Data'!$B$7:$R$2843,3,0)</f>
        <v>44322</v>
      </c>
      <c r="C23" s="65">
        <f>VLOOKUP($A23,'Return Data'!$B$7:$R$2843,4,0)</f>
        <v>11.0059</v>
      </c>
      <c r="D23" s="65">
        <f>VLOOKUP($A23,'Return Data'!$B$7:$R$2843,10,0)</f>
        <v>0.88180000000000003</v>
      </c>
      <c r="E23" s="66">
        <f t="shared" si="0"/>
        <v>20</v>
      </c>
      <c r="F23" s="65">
        <f>VLOOKUP($A23,'Return Data'!$B$7:$R$2843,11,0)</f>
        <v>1.3779999999999999</v>
      </c>
      <c r="G23" s="66">
        <f t="shared" si="1"/>
        <v>20</v>
      </c>
      <c r="H23" s="65">
        <f>VLOOKUP($A23,'Return Data'!$B$7:$R$2843,12,0)</f>
        <v>2.1438999999999999</v>
      </c>
      <c r="I23" s="66">
        <f t="shared" si="2"/>
        <v>19</v>
      </c>
      <c r="J23" s="65">
        <f>VLOOKUP($A23,'Return Data'!$B$7:$R$2843,13,0)</f>
        <v>2.5350000000000001</v>
      </c>
      <c r="K23" s="66">
        <f t="shared" si="3"/>
        <v>19</v>
      </c>
      <c r="L23" s="65">
        <f>VLOOKUP($A23,'Return Data'!$B$7:$R$2843,17,0)</f>
        <v>4.0979999999999999</v>
      </c>
      <c r="M23" s="66">
        <f>RANK(L23,L$8:L$34,0)</f>
        <v>18</v>
      </c>
      <c r="N23" s="65"/>
      <c r="O23" s="66"/>
      <c r="P23" s="65"/>
      <c r="Q23" s="66"/>
      <c r="R23" s="65">
        <f>VLOOKUP($A23,'Return Data'!$B$7:$R$2843,16,0)</f>
        <v>4.2945000000000002</v>
      </c>
      <c r="S23" s="67">
        <f t="shared" si="5"/>
        <v>20</v>
      </c>
    </row>
    <row r="24" spans="1:19" x14ac:dyDescent="0.3">
      <c r="A24" s="63" t="s">
        <v>1757</v>
      </c>
      <c r="B24" s="64">
        <f>VLOOKUP($A24,'Return Data'!$B$7:$R$2843,3,0)</f>
        <v>44322</v>
      </c>
      <c r="C24" s="65">
        <f>VLOOKUP($A24,'Return Data'!$B$7:$R$2843,4,0)</f>
        <v>10.181900000000001</v>
      </c>
      <c r="D24" s="65">
        <f>VLOOKUP($A24,'Return Data'!$B$7:$R$2843,10,0)</f>
        <v>0.74309999999999998</v>
      </c>
      <c r="E24" s="66">
        <f t="shared" si="0"/>
        <v>22</v>
      </c>
      <c r="F24" s="65">
        <f>VLOOKUP($A24,'Return Data'!$B$7:$R$2843,11,0)</f>
        <v>1.254</v>
      </c>
      <c r="G24" s="66">
        <f t="shared" si="1"/>
        <v>21</v>
      </c>
      <c r="H24" s="65"/>
      <c r="I24" s="66"/>
      <c r="J24" s="65"/>
      <c r="K24" s="66"/>
      <c r="L24" s="65"/>
      <c r="M24" s="66"/>
      <c r="N24" s="65"/>
      <c r="O24" s="66"/>
      <c r="P24" s="65"/>
      <c r="Q24" s="66"/>
      <c r="R24" s="65">
        <f>VLOOKUP($A24,'Return Data'!$B$7:$R$2843,16,0)</f>
        <v>1.819</v>
      </c>
      <c r="S24" s="67">
        <f t="shared" si="5"/>
        <v>27</v>
      </c>
    </row>
    <row r="25" spans="1:19" x14ac:dyDescent="0.3">
      <c r="A25" s="63" t="s">
        <v>1758</v>
      </c>
      <c r="B25" s="64">
        <f>VLOOKUP($A25,'Return Data'!$B$7:$R$2843,3,0)</f>
        <v>44322</v>
      </c>
      <c r="C25" s="65">
        <f>VLOOKUP($A25,'Return Data'!$B$7:$R$2843,4,0)</f>
        <v>10.29</v>
      </c>
      <c r="D25" s="65">
        <f>VLOOKUP($A25,'Return Data'!$B$7:$R$2843,10,0)</f>
        <v>0.91200000000000003</v>
      </c>
      <c r="E25" s="66">
        <f t="shared" si="0"/>
        <v>18</v>
      </c>
      <c r="F25" s="65">
        <f>VLOOKUP($A25,'Return Data'!$B$7:$R$2843,11,0)</f>
        <v>1.6195999999999999</v>
      </c>
      <c r="G25" s="66">
        <f t="shared" si="1"/>
        <v>15</v>
      </c>
      <c r="H25" s="65"/>
      <c r="I25" s="66"/>
      <c r="J25" s="65"/>
      <c r="K25" s="66"/>
      <c r="L25" s="65"/>
      <c r="M25" s="66"/>
      <c r="N25" s="65"/>
      <c r="O25" s="66"/>
      <c r="P25" s="65"/>
      <c r="Q25" s="66"/>
      <c r="R25" s="65">
        <f>VLOOKUP($A25,'Return Data'!$B$7:$R$2843,16,0)</f>
        <v>2.9</v>
      </c>
      <c r="S25" s="67">
        <f t="shared" si="5"/>
        <v>25</v>
      </c>
    </row>
    <row r="26" spans="1:19" x14ac:dyDescent="0.3">
      <c r="A26" s="63" t="s">
        <v>2014</v>
      </c>
      <c r="B26" s="64">
        <f>VLOOKUP($A26,'Return Data'!$B$7:$R$2843,3,0)</f>
        <v>44322</v>
      </c>
      <c r="C26" s="65">
        <f>VLOOKUP($A26,'Return Data'!$B$7:$R$2843,4,0)</f>
        <v>10.6976</v>
      </c>
      <c r="D26" s="65">
        <f>VLOOKUP($A26,'Return Data'!$B$7:$R$2843,10,0)</f>
        <v>0.2681</v>
      </c>
      <c r="E26" s="66">
        <f t="shared" si="0"/>
        <v>27</v>
      </c>
      <c r="F26" s="65">
        <f>VLOOKUP($A26,'Return Data'!$B$7:$R$2843,11,0)</f>
        <v>0.28120000000000001</v>
      </c>
      <c r="G26" s="66">
        <f t="shared" si="1"/>
        <v>27</v>
      </c>
      <c r="H26" s="65">
        <f>VLOOKUP($A26,'Return Data'!$B$7:$R$2843,12,0)</f>
        <v>0.34610000000000002</v>
      </c>
      <c r="I26" s="66">
        <f t="shared" ref="I26:I34" si="8">RANK(H26,H$8:H$34,0)</f>
        <v>25</v>
      </c>
      <c r="J26" s="65">
        <f>VLOOKUP($A26,'Return Data'!$B$7:$R$2843,13,0)</f>
        <v>-0.1298</v>
      </c>
      <c r="K26" s="66">
        <f t="shared" ref="K26:K34" si="9">RANK(J26,J$8:J$34,0)</f>
        <v>25</v>
      </c>
      <c r="L26" s="65">
        <f>VLOOKUP($A26,'Return Data'!$B$7:$R$2843,17,0)</f>
        <v>1.5049999999999999</v>
      </c>
      <c r="M26" s="66">
        <f>RANK(L26,L$8:L$34,0)</f>
        <v>23</v>
      </c>
      <c r="N26" s="65"/>
      <c r="O26" s="66"/>
      <c r="P26" s="65"/>
      <c r="Q26" s="66"/>
      <c r="R26" s="65">
        <f>VLOOKUP($A26,'Return Data'!$B$7:$R$2843,16,0)</f>
        <v>2.5381</v>
      </c>
      <c r="S26" s="67">
        <f t="shared" si="5"/>
        <v>26</v>
      </c>
    </row>
    <row r="27" spans="1:19" x14ac:dyDescent="0.3">
      <c r="A27" s="63" t="s">
        <v>1759</v>
      </c>
      <c r="B27" s="64">
        <f>VLOOKUP($A27,'Return Data'!$B$7:$R$2843,3,0)</f>
        <v>44322</v>
      </c>
      <c r="C27" s="65">
        <f>VLOOKUP($A27,'Return Data'!$B$7:$R$2843,4,0)</f>
        <v>20.9085</v>
      </c>
      <c r="D27" s="65">
        <f>VLOOKUP($A27,'Return Data'!$B$7:$R$2843,10,0)</f>
        <v>1.0102</v>
      </c>
      <c r="E27" s="66">
        <f t="shared" si="0"/>
        <v>10</v>
      </c>
      <c r="F27" s="65">
        <f>VLOOKUP($A27,'Return Data'!$B$7:$R$2843,11,0)</f>
        <v>1.6886000000000001</v>
      </c>
      <c r="G27" s="66">
        <f t="shared" si="1"/>
        <v>11</v>
      </c>
      <c r="H27" s="65">
        <f>VLOOKUP($A27,'Return Data'!$B$7:$R$2843,12,0)</f>
        <v>2.6551999999999998</v>
      </c>
      <c r="I27" s="66">
        <f t="shared" si="8"/>
        <v>11</v>
      </c>
      <c r="J27" s="65">
        <f>VLOOKUP($A27,'Return Data'!$B$7:$R$2843,13,0)</f>
        <v>3.4941</v>
      </c>
      <c r="K27" s="66">
        <f t="shared" si="9"/>
        <v>5</v>
      </c>
      <c r="L27" s="65">
        <f>VLOOKUP($A27,'Return Data'!$B$7:$R$2843,17,0)</f>
        <v>4.7098000000000004</v>
      </c>
      <c r="M27" s="66">
        <f>RANK(L27,L$8:L$34,0)</f>
        <v>8</v>
      </c>
      <c r="N27" s="65">
        <f>VLOOKUP($A27,'Return Data'!$B$7:$R$2843,14,0)</f>
        <v>5.3083999999999998</v>
      </c>
      <c r="O27" s="66">
        <f>RANK(N27,N$8:N$34,0)</f>
        <v>3</v>
      </c>
      <c r="P27" s="65">
        <f>VLOOKUP($A27,'Return Data'!$B$7:$R$2843,15,0)</f>
        <v>5.6849999999999996</v>
      </c>
      <c r="Q27" s="66">
        <f>RANK(P27,P$8:P$34,0)</f>
        <v>1</v>
      </c>
      <c r="R27" s="65">
        <f>VLOOKUP($A27,'Return Data'!$B$7:$R$2843,16,0)</f>
        <v>7.2291999999999996</v>
      </c>
      <c r="S27" s="67">
        <f t="shared" si="5"/>
        <v>1</v>
      </c>
    </row>
    <row r="28" spans="1:19" x14ac:dyDescent="0.3">
      <c r="A28" s="63" t="s">
        <v>1760</v>
      </c>
      <c r="B28" s="64">
        <f>VLOOKUP($A28,'Return Data'!$B$7:$R$2843,3,0)</f>
        <v>44322</v>
      </c>
      <c r="C28" s="65">
        <f>VLOOKUP($A28,'Return Data'!$B$7:$R$2843,4,0)</f>
        <v>14.6493</v>
      </c>
      <c r="D28" s="65">
        <f>VLOOKUP($A28,'Return Data'!$B$7:$R$2843,10,0)</f>
        <v>0.88700000000000001</v>
      </c>
      <c r="E28" s="66">
        <f t="shared" si="0"/>
        <v>19</v>
      </c>
      <c r="F28" s="65">
        <f>VLOOKUP($A28,'Return Data'!$B$7:$R$2843,11,0)</f>
        <v>1.6832</v>
      </c>
      <c r="G28" s="66">
        <f t="shared" si="1"/>
        <v>12</v>
      </c>
      <c r="H28" s="65">
        <f>VLOOKUP($A28,'Return Data'!$B$7:$R$2843,12,0)</f>
        <v>2.7603</v>
      </c>
      <c r="I28" s="66">
        <f t="shared" si="8"/>
        <v>6</v>
      </c>
      <c r="J28" s="65">
        <f>VLOOKUP($A28,'Return Data'!$B$7:$R$2843,13,0)</f>
        <v>3.2601</v>
      </c>
      <c r="K28" s="66">
        <f t="shared" si="9"/>
        <v>11</v>
      </c>
      <c r="L28" s="65">
        <f>VLOOKUP($A28,'Return Data'!$B$7:$R$2843,17,0)</f>
        <v>4.4191000000000003</v>
      </c>
      <c r="M28" s="66">
        <f>RANK(L28,L$8:L$34,0)</f>
        <v>15</v>
      </c>
      <c r="N28" s="65">
        <f>VLOOKUP($A28,'Return Data'!$B$7:$R$2843,14,0)</f>
        <v>4.8433000000000002</v>
      </c>
      <c r="O28" s="66">
        <f>RANK(N28,N$8:N$34,0)</f>
        <v>15</v>
      </c>
      <c r="P28" s="65">
        <f>VLOOKUP($A28,'Return Data'!$B$7:$R$2843,15,0)</f>
        <v>5.3002000000000002</v>
      </c>
      <c r="Q28" s="66">
        <f>RANK(P28,P$8:P$34,0)</f>
        <v>12</v>
      </c>
      <c r="R28" s="65">
        <f>VLOOKUP($A28,'Return Data'!$B$7:$R$2843,16,0)</f>
        <v>5.8677999999999999</v>
      </c>
      <c r="S28" s="67">
        <f t="shared" si="5"/>
        <v>14</v>
      </c>
    </row>
    <row r="29" spans="1:19" x14ac:dyDescent="0.3">
      <c r="A29" s="63" t="s">
        <v>1761</v>
      </c>
      <c r="B29" s="64">
        <f>VLOOKUP($A29,'Return Data'!$B$7:$R$2843,3,0)</f>
        <v>44322</v>
      </c>
      <c r="C29" s="65">
        <f>VLOOKUP($A29,'Return Data'!$B$7:$R$2843,4,0)</f>
        <v>11.619899999999999</v>
      </c>
      <c r="D29" s="65">
        <f>VLOOKUP($A29,'Return Data'!$B$7:$R$2843,10,0)</f>
        <v>0.77880000000000005</v>
      </c>
      <c r="E29" s="66">
        <f t="shared" si="0"/>
        <v>21</v>
      </c>
      <c r="F29" s="65">
        <f>VLOOKUP($A29,'Return Data'!$B$7:$R$2843,11,0)</f>
        <v>1.1288</v>
      </c>
      <c r="G29" s="66">
        <f t="shared" si="1"/>
        <v>22</v>
      </c>
      <c r="H29" s="65">
        <f>VLOOKUP($A29,'Return Data'!$B$7:$R$2843,12,0)</f>
        <v>1.7130000000000001</v>
      </c>
      <c r="I29" s="66">
        <f t="shared" si="8"/>
        <v>22</v>
      </c>
      <c r="J29" s="65">
        <f>VLOOKUP($A29,'Return Data'!$B$7:$R$2843,13,0)</f>
        <v>1.6800999999999999</v>
      </c>
      <c r="K29" s="66">
        <f t="shared" si="9"/>
        <v>24</v>
      </c>
      <c r="L29" s="65">
        <f>VLOOKUP($A29,'Return Data'!$B$7:$R$2843,17,0)</f>
        <v>2.7094999999999998</v>
      </c>
      <c r="M29" s="66">
        <f>RANK(L29,L$8:L$34,0)</f>
        <v>22</v>
      </c>
      <c r="N29" s="65">
        <f>VLOOKUP($A29,'Return Data'!$B$7:$R$2843,14,0)</f>
        <v>1.3962000000000001</v>
      </c>
      <c r="O29" s="66">
        <f>RANK(N29,N$8:N$34,0)</f>
        <v>18</v>
      </c>
      <c r="P29" s="65"/>
      <c r="Q29" s="66"/>
      <c r="R29" s="65">
        <f>VLOOKUP($A29,'Return Data'!$B$7:$R$2843,16,0)</f>
        <v>3.0213000000000001</v>
      </c>
      <c r="S29" s="67">
        <f t="shared" si="5"/>
        <v>24</v>
      </c>
    </row>
    <row r="30" spans="1:19" x14ac:dyDescent="0.3">
      <c r="A30" s="63" t="s">
        <v>1762</v>
      </c>
      <c r="B30" s="64">
        <f>VLOOKUP($A30,'Return Data'!$B$7:$R$2843,3,0)</f>
        <v>44322</v>
      </c>
      <c r="C30" s="65">
        <f>VLOOKUP($A30,'Return Data'!$B$7:$R$2843,4,0)</f>
        <v>26.299700000000001</v>
      </c>
      <c r="D30" s="65">
        <f>VLOOKUP($A30,'Return Data'!$B$7:$R$2843,10,0)</f>
        <v>0.97019999999999995</v>
      </c>
      <c r="E30" s="66">
        <f t="shared" si="0"/>
        <v>13</v>
      </c>
      <c r="F30" s="65">
        <f>VLOOKUP($A30,'Return Data'!$B$7:$R$2843,11,0)</f>
        <v>1.5527</v>
      </c>
      <c r="G30" s="66">
        <f t="shared" si="1"/>
        <v>18</v>
      </c>
      <c r="H30" s="65">
        <f>VLOOKUP($A30,'Return Data'!$B$7:$R$2843,12,0)</f>
        <v>2.4171999999999998</v>
      </c>
      <c r="I30" s="66">
        <f t="shared" si="8"/>
        <v>18</v>
      </c>
      <c r="J30" s="65">
        <f>VLOOKUP($A30,'Return Data'!$B$7:$R$2843,13,0)</f>
        <v>2.7119</v>
      </c>
      <c r="K30" s="66">
        <f t="shared" si="9"/>
        <v>18</v>
      </c>
      <c r="L30" s="65">
        <f>VLOOKUP($A30,'Return Data'!$B$7:$R$2843,17,0)</f>
        <v>4.3075000000000001</v>
      </c>
      <c r="M30" s="66">
        <f>RANK(L30,L$8:L$34,0)</f>
        <v>17</v>
      </c>
      <c r="N30" s="65">
        <f>VLOOKUP($A30,'Return Data'!$B$7:$R$2843,14,0)</f>
        <v>4.8601000000000001</v>
      </c>
      <c r="O30" s="66">
        <f>RANK(N30,N$8:N$34,0)</f>
        <v>14</v>
      </c>
      <c r="P30" s="65">
        <f>VLOOKUP($A30,'Return Data'!$B$7:$R$2843,15,0)</f>
        <v>5.3201000000000001</v>
      </c>
      <c r="Q30" s="66">
        <f>RANK(P30,P$8:P$34,0)</f>
        <v>11</v>
      </c>
      <c r="R30" s="65">
        <f>VLOOKUP($A30,'Return Data'!$B$7:$R$2843,16,0)</f>
        <v>6.8887999999999998</v>
      </c>
      <c r="S30" s="67">
        <f t="shared" si="5"/>
        <v>5</v>
      </c>
    </row>
    <row r="31" spans="1:19" x14ac:dyDescent="0.3">
      <c r="A31" s="63" t="s">
        <v>1763</v>
      </c>
      <c r="B31" s="64">
        <f>VLOOKUP($A31,'Return Data'!$B$7:$R$2843,3,0)</f>
        <v>44322</v>
      </c>
      <c r="C31" s="65">
        <f>VLOOKUP($A31,'Return Data'!$B$7:$R$2843,4,0)</f>
        <v>10.464399999999999</v>
      </c>
      <c r="D31" s="65">
        <f>VLOOKUP($A31,'Return Data'!$B$7:$R$2843,10,0)</f>
        <v>1.1512</v>
      </c>
      <c r="E31" s="66">
        <f t="shared" si="0"/>
        <v>1</v>
      </c>
      <c r="F31" s="65">
        <f>VLOOKUP($A31,'Return Data'!$B$7:$R$2843,11,0)</f>
        <v>1.7512000000000001</v>
      </c>
      <c r="G31" s="66">
        <f t="shared" si="1"/>
        <v>6</v>
      </c>
      <c r="H31" s="65">
        <f>VLOOKUP($A31,'Return Data'!$B$7:$R$2843,12,0)</f>
        <v>3.1259999999999999</v>
      </c>
      <c r="I31" s="66">
        <f t="shared" si="8"/>
        <v>1</v>
      </c>
      <c r="J31" s="65">
        <f>VLOOKUP($A31,'Return Data'!$B$7:$R$2843,13,0)</f>
        <v>3.2898999999999998</v>
      </c>
      <c r="K31" s="66">
        <f t="shared" si="9"/>
        <v>10</v>
      </c>
      <c r="L31" s="65"/>
      <c r="M31" s="66"/>
      <c r="N31" s="65"/>
      <c r="O31" s="66"/>
      <c r="P31" s="65"/>
      <c r="Q31" s="66"/>
      <c r="R31" s="65">
        <f>VLOOKUP($A31,'Return Data'!$B$7:$R$2843,16,0)</f>
        <v>3.6920999999999999</v>
      </c>
      <c r="S31" s="67">
        <f t="shared" si="5"/>
        <v>22</v>
      </c>
    </row>
    <row r="32" spans="1:19" x14ac:dyDescent="0.3">
      <c r="A32" s="63" t="s">
        <v>1764</v>
      </c>
      <c r="B32" s="64">
        <f>VLOOKUP($A32,'Return Data'!$B$7:$R$2843,3,0)</f>
        <v>44322</v>
      </c>
      <c r="C32" s="65">
        <f>VLOOKUP($A32,'Return Data'!$B$7:$R$2843,4,0)</f>
        <v>11.3247</v>
      </c>
      <c r="D32" s="65">
        <f>VLOOKUP($A32,'Return Data'!$B$7:$R$2843,10,0)</f>
        <v>1.0853999999999999</v>
      </c>
      <c r="E32" s="66">
        <f t="shared" si="0"/>
        <v>3</v>
      </c>
      <c r="F32" s="65">
        <f>VLOOKUP($A32,'Return Data'!$B$7:$R$2843,11,0)</f>
        <v>1.8207</v>
      </c>
      <c r="G32" s="66">
        <f t="shared" si="1"/>
        <v>1</v>
      </c>
      <c r="H32" s="65">
        <f>VLOOKUP($A32,'Return Data'!$B$7:$R$2843,12,0)</f>
        <v>2.9180999999999999</v>
      </c>
      <c r="I32" s="66">
        <f t="shared" si="8"/>
        <v>2</v>
      </c>
      <c r="J32" s="65">
        <f>VLOOKUP($A32,'Return Data'!$B$7:$R$2843,13,0)</f>
        <v>3.8258000000000001</v>
      </c>
      <c r="K32" s="66">
        <f t="shared" si="9"/>
        <v>1</v>
      </c>
      <c r="L32" s="65">
        <f>VLOOKUP($A32,'Return Data'!$B$7:$R$2843,17,0)</f>
        <v>5.1547999999999998</v>
      </c>
      <c r="M32" s="66">
        <f>RANK(L32,L$8:L$34,0)</f>
        <v>1</v>
      </c>
      <c r="N32" s="65"/>
      <c r="O32" s="66"/>
      <c r="P32" s="65"/>
      <c r="Q32" s="66"/>
      <c r="R32" s="65">
        <f>VLOOKUP($A32,'Return Data'!$B$7:$R$2843,16,0)</f>
        <v>5.3577000000000004</v>
      </c>
      <c r="S32" s="67">
        <f t="shared" si="5"/>
        <v>17</v>
      </c>
    </row>
    <row r="33" spans="1:19" x14ac:dyDescent="0.3">
      <c r="A33" s="63" t="s">
        <v>1765</v>
      </c>
      <c r="B33" s="64">
        <f>VLOOKUP($A33,'Return Data'!$B$7:$R$2843,3,0)</f>
        <v>44322</v>
      </c>
      <c r="C33" s="65">
        <f>VLOOKUP($A33,'Return Data'!$B$7:$R$2843,4,0)</f>
        <v>11.1129</v>
      </c>
      <c r="D33" s="65">
        <f>VLOOKUP($A33,'Return Data'!$B$7:$R$2843,10,0)</f>
        <v>1.0153000000000001</v>
      </c>
      <c r="E33" s="66">
        <f t="shared" si="0"/>
        <v>8</v>
      </c>
      <c r="F33" s="65">
        <f>VLOOKUP($A33,'Return Data'!$B$7:$R$2843,11,0)</f>
        <v>1.6009</v>
      </c>
      <c r="G33" s="66">
        <f t="shared" si="1"/>
        <v>17</v>
      </c>
      <c r="H33" s="65">
        <f>VLOOKUP($A33,'Return Data'!$B$7:$R$2843,12,0)</f>
        <v>2.4495</v>
      </c>
      <c r="I33" s="66">
        <f t="shared" si="8"/>
        <v>17</v>
      </c>
      <c r="J33" s="65">
        <f>VLOOKUP($A33,'Return Data'!$B$7:$R$2843,13,0)</f>
        <v>3.2250999999999999</v>
      </c>
      <c r="K33" s="66">
        <f t="shared" si="9"/>
        <v>13</v>
      </c>
      <c r="L33" s="65">
        <f>VLOOKUP($A33,'Return Data'!$B$7:$R$2843,17,0)</f>
        <v>4.6917</v>
      </c>
      <c r="M33" s="66">
        <f>RANK(L33,L$8:L$34,0)</f>
        <v>9</v>
      </c>
      <c r="N33" s="65"/>
      <c r="O33" s="66"/>
      <c r="P33" s="65"/>
      <c r="Q33" s="66"/>
      <c r="R33" s="65">
        <f>VLOOKUP($A33,'Return Data'!$B$7:$R$2843,16,0)</f>
        <v>4.8945999999999996</v>
      </c>
      <c r="S33" s="67">
        <f t="shared" si="5"/>
        <v>19</v>
      </c>
    </row>
    <row r="34" spans="1:19" x14ac:dyDescent="0.3">
      <c r="A34" s="63" t="s">
        <v>1766</v>
      </c>
      <c r="B34" s="64">
        <f>VLOOKUP($A34,'Return Data'!$B$7:$R$2843,3,0)</f>
        <v>44322</v>
      </c>
      <c r="C34" s="65">
        <f>VLOOKUP($A34,'Return Data'!$B$7:$R$2843,4,0)</f>
        <v>27.492799999999999</v>
      </c>
      <c r="D34" s="65">
        <f>VLOOKUP($A34,'Return Data'!$B$7:$R$2843,10,0)</f>
        <v>1.0843</v>
      </c>
      <c r="E34" s="66">
        <f t="shared" si="0"/>
        <v>4</v>
      </c>
      <c r="F34" s="65">
        <f>VLOOKUP($A34,'Return Data'!$B$7:$R$2843,11,0)</f>
        <v>1.7543</v>
      </c>
      <c r="G34" s="66">
        <f t="shared" si="1"/>
        <v>5</v>
      </c>
      <c r="H34" s="65">
        <f>VLOOKUP($A34,'Return Data'!$B$7:$R$2843,12,0)</f>
        <v>2.7522000000000002</v>
      </c>
      <c r="I34" s="66">
        <f t="shared" si="8"/>
        <v>7</v>
      </c>
      <c r="J34" s="65">
        <f>VLOOKUP($A34,'Return Data'!$B$7:$R$2843,13,0)</f>
        <v>3.6006</v>
      </c>
      <c r="K34" s="66">
        <f t="shared" si="9"/>
        <v>3</v>
      </c>
      <c r="L34" s="65">
        <f>VLOOKUP($A34,'Return Data'!$B$7:$R$2843,17,0)</f>
        <v>4.8163999999999998</v>
      </c>
      <c r="M34" s="66">
        <f>RANK(L34,L$8:L$34,0)</f>
        <v>5</v>
      </c>
      <c r="N34" s="65">
        <f>VLOOKUP($A34,'Return Data'!$B$7:$R$2843,14,0)</f>
        <v>5.2988</v>
      </c>
      <c r="O34" s="66">
        <f>RANK(N34,N$8:N$34,0)</f>
        <v>6</v>
      </c>
      <c r="P34" s="65">
        <f>VLOOKUP($A34,'Return Data'!$B$7:$R$2843,15,0)</f>
        <v>5.6055000000000001</v>
      </c>
      <c r="Q34" s="66">
        <f>RANK(P34,P$8:P$34,0)</f>
        <v>5</v>
      </c>
      <c r="R34" s="65">
        <f>VLOOKUP($A34,'Return Data'!$B$7:$R$2843,16,0)</f>
        <v>7.0411999999999999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0.90198518518518511</v>
      </c>
      <c r="E36" s="74"/>
      <c r="F36" s="75">
        <f>AVERAGE(F8:F34)</f>
        <v>1.4880296296296296</v>
      </c>
      <c r="G36" s="74"/>
      <c r="H36" s="75">
        <f>AVERAGE(H8:H34)</f>
        <v>2.3725240000000003</v>
      </c>
      <c r="I36" s="74"/>
      <c r="J36" s="75">
        <f>AVERAGE(J8:J34)</f>
        <v>2.9082720000000002</v>
      </c>
      <c r="K36" s="74"/>
      <c r="L36" s="75">
        <f>AVERAGE(L8:L34)</f>
        <v>4.28274347826087</v>
      </c>
      <c r="M36" s="74"/>
      <c r="N36" s="75">
        <f>AVERAGE(N8:N34)</f>
        <v>4.8410166666666674</v>
      </c>
      <c r="O36" s="74"/>
      <c r="P36" s="75">
        <f>AVERAGE(P8:P34)</f>
        <v>5.4332266666666671</v>
      </c>
      <c r="Q36" s="74"/>
      <c r="R36" s="75">
        <f>AVERAGE(R8:R34)</f>
        <v>5.3833888888888906</v>
      </c>
      <c r="S36" s="76"/>
    </row>
    <row r="37" spans="1:19" x14ac:dyDescent="0.3">
      <c r="A37" s="73" t="s">
        <v>28</v>
      </c>
      <c r="B37" s="74"/>
      <c r="C37" s="74"/>
      <c r="D37" s="75">
        <f>MIN(D8:D34)</f>
        <v>0.2681</v>
      </c>
      <c r="E37" s="74"/>
      <c r="F37" s="75">
        <f>MIN(F8:F34)</f>
        <v>0.28120000000000001</v>
      </c>
      <c r="G37" s="74"/>
      <c r="H37" s="75">
        <f>MIN(H8:H34)</f>
        <v>0.34610000000000002</v>
      </c>
      <c r="I37" s="74"/>
      <c r="J37" s="75">
        <f>MIN(J8:J34)</f>
        <v>-0.1298</v>
      </c>
      <c r="K37" s="74"/>
      <c r="L37" s="75">
        <f>MIN(L8:L34)</f>
        <v>1.5049999999999999</v>
      </c>
      <c r="M37" s="74"/>
      <c r="N37" s="75">
        <f>MIN(N8:N34)</f>
        <v>1.3962000000000001</v>
      </c>
      <c r="O37" s="74"/>
      <c r="P37" s="75">
        <f>MIN(P8:P34)</f>
        <v>4.7392000000000003</v>
      </c>
      <c r="Q37" s="74"/>
      <c r="R37" s="75">
        <f>MIN(R8:R34)</f>
        <v>1.819</v>
      </c>
      <c r="S37" s="76"/>
    </row>
    <row r="38" spans="1:19" ht="15" thickBot="1" x14ac:dyDescent="0.35">
      <c r="A38" s="77" t="s">
        <v>29</v>
      </c>
      <c r="B38" s="78"/>
      <c r="C38" s="78"/>
      <c r="D38" s="79">
        <f>MAX(D8:D34)</f>
        <v>1.1512</v>
      </c>
      <c r="E38" s="78"/>
      <c r="F38" s="79">
        <f>MAX(F8:F34)</f>
        <v>1.8207</v>
      </c>
      <c r="G38" s="78"/>
      <c r="H38" s="79">
        <f>MAX(H8:H34)</f>
        <v>3.1259999999999999</v>
      </c>
      <c r="I38" s="78"/>
      <c r="J38" s="79">
        <f>MAX(J8:J34)</f>
        <v>3.8258000000000001</v>
      </c>
      <c r="K38" s="78"/>
      <c r="L38" s="79">
        <f>MAX(L8:L34)</f>
        <v>5.1547999999999998</v>
      </c>
      <c r="M38" s="78"/>
      <c r="N38" s="79">
        <f>MAX(N8:N34)</f>
        <v>5.3954000000000004</v>
      </c>
      <c r="O38" s="78"/>
      <c r="P38" s="79">
        <f>MAX(P8:P34)</f>
        <v>5.6849999999999996</v>
      </c>
      <c r="Q38" s="78"/>
      <c r="R38" s="79">
        <f>MAX(R8:R34)</f>
        <v>7.2291999999999996</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44322</v>
      </c>
      <c r="C8" s="65">
        <f>VLOOKUP($A8,'Return Data'!$B$7:$R$2843,4,0)</f>
        <v>71.38</v>
      </c>
      <c r="D8" s="65">
        <f>VLOOKUP($A8,'Return Data'!$B$7:$R$2843,10,0)</f>
        <v>0.60609999999999997</v>
      </c>
      <c r="E8" s="66">
        <f>RANK(D8,D$8:D$10,0)</f>
        <v>3</v>
      </c>
      <c r="F8" s="65">
        <f>VLOOKUP($A8,'Return Data'!$B$7:$R$2843,11,0)</f>
        <v>23.9451</v>
      </c>
      <c r="G8" s="66">
        <f>RANK(F8,F$8:F$10,0)</f>
        <v>3</v>
      </c>
      <c r="H8" s="65">
        <f>VLOOKUP($A8,'Return Data'!$B$7:$R$2843,12,0)</f>
        <v>32.283200000000001</v>
      </c>
      <c r="I8" s="66">
        <f>RANK(H8,H$8:H$10,0)</f>
        <v>3</v>
      </c>
      <c r="J8" s="65">
        <f>VLOOKUP($A8,'Return Data'!$B$7:$R$2843,13,0)</f>
        <v>61.749400000000001</v>
      </c>
      <c r="K8" s="66">
        <f>RANK(J8,J$8:J$10,0)</f>
        <v>3</v>
      </c>
      <c r="L8" s="65">
        <f>VLOOKUP($A8,'Return Data'!$B$7:$R$2843,17,0)</f>
        <v>17.897500000000001</v>
      </c>
      <c r="M8" s="66">
        <f>RANK(L8,L$8:L$10,0)</f>
        <v>2</v>
      </c>
      <c r="N8" s="65">
        <f>VLOOKUP($A8,'Return Data'!$B$7:$R$2843,14,0)</f>
        <v>11.498100000000001</v>
      </c>
      <c r="O8" s="66">
        <f>RANK(N8,N$8:N$10,0)</f>
        <v>3</v>
      </c>
      <c r="P8" s="65">
        <f>VLOOKUP($A8,'Return Data'!$B$7:$R$2843,15,0)</f>
        <v>17.854399999999998</v>
      </c>
      <c r="Q8" s="66">
        <f>RANK(P8,P$8:P$10,0)</f>
        <v>2</v>
      </c>
      <c r="R8" s="65">
        <f>VLOOKUP($A8,'Return Data'!$B$7:$R$2843,16,0)</f>
        <v>18.357500000000002</v>
      </c>
      <c r="S8" s="67">
        <f>RANK(R8,R$8:R$10,0)</f>
        <v>1</v>
      </c>
    </row>
    <row r="9" spans="1:20" x14ac:dyDescent="0.3">
      <c r="A9" s="63" t="s">
        <v>608</v>
      </c>
      <c r="B9" s="64">
        <f>VLOOKUP($A9,'Return Data'!$B$7:$R$2843,3,0)</f>
        <v>44322</v>
      </c>
      <c r="C9" s="65">
        <f>VLOOKUP($A9,'Return Data'!$B$7:$R$2843,4,0)</f>
        <v>77.852999999999994</v>
      </c>
      <c r="D9" s="65">
        <f>VLOOKUP($A9,'Return Data'!$B$7:$R$2843,10,0)</f>
        <v>1.653</v>
      </c>
      <c r="E9" s="66">
        <f>RANK(D9,D$8:D$10,0)</f>
        <v>2</v>
      </c>
      <c r="F9" s="65">
        <f>VLOOKUP($A9,'Return Data'!$B$7:$R$2843,11,0)</f>
        <v>26.081800000000001</v>
      </c>
      <c r="G9" s="66">
        <f>RANK(F9,F$8:F$10,0)</f>
        <v>2</v>
      </c>
      <c r="H9" s="65">
        <f>VLOOKUP($A9,'Return Data'!$B$7:$R$2843,12,0)</f>
        <v>36.517099999999999</v>
      </c>
      <c r="I9" s="66">
        <f>RANK(H9,H$8:H$10,0)</f>
        <v>2</v>
      </c>
      <c r="J9" s="65">
        <f>VLOOKUP($A9,'Return Data'!$B$7:$R$2843,13,0)</f>
        <v>67.217200000000005</v>
      </c>
      <c r="K9" s="66">
        <f>RANK(J9,J$8:J$10,0)</f>
        <v>2</v>
      </c>
      <c r="L9" s="65">
        <f>VLOOKUP($A9,'Return Data'!$B$7:$R$2843,17,0)</f>
        <v>17.2197</v>
      </c>
      <c r="M9" s="66">
        <f>RANK(L9,L$8:L$10,0)</f>
        <v>3</v>
      </c>
      <c r="N9" s="65">
        <f>VLOOKUP($A9,'Return Data'!$B$7:$R$2843,14,0)</f>
        <v>13.6021</v>
      </c>
      <c r="O9" s="66">
        <f>RANK(N9,N$8:N$10,0)</f>
        <v>1</v>
      </c>
      <c r="P9" s="65">
        <f>VLOOKUP($A9,'Return Data'!$B$7:$R$2843,15,0)</f>
        <v>17.8934</v>
      </c>
      <c r="Q9" s="66">
        <f>RANK(P9,P$8:P$10,0)</f>
        <v>1</v>
      </c>
      <c r="R9" s="65">
        <f>VLOOKUP($A9,'Return Data'!$B$7:$R$2843,16,0)</f>
        <v>15.4663</v>
      </c>
      <c r="S9" s="67">
        <f>RANK(R9,R$8:R$10,0)</f>
        <v>2</v>
      </c>
    </row>
    <row r="10" spans="1:20" x14ac:dyDescent="0.3">
      <c r="A10" s="63" t="s">
        <v>1860</v>
      </c>
      <c r="B10" s="64">
        <f>VLOOKUP($A10,'Return Data'!$B$7:$R$2843,3,0)</f>
        <v>44322</v>
      </c>
      <c r="C10" s="65">
        <f>VLOOKUP($A10,'Return Data'!$B$7:$R$2843,4,0)</f>
        <v>166.63149999999999</v>
      </c>
      <c r="D10" s="65">
        <f>VLOOKUP($A10,'Return Data'!$B$7:$R$2843,10,0)</f>
        <v>6.6882999999999999</v>
      </c>
      <c r="E10" s="66">
        <f>RANK(D10,D$8:D$10,0)</f>
        <v>1</v>
      </c>
      <c r="F10" s="65">
        <f>VLOOKUP($A10,'Return Data'!$B$7:$R$2843,11,0)</f>
        <v>42.172199999999997</v>
      </c>
      <c r="G10" s="66">
        <f>RANK(F10,F$8:F$10,0)</f>
        <v>1</v>
      </c>
      <c r="H10" s="65">
        <f>VLOOKUP($A10,'Return Data'!$B$7:$R$2843,12,0)</f>
        <v>57.826700000000002</v>
      </c>
      <c r="I10" s="66">
        <f>RANK(H10,H$8:H$10,0)</f>
        <v>1</v>
      </c>
      <c r="J10" s="65">
        <f>VLOOKUP($A10,'Return Data'!$B$7:$R$2843,13,0)</f>
        <v>95.982399999999998</v>
      </c>
      <c r="K10" s="66">
        <f>RANK(J10,J$8:J$10,0)</f>
        <v>1</v>
      </c>
      <c r="L10" s="65">
        <f>VLOOKUP($A10,'Return Data'!$B$7:$R$2843,17,0)</f>
        <v>20.920999999999999</v>
      </c>
      <c r="M10" s="66">
        <f>RANK(L10,L$8:L$10,0)</f>
        <v>1</v>
      </c>
      <c r="N10" s="65">
        <f>VLOOKUP($A10,'Return Data'!$B$7:$R$2843,14,0)</f>
        <v>11.7903</v>
      </c>
      <c r="O10" s="66">
        <f>RANK(N10,N$8:N$10,0)</f>
        <v>2</v>
      </c>
      <c r="P10" s="65">
        <f>VLOOKUP($A10,'Return Data'!$B$7:$R$2843,15,0)</f>
        <v>14.610900000000001</v>
      </c>
      <c r="Q10" s="66">
        <f>RANK(P10,P$8:P$10,0)</f>
        <v>3</v>
      </c>
      <c r="R10" s="65">
        <f>VLOOKUP($A10,'Return Data'!$B$7:$R$2843,16,0)</f>
        <v>13.223000000000001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2.9824666666666668</v>
      </c>
      <c r="E12" s="74"/>
      <c r="F12" s="75">
        <f>AVERAGE(F8:F10)</f>
        <v>30.733033333333328</v>
      </c>
      <c r="G12" s="74"/>
      <c r="H12" s="75">
        <f>AVERAGE(H8:H10)</f>
        <v>42.208999999999996</v>
      </c>
      <c r="I12" s="74"/>
      <c r="J12" s="75">
        <f>AVERAGE(J8:J10)</f>
        <v>74.983000000000004</v>
      </c>
      <c r="K12" s="74"/>
      <c r="L12" s="75">
        <f>AVERAGE(L8:L10)</f>
        <v>18.679399999999998</v>
      </c>
      <c r="M12" s="74"/>
      <c r="N12" s="75">
        <f>AVERAGE(N8:N10)</f>
        <v>12.296833333333334</v>
      </c>
      <c r="O12" s="74"/>
      <c r="P12" s="75">
        <f>AVERAGE(P8:P10)</f>
        <v>16.786233333333332</v>
      </c>
      <c r="Q12" s="74"/>
      <c r="R12" s="75">
        <f>AVERAGE(R8:R10)</f>
        <v>15.682266666666669</v>
      </c>
      <c r="S12" s="76"/>
    </row>
    <row r="13" spans="1:20" x14ac:dyDescent="0.3">
      <c r="A13" s="73" t="s">
        <v>28</v>
      </c>
      <c r="B13" s="74"/>
      <c r="C13" s="74"/>
      <c r="D13" s="75">
        <f>MIN(D8:D10)</f>
        <v>0.60609999999999997</v>
      </c>
      <c r="E13" s="74"/>
      <c r="F13" s="75">
        <f>MIN(F8:F10)</f>
        <v>23.9451</v>
      </c>
      <c r="G13" s="74"/>
      <c r="H13" s="75">
        <f>MIN(H8:H10)</f>
        <v>32.283200000000001</v>
      </c>
      <c r="I13" s="74"/>
      <c r="J13" s="75">
        <f>MIN(J8:J10)</f>
        <v>61.749400000000001</v>
      </c>
      <c r="K13" s="74"/>
      <c r="L13" s="75">
        <f>MIN(L8:L10)</f>
        <v>17.2197</v>
      </c>
      <c r="M13" s="74"/>
      <c r="N13" s="75">
        <f>MIN(N8:N10)</f>
        <v>11.498100000000001</v>
      </c>
      <c r="O13" s="74"/>
      <c r="P13" s="75">
        <f>MIN(P8:P10)</f>
        <v>14.610900000000001</v>
      </c>
      <c r="Q13" s="74"/>
      <c r="R13" s="75">
        <f>MIN(R8:R10)</f>
        <v>13.223000000000001</v>
      </c>
      <c r="S13" s="76"/>
    </row>
    <row r="14" spans="1:20" ht="15" thickBot="1" x14ac:dyDescent="0.35">
      <c r="A14" s="77" t="s">
        <v>29</v>
      </c>
      <c r="B14" s="78"/>
      <c r="C14" s="78"/>
      <c r="D14" s="79">
        <f>MAX(D8:D10)</f>
        <v>6.6882999999999999</v>
      </c>
      <c r="E14" s="78"/>
      <c r="F14" s="79">
        <f>MAX(F8:F10)</f>
        <v>42.172199999999997</v>
      </c>
      <c r="G14" s="78"/>
      <c r="H14" s="79">
        <f>MAX(H8:H10)</f>
        <v>57.826700000000002</v>
      </c>
      <c r="I14" s="78"/>
      <c r="J14" s="79">
        <f>MAX(J8:J10)</f>
        <v>95.982399999999998</v>
      </c>
      <c r="K14" s="78"/>
      <c r="L14" s="79">
        <f>MAX(L8:L10)</f>
        <v>20.920999999999999</v>
      </c>
      <c r="M14" s="78"/>
      <c r="N14" s="79">
        <f>MAX(N8:N10)</f>
        <v>13.6021</v>
      </c>
      <c r="O14" s="78"/>
      <c r="P14" s="79">
        <f>MAX(P8:P10)</f>
        <v>17.8934</v>
      </c>
      <c r="Q14" s="78"/>
      <c r="R14" s="79">
        <f>MAX(R8:R10)</f>
        <v>18.357500000000002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44322</v>
      </c>
      <c r="C8" s="65">
        <f>VLOOKUP($A8,'Return Data'!$B$7:$R$2843,4,0)</f>
        <v>64.010000000000005</v>
      </c>
      <c r="D8" s="65">
        <f>VLOOKUP($A8,'Return Data'!$B$7:$R$2843,10,0)</f>
        <v>0.28199999999999997</v>
      </c>
      <c r="E8" s="66">
        <f>RANK(D8,D$8:D$10,0)</f>
        <v>3</v>
      </c>
      <c r="F8" s="65">
        <f>VLOOKUP($A8,'Return Data'!$B$7:$R$2843,11,0)</f>
        <v>23.1435</v>
      </c>
      <c r="G8" s="66">
        <f>RANK(F8,F$8:F$10,0)</f>
        <v>3</v>
      </c>
      <c r="H8" s="65">
        <f>VLOOKUP($A8,'Return Data'!$B$7:$R$2843,12,0)</f>
        <v>31.007000000000001</v>
      </c>
      <c r="I8" s="66">
        <f>RANK(H8,H$8:H$10,0)</f>
        <v>3</v>
      </c>
      <c r="J8" s="65">
        <f>VLOOKUP($A8,'Return Data'!$B$7:$R$2843,13,0)</f>
        <v>59.705599999999997</v>
      </c>
      <c r="K8" s="66">
        <f>RANK(J8,J$8:J$10,0)</f>
        <v>3</v>
      </c>
      <c r="L8" s="65">
        <f>VLOOKUP($A8,'Return Data'!$B$7:$R$2843,17,0)</f>
        <v>16.527999999999999</v>
      </c>
      <c r="M8" s="66">
        <f>RANK(L8,L$8:L$10,0)</f>
        <v>2</v>
      </c>
      <c r="N8" s="65">
        <f>VLOOKUP($A8,'Return Data'!$B$7:$R$2843,14,0)</f>
        <v>10.186299999999999</v>
      </c>
      <c r="O8" s="66">
        <f>RANK(N8,N$8:N$10,0)</f>
        <v>3</v>
      </c>
      <c r="P8" s="65">
        <f>VLOOKUP($A8,'Return Data'!$B$7:$R$2843,15,0)</f>
        <v>16.240200000000002</v>
      </c>
      <c r="Q8" s="66">
        <f>RANK(P8,P$8:P$10,0)</f>
        <v>1</v>
      </c>
      <c r="R8" s="65">
        <f>VLOOKUP($A8,'Return Data'!$B$7:$R$2843,16,0)</f>
        <v>14.0944</v>
      </c>
      <c r="S8" s="67">
        <f>RANK(R8,R$8:R$10,0)</f>
        <v>2</v>
      </c>
    </row>
    <row r="9" spans="1:20" x14ac:dyDescent="0.3">
      <c r="A9" s="63" t="s">
        <v>607</v>
      </c>
      <c r="B9" s="64">
        <f>VLOOKUP($A9,'Return Data'!$B$7:$R$2843,3,0)</f>
        <v>44322</v>
      </c>
      <c r="C9" s="65">
        <f>VLOOKUP($A9,'Return Data'!$B$7:$R$2843,4,0)</f>
        <v>69.873000000000005</v>
      </c>
      <c r="D9" s="65">
        <f>VLOOKUP($A9,'Return Data'!$B$7:$R$2843,10,0)</f>
        <v>1.3194999999999999</v>
      </c>
      <c r="E9" s="66">
        <f>RANK(D9,D$8:D$10,0)</f>
        <v>2</v>
      </c>
      <c r="F9" s="65">
        <f>VLOOKUP($A9,'Return Data'!$B$7:$R$2843,11,0)</f>
        <v>25.254100000000001</v>
      </c>
      <c r="G9" s="66">
        <f>RANK(F9,F$8:F$10,0)</f>
        <v>2</v>
      </c>
      <c r="H9" s="65">
        <f>VLOOKUP($A9,'Return Data'!$B$7:$R$2843,12,0)</f>
        <v>35.163899999999998</v>
      </c>
      <c r="I9" s="66">
        <f>RANK(H9,H$8:H$10,0)</f>
        <v>2</v>
      </c>
      <c r="J9" s="65">
        <f>VLOOKUP($A9,'Return Data'!$B$7:$R$2843,13,0)</f>
        <v>64.989400000000003</v>
      </c>
      <c r="K9" s="66">
        <f>RANK(J9,J$8:J$10,0)</f>
        <v>2</v>
      </c>
      <c r="L9" s="65">
        <f>VLOOKUP($A9,'Return Data'!$B$7:$R$2843,17,0)</f>
        <v>15.619</v>
      </c>
      <c r="M9" s="66">
        <f>RANK(L9,L$8:L$10,0)</f>
        <v>3</v>
      </c>
      <c r="N9" s="65">
        <f>VLOOKUP($A9,'Return Data'!$B$7:$R$2843,14,0)</f>
        <v>12.093</v>
      </c>
      <c r="O9" s="66">
        <f>RANK(N9,N$8:N$10,0)</f>
        <v>1</v>
      </c>
      <c r="P9" s="65">
        <f>VLOOKUP($A9,'Return Data'!$B$7:$R$2843,15,0)</f>
        <v>16.205300000000001</v>
      </c>
      <c r="Q9" s="66">
        <f>RANK(P9,P$8:P$10,0)</f>
        <v>2</v>
      </c>
      <c r="R9" s="65">
        <f>VLOOKUP($A9,'Return Data'!$B$7:$R$2843,16,0)</f>
        <v>13.105499999999999</v>
      </c>
      <c r="S9" s="67">
        <f>RANK(R9,R$8:R$10,0)</f>
        <v>3</v>
      </c>
    </row>
    <row r="10" spans="1:20" x14ac:dyDescent="0.3">
      <c r="A10" s="63" t="s">
        <v>1861</v>
      </c>
      <c r="B10" s="64">
        <f>VLOOKUP($A10,'Return Data'!$B$7:$R$2843,3,0)</f>
        <v>44322</v>
      </c>
      <c r="C10" s="65">
        <f>VLOOKUP($A10,'Return Data'!$B$7:$R$2843,4,0)</f>
        <v>400.33693335027101</v>
      </c>
      <c r="D10" s="65">
        <f>VLOOKUP($A10,'Return Data'!$B$7:$R$2843,10,0)</f>
        <v>6.5202</v>
      </c>
      <c r="E10" s="66">
        <f>RANK(D10,D$8:D$10,0)</f>
        <v>1</v>
      </c>
      <c r="F10" s="65">
        <f>VLOOKUP($A10,'Return Data'!$B$7:$R$2843,11,0)</f>
        <v>41.732900000000001</v>
      </c>
      <c r="G10" s="66">
        <f>RANK(F10,F$8:F$10,0)</f>
        <v>1</v>
      </c>
      <c r="H10" s="65">
        <f>VLOOKUP($A10,'Return Data'!$B$7:$R$2843,12,0)</f>
        <v>57.095999999999997</v>
      </c>
      <c r="I10" s="66">
        <f>RANK(H10,H$8:H$10,0)</f>
        <v>1</v>
      </c>
      <c r="J10" s="65">
        <f>VLOOKUP($A10,'Return Data'!$B$7:$R$2843,13,0)</f>
        <v>94.787300000000002</v>
      </c>
      <c r="K10" s="66">
        <f>RANK(J10,J$8:J$10,0)</f>
        <v>1</v>
      </c>
      <c r="L10" s="65">
        <f>VLOOKUP($A10,'Return Data'!$B$7:$R$2843,17,0)</f>
        <v>20.209399999999999</v>
      </c>
      <c r="M10" s="66">
        <f>RANK(L10,L$8:L$10,0)</f>
        <v>1</v>
      </c>
      <c r="N10" s="65">
        <f>VLOOKUP($A10,'Return Data'!$B$7:$R$2843,14,0)</f>
        <v>11.082700000000001</v>
      </c>
      <c r="O10" s="66">
        <f>RANK(N10,N$8:N$10,0)</f>
        <v>2</v>
      </c>
      <c r="P10" s="65">
        <f>VLOOKUP($A10,'Return Data'!$B$7:$R$2843,15,0)</f>
        <v>13.891999999999999</v>
      </c>
      <c r="Q10" s="66">
        <f>RANK(P10,P$8:P$10,0)</f>
        <v>3</v>
      </c>
      <c r="R10" s="65">
        <f>VLOOKUP($A10,'Return Data'!$B$7:$R$2843,16,0)</f>
        <v>17.905799999999999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2.7072333333333334</v>
      </c>
      <c r="E12" s="74"/>
      <c r="F12" s="75">
        <f>AVERAGE(F8:F10)</f>
        <v>30.043499999999998</v>
      </c>
      <c r="G12" s="74"/>
      <c r="H12" s="75">
        <f>AVERAGE(H8:H10)</f>
        <v>41.088966666666664</v>
      </c>
      <c r="I12" s="74"/>
      <c r="J12" s="75">
        <f>AVERAGE(J8:J10)</f>
        <v>73.160766666666674</v>
      </c>
      <c r="K12" s="74"/>
      <c r="L12" s="75">
        <f>AVERAGE(L8:L10)</f>
        <v>17.452133333333332</v>
      </c>
      <c r="M12" s="74"/>
      <c r="N12" s="75">
        <f>AVERAGE(N8:N10)</f>
        <v>11.120666666666667</v>
      </c>
      <c r="O12" s="74"/>
      <c r="P12" s="75">
        <f>AVERAGE(P8:P10)</f>
        <v>15.445833333333335</v>
      </c>
      <c r="Q12" s="74"/>
      <c r="R12" s="75">
        <f>AVERAGE(R8:R10)</f>
        <v>15.035233333333332</v>
      </c>
      <c r="S12" s="76"/>
    </row>
    <row r="13" spans="1:20" x14ac:dyDescent="0.3">
      <c r="A13" s="73" t="s">
        <v>28</v>
      </c>
      <c r="B13" s="74"/>
      <c r="C13" s="74"/>
      <c r="D13" s="75">
        <f>MIN(D8:D10)</f>
        <v>0.28199999999999997</v>
      </c>
      <c r="E13" s="74"/>
      <c r="F13" s="75">
        <f>MIN(F8:F10)</f>
        <v>23.1435</v>
      </c>
      <c r="G13" s="74"/>
      <c r="H13" s="75">
        <f>MIN(H8:H10)</f>
        <v>31.007000000000001</v>
      </c>
      <c r="I13" s="74"/>
      <c r="J13" s="75">
        <f>MIN(J8:J10)</f>
        <v>59.705599999999997</v>
      </c>
      <c r="K13" s="74"/>
      <c r="L13" s="75">
        <f>MIN(L8:L10)</f>
        <v>15.619</v>
      </c>
      <c r="M13" s="74"/>
      <c r="N13" s="75">
        <f>MIN(N8:N10)</f>
        <v>10.186299999999999</v>
      </c>
      <c r="O13" s="74"/>
      <c r="P13" s="75">
        <f>MIN(P8:P10)</f>
        <v>13.891999999999999</v>
      </c>
      <c r="Q13" s="74"/>
      <c r="R13" s="75">
        <f>MIN(R8:R10)</f>
        <v>13.105499999999999</v>
      </c>
      <c r="S13" s="76"/>
    </row>
    <row r="14" spans="1:20" ht="15" thickBot="1" x14ac:dyDescent="0.35">
      <c r="A14" s="77" t="s">
        <v>29</v>
      </c>
      <c r="B14" s="78"/>
      <c r="C14" s="78"/>
      <c r="D14" s="79">
        <f>MAX(D8:D10)</f>
        <v>6.5202</v>
      </c>
      <c r="E14" s="78"/>
      <c r="F14" s="79">
        <f>MAX(F8:F10)</f>
        <v>41.732900000000001</v>
      </c>
      <c r="G14" s="78"/>
      <c r="H14" s="79">
        <f>MAX(H8:H10)</f>
        <v>57.095999999999997</v>
      </c>
      <c r="I14" s="78"/>
      <c r="J14" s="79">
        <f>MAX(J8:J10)</f>
        <v>94.787300000000002</v>
      </c>
      <c r="K14" s="78"/>
      <c r="L14" s="79">
        <f>MAX(L8:L10)</f>
        <v>20.209399999999999</v>
      </c>
      <c r="M14" s="78"/>
      <c r="N14" s="79">
        <f>MAX(N8:N10)</f>
        <v>12.093</v>
      </c>
      <c r="O14" s="78"/>
      <c r="P14" s="79">
        <f>MAX(P8:P10)</f>
        <v>16.240200000000002</v>
      </c>
      <c r="Q14" s="78"/>
      <c r="R14" s="79">
        <f>MAX(R8:R10)</f>
        <v>17.905799999999999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44322</v>
      </c>
      <c r="C8" s="65">
        <f>VLOOKUP($A8,'Return Data'!$B$7:$R$2843,4,0)</f>
        <v>68.129900000000006</v>
      </c>
      <c r="D8" s="65">
        <f>VLOOKUP($A8,'Return Data'!$B$7:$R$2843,10,0)</f>
        <v>9.2309999999999999</v>
      </c>
      <c r="E8" s="66">
        <f>RANK(D8,D$8:D$23,0)</f>
        <v>2</v>
      </c>
      <c r="F8" s="65">
        <f>VLOOKUP($A8,'Return Data'!$B$7:$R$2843,11,0)</f>
        <v>36.604300000000002</v>
      </c>
      <c r="G8" s="66">
        <f>RANK(F8,F$8:F$23,0)</f>
        <v>3</v>
      </c>
      <c r="H8" s="65">
        <f>VLOOKUP($A8,'Return Data'!$B$7:$R$2843,12,0)</f>
        <v>51.575600000000001</v>
      </c>
      <c r="I8" s="66">
        <f>RANK(H8,H$8:H$23,0)</f>
        <v>3</v>
      </c>
      <c r="J8" s="65">
        <f>VLOOKUP($A8,'Return Data'!$B$7:$R$2843,13,0)</f>
        <v>78.663399999999996</v>
      </c>
      <c r="K8" s="66">
        <f>RANK(J8,J$8:J$23,0)</f>
        <v>3</v>
      </c>
      <c r="L8" s="65">
        <f>VLOOKUP($A8,'Return Data'!$B$7:$R$2843,17,0)</f>
        <v>13.261799999999999</v>
      </c>
      <c r="M8" s="66">
        <f>RANK(L8,L$8:L$23,0)</f>
        <v>13</v>
      </c>
      <c r="N8" s="65">
        <f>VLOOKUP($A8,'Return Data'!$B$7:$R$2843,14,0)</f>
        <v>1.1572</v>
      </c>
      <c r="O8" s="66">
        <f>RANK(N8,N$8:N$23,0)</f>
        <v>12</v>
      </c>
      <c r="P8" s="65">
        <f>VLOOKUP($A8,'Return Data'!$B$7:$R$2843,15,0)</f>
        <v>11.413600000000001</v>
      </c>
      <c r="Q8" s="66">
        <f>RANK(P8,P$8:P$23,0)</f>
        <v>11</v>
      </c>
      <c r="R8" s="65">
        <f>VLOOKUP($A8,'Return Data'!$B$7:$R$2843,16,0)</f>
        <v>16.948899999999998</v>
      </c>
      <c r="S8" s="67">
        <f>RANK(R8,R$8:R$23,0)</f>
        <v>3</v>
      </c>
    </row>
    <row r="9" spans="1:19" s="68" customFormat="1" x14ac:dyDescent="0.3">
      <c r="A9" s="63" t="s">
        <v>12</v>
      </c>
      <c r="B9" s="64">
        <f>VLOOKUP($A9,'Return Data'!$B$7:$R$2843,3,0)</f>
        <v>44322</v>
      </c>
      <c r="C9" s="65">
        <f>VLOOKUP($A9,'Return Data'!$B$7:$R$2843,4,0)</f>
        <v>379.20499999999998</v>
      </c>
      <c r="D9" s="65">
        <f>VLOOKUP($A9,'Return Data'!$B$7:$R$2843,10,0)</f>
        <v>0.83440000000000003</v>
      </c>
      <c r="E9" s="66">
        <f t="shared" ref="E9:E23" si="0">RANK(D9,D$8:D$23,0)</f>
        <v>13</v>
      </c>
      <c r="F9" s="65">
        <f>VLOOKUP($A9,'Return Data'!$B$7:$R$2843,11,0)</f>
        <v>24.672899999999998</v>
      </c>
      <c r="G9" s="66">
        <f t="shared" ref="G9:I9" si="1">RANK(F9,F$8:F$23,0)</f>
        <v>11</v>
      </c>
      <c r="H9" s="65">
        <f>VLOOKUP($A9,'Return Data'!$B$7:$R$2843,12,0)</f>
        <v>35.903599999999997</v>
      </c>
      <c r="I9" s="66">
        <f t="shared" si="1"/>
        <v>11</v>
      </c>
      <c r="J9" s="65">
        <f>VLOOKUP($A9,'Return Data'!$B$7:$R$2843,13,0)</f>
        <v>66.492500000000007</v>
      </c>
      <c r="K9" s="66">
        <f t="shared" ref="K9:K23" si="2">RANK(J9,J$8:J$23,0)</f>
        <v>8</v>
      </c>
      <c r="L9" s="65">
        <f>VLOOKUP($A9,'Return Data'!$B$7:$R$2843,17,0)</f>
        <v>10.652100000000001</v>
      </c>
      <c r="M9" s="66">
        <f t="shared" ref="M9:M23" si="3">RANK(L9,L$8:L$23,0)</f>
        <v>16</v>
      </c>
      <c r="N9" s="65">
        <f>VLOOKUP($A9,'Return Data'!$B$7:$R$2843,14,0)</f>
        <v>7.1657000000000002</v>
      </c>
      <c r="O9" s="66">
        <f t="shared" ref="O9:O23" si="4">RANK(N9,N$8:N$23,0)</f>
        <v>8</v>
      </c>
      <c r="P9" s="65">
        <f>VLOOKUP($A9,'Return Data'!$B$7:$R$2843,15,0)</f>
        <v>13.8276</v>
      </c>
      <c r="Q9" s="66">
        <f t="shared" ref="Q9:Q23" si="5">RANK(P9,P$8:P$23,0)</f>
        <v>7</v>
      </c>
      <c r="R9" s="65">
        <f>VLOOKUP($A9,'Return Data'!$B$7:$R$2843,16,0)</f>
        <v>15.1471</v>
      </c>
      <c r="S9" s="67">
        <f t="shared" ref="S9:S23" si="6">RANK(R9,R$8:R$23,0)</f>
        <v>6</v>
      </c>
    </row>
    <row r="10" spans="1:19" s="68" customFormat="1" x14ac:dyDescent="0.3">
      <c r="A10" s="63" t="s">
        <v>13</v>
      </c>
      <c r="B10" s="64">
        <f>VLOOKUP($A10,'Return Data'!$B$7:$R$2843,3,0)</f>
        <v>44322</v>
      </c>
      <c r="C10" s="65">
        <f>VLOOKUP($A10,'Return Data'!$B$7:$R$2843,4,0)</f>
        <v>217.2</v>
      </c>
      <c r="D10" s="65">
        <f>VLOOKUP($A10,'Return Data'!$B$7:$R$2843,10,0)</f>
        <v>6.3037999999999998</v>
      </c>
      <c r="E10" s="66">
        <f t="shared" si="0"/>
        <v>3</v>
      </c>
      <c r="F10" s="65">
        <f>VLOOKUP($A10,'Return Data'!$B$7:$R$2843,11,0)</f>
        <v>32.092700000000001</v>
      </c>
      <c r="G10" s="66">
        <f t="shared" ref="G10:I10" si="7">RANK(F10,F$8:F$23,0)</f>
        <v>4</v>
      </c>
      <c r="H10" s="65">
        <f>VLOOKUP($A10,'Return Data'!$B$7:$R$2843,12,0)</f>
        <v>38.6265</v>
      </c>
      <c r="I10" s="66">
        <f t="shared" si="7"/>
        <v>8</v>
      </c>
      <c r="J10" s="65">
        <f>VLOOKUP($A10,'Return Data'!$B$7:$R$2843,13,0)</f>
        <v>70.526799999999994</v>
      </c>
      <c r="K10" s="66">
        <f t="shared" si="2"/>
        <v>6</v>
      </c>
      <c r="L10" s="65">
        <f>VLOOKUP($A10,'Return Data'!$B$7:$R$2843,17,0)</f>
        <v>18.809000000000001</v>
      </c>
      <c r="M10" s="66">
        <f t="shared" si="3"/>
        <v>1</v>
      </c>
      <c r="N10" s="65">
        <f>VLOOKUP($A10,'Return Data'!$B$7:$R$2843,14,0)</f>
        <v>12.6548</v>
      </c>
      <c r="O10" s="66">
        <f t="shared" si="4"/>
        <v>2</v>
      </c>
      <c r="P10" s="65">
        <f>VLOOKUP($A10,'Return Data'!$B$7:$R$2843,15,0)</f>
        <v>13.798299999999999</v>
      </c>
      <c r="Q10" s="66">
        <f t="shared" si="5"/>
        <v>8</v>
      </c>
      <c r="R10" s="65">
        <f>VLOOKUP($A10,'Return Data'!$B$7:$R$2843,16,0)</f>
        <v>17.1266</v>
      </c>
      <c r="S10" s="67">
        <f t="shared" si="6"/>
        <v>2</v>
      </c>
    </row>
    <row r="11" spans="1:19" s="68" customFormat="1" x14ac:dyDescent="0.3">
      <c r="A11" s="63" t="s">
        <v>14</v>
      </c>
      <c r="B11" s="64">
        <f>VLOOKUP($A11,'Return Data'!$B$7:$R$2843,3,0)</f>
        <v>44322</v>
      </c>
      <c r="C11" s="65">
        <f>VLOOKUP($A11,'Return Data'!$B$7:$R$2843,4,0)</f>
        <v>13.84</v>
      </c>
      <c r="D11" s="65">
        <f>VLOOKUP($A11,'Return Data'!$B$7:$R$2843,10,0)</f>
        <v>5.7295999999999996</v>
      </c>
      <c r="E11" s="66">
        <f t="shared" si="0"/>
        <v>4</v>
      </c>
      <c r="F11" s="65">
        <f>VLOOKUP($A11,'Return Data'!$B$7:$R$2843,11,0)</f>
        <v>26.2774</v>
      </c>
      <c r="G11" s="66">
        <f t="shared" ref="G11:I11" si="8">RANK(F11,F$8:F$23,0)</f>
        <v>9</v>
      </c>
      <c r="H11" s="65">
        <f>VLOOKUP($A11,'Return Data'!$B$7:$R$2843,12,0)</f>
        <v>37.985999999999997</v>
      </c>
      <c r="I11" s="66">
        <f t="shared" si="8"/>
        <v>9</v>
      </c>
      <c r="J11" s="65">
        <f>VLOOKUP($A11,'Return Data'!$B$7:$R$2843,13,0)</f>
        <v>61.871299999999998</v>
      </c>
      <c r="K11" s="66">
        <f t="shared" si="2"/>
        <v>11</v>
      </c>
      <c r="L11" s="65">
        <f>VLOOKUP($A11,'Return Data'!$B$7:$R$2843,17,0)</f>
        <v>15.4473</v>
      </c>
      <c r="M11" s="66">
        <f t="shared" si="3"/>
        <v>7</v>
      </c>
      <c r="N11" s="65"/>
      <c r="O11" s="66"/>
      <c r="P11" s="65"/>
      <c r="Q11" s="66"/>
      <c r="R11" s="65">
        <f>VLOOKUP($A11,'Return Data'!$B$7:$R$2843,16,0)</f>
        <v>12.7288</v>
      </c>
      <c r="S11" s="67">
        <f t="shared" si="6"/>
        <v>12</v>
      </c>
    </row>
    <row r="12" spans="1:19" s="68" customFormat="1" x14ac:dyDescent="0.3">
      <c r="A12" s="63" t="s">
        <v>15</v>
      </c>
      <c r="B12" s="64">
        <f>VLOOKUP($A12,'Return Data'!$B$7:$R$2843,3,0)</f>
        <v>44322</v>
      </c>
      <c r="C12" s="65">
        <f>VLOOKUP($A12,'Return Data'!$B$7:$R$2843,4,0)</f>
        <v>74.25</v>
      </c>
      <c r="D12" s="65">
        <f>VLOOKUP($A12,'Return Data'!$B$7:$R$2843,10,0)</f>
        <v>14.5657</v>
      </c>
      <c r="E12" s="66">
        <f t="shared" si="0"/>
        <v>1</v>
      </c>
      <c r="F12" s="65">
        <f>VLOOKUP($A12,'Return Data'!$B$7:$R$2843,11,0)</f>
        <v>46.797199999999997</v>
      </c>
      <c r="G12" s="66">
        <f t="shared" ref="G12:I12" si="9">RANK(F12,F$8:F$23,0)</f>
        <v>1</v>
      </c>
      <c r="H12" s="65">
        <f>VLOOKUP($A12,'Return Data'!$B$7:$R$2843,12,0)</f>
        <v>68.865099999999998</v>
      </c>
      <c r="I12" s="66">
        <f t="shared" si="9"/>
        <v>1</v>
      </c>
      <c r="J12" s="65">
        <f>VLOOKUP($A12,'Return Data'!$B$7:$R$2843,13,0)</f>
        <v>111.6591</v>
      </c>
      <c r="K12" s="66">
        <f t="shared" si="2"/>
        <v>1</v>
      </c>
      <c r="L12" s="65">
        <f>VLOOKUP($A12,'Return Data'!$B$7:$R$2843,17,0)</f>
        <v>17.8247</v>
      </c>
      <c r="M12" s="66">
        <f t="shared" si="3"/>
        <v>3</v>
      </c>
      <c r="N12" s="65">
        <f>VLOOKUP($A12,'Return Data'!$B$7:$R$2843,14,0)</f>
        <v>7.4042000000000003</v>
      </c>
      <c r="O12" s="66">
        <f t="shared" si="4"/>
        <v>7</v>
      </c>
      <c r="P12" s="65">
        <f>VLOOKUP($A12,'Return Data'!$B$7:$R$2843,15,0)</f>
        <v>16.5518</v>
      </c>
      <c r="Q12" s="66">
        <f t="shared" si="5"/>
        <v>2</v>
      </c>
      <c r="R12" s="65">
        <f>VLOOKUP($A12,'Return Data'!$B$7:$R$2843,16,0)</f>
        <v>15.755000000000001</v>
      </c>
      <c r="S12" s="67">
        <f t="shared" si="6"/>
        <v>5</v>
      </c>
    </row>
    <row r="13" spans="1:19" s="68" customFormat="1" x14ac:dyDescent="0.3">
      <c r="A13" s="63" t="s">
        <v>16</v>
      </c>
      <c r="B13" s="64">
        <f>VLOOKUP($A13,'Return Data'!$B$7:$R$2843,3,0)</f>
        <v>44322</v>
      </c>
      <c r="C13" s="65">
        <f>VLOOKUP($A13,'Return Data'!$B$7:$R$2843,4,0)</f>
        <v>15.980499999999999</v>
      </c>
      <c r="D13" s="65">
        <f>VLOOKUP($A13,'Return Data'!$B$7:$R$2843,10,0)</f>
        <v>0.70640000000000003</v>
      </c>
      <c r="E13" s="66">
        <f t="shared" si="0"/>
        <v>14</v>
      </c>
      <c r="F13" s="65">
        <f>VLOOKUP($A13,'Return Data'!$B$7:$R$2843,11,0)</f>
        <v>21.380700000000001</v>
      </c>
      <c r="G13" s="66">
        <f t="shared" ref="G13:I13" si="10">RANK(F13,F$8:F$23,0)</f>
        <v>14</v>
      </c>
      <c r="H13" s="65">
        <f>VLOOKUP($A13,'Return Data'!$B$7:$R$2843,12,0)</f>
        <v>32.740499999999997</v>
      </c>
      <c r="I13" s="66">
        <f t="shared" si="10"/>
        <v>12</v>
      </c>
      <c r="J13" s="65">
        <f>VLOOKUP($A13,'Return Data'!$B$7:$R$2843,13,0)</f>
        <v>56.160200000000003</v>
      </c>
      <c r="K13" s="66">
        <f t="shared" si="2"/>
        <v>13</v>
      </c>
      <c r="L13" s="65">
        <f>VLOOKUP($A13,'Return Data'!$B$7:$R$2843,17,0)</f>
        <v>13.3912</v>
      </c>
      <c r="M13" s="66">
        <f t="shared" si="3"/>
        <v>11</v>
      </c>
      <c r="N13" s="65">
        <f>VLOOKUP($A13,'Return Data'!$B$7:$R$2843,14,0)</f>
        <v>3.6152000000000002</v>
      </c>
      <c r="O13" s="66">
        <f t="shared" si="4"/>
        <v>11</v>
      </c>
      <c r="P13" s="65">
        <f>VLOOKUP($A13,'Return Data'!$B$7:$R$2843,15,0)</f>
        <v>10.2514</v>
      </c>
      <c r="Q13" s="66">
        <f t="shared" si="5"/>
        <v>12</v>
      </c>
      <c r="R13" s="65">
        <f>VLOOKUP($A13,'Return Data'!$B$7:$R$2843,16,0)</f>
        <v>8.6258999999999997</v>
      </c>
      <c r="S13" s="67">
        <f t="shared" si="6"/>
        <v>15</v>
      </c>
    </row>
    <row r="14" spans="1:19" s="68" customFormat="1" x14ac:dyDescent="0.3">
      <c r="A14" s="63" t="s">
        <v>17</v>
      </c>
      <c r="B14" s="64">
        <f>VLOOKUP($A14,'Return Data'!$B$7:$R$2843,3,0)</f>
        <v>44322</v>
      </c>
      <c r="C14" s="65">
        <f>VLOOKUP($A14,'Return Data'!$B$7:$R$2843,4,0)</f>
        <v>45.703600000000002</v>
      </c>
      <c r="D14" s="65">
        <f>VLOOKUP($A14,'Return Data'!$B$7:$R$2843,10,0)</f>
        <v>0.93079999999999996</v>
      </c>
      <c r="E14" s="66">
        <f t="shared" si="0"/>
        <v>11</v>
      </c>
      <c r="F14" s="65">
        <f>VLOOKUP($A14,'Return Data'!$B$7:$R$2843,11,0)</f>
        <v>29.6464</v>
      </c>
      <c r="G14" s="66">
        <f t="shared" ref="G14:I14" si="11">RANK(F14,F$8:F$23,0)</f>
        <v>6</v>
      </c>
      <c r="H14" s="65">
        <f>VLOOKUP($A14,'Return Data'!$B$7:$R$2843,12,0)</f>
        <v>41.171999999999997</v>
      </c>
      <c r="I14" s="66">
        <f t="shared" si="11"/>
        <v>6</v>
      </c>
      <c r="J14" s="65">
        <f>VLOOKUP($A14,'Return Data'!$B$7:$R$2843,13,0)</f>
        <v>69.565200000000004</v>
      </c>
      <c r="K14" s="66">
        <f t="shared" si="2"/>
        <v>7</v>
      </c>
      <c r="L14" s="65">
        <f>VLOOKUP($A14,'Return Data'!$B$7:$R$2843,17,0)</f>
        <v>16.819299999999998</v>
      </c>
      <c r="M14" s="66">
        <f t="shared" si="3"/>
        <v>5</v>
      </c>
      <c r="N14" s="65">
        <f>VLOOKUP($A14,'Return Data'!$B$7:$R$2843,14,0)</f>
        <v>10.455299999999999</v>
      </c>
      <c r="O14" s="66">
        <f t="shared" si="4"/>
        <v>4</v>
      </c>
      <c r="P14" s="65">
        <f>VLOOKUP($A14,'Return Data'!$B$7:$R$2843,15,0)</f>
        <v>16.983699999999999</v>
      </c>
      <c r="Q14" s="66">
        <f t="shared" si="5"/>
        <v>1</v>
      </c>
      <c r="R14" s="65">
        <f>VLOOKUP($A14,'Return Data'!$B$7:$R$2843,16,0)</f>
        <v>14.7568</v>
      </c>
      <c r="S14" s="67">
        <f t="shared" si="6"/>
        <v>7</v>
      </c>
    </row>
    <row r="15" spans="1:19" s="68" customFormat="1" x14ac:dyDescent="0.3">
      <c r="A15" s="63" t="s">
        <v>18</v>
      </c>
      <c r="B15" s="64">
        <f>VLOOKUP($A15,'Return Data'!$B$7:$R$2843,3,0)</f>
        <v>44322</v>
      </c>
      <c r="C15" s="65">
        <f>VLOOKUP($A15,'Return Data'!$B$7:$R$2843,4,0)</f>
        <v>50.023000000000003</v>
      </c>
      <c r="D15" s="65">
        <f>VLOOKUP($A15,'Return Data'!$B$7:$R$2843,10,0)</f>
        <v>3.9525000000000001</v>
      </c>
      <c r="E15" s="66">
        <f t="shared" si="0"/>
        <v>7</v>
      </c>
      <c r="F15" s="65">
        <f>VLOOKUP($A15,'Return Data'!$B$7:$R$2843,11,0)</f>
        <v>27.084499999999998</v>
      </c>
      <c r="G15" s="66">
        <f t="shared" ref="G15:I15" si="12">RANK(F15,F$8:F$23,0)</f>
        <v>7</v>
      </c>
      <c r="H15" s="65">
        <f>VLOOKUP($A15,'Return Data'!$B$7:$R$2843,12,0)</f>
        <v>39.0764</v>
      </c>
      <c r="I15" s="66">
        <f t="shared" si="12"/>
        <v>7</v>
      </c>
      <c r="J15" s="65">
        <f>VLOOKUP($A15,'Return Data'!$B$7:$R$2843,13,0)</f>
        <v>71.182699999999997</v>
      </c>
      <c r="K15" s="66">
        <f t="shared" si="2"/>
        <v>5</v>
      </c>
      <c r="L15" s="65">
        <f>VLOOKUP($A15,'Return Data'!$B$7:$R$2843,17,0)</f>
        <v>15.8462</v>
      </c>
      <c r="M15" s="66">
        <f t="shared" si="3"/>
        <v>6</v>
      </c>
      <c r="N15" s="65">
        <f>VLOOKUP($A15,'Return Data'!$B$7:$R$2843,14,0)</f>
        <v>8.5093999999999994</v>
      </c>
      <c r="O15" s="66">
        <f t="shared" si="4"/>
        <v>6</v>
      </c>
      <c r="P15" s="65">
        <f>VLOOKUP($A15,'Return Data'!$B$7:$R$2843,15,0)</f>
        <v>15.1539</v>
      </c>
      <c r="Q15" s="66">
        <f t="shared" si="5"/>
        <v>5</v>
      </c>
      <c r="R15" s="65">
        <f>VLOOKUP($A15,'Return Data'!$B$7:$R$2843,16,0)</f>
        <v>18.324000000000002</v>
      </c>
      <c r="S15" s="67">
        <f t="shared" si="6"/>
        <v>1</v>
      </c>
    </row>
    <row r="16" spans="1:19" s="68" customFormat="1" x14ac:dyDescent="0.3">
      <c r="A16" s="63" t="s">
        <v>19</v>
      </c>
      <c r="B16" s="64">
        <f>VLOOKUP($A16,'Return Data'!$B$7:$R$2843,3,0)</f>
        <v>44322</v>
      </c>
      <c r="C16" s="65">
        <f>VLOOKUP($A16,'Return Data'!$B$7:$R$2843,4,0)</f>
        <v>104.8018</v>
      </c>
      <c r="D16" s="65">
        <f>VLOOKUP($A16,'Return Data'!$B$7:$R$2843,10,0)</f>
        <v>4.0472000000000001</v>
      </c>
      <c r="E16" s="66">
        <f t="shared" si="0"/>
        <v>6</v>
      </c>
      <c r="F16" s="65">
        <f>VLOOKUP($A16,'Return Data'!$B$7:$R$2843,11,0)</f>
        <v>30.317599999999999</v>
      </c>
      <c r="G16" s="66">
        <f t="shared" ref="G16:I16" si="13">RANK(F16,F$8:F$23,0)</f>
        <v>5</v>
      </c>
      <c r="H16" s="65">
        <f>VLOOKUP($A16,'Return Data'!$B$7:$R$2843,12,0)</f>
        <v>42.284100000000002</v>
      </c>
      <c r="I16" s="66">
        <f t="shared" si="13"/>
        <v>4</v>
      </c>
      <c r="J16" s="65">
        <f>VLOOKUP($A16,'Return Data'!$B$7:$R$2843,13,0)</f>
        <v>74.484399999999994</v>
      </c>
      <c r="K16" s="66">
        <f t="shared" si="2"/>
        <v>4</v>
      </c>
      <c r="L16" s="65">
        <f>VLOOKUP($A16,'Return Data'!$B$7:$R$2843,17,0)</f>
        <v>16.825399999999998</v>
      </c>
      <c r="M16" s="66">
        <f t="shared" si="3"/>
        <v>4</v>
      </c>
      <c r="N16" s="65">
        <f>VLOOKUP($A16,'Return Data'!$B$7:$R$2843,14,0)</f>
        <v>10.6417</v>
      </c>
      <c r="O16" s="66">
        <f t="shared" si="4"/>
        <v>3</v>
      </c>
      <c r="P16" s="65">
        <f>VLOOKUP($A16,'Return Data'!$B$7:$R$2843,15,0)</f>
        <v>15.8841</v>
      </c>
      <c r="Q16" s="66">
        <f t="shared" si="5"/>
        <v>3</v>
      </c>
      <c r="R16" s="65">
        <f>VLOOKUP($A16,'Return Data'!$B$7:$R$2843,16,0)</f>
        <v>14.305</v>
      </c>
      <c r="S16" s="67">
        <f t="shared" si="6"/>
        <v>9</v>
      </c>
    </row>
    <row r="17" spans="1:19" s="68" customFormat="1" x14ac:dyDescent="0.3">
      <c r="A17" s="63" t="s">
        <v>20</v>
      </c>
      <c r="B17" s="64">
        <f>VLOOKUP($A17,'Return Data'!$B$7:$R$2843,3,0)</f>
        <v>44322</v>
      </c>
      <c r="C17" s="65">
        <f>VLOOKUP($A17,'Return Data'!$B$7:$R$2843,4,0)</f>
        <v>68</v>
      </c>
      <c r="D17" s="65">
        <f>VLOOKUP($A17,'Return Data'!$B$7:$R$2843,10,0)</f>
        <v>1.5834999999999999</v>
      </c>
      <c r="E17" s="66">
        <f t="shared" si="0"/>
        <v>9</v>
      </c>
      <c r="F17" s="65">
        <f>VLOOKUP($A17,'Return Data'!$B$7:$R$2843,11,0)</f>
        <v>26.794699999999999</v>
      </c>
      <c r="G17" s="66">
        <f t="shared" ref="G17:I17" si="14">RANK(F17,F$8:F$23,0)</f>
        <v>8</v>
      </c>
      <c r="H17" s="65">
        <f>VLOOKUP($A17,'Return Data'!$B$7:$R$2843,12,0)</f>
        <v>42.021700000000003</v>
      </c>
      <c r="I17" s="66">
        <f t="shared" si="14"/>
        <v>5</v>
      </c>
      <c r="J17" s="65">
        <f>VLOOKUP($A17,'Return Data'!$B$7:$R$2843,13,0)</f>
        <v>66.462699999999998</v>
      </c>
      <c r="K17" s="66">
        <f t="shared" si="2"/>
        <v>9</v>
      </c>
      <c r="L17" s="65">
        <f>VLOOKUP($A17,'Return Data'!$B$7:$R$2843,17,0)</f>
        <v>11.024699999999999</v>
      </c>
      <c r="M17" s="66">
        <f t="shared" si="3"/>
        <v>15</v>
      </c>
      <c r="N17" s="65">
        <f>VLOOKUP($A17,'Return Data'!$B$7:$R$2843,14,0)</f>
        <v>8.7396999999999991</v>
      </c>
      <c r="O17" s="66">
        <f t="shared" si="4"/>
        <v>5</v>
      </c>
      <c r="P17" s="65">
        <f>VLOOKUP($A17,'Return Data'!$B$7:$R$2843,15,0)</f>
        <v>11.702400000000001</v>
      </c>
      <c r="Q17" s="66">
        <f t="shared" si="5"/>
        <v>10</v>
      </c>
      <c r="R17" s="65">
        <f>VLOOKUP($A17,'Return Data'!$B$7:$R$2843,16,0)</f>
        <v>13.479900000000001</v>
      </c>
      <c r="S17" s="67">
        <f t="shared" si="6"/>
        <v>10</v>
      </c>
    </row>
    <row r="18" spans="1:19" s="68" customFormat="1" x14ac:dyDescent="0.3">
      <c r="A18" s="63" t="s">
        <v>21</v>
      </c>
      <c r="B18" s="64">
        <f>VLOOKUP($A18,'Return Data'!$B$7:$R$2843,3,0)</f>
        <v>44322</v>
      </c>
      <c r="C18" s="65">
        <f>VLOOKUP($A18,'Return Data'!$B$7:$R$2843,4,0)</f>
        <v>176.09289999999999</v>
      </c>
      <c r="D18" s="65">
        <f>VLOOKUP($A18,'Return Data'!$B$7:$R$2843,10,0)</f>
        <v>-1.1516</v>
      </c>
      <c r="E18" s="66">
        <f t="shared" si="0"/>
        <v>16</v>
      </c>
      <c r="F18" s="65">
        <f>VLOOKUP($A18,'Return Data'!$B$7:$R$2843,11,0)</f>
        <v>16.315200000000001</v>
      </c>
      <c r="G18" s="66">
        <f t="shared" ref="G18:I18" si="15">RANK(F18,F$8:F$23,0)</f>
        <v>16</v>
      </c>
      <c r="H18" s="65">
        <f>VLOOKUP($A18,'Return Data'!$B$7:$R$2843,12,0)</f>
        <v>26.750900000000001</v>
      </c>
      <c r="I18" s="66">
        <f t="shared" si="15"/>
        <v>16</v>
      </c>
      <c r="J18" s="65">
        <f>VLOOKUP($A18,'Return Data'!$B$7:$R$2843,13,0)</f>
        <v>52.1798</v>
      </c>
      <c r="K18" s="66">
        <f t="shared" si="2"/>
        <v>15</v>
      </c>
      <c r="L18" s="65">
        <f>VLOOKUP($A18,'Return Data'!$B$7:$R$2843,17,0)</f>
        <v>12.4718</v>
      </c>
      <c r="M18" s="66">
        <f t="shared" si="3"/>
        <v>14</v>
      </c>
      <c r="N18" s="65">
        <f>VLOOKUP($A18,'Return Data'!$B$7:$R$2843,14,0)</f>
        <v>6.2374999999999998</v>
      </c>
      <c r="O18" s="66">
        <f t="shared" si="4"/>
        <v>10</v>
      </c>
      <c r="P18" s="65">
        <f>VLOOKUP($A18,'Return Data'!$B$7:$R$2843,15,0)</f>
        <v>15.7911</v>
      </c>
      <c r="Q18" s="66">
        <f t="shared" si="5"/>
        <v>4</v>
      </c>
      <c r="R18" s="65">
        <f>VLOOKUP($A18,'Return Data'!$B$7:$R$2843,16,0)</f>
        <v>16.0762</v>
      </c>
      <c r="S18" s="67">
        <f t="shared" si="6"/>
        <v>4</v>
      </c>
    </row>
    <row r="19" spans="1:19" s="68" customFormat="1" x14ac:dyDescent="0.3">
      <c r="A19" s="63" t="s">
        <v>22</v>
      </c>
      <c r="B19" s="64">
        <f>VLOOKUP($A19,'Return Data'!$B$7:$R$2843,3,0)</f>
        <v>44322</v>
      </c>
      <c r="C19" s="65">
        <f>VLOOKUP($A19,'Return Data'!$B$7:$R$2843,4,0)</f>
        <v>13.017200000000001</v>
      </c>
      <c r="D19" s="65">
        <f>VLOOKUP($A19,'Return Data'!$B$7:$R$2843,10,0)</f>
        <v>4.2935999999999996</v>
      </c>
      <c r="E19" s="66">
        <f t="shared" si="0"/>
        <v>5</v>
      </c>
      <c r="F19" s="65">
        <f>VLOOKUP($A19,'Return Data'!$B$7:$R$2843,11,0)</f>
        <v>22.151499999999999</v>
      </c>
      <c r="G19" s="66">
        <f t="shared" ref="G19:I19" si="16">RANK(F19,F$8:F$23,0)</f>
        <v>13</v>
      </c>
      <c r="H19" s="65">
        <f>VLOOKUP($A19,'Return Data'!$B$7:$R$2843,12,0)</f>
        <v>31.565300000000001</v>
      </c>
      <c r="I19" s="66">
        <f t="shared" si="16"/>
        <v>13</v>
      </c>
      <c r="J19" s="65">
        <f>VLOOKUP($A19,'Return Data'!$B$7:$R$2843,13,0)</f>
        <v>53.6569</v>
      </c>
      <c r="K19" s="66">
        <f t="shared" si="2"/>
        <v>14</v>
      </c>
      <c r="L19" s="65">
        <f>VLOOKUP($A19,'Return Data'!$B$7:$R$2843,17,0)</f>
        <v>14.931800000000001</v>
      </c>
      <c r="M19" s="66">
        <f t="shared" si="3"/>
        <v>8</v>
      </c>
      <c r="N19" s="65"/>
      <c r="O19" s="66"/>
      <c r="P19" s="65"/>
      <c r="Q19" s="66"/>
      <c r="R19" s="65">
        <f>VLOOKUP($A19,'Return Data'!$B$7:$R$2843,16,0)</f>
        <v>9.8147000000000002</v>
      </c>
      <c r="S19" s="67">
        <f t="shared" si="6"/>
        <v>14</v>
      </c>
    </row>
    <row r="20" spans="1:19" s="68" customFormat="1" x14ac:dyDescent="0.3">
      <c r="A20" s="63" t="s">
        <v>23</v>
      </c>
      <c r="B20" s="64">
        <f>VLOOKUP($A20,'Return Data'!$B$7:$R$2843,3,0)</f>
        <v>44322</v>
      </c>
      <c r="C20" s="65">
        <f>VLOOKUP($A20,'Return Data'!$B$7:$R$2843,4,0)</f>
        <v>12.473800000000001</v>
      </c>
      <c r="D20" s="65">
        <f>VLOOKUP($A20,'Return Data'!$B$7:$R$2843,10,0)</f>
        <v>2.6836000000000002</v>
      </c>
      <c r="E20" s="66">
        <f t="shared" si="0"/>
        <v>8</v>
      </c>
      <c r="F20" s="65">
        <f>VLOOKUP($A20,'Return Data'!$B$7:$R$2843,11,0)</f>
        <v>20.423200000000001</v>
      </c>
      <c r="G20" s="66">
        <f t="shared" ref="G20:I20" si="17">RANK(F20,F$8:F$23,0)</f>
        <v>15</v>
      </c>
      <c r="H20" s="65">
        <f>VLOOKUP($A20,'Return Data'!$B$7:$R$2843,12,0)</f>
        <v>28.795000000000002</v>
      </c>
      <c r="I20" s="66">
        <f t="shared" si="17"/>
        <v>15</v>
      </c>
      <c r="J20" s="65">
        <f>VLOOKUP($A20,'Return Data'!$B$7:$R$2843,13,0)</f>
        <v>50.277700000000003</v>
      </c>
      <c r="K20" s="66">
        <f t="shared" si="2"/>
        <v>16</v>
      </c>
      <c r="L20" s="65">
        <f>VLOOKUP($A20,'Return Data'!$B$7:$R$2843,17,0)</f>
        <v>14.238899999999999</v>
      </c>
      <c r="M20" s="66">
        <f t="shared" si="3"/>
        <v>10</v>
      </c>
      <c r="N20" s="65"/>
      <c r="O20" s="66"/>
      <c r="P20" s="65"/>
      <c r="Q20" s="66"/>
      <c r="R20" s="65">
        <f>VLOOKUP($A20,'Return Data'!$B$7:$R$2843,16,0)</f>
        <v>8.3417999999999992</v>
      </c>
      <c r="S20" s="67">
        <f t="shared" si="6"/>
        <v>16</v>
      </c>
    </row>
    <row r="21" spans="1:19" s="68" customFormat="1" x14ac:dyDescent="0.3">
      <c r="A21" s="63" t="s">
        <v>24</v>
      </c>
      <c r="B21" s="64">
        <f>VLOOKUP($A21,'Return Data'!$B$7:$R$2843,3,0)</f>
        <v>44322</v>
      </c>
      <c r="C21" s="65">
        <f>VLOOKUP($A21,'Return Data'!$B$7:$R$2843,4,0)</f>
        <v>336.98289999999997</v>
      </c>
      <c r="D21" s="65">
        <f>VLOOKUP($A21,'Return Data'!$B$7:$R$2843,10,0)</f>
        <v>1.2205999999999999</v>
      </c>
      <c r="E21" s="66">
        <f t="shared" si="0"/>
        <v>10</v>
      </c>
      <c r="F21" s="65">
        <f>VLOOKUP($A21,'Return Data'!$B$7:$R$2843,11,0)</f>
        <v>39.103099999999998</v>
      </c>
      <c r="G21" s="66">
        <f t="shared" ref="G21:I21" si="18">RANK(F21,F$8:F$23,0)</f>
        <v>2</v>
      </c>
      <c r="H21" s="65">
        <f>VLOOKUP($A21,'Return Data'!$B$7:$R$2843,12,0)</f>
        <v>54.505699999999997</v>
      </c>
      <c r="I21" s="66">
        <f t="shared" si="18"/>
        <v>2</v>
      </c>
      <c r="J21" s="65">
        <f>VLOOKUP($A21,'Return Data'!$B$7:$R$2843,13,0)</f>
        <v>84.882199999999997</v>
      </c>
      <c r="K21" s="66">
        <f t="shared" si="2"/>
        <v>2</v>
      </c>
      <c r="L21" s="65">
        <f>VLOOKUP($A21,'Return Data'!$B$7:$R$2843,17,0)</f>
        <v>13.3194</v>
      </c>
      <c r="M21" s="66">
        <f t="shared" si="3"/>
        <v>12</v>
      </c>
      <c r="N21" s="65">
        <f>VLOOKUP($A21,'Return Data'!$B$7:$R$2843,14,0)</f>
        <v>6.5030999999999999</v>
      </c>
      <c r="O21" s="66">
        <f t="shared" si="4"/>
        <v>9</v>
      </c>
      <c r="P21" s="65">
        <f>VLOOKUP($A21,'Return Data'!$B$7:$R$2843,15,0)</f>
        <v>13.3423</v>
      </c>
      <c r="Q21" s="66">
        <f t="shared" si="5"/>
        <v>9</v>
      </c>
      <c r="R21" s="65">
        <f>VLOOKUP($A21,'Return Data'!$B$7:$R$2843,16,0)</f>
        <v>12.5146</v>
      </c>
      <c r="S21" s="67">
        <f t="shared" si="6"/>
        <v>13</v>
      </c>
    </row>
    <row r="22" spans="1:19" s="68" customFormat="1" x14ac:dyDescent="0.3">
      <c r="A22" s="63" t="s">
        <v>25</v>
      </c>
      <c r="B22" s="64">
        <f>VLOOKUP($A22,'Return Data'!$B$7:$R$2843,3,0)</f>
        <v>44322</v>
      </c>
      <c r="C22" s="65">
        <f>VLOOKUP($A22,'Return Data'!$B$7:$R$2843,4,0)</f>
        <v>13.85</v>
      </c>
      <c r="D22" s="65">
        <f>VLOOKUP($A22,'Return Data'!$B$7:$R$2843,10,0)</f>
        <v>-0.57430000000000003</v>
      </c>
      <c r="E22" s="66">
        <f t="shared" si="0"/>
        <v>15</v>
      </c>
      <c r="F22" s="65">
        <f>VLOOKUP($A22,'Return Data'!$B$7:$R$2843,11,0)</f>
        <v>22.457999999999998</v>
      </c>
      <c r="G22" s="66">
        <f t="shared" ref="G22:I22" si="19">RANK(F22,F$8:F$23,0)</f>
        <v>12</v>
      </c>
      <c r="H22" s="65">
        <f>VLOOKUP($A22,'Return Data'!$B$7:$R$2843,12,0)</f>
        <v>30.907399999999999</v>
      </c>
      <c r="I22" s="66">
        <f t="shared" si="19"/>
        <v>14</v>
      </c>
      <c r="J22" s="65">
        <f>VLOOKUP($A22,'Return Data'!$B$7:$R$2843,13,0)</f>
        <v>59.746299999999998</v>
      </c>
      <c r="K22" s="66">
        <f t="shared" si="2"/>
        <v>12</v>
      </c>
      <c r="L22" s="65">
        <f>VLOOKUP($A22,'Return Data'!$B$7:$R$2843,17,0)</f>
        <v>14.339700000000001</v>
      </c>
      <c r="M22" s="66">
        <f t="shared" si="3"/>
        <v>9</v>
      </c>
      <c r="N22" s="65"/>
      <c r="O22" s="66"/>
      <c r="P22" s="65"/>
      <c r="Q22" s="66"/>
      <c r="R22" s="65">
        <f>VLOOKUP($A22,'Return Data'!$B$7:$R$2843,16,0)</f>
        <v>14.4116</v>
      </c>
      <c r="S22" s="67">
        <f t="shared" si="6"/>
        <v>8</v>
      </c>
    </row>
    <row r="23" spans="1:19" s="68" customFormat="1" x14ac:dyDescent="0.3">
      <c r="A23" s="63" t="s">
        <v>26</v>
      </c>
      <c r="B23" s="64">
        <f>VLOOKUP($A23,'Return Data'!$B$7:$R$2843,3,0)</f>
        <v>44322</v>
      </c>
      <c r="C23" s="65">
        <f>VLOOKUP($A23,'Return Data'!$B$7:$R$2843,4,0)</f>
        <v>89.179299999999998</v>
      </c>
      <c r="D23" s="65">
        <f>VLOOKUP($A23,'Return Data'!$B$7:$R$2843,10,0)</f>
        <v>0.92</v>
      </c>
      <c r="E23" s="66">
        <f t="shared" si="0"/>
        <v>12</v>
      </c>
      <c r="F23" s="65">
        <f>VLOOKUP($A23,'Return Data'!$B$7:$R$2843,11,0)</f>
        <v>25.5822</v>
      </c>
      <c r="G23" s="66">
        <f t="shared" ref="G23:I23" si="20">RANK(F23,F$8:F$23,0)</f>
        <v>10</v>
      </c>
      <c r="H23" s="65">
        <f>VLOOKUP($A23,'Return Data'!$B$7:$R$2843,12,0)</f>
        <v>37.6128</v>
      </c>
      <c r="I23" s="66">
        <f t="shared" si="20"/>
        <v>10</v>
      </c>
      <c r="J23" s="65">
        <f>VLOOKUP($A23,'Return Data'!$B$7:$R$2843,13,0)</f>
        <v>65.779600000000002</v>
      </c>
      <c r="K23" s="66">
        <f t="shared" si="2"/>
        <v>10</v>
      </c>
      <c r="L23" s="65">
        <f>VLOOKUP($A23,'Return Data'!$B$7:$R$2843,17,0)</f>
        <v>18.2668</v>
      </c>
      <c r="M23" s="66">
        <f t="shared" si="3"/>
        <v>2</v>
      </c>
      <c r="N23" s="65">
        <f>VLOOKUP($A23,'Return Data'!$B$7:$R$2843,14,0)</f>
        <v>12.7422</v>
      </c>
      <c r="O23" s="66">
        <f t="shared" si="4"/>
        <v>1</v>
      </c>
      <c r="P23" s="65">
        <f>VLOOKUP($A23,'Return Data'!$B$7:$R$2843,15,0)</f>
        <v>14.7196</v>
      </c>
      <c r="Q23" s="66">
        <f t="shared" si="5"/>
        <v>6</v>
      </c>
      <c r="R23" s="65">
        <f>VLOOKUP($A23,'Return Data'!$B$7:$R$2843,16,0)</f>
        <v>12.915699999999999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3.4547999999999996</v>
      </c>
      <c r="E25" s="74"/>
      <c r="F25" s="75">
        <f>AVERAGE(F8:F23)</f>
        <v>27.981349999999996</v>
      </c>
      <c r="G25" s="74"/>
      <c r="H25" s="75">
        <f>AVERAGE(H8:H23)</f>
        <v>40.0242875</v>
      </c>
      <c r="I25" s="74"/>
      <c r="J25" s="75">
        <f>AVERAGE(J8:J23)</f>
        <v>68.349425000000011</v>
      </c>
      <c r="K25" s="74"/>
      <c r="L25" s="75">
        <f>AVERAGE(L8:L23)</f>
        <v>14.841881249999998</v>
      </c>
      <c r="M25" s="74"/>
      <c r="N25" s="75">
        <f>AVERAGE(N8:N23)</f>
        <v>7.9854999999999992</v>
      </c>
      <c r="O25" s="74"/>
      <c r="P25" s="75">
        <f>AVERAGE(P8:P23)</f>
        <v>14.118316666666667</v>
      </c>
      <c r="Q25" s="74"/>
      <c r="R25" s="75">
        <f>AVERAGE(R8:R23)</f>
        <v>13.829537499999997</v>
      </c>
      <c r="S25" s="76"/>
    </row>
    <row r="26" spans="1:19" s="68" customFormat="1" x14ac:dyDescent="0.3">
      <c r="A26" s="73" t="s">
        <v>28</v>
      </c>
      <c r="B26" s="74"/>
      <c r="C26" s="74"/>
      <c r="D26" s="75">
        <f>MIN(D8:D23)</f>
        <v>-1.1516</v>
      </c>
      <c r="E26" s="74"/>
      <c r="F26" s="75">
        <f>MIN(F8:F23)</f>
        <v>16.315200000000001</v>
      </c>
      <c r="G26" s="74"/>
      <c r="H26" s="75">
        <f>MIN(H8:H23)</f>
        <v>26.750900000000001</v>
      </c>
      <c r="I26" s="74"/>
      <c r="J26" s="75">
        <f>MIN(J8:J23)</f>
        <v>50.277700000000003</v>
      </c>
      <c r="K26" s="74"/>
      <c r="L26" s="75">
        <f>MIN(L8:L23)</f>
        <v>10.652100000000001</v>
      </c>
      <c r="M26" s="74"/>
      <c r="N26" s="75">
        <f>MIN(N8:N23)</f>
        <v>1.1572</v>
      </c>
      <c r="O26" s="74"/>
      <c r="P26" s="75">
        <f>MIN(P8:P23)</f>
        <v>10.2514</v>
      </c>
      <c r="Q26" s="74"/>
      <c r="R26" s="75">
        <f>MIN(R8:R23)</f>
        <v>8.3417999999999992</v>
      </c>
      <c r="S26" s="76"/>
    </row>
    <row r="27" spans="1:19" s="68" customFormat="1" ht="15" thickBot="1" x14ac:dyDescent="0.35">
      <c r="A27" s="77" t="s">
        <v>29</v>
      </c>
      <c r="B27" s="78"/>
      <c r="C27" s="78"/>
      <c r="D27" s="79">
        <f>MAX(D8:D23)</f>
        <v>14.5657</v>
      </c>
      <c r="E27" s="78"/>
      <c r="F27" s="79">
        <f>MAX(F8:F23)</f>
        <v>46.797199999999997</v>
      </c>
      <c r="G27" s="78"/>
      <c r="H27" s="79">
        <f>MAX(H8:H23)</f>
        <v>68.865099999999998</v>
      </c>
      <c r="I27" s="78"/>
      <c r="J27" s="79">
        <f>MAX(J8:J23)</f>
        <v>111.6591</v>
      </c>
      <c r="K27" s="78"/>
      <c r="L27" s="79">
        <f>MAX(L8:L23)</f>
        <v>18.809000000000001</v>
      </c>
      <c r="M27" s="78"/>
      <c r="N27" s="79">
        <f>MAX(N8:N23)</f>
        <v>12.7422</v>
      </c>
      <c r="O27" s="78"/>
      <c r="P27" s="79">
        <f>MAX(P8:P23)</f>
        <v>16.983699999999999</v>
      </c>
      <c r="Q27" s="78"/>
      <c r="R27" s="79">
        <f>MAX(R8:R23)</f>
        <v>18.324000000000002</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44322</v>
      </c>
      <c r="C8" s="65">
        <f>VLOOKUP($A8,'Return Data'!$B$7:$R$2843,4,0)</f>
        <v>220.72</v>
      </c>
      <c r="D8" s="65">
        <f>VLOOKUP($A8,'Return Data'!$B$7:$R$2843,10,0)</f>
        <v>8.4619</v>
      </c>
      <c r="E8" s="66">
        <f t="shared" ref="E8:E13" si="0">RANK(D8,D$8:D$13,0)</f>
        <v>2</v>
      </c>
      <c r="F8" s="65">
        <f>VLOOKUP($A8,'Return Data'!$B$7:$R$2843,11,0)</f>
        <v>24.665299999999998</v>
      </c>
      <c r="G8" s="66">
        <f t="shared" ref="G8:G13" si="1">RANK(F8,F$8:F$13,0)</f>
        <v>5</v>
      </c>
      <c r="H8" s="65">
        <f>VLOOKUP($A8,'Return Data'!$B$7:$R$2843,12,0)</f>
        <v>31.8597</v>
      </c>
      <c r="I8" s="66">
        <f t="shared" ref="I8:I13" si="2">RANK(H8,H$8:H$13,0)</f>
        <v>4</v>
      </c>
      <c r="J8" s="65">
        <f>VLOOKUP($A8,'Return Data'!$B$7:$R$2843,13,0)</f>
        <v>59.976799999999997</v>
      </c>
      <c r="K8" s="66">
        <f t="shared" ref="K8:K13" si="3">RANK(J8,J$8:J$13,0)</f>
        <v>5</v>
      </c>
      <c r="L8" s="65">
        <f>VLOOKUP($A8,'Return Data'!$B$7:$R$2843,17,0)</f>
        <v>15.531000000000001</v>
      </c>
      <c r="M8" s="66">
        <f>RANK(L8,L$8:L$13,0)</f>
        <v>4</v>
      </c>
      <c r="N8" s="65">
        <f>VLOOKUP($A8,'Return Data'!$B$7:$R$2843,14,0)</f>
        <v>7.0263</v>
      </c>
      <c r="O8" s="66">
        <f>RANK(N8,N$8:N$13,0)</f>
        <v>4</v>
      </c>
      <c r="P8" s="65">
        <f>VLOOKUP($A8,'Return Data'!$B$7:$R$2843,15,0)</f>
        <v>11.212899999999999</v>
      </c>
      <c r="Q8" s="66">
        <f>RANK(P8,P$8:P$13,0)</f>
        <v>5</v>
      </c>
      <c r="R8" s="65">
        <f>VLOOKUP($A8,'Return Data'!$B$7:$R$2843,16,0)</f>
        <v>10.560600000000001</v>
      </c>
      <c r="S8" s="67">
        <f t="shared" ref="S8:S13" si="4">RANK(R8,R$8:R$13,0)</f>
        <v>6</v>
      </c>
    </row>
    <row r="9" spans="1:20" x14ac:dyDescent="0.3">
      <c r="A9" s="63" t="s">
        <v>767</v>
      </c>
      <c r="B9" s="64">
        <f>VLOOKUP($A9,'Return Data'!$B$7:$R$2843,3,0)</f>
        <v>44322</v>
      </c>
      <c r="C9" s="65">
        <f>VLOOKUP($A9,'Return Data'!$B$7:$R$2843,4,0)</f>
        <v>21.76</v>
      </c>
      <c r="D9" s="65">
        <f>VLOOKUP($A9,'Return Data'!$B$7:$R$2843,10,0)</f>
        <v>8.5828000000000007</v>
      </c>
      <c r="E9" s="66">
        <f t="shared" si="0"/>
        <v>1</v>
      </c>
      <c r="F9" s="65">
        <f>VLOOKUP($A9,'Return Data'!$B$7:$R$2843,11,0)</f>
        <v>37.373699999999999</v>
      </c>
      <c r="G9" s="66">
        <f t="shared" si="1"/>
        <v>1</v>
      </c>
      <c r="H9" s="65">
        <f>VLOOKUP($A9,'Return Data'!$B$7:$R$2843,12,0)</f>
        <v>41.759</v>
      </c>
      <c r="I9" s="66">
        <f t="shared" si="2"/>
        <v>2</v>
      </c>
      <c r="J9" s="65">
        <f>VLOOKUP($A9,'Return Data'!$B$7:$R$2843,13,0)</f>
        <v>75.342500000000001</v>
      </c>
      <c r="K9" s="66">
        <f t="shared" si="3"/>
        <v>2</v>
      </c>
      <c r="L9" s="65">
        <f>VLOOKUP($A9,'Return Data'!$B$7:$R$2843,17,0)</f>
        <v>12.2639</v>
      </c>
      <c r="M9" s="66">
        <f>RANK(L9,L$8:L$13,0)</f>
        <v>5</v>
      </c>
      <c r="N9" s="65">
        <f>VLOOKUP($A9,'Return Data'!$B$7:$R$2843,14,0)</f>
        <v>6.0993000000000004</v>
      </c>
      <c r="O9" s="66">
        <f>RANK(N9,N$8:N$13,0)</f>
        <v>5</v>
      </c>
      <c r="P9" s="65">
        <f>VLOOKUP($A9,'Return Data'!$B$7:$R$2843,15,0)</f>
        <v>13.3797</v>
      </c>
      <c r="Q9" s="66">
        <f>RANK(P9,P$8:P$13,0)</f>
        <v>4</v>
      </c>
      <c r="R9" s="65">
        <f>VLOOKUP($A9,'Return Data'!$B$7:$R$2843,16,0)</f>
        <v>11.786300000000001</v>
      </c>
      <c r="S9" s="67">
        <f t="shared" si="4"/>
        <v>5</v>
      </c>
    </row>
    <row r="10" spans="1:20" x14ac:dyDescent="0.3">
      <c r="A10" s="63" t="s">
        <v>768</v>
      </c>
      <c r="B10" s="64">
        <f>VLOOKUP($A10,'Return Data'!$B$7:$R$2843,3,0)</f>
        <v>44322</v>
      </c>
      <c r="C10" s="65">
        <f>VLOOKUP($A10,'Return Data'!$B$7:$R$2843,4,0)</f>
        <v>14.71</v>
      </c>
      <c r="D10" s="65">
        <f>VLOOKUP($A10,'Return Data'!$B$7:$R$2843,10,0)</f>
        <v>1.8697999999999999</v>
      </c>
      <c r="E10" s="66">
        <f t="shared" si="0"/>
        <v>6</v>
      </c>
      <c r="F10" s="65">
        <f>VLOOKUP($A10,'Return Data'!$B$7:$R$2843,11,0)</f>
        <v>18.916699999999999</v>
      </c>
      <c r="G10" s="66">
        <f t="shared" si="1"/>
        <v>6</v>
      </c>
      <c r="H10" s="65">
        <f>VLOOKUP($A10,'Return Data'!$B$7:$R$2843,12,0)</f>
        <v>27.690999999999999</v>
      </c>
      <c r="I10" s="66">
        <f t="shared" si="2"/>
        <v>6</v>
      </c>
      <c r="J10" s="65">
        <f>VLOOKUP($A10,'Return Data'!$B$7:$R$2843,13,0)</f>
        <v>54.354700000000001</v>
      </c>
      <c r="K10" s="66">
        <f t="shared" si="3"/>
        <v>6</v>
      </c>
      <c r="L10" s="65"/>
      <c r="M10" s="66"/>
      <c r="N10" s="65"/>
      <c r="O10" s="66"/>
      <c r="P10" s="65"/>
      <c r="Q10" s="66"/>
      <c r="R10" s="65">
        <f>VLOOKUP($A10,'Return Data'!$B$7:$R$2843,16,0)</f>
        <v>17.642299999999999</v>
      </c>
      <c r="S10" s="67">
        <f t="shared" si="4"/>
        <v>1</v>
      </c>
    </row>
    <row r="11" spans="1:20" x14ac:dyDescent="0.3">
      <c r="A11" s="63" t="s">
        <v>771</v>
      </c>
      <c r="B11" s="64">
        <f>VLOOKUP($A11,'Return Data'!$B$7:$R$2843,3,0)</f>
        <v>44322</v>
      </c>
      <c r="C11" s="65">
        <f>VLOOKUP($A11,'Return Data'!$B$7:$R$2843,4,0)</f>
        <v>76.02</v>
      </c>
      <c r="D11" s="65">
        <f>VLOOKUP($A11,'Return Data'!$B$7:$R$2843,10,0)</f>
        <v>4.5236000000000001</v>
      </c>
      <c r="E11" s="66">
        <f t="shared" si="0"/>
        <v>5</v>
      </c>
      <c r="F11" s="65">
        <f>VLOOKUP($A11,'Return Data'!$B$7:$R$2843,11,0)</f>
        <v>26.007000000000001</v>
      </c>
      <c r="G11" s="66">
        <f t="shared" si="1"/>
        <v>4</v>
      </c>
      <c r="H11" s="65">
        <f>VLOOKUP($A11,'Return Data'!$B$7:$R$2843,12,0)</f>
        <v>34.691699999999997</v>
      </c>
      <c r="I11" s="66">
        <f t="shared" si="2"/>
        <v>3</v>
      </c>
      <c r="J11" s="65">
        <f>VLOOKUP($A11,'Return Data'!$B$7:$R$2843,13,0)</f>
        <v>61.2301</v>
      </c>
      <c r="K11" s="66">
        <f t="shared" si="3"/>
        <v>4</v>
      </c>
      <c r="L11" s="65">
        <f>VLOOKUP($A11,'Return Data'!$B$7:$R$2843,17,0)</f>
        <v>17.497499999999999</v>
      </c>
      <c r="M11" s="66">
        <f>RANK(L11,L$8:L$13,0)</f>
        <v>2</v>
      </c>
      <c r="N11" s="65">
        <f>VLOOKUP($A11,'Return Data'!$B$7:$R$2843,14,0)</f>
        <v>12.033899999999999</v>
      </c>
      <c r="O11" s="66">
        <f>RANK(N11,N$8:N$13,0)</f>
        <v>2</v>
      </c>
      <c r="P11" s="65">
        <f>VLOOKUP($A11,'Return Data'!$B$7:$R$2843,15,0)</f>
        <v>17.783899999999999</v>
      </c>
      <c r="Q11" s="66">
        <f>RANK(P11,P$8:P$13,0)</f>
        <v>1</v>
      </c>
      <c r="R11" s="65">
        <f>VLOOKUP($A11,'Return Data'!$B$7:$R$2843,16,0)</f>
        <v>13.476100000000001</v>
      </c>
      <c r="S11" s="67">
        <f t="shared" si="4"/>
        <v>3</v>
      </c>
    </row>
    <row r="12" spans="1:20" x14ac:dyDescent="0.3">
      <c r="A12" s="63" t="s">
        <v>773</v>
      </c>
      <c r="B12" s="64">
        <f>VLOOKUP($A12,'Return Data'!$B$7:$R$2843,3,0)</f>
        <v>44322</v>
      </c>
      <c r="C12" s="65">
        <f>VLOOKUP($A12,'Return Data'!$B$7:$R$2843,4,0)</f>
        <v>69.234700000000004</v>
      </c>
      <c r="D12" s="65">
        <f>VLOOKUP($A12,'Return Data'!$B$7:$R$2843,10,0)</f>
        <v>8.1722999999999999</v>
      </c>
      <c r="E12" s="66">
        <f t="shared" si="0"/>
        <v>3</v>
      </c>
      <c r="F12" s="65">
        <f>VLOOKUP($A12,'Return Data'!$B$7:$R$2843,11,0)</f>
        <v>34.9786</v>
      </c>
      <c r="G12" s="66">
        <f t="shared" si="1"/>
        <v>2</v>
      </c>
      <c r="H12" s="65">
        <f>VLOOKUP($A12,'Return Data'!$B$7:$R$2843,12,0)</f>
        <v>49.857999999999997</v>
      </c>
      <c r="I12" s="66">
        <f t="shared" si="2"/>
        <v>1</v>
      </c>
      <c r="J12" s="65">
        <f>VLOOKUP($A12,'Return Data'!$B$7:$R$2843,13,0)</f>
        <v>82.975200000000001</v>
      </c>
      <c r="K12" s="66">
        <f t="shared" si="3"/>
        <v>1</v>
      </c>
      <c r="L12" s="65">
        <f>VLOOKUP($A12,'Return Data'!$B$7:$R$2843,17,0)</f>
        <v>19.5611</v>
      </c>
      <c r="M12" s="66">
        <f>RANK(L12,L$8:L$13,0)</f>
        <v>1</v>
      </c>
      <c r="N12" s="65">
        <f>VLOOKUP($A12,'Return Data'!$B$7:$R$2843,14,0)</f>
        <v>11.6525</v>
      </c>
      <c r="O12" s="66">
        <f>RANK(N12,N$8:N$13,0)</f>
        <v>3</v>
      </c>
      <c r="P12" s="65">
        <f>VLOOKUP($A12,'Return Data'!$B$7:$R$2843,15,0)</f>
        <v>16.426400000000001</v>
      </c>
      <c r="Q12" s="66">
        <f>RANK(P12,P$8:P$13,0)</f>
        <v>2</v>
      </c>
      <c r="R12" s="65">
        <f>VLOOKUP($A12,'Return Data'!$B$7:$R$2843,16,0)</f>
        <v>13.891299999999999</v>
      </c>
      <c r="S12" s="67">
        <f t="shared" si="4"/>
        <v>2</v>
      </c>
    </row>
    <row r="13" spans="1:20" x14ac:dyDescent="0.3">
      <c r="A13" s="63" t="s">
        <v>774</v>
      </c>
      <c r="B13" s="64">
        <f>VLOOKUP($A13,'Return Data'!$B$7:$R$2843,3,0)</f>
        <v>44322</v>
      </c>
      <c r="C13" s="65">
        <f>VLOOKUP($A13,'Return Data'!$B$7:$R$2843,4,0)</f>
        <v>91.898700000000005</v>
      </c>
      <c r="D13" s="65">
        <f>VLOOKUP($A13,'Return Data'!$B$7:$R$2843,10,0)</f>
        <v>7.4236000000000004</v>
      </c>
      <c r="E13" s="66">
        <f t="shared" si="0"/>
        <v>4</v>
      </c>
      <c r="F13" s="65">
        <f>VLOOKUP($A13,'Return Data'!$B$7:$R$2843,11,0)</f>
        <v>27.494199999999999</v>
      </c>
      <c r="G13" s="66">
        <f t="shared" si="1"/>
        <v>3</v>
      </c>
      <c r="H13" s="65">
        <f>VLOOKUP($A13,'Return Data'!$B$7:$R$2843,12,0)</f>
        <v>31.4741</v>
      </c>
      <c r="I13" s="66">
        <f t="shared" si="2"/>
        <v>5</v>
      </c>
      <c r="J13" s="65">
        <f>VLOOKUP($A13,'Return Data'!$B$7:$R$2843,13,0)</f>
        <v>62.054499999999997</v>
      </c>
      <c r="K13" s="66">
        <f t="shared" si="3"/>
        <v>3</v>
      </c>
      <c r="L13" s="65">
        <f>VLOOKUP($A13,'Return Data'!$B$7:$R$2843,17,0)</f>
        <v>16.639700000000001</v>
      </c>
      <c r="M13" s="66">
        <f>RANK(L13,L$8:L$13,0)</f>
        <v>3</v>
      </c>
      <c r="N13" s="65">
        <f>VLOOKUP($A13,'Return Data'!$B$7:$R$2843,14,0)</f>
        <v>12.12</v>
      </c>
      <c r="O13" s="66">
        <f>RANK(N13,N$8:N$13,0)</f>
        <v>1</v>
      </c>
      <c r="P13" s="65">
        <f>VLOOKUP($A13,'Return Data'!$B$7:$R$2843,15,0)</f>
        <v>14.9392</v>
      </c>
      <c r="Q13" s="66">
        <f>RANK(P13,P$8:P$13,0)</f>
        <v>3</v>
      </c>
      <c r="R13" s="65">
        <f>VLOOKUP($A13,'Return Data'!$B$7:$R$2843,16,0)</f>
        <v>12.336</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6.5056666666666665</v>
      </c>
      <c r="E15" s="74"/>
      <c r="F15" s="75">
        <f>AVERAGE(F8:F13)</f>
        <v>28.239250000000002</v>
      </c>
      <c r="G15" s="74"/>
      <c r="H15" s="75">
        <f>AVERAGE(H8:H13)</f>
        <v>36.222249999999995</v>
      </c>
      <c r="I15" s="74"/>
      <c r="J15" s="75">
        <f>AVERAGE(J8:J13)</f>
        <v>65.98896666666667</v>
      </c>
      <c r="K15" s="74"/>
      <c r="L15" s="75">
        <f>AVERAGE(L8:L13)</f>
        <v>16.298639999999999</v>
      </c>
      <c r="M15" s="74"/>
      <c r="N15" s="75">
        <f>AVERAGE(N8:N13)</f>
        <v>9.7863999999999987</v>
      </c>
      <c r="O15" s="74"/>
      <c r="P15" s="75">
        <f>AVERAGE(P8:P13)</f>
        <v>14.748419999999999</v>
      </c>
      <c r="Q15" s="74"/>
      <c r="R15" s="75">
        <f>AVERAGE(R8:R13)</f>
        <v>13.2821</v>
      </c>
      <c r="S15" s="76"/>
    </row>
    <row r="16" spans="1:20" x14ac:dyDescent="0.3">
      <c r="A16" s="73" t="s">
        <v>28</v>
      </c>
      <c r="B16" s="74"/>
      <c r="C16" s="74"/>
      <c r="D16" s="75">
        <f>MIN(D8:D13)</f>
        <v>1.8697999999999999</v>
      </c>
      <c r="E16" s="74"/>
      <c r="F16" s="75">
        <f>MIN(F8:F13)</f>
        <v>18.916699999999999</v>
      </c>
      <c r="G16" s="74"/>
      <c r="H16" s="75">
        <f>MIN(H8:H13)</f>
        <v>27.690999999999999</v>
      </c>
      <c r="I16" s="74"/>
      <c r="J16" s="75">
        <f>MIN(J8:J13)</f>
        <v>54.354700000000001</v>
      </c>
      <c r="K16" s="74"/>
      <c r="L16" s="75">
        <f>MIN(L8:L13)</f>
        <v>12.2639</v>
      </c>
      <c r="M16" s="74"/>
      <c r="N16" s="75">
        <f>MIN(N8:N13)</f>
        <v>6.0993000000000004</v>
      </c>
      <c r="O16" s="74"/>
      <c r="P16" s="75">
        <f>MIN(P8:P13)</f>
        <v>11.212899999999999</v>
      </c>
      <c r="Q16" s="74"/>
      <c r="R16" s="75">
        <f>MIN(R8:R13)</f>
        <v>10.560600000000001</v>
      </c>
      <c r="S16" s="76"/>
    </row>
    <row r="17" spans="1:19" ht="15" thickBot="1" x14ac:dyDescent="0.35">
      <c r="A17" s="77" t="s">
        <v>29</v>
      </c>
      <c r="B17" s="78"/>
      <c r="C17" s="78"/>
      <c r="D17" s="79">
        <f>MAX(D8:D13)</f>
        <v>8.5828000000000007</v>
      </c>
      <c r="E17" s="78"/>
      <c r="F17" s="79">
        <f>MAX(F8:F13)</f>
        <v>37.373699999999999</v>
      </c>
      <c r="G17" s="78"/>
      <c r="H17" s="79">
        <f>MAX(H8:H13)</f>
        <v>49.857999999999997</v>
      </c>
      <c r="I17" s="78"/>
      <c r="J17" s="79">
        <f>MAX(J8:J13)</f>
        <v>82.975200000000001</v>
      </c>
      <c r="K17" s="78"/>
      <c r="L17" s="79">
        <f>MAX(L8:L13)</f>
        <v>19.5611</v>
      </c>
      <c r="M17" s="78"/>
      <c r="N17" s="79">
        <f>MAX(N8:N13)</f>
        <v>12.12</v>
      </c>
      <c r="O17" s="78"/>
      <c r="P17" s="79">
        <f>MAX(P8:P13)</f>
        <v>17.783899999999999</v>
      </c>
      <c r="Q17" s="78"/>
      <c r="R17" s="79">
        <f>MAX(R8:R13)</f>
        <v>17.642299999999999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44322</v>
      </c>
      <c r="C8" s="65">
        <f>VLOOKUP($A8,'Return Data'!$B$7:$R$2843,4,0)</f>
        <v>207.46</v>
      </c>
      <c r="D8" s="65">
        <f>VLOOKUP($A8,'Return Data'!$B$7:$R$2843,10,0)</f>
        <v>8.3003</v>
      </c>
      <c r="E8" s="66">
        <f t="shared" ref="E8:E13" si="0">RANK(D8,D$8:D$13,0)</f>
        <v>2</v>
      </c>
      <c r="F8" s="65">
        <f>VLOOKUP($A8,'Return Data'!$B$7:$R$2843,11,0)</f>
        <v>24.264700000000001</v>
      </c>
      <c r="G8" s="66">
        <f t="shared" ref="G8:G13" si="1">RANK(F8,F$8:F$13,0)</f>
        <v>5</v>
      </c>
      <c r="H8" s="65">
        <f>VLOOKUP($A8,'Return Data'!$B$7:$R$2843,12,0)</f>
        <v>31.1876</v>
      </c>
      <c r="I8" s="66">
        <f t="shared" ref="I8:I13" si="2">RANK(H8,H$8:H$13,0)</f>
        <v>4</v>
      </c>
      <c r="J8" s="65">
        <f>VLOOKUP($A8,'Return Data'!$B$7:$R$2843,13,0)</f>
        <v>58.863599999999998</v>
      </c>
      <c r="K8" s="66">
        <f t="shared" ref="K8:K13" si="3">RANK(J8,J$8:J$13,0)</f>
        <v>5</v>
      </c>
      <c r="L8" s="65">
        <f>VLOOKUP($A8,'Return Data'!$B$7:$R$2843,17,0)</f>
        <v>14.762499999999999</v>
      </c>
      <c r="M8" s="66">
        <f>RANK(L8,L$8:L$13,0)</f>
        <v>4</v>
      </c>
      <c r="N8" s="65">
        <f>VLOOKUP($A8,'Return Data'!$B$7:$R$2843,14,0)</f>
        <v>6.3061999999999996</v>
      </c>
      <c r="O8" s="66">
        <f>RANK(N8,N$8:N$13,0)</f>
        <v>4</v>
      </c>
      <c r="P8" s="65">
        <f>VLOOKUP($A8,'Return Data'!$B$7:$R$2843,15,0)</f>
        <v>10.4062</v>
      </c>
      <c r="Q8" s="66">
        <f>RANK(P8,P$8:P$13,0)</f>
        <v>5</v>
      </c>
      <c r="R8" s="65">
        <f>VLOOKUP($A8,'Return Data'!$B$7:$R$2843,16,0)</f>
        <v>18.079499999999999</v>
      </c>
      <c r="S8" s="67">
        <f t="shared" ref="S8:S13" si="4">RANK(R8,R$8:R$13,0)</f>
        <v>1</v>
      </c>
    </row>
    <row r="9" spans="1:20" x14ac:dyDescent="0.3">
      <c r="A9" s="63" t="s">
        <v>766</v>
      </c>
      <c r="B9" s="64">
        <f>VLOOKUP($A9,'Return Data'!$B$7:$R$2843,3,0)</f>
        <v>44322</v>
      </c>
      <c r="C9" s="65">
        <f>VLOOKUP($A9,'Return Data'!$B$7:$R$2843,4,0)</f>
        <v>20.65</v>
      </c>
      <c r="D9" s="65">
        <f>VLOOKUP($A9,'Return Data'!$B$7:$R$2843,10,0)</f>
        <v>8.3421000000000003</v>
      </c>
      <c r="E9" s="66">
        <f t="shared" si="0"/>
        <v>1</v>
      </c>
      <c r="F9" s="65">
        <f>VLOOKUP($A9,'Return Data'!$B$7:$R$2843,11,0)</f>
        <v>36.755000000000003</v>
      </c>
      <c r="G9" s="66">
        <f t="shared" si="1"/>
        <v>1</v>
      </c>
      <c r="H9" s="65">
        <f>VLOOKUP($A9,'Return Data'!$B$7:$R$2843,12,0)</f>
        <v>40.763500000000001</v>
      </c>
      <c r="I9" s="66">
        <f t="shared" si="2"/>
        <v>2</v>
      </c>
      <c r="J9" s="65">
        <f>VLOOKUP($A9,'Return Data'!$B$7:$R$2843,13,0)</f>
        <v>73.8215</v>
      </c>
      <c r="K9" s="66">
        <f t="shared" si="3"/>
        <v>2</v>
      </c>
      <c r="L9" s="65">
        <f>VLOOKUP($A9,'Return Data'!$B$7:$R$2843,17,0)</f>
        <v>11.3163</v>
      </c>
      <c r="M9" s="66">
        <f>RANK(L9,L$8:L$13,0)</f>
        <v>5</v>
      </c>
      <c r="N9" s="65">
        <f>VLOOKUP($A9,'Return Data'!$B$7:$R$2843,14,0)</f>
        <v>5.2183999999999999</v>
      </c>
      <c r="O9" s="66">
        <f>RANK(N9,N$8:N$13,0)</f>
        <v>5</v>
      </c>
      <c r="P9" s="65">
        <f>VLOOKUP($A9,'Return Data'!$B$7:$R$2843,15,0)</f>
        <v>12.510999999999999</v>
      </c>
      <c r="Q9" s="66">
        <f>RANK(P9,P$8:P$13,0)</f>
        <v>4</v>
      </c>
      <c r="R9" s="65">
        <f>VLOOKUP($A9,'Return Data'!$B$7:$R$2843,16,0)</f>
        <v>10.950699999999999</v>
      </c>
      <c r="S9" s="67">
        <f t="shared" si="4"/>
        <v>6</v>
      </c>
    </row>
    <row r="10" spans="1:20" x14ac:dyDescent="0.3">
      <c r="A10" s="63" t="s">
        <v>769</v>
      </c>
      <c r="B10" s="64">
        <f>VLOOKUP($A10,'Return Data'!$B$7:$R$2843,3,0)</f>
        <v>44322</v>
      </c>
      <c r="C10" s="65">
        <f>VLOOKUP($A10,'Return Data'!$B$7:$R$2843,4,0)</f>
        <v>14.22</v>
      </c>
      <c r="D10" s="65">
        <f>VLOOKUP($A10,'Return Data'!$B$7:$R$2843,10,0)</f>
        <v>1.6439999999999999</v>
      </c>
      <c r="E10" s="66">
        <f t="shared" si="0"/>
        <v>6</v>
      </c>
      <c r="F10" s="65">
        <f>VLOOKUP($A10,'Return Data'!$B$7:$R$2843,11,0)</f>
        <v>18.401299999999999</v>
      </c>
      <c r="G10" s="66">
        <f t="shared" si="1"/>
        <v>6</v>
      </c>
      <c r="H10" s="65">
        <f>VLOOKUP($A10,'Return Data'!$B$7:$R$2843,12,0)</f>
        <v>26.738</v>
      </c>
      <c r="I10" s="66">
        <f t="shared" si="2"/>
        <v>6</v>
      </c>
      <c r="J10" s="65">
        <f>VLOOKUP($A10,'Return Data'!$B$7:$R$2843,13,0)</f>
        <v>52.738999999999997</v>
      </c>
      <c r="K10" s="66">
        <f t="shared" si="3"/>
        <v>6</v>
      </c>
      <c r="L10" s="65"/>
      <c r="M10" s="66"/>
      <c r="N10" s="65"/>
      <c r="O10" s="66"/>
      <c r="P10" s="65"/>
      <c r="Q10" s="66"/>
      <c r="R10" s="65">
        <f>VLOOKUP($A10,'Return Data'!$B$7:$R$2843,16,0)</f>
        <v>15.9764</v>
      </c>
      <c r="S10" s="67">
        <f t="shared" si="4"/>
        <v>2</v>
      </c>
    </row>
    <row r="11" spans="1:20" x14ac:dyDescent="0.3">
      <c r="A11" s="63" t="s">
        <v>770</v>
      </c>
      <c r="B11" s="64">
        <f>VLOOKUP($A11,'Return Data'!$B$7:$R$2843,3,0)</f>
        <v>44322</v>
      </c>
      <c r="C11" s="65">
        <f>VLOOKUP($A11,'Return Data'!$B$7:$R$2843,4,0)</f>
        <v>72.790000000000006</v>
      </c>
      <c r="D11" s="65">
        <f>VLOOKUP($A11,'Return Data'!$B$7:$R$2843,10,0)</f>
        <v>4.4032999999999998</v>
      </c>
      <c r="E11" s="66">
        <f t="shared" si="0"/>
        <v>5</v>
      </c>
      <c r="F11" s="65">
        <f>VLOOKUP($A11,'Return Data'!$B$7:$R$2843,11,0)</f>
        <v>25.738499999999998</v>
      </c>
      <c r="G11" s="66">
        <f t="shared" si="1"/>
        <v>4</v>
      </c>
      <c r="H11" s="65">
        <f>VLOOKUP($A11,'Return Data'!$B$7:$R$2843,12,0)</f>
        <v>34.224600000000002</v>
      </c>
      <c r="I11" s="66">
        <f t="shared" si="2"/>
        <v>3</v>
      </c>
      <c r="J11" s="65">
        <f>VLOOKUP($A11,'Return Data'!$B$7:$R$2843,13,0)</f>
        <v>60.436399999999999</v>
      </c>
      <c r="K11" s="66">
        <f t="shared" si="3"/>
        <v>4</v>
      </c>
      <c r="L11" s="65">
        <f>VLOOKUP($A11,'Return Data'!$B$7:$R$2843,17,0)</f>
        <v>16.869700000000002</v>
      </c>
      <c r="M11" s="66">
        <f>RANK(L11,L$8:L$13,0)</f>
        <v>2</v>
      </c>
      <c r="N11" s="65">
        <f>VLOOKUP($A11,'Return Data'!$B$7:$R$2843,14,0)</f>
        <v>11.326499999999999</v>
      </c>
      <c r="O11" s="66">
        <f>RANK(N11,N$8:N$13,0)</f>
        <v>2</v>
      </c>
      <c r="P11" s="65">
        <f>VLOOKUP($A11,'Return Data'!$B$7:$R$2843,15,0)</f>
        <v>17.195499999999999</v>
      </c>
      <c r="Q11" s="66">
        <f>RANK(P11,P$8:P$13,0)</f>
        <v>1</v>
      </c>
      <c r="R11" s="65">
        <f>VLOOKUP($A11,'Return Data'!$B$7:$R$2843,16,0)</f>
        <v>12.728899999999999</v>
      </c>
      <c r="S11" s="67">
        <f t="shared" si="4"/>
        <v>5</v>
      </c>
    </row>
    <row r="12" spans="1:20" x14ac:dyDescent="0.3">
      <c r="A12" s="63" t="s">
        <v>772</v>
      </c>
      <c r="B12" s="64">
        <f>VLOOKUP($A12,'Return Data'!$B$7:$R$2843,3,0)</f>
        <v>44322</v>
      </c>
      <c r="C12" s="65">
        <f>VLOOKUP($A12,'Return Data'!$B$7:$R$2843,4,0)</f>
        <v>65.382599999999996</v>
      </c>
      <c r="D12" s="65">
        <f>VLOOKUP($A12,'Return Data'!$B$7:$R$2843,10,0)</f>
        <v>7.9724000000000004</v>
      </c>
      <c r="E12" s="66">
        <f t="shared" si="0"/>
        <v>3</v>
      </c>
      <c r="F12" s="65">
        <f>VLOOKUP($A12,'Return Data'!$B$7:$R$2843,11,0)</f>
        <v>34.440300000000001</v>
      </c>
      <c r="G12" s="66">
        <f t="shared" si="1"/>
        <v>2</v>
      </c>
      <c r="H12" s="65">
        <f>VLOOKUP($A12,'Return Data'!$B$7:$R$2843,12,0)</f>
        <v>48.867800000000003</v>
      </c>
      <c r="I12" s="66">
        <f t="shared" si="2"/>
        <v>1</v>
      </c>
      <c r="J12" s="65">
        <f>VLOOKUP($A12,'Return Data'!$B$7:$R$2843,13,0)</f>
        <v>81.208600000000004</v>
      </c>
      <c r="K12" s="66">
        <f t="shared" si="3"/>
        <v>1</v>
      </c>
      <c r="L12" s="65">
        <f>VLOOKUP($A12,'Return Data'!$B$7:$R$2843,17,0)</f>
        <v>18.469100000000001</v>
      </c>
      <c r="M12" s="66">
        <f>RANK(L12,L$8:L$13,0)</f>
        <v>1</v>
      </c>
      <c r="N12" s="65">
        <f>VLOOKUP($A12,'Return Data'!$B$7:$R$2843,14,0)</f>
        <v>10.738899999999999</v>
      </c>
      <c r="O12" s="66">
        <f>RANK(N12,N$8:N$13,0)</f>
        <v>3</v>
      </c>
      <c r="P12" s="65">
        <f>VLOOKUP($A12,'Return Data'!$B$7:$R$2843,15,0)</f>
        <v>15.5283</v>
      </c>
      <c r="Q12" s="66">
        <f>RANK(P12,P$8:P$13,0)</f>
        <v>2</v>
      </c>
      <c r="R12" s="65">
        <f>VLOOKUP($A12,'Return Data'!$B$7:$R$2843,16,0)</f>
        <v>13.3558</v>
      </c>
      <c r="S12" s="67">
        <f t="shared" si="4"/>
        <v>4</v>
      </c>
    </row>
    <row r="13" spans="1:20" x14ac:dyDescent="0.3">
      <c r="A13" s="63" t="s">
        <v>775</v>
      </c>
      <c r="B13" s="64">
        <f>VLOOKUP($A13,'Return Data'!$B$7:$R$2843,3,0)</f>
        <v>44322</v>
      </c>
      <c r="C13" s="65">
        <f>VLOOKUP($A13,'Return Data'!$B$7:$R$2843,4,0)</f>
        <v>87.334599999999995</v>
      </c>
      <c r="D13" s="65">
        <f>VLOOKUP($A13,'Return Data'!$B$7:$R$2843,10,0)</f>
        <v>7.2694000000000001</v>
      </c>
      <c r="E13" s="66">
        <f t="shared" si="0"/>
        <v>4</v>
      </c>
      <c r="F13" s="65">
        <f>VLOOKUP($A13,'Return Data'!$B$7:$R$2843,11,0)</f>
        <v>27.131399999999999</v>
      </c>
      <c r="G13" s="66">
        <f t="shared" si="1"/>
        <v>3</v>
      </c>
      <c r="H13" s="65">
        <f>VLOOKUP($A13,'Return Data'!$B$7:$R$2843,12,0)</f>
        <v>30.9115</v>
      </c>
      <c r="I13" s="66">
        <f t="shared" si="2"/>
        <v>5</v>
      </c>
      <c r="J13" s="65">
        <f>VLOOKUP($A13,'Return Data'!$B$7:$R$2843,13,0)</f>
        <v>61.139600000000002</v>
      </c>
      <c r="K13" s="66">
        <f t="shared" si="3"/>
        <v>3</v>
      </c>
      <c r="L13" s="65">
        <f>VLOOKUP($A13,'Return Data'!$B$7:$R$2843,17,0)</f>
        <v>15.9857</v>
      </c>
      <c r="M13" s="66">
        <f>RANK(L13,L$8:L$13,0)</f>
        <v>3</v>
      </c>
      <c r="N13" s="65">
        <f>VLOOKUP($A13,'Return Data'!$B$7:$R$2843,14,0)</f>
        <v>11.462400000000001</v>
      </c>
      <c r="O13" s="66">
        <f>RANK(N13,N$8:N$13,0)</f>
        <v>1</v>
      </c>
      <c r="P13" s="65">
        <f>VLOOKUP($A13,'Return Data'!$B$7:$R$2843,15,0)</f>
        <v>14.243600000000001</v>
      </c>
      <c r="Q13" s="66">
        <f>RANK(P13,P$8:P$13,0)</f>
        <v>3</v>
      </c>
      <c r="R13" s="65">
        <f>VLOOKUP($A13,'Return Data'!$B$7:$R$2843,16,0)</f>
        <v>14.4864</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6.3219166666666666</v>
      </c>
      <c r="E15" s="74"/>
      <c r="F15" s="75">
        <f>AVERAGE(F8:F13)</f>
        <v>27.788533333333334</v>
      </c>
      <c r="G15" s="74"/>
      <c r="H15" s="75">
        <f>AVERAGE(H8:H13)</f>
        <v>35.448833333333333</v>
      </c>
      <c r="I15" s="74"/>
      <c r="J15" s="75">
        <f>AVERAGE(J8:J13)</f>
        <v>64.701450000000008</v>
      </c>
      <c r="K15" s="74"/>
      <c r="L15" s="75">
        <f>AVERAGE(L8:L13)</f>
        <v>15.48066</v>
      </c>
      <c r="M15" s="74"/>
      <c r="N15" s="75">
        <f>AVERAGE(N8:N13)</f>
        <v>9.0104799999999994</v>
      </c>
      <c r="O15" s="74"/>
      <c r="P15" s="75">
        <f>AVERAGE(P8:P13)</f>
        <v>13.976920000000002</v>
      </c>
      <c r="Q15" s="74"/>
      <c r="R15" s="75">
        <f>AVERAGE(R8:R13)</f>
        <v>14.262950000000002</v>
      </c>
      <c r="S15" s="76"/>
    </row>
    <row r="16" spans="1:20" x14ac:dyDescent="0.3">
      <c r="A16" s="73" t="s">
        <v>28</v>
      </c>
      <c r="B16" s="74"/>
      <c r="C16" s="74"/>
      <c r="D16" s="75">
        <f>MIN(D8:D13)</f>
        <v>1.6439999999999999</v>
      </c>
      <c r="E16" s="74"/>
      <c r="F16" s="75">
        <f>MIN(F8:F13)</f>
        <v>18.401299999999999</v>
      </c>
      <c r="G16" s="74"/>
      <c r="H16" s="75">
        <f>MIN(H8:H13)</f>
        <v>26.738</v>
      </c>
      <c r="I16" s="74"/>
      <c r="J16" s="75">
        <f>MIN(J8:J13)</f>
        <v>52.738999999999997</v>
      </c>
      <c r="K16" s="74"/>
      <c r="L16" s="75">
        <f>MIN(L8:L13)</f>
        <v>11.3163</v>
      </c>
      <c r="M16" s="74"/>
      <c r="N16" s="75">
        <f>MIN(N8:N13)</f>
        <v>5.2183999999999999</v>
      </c>
      <c r="O16" s="74"/>
      <c r="P16" s="75">
        <f>MIN(P8:P13)</f>
        <v>10.4062</v>
      </c>
      <c r="Q16" s="74"/>
      <c r="R16" s="75">
        <f>MIN(R8:R13)</f>
        <v>10.950699999999999</v>
      </c>
      <c r="S16" s="76"/>
    </row>
    <row r="17" spans="1:19" ht="15" thickBot="1" x14ac:dyDescent="0.35">
      <c r="A17" s="77" t="s">
        <v>29</v>
      </c>
      <c r="B17" s="78"/>
      <c r="C17" s="78"/>
      <c r="D17" s="79">
        <f>MAX(D8:D13)</f>
        <v>8.3421000000000003</v>
      </c>
      <c r="E17" s="78"/>
      <c r="F17" s="79">
        <f>MAX(F8:F13)</f>
        <v>36.755000000000003</v>
      </c>
      <c r="G17" s="78"/>
      <c r="H17" s="79">
        <f>MAX(H8:H13)</f>
        <v>48.867800000000003</v>
      </c>
      <c r="I17" s="78"/>
      <c r="J17" s="79">
        <f>MAX(J8:J13)</f>
        <v>81.208600000000004</v>
      </c>
      <c r="K17" s="78"/>
      <c r="L17" s="79">
        <f>MAX(L8:L13)</f>
        <v>18.469100000000001</v>
      </c>
      <c r="M17" s="78"/>
      <c r="N17" s="79">
        <f>MAX(N8:N13)</f>
        <v>11.462400000000001</v>
      </c>
      <c r="O17" s="78"/>
      <c r="P17" s="79">
        <f>MAX(P8:P13)</f>
        <v>17.195499999999999</v>
      </c>
      <c r="Q17" s="78"/>
      <c r="R17" s="79">
        <f>MAX(R8:R13)</f>
        <v>18.079499999999999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44322</v>
      </c>
      <c r="C8" s="65">
        <f>VLOOKUP($A8,'Return Data'!$B$7:$R$2843,4,0)</f>
        <v>82.674000000000007</v>
      </c>
      <c r="D8" s="65">
        <f>VLOOKUP($A8,'Return Data'!$B$7:$R$2843,10,0)</f>
        <v>-1.1055999999999999</v>
      </c>
      <c r="E8" s="66">
        <f t="shared" ref="E8:E29" si="0">RANK(D8,D$8:D$29,0)</f>
        <v>17</v>
      </c>
      <c r="F8" s="65">
        <f>VLOOKUP($A8,'Return Data'!$B$7:$R$2843,11,0)</f>
        <v>20.130299999999998</v>
      </c>
      <c r="G8" s="66">
        <f t="shared" ref="G8:G29" si="1">RANK(F8,F$8:F$29,0)</f>
        <v>15</v>
      </c>
      <c r="H8" s="65">
        <f>VLOOKUP($A8,'Return Data'!$B$7:$R$2843,12,0)</f>
        <v>30.275700000000001</v>
      </c>
      <c r="I8" s="66">
        <f t="shared" ref="I8:I27" si="2">RANK(H8,H$8:H$29,0)</f>
        <v>14</v>
      </c>
      <c r="J8" s="65">
        <f>VLOOKUP($A8,'Return Data'!$B$7:$R$2843,13,0)</f>
        <v>55.203899999999997</v>
      </c>
      <c r="K8" s="66">
        <f t="shared" ref="K8:K26" si="3">RANK(J8,J$8:J$29,0)</f>
        <v>14</v>
      </c>
      <c r="L8" s="65">
        <f>VLOOKUP($A8,'Return Data'!$B$7:$R$2843,17,0)</f>
        <v>14.3764</v>
      </c>
      <c r="M8" s="66">
        <f t="shared" ref="M8:M26" si="4">RANK(L8,L$8:L$29,0)</f>
        <v>13</v>
      </c>
      <c r="N8" s="65">
        <f>VLOOKUP($A8,'Return Data'!$B$7:$R$2843,14,0)</f>
        <v>11.2933</v>
      </c>
      <c r="O8" s="66">
        <f t="shared" ref="O8" si="5">RANK(N8,N$8:N$29,0)</f>
        <v>11</v>
      </c>
      <c r="P8" s="65">
        <f>VLOOKUP($A8,'Return Data'!$B$7:$R$2843,15,0)</f>
        <v>14.2713</v>
      </c>
      <c r="Q8" s="66">
        <f t="shared" ref="Q8" si="6">RANK(P8,P$8:P$29,0)</f>
        <v>13</v>
      </c>
      <c r="R8" s="65">
        <f>VLOOKUP($A8,'Return Data'!$B$7:$R$2843,16,0)</f>
        <v>14.7437</v>
      </c>
      <c r="S8" s="67">
        <f t="shared" ref="S8:S29" si="7">RANK(R8,R$8:R$29,0)</f>
        <v>13</v>
      </c>
    </row>
    <row r="9" spans="1:20" x14ac:dyDescent="0.3">
      <c r="A9" s="63" t="s">
        <v>821</v>
      </c>
      <c r="B9" s="64">
        <f>VLOOKUP($A9,'Return Data'!$B$7:$R$2843,3,0)</f>
        <v>44322</v>
      </c>
      <c r="C9" s="65">
        <f>VLOOKUP($A9,'Return Data'!$B$7:$R$2843,4,0)</f>
        <v>42.57</v>
      </c>
      <c r="D9" s="65">
        <f>VLOOKUP($A9,'Return Data'!$B$7:$R$2843,10,0)</f>
        <v>0.28270000000000001</v>
      </c>
      <c r="E9" s="66">
        <f t="shared" si="0"/>
        <v>14</v>
      </c>
      <c r="F9" s="65">
        <f>VLOOKUP($A9,'Return Data'!$B$7:$R$2843,11,0)</f>
        <v>21.3858</v>
      </c>
      <c r="G9" s="66">
        <f t="shared" si="1"/>
        <v>13</v>
      </c>
      <c r="H9" s="65">
        <f>VLOOKUP($A9,'Return Data'!$B$7:$R$2843,12,0)</f>
        <v>35.014299999999999</v>
      </c>
      <c r="I9" s="66">
        <f t="shared" si="2"/>
        <v>9</v>
      </c>
      <c r="J9" s="65">
        <f>VLOOKUP($A9,'Return Data'!$B$7:$R$2843,13,0)</f>
        <v>58.6066</v>
      </c>
      <c r="K9" s="66">
        <f t="shared" si="3"/>
        <v>12</v>
      </c>
      <c r="L9" s="65">
        <f>VLOOKUP($A9,'Return Data'!$B$7:$R$2843,17,0)</f>
        <v>20.076599999999999</v>
      </c>
      <c r="M9" s="66">
        <f t="shared" si="4"/>
        <v>4</v>
      </c>
      <c r="N9" s="65">
        <f>VLOOKUP($A9,'Return Data'!$B$7:$R$2843,14,0)</f>
        <v>13.61</v>
      </c>
      <c r="O9" s="66">
        <f t="shared" ref="O9:O27" si="8">RANK(N9,N$8:N$29,0)</f>
        <v>4</v>
      </c>
      <c r="P9" s="65">
        <f>VLOOKUP($A9,'Return Data'!$B$7:$R$2843,15,0)</f>
        <v>18.9207</v>
      </c>
      <c r="Q9" s="66">
        <f t="shared" ref="Q9:Q27" si="9">RANK(P9,P$8:P$29,0)</f>
        <v>2</v>
      </c>
      <c r="R9" s="65">
        <f>VLOOKUP($A9,'Return Data'!$B$7:$R$2843,16,0)</f>
        <v>16.7805</v>
      </c>
      <c r="S9" s="67">
        <f t="shared" si="7"/>
        <v>8</v>
      </c>
    </row>
    <row r="10" spans="1:20" x14ac:dyDescent="0.3">
      <c r="A10" s="63" t="s">
        <v>823</v>
      </c>
      <c r="B10" s="64">
        <f>VLOOKUP($A10,'Return Data'!$B$7:$R$2843,3,0)</f>
        <v>44322</v>
      </c>
      <c r="C10" s="65">
        <f>VLOOKUP($A10,'Return Data'!$B$7:$R$2843,4,0)</f>
        <v>12.954000000000001</v>
      </c>
      <c r="D10" s="65">
        <f>VLOOKUP($A10,'Return Data'!$B$7:$R$2843,10,0)</f>
        <v>-0.90269999999999995</v>
      </c>
      <c r="E10" s="66">
        <f t="shared" si="0"/>
        <v>16</v>
      </c>
      <c r="F10" s="65">
        <f>VLOOKUP($A10,'Return Data'!$B$7:$R$2843,11,0)</f>
        <v>18.658999999999999</v>
      </c>
      <c r="G10" s="66">
        <f t="shared" si="1"/>
        <v>18</v>
      </c>
      <c r="H10" s="65">
        <f>VLOOKUP($A10,'Return Data'!$B$7:$R$2843,12,0)</f>
        <v>29.527000000000001</v>
      </c>
      <c r="I10" s="66">
        <f t="shared" si="2"/>
        <v>16</v>
      </c>
      <c r="J10" s="65">
        <f>VLOOKUP($A10,'Return Data'!$B$7:$R$2843,13,0)</f>
        <v>49.308399999999999</v>
      </c>
      <c r="K10" s="66">
        <f t="shared" si="3"/>
        <v>20</v>
      </c>
      <c r="L10" s="65">
        <f>VLOOKUP($A10,'Return Data'!$B$7:$R$2843,17,0)</f>
        <v>15.5335</v>
      </c>
      <c r="M10" s="66">
        <f t="shared" si="4"/>
        <v>10</v>
      </c>
      <c r="N10" s="65">
        <f>VLOOKUP($A10,'Return Data'!$B$7:$R$2843,14,0)</f>
        <v>9.4413999999999998</v>
      </c>
      <c r="O10" s="66">
        <f t="shared" si="8"/>
        <v>13</v>
      </c>
      <c r="P10" s="65"/>
      <c r="Q10" s="66"/>
      <c r="R10" s="65">
        <f>VLOOKUP($A10,'Return Data'!$B$7:$R$2843,16,0)</f>
        <v>7.4896000000000003</v>
      </c>
      <c r="S10" s="67">
        <f t="shared" si="7"/>
        <v>22</v>
      </c>
    </row>
    <row r="11" spans="1:20" x14ac:dyDescent="0.3">
      <c r="A11" s="63" t="s">
        <v>825</v>
      </c>
      <c r="B11" s="64">
        <f>VLOOKUP($A11,'Return Data'!$B$7:$R$2843,3,0)</f>
        <v>44322</v>
      </c>
      <c r="C11" s="65">
        <f>VLOOKUP($A11,'Return Data'!$B$7:$R$2843,4,0)</f>
        <v>31.651</v>
      </c>
      <c r="D11" s="65">
        <f>VLOOKUP($A11,'Return Data'!$B$7:$R$2843,10,0)</f>
        <v>-0.29609999999999997</v>
      </c>
      <c r="E11" s="66">
        <f t="shared" si="0"/>
        <v>15</v>
      </c>
      <c r="F11" s="65">
        <f>VLOOKUP($A11,'Return Data'!$B$7:$R$2843,11,0)</f>
        <v>20.2317</v>
      </c>
      <c r="G11" s="66">
        <f t="shared" si="1"/>
        <v>14</v>
      </c>
      <c r="H11" s="65">
        <f>VLOOKUP($A11,'Return Data'!$B$7:$R$2843,12,0)</f>
        <v>29.866199999999999</v>
      </c>
      <c r="I11" s="66">
        <f t="shared" si="2"/>
        <v>15</v>
      </c>
      <c r="J11" s="65">
        <f>VLOOKUP($A11,'Return Data'!$B$7:$R$2843,13,0)</f>
        <v>57.632399999999997</v>
      </c>
      <c r="K11" s="66">
        <f t="shared" si="3"/>
        <v>13</v>
      </c>
      <c r="L11" s="65">
        <f>VLOOKUP($A11,'Return Data'!$B$7:$R$2843,17,0)</f>
        <v>14.862299999999999</v>
      </c>
      <c r="M11" s="66">
        <f t="shared" si="4"/>
        <v>11</v>
      </c>
      <c r="N11" s="65">
        <f>VLOOKUP($A11,'Return Data'!$B$7:$R$2843,14,0)</f>
        <v>10.807700000000001</v>
      </c>
      <c r="O11" s="66">
        <f t="shared" si="8"/>
        <v>12</v>
      </c>
      <c r="P11" s="65">
        <f>VLOOKUP($A11,'Return Data'!$B$7:$R$2843,15,0)</f>
        <v>13.0687</v>
      </c>
      <c r="Q11" s="66">
        <f t="shared" si="9"/>
        <v>14</v>
      </c>
      <c r="R11" s="65">
        <f>VLOOKUP($A11,'Return Data'!$B$7:$R$2843,16,0)</f>
        <v>13.407</v>
      </c>
      <c r="S11" s="67">
        <f t="shared" si="7"/>
        <v>16</v>
      </c>
    </row>
    <row r="12" spans="1:20" x14ac:dyDescent="0.3">
      <c r="A12" s="63" t="s">
        <v>828</v>
      </c>
      <c r="B12" s="64">
        <f>VLOOKUP($A12,'Return Data'!$B$7:$R$2843,3,0)</f>
        <v>44322</v>
      </c>
      <c r="C12" s="65">
        <f>VLOOKUP($A12,'Return Data'!$B$7:$R$2843,4,0)</f>
        <v>58.195</v>
      </c>
      <c r="D12" s="65">
        <f>VLOOKUP($A12,'Return Data'!$B$7:$R$2843,10,0)</f>
        <v>1.0786</v>
      </c>
      <c r="E12" s="66">
        <f t="shared" si="0"/>
        <v>10</v>
      </c>
      <c r="F12" s="65">
        <f>VLOOKUP($A12,'Return Data'!$B$7:$R$2843,11,0)</f>
        <v>35.883899999999997</v>
      </c>
      <c r="G12" s="66">
        <f t="shared" si="1"/>
        <v>3</v>
      </c>
      <c r="H12" s="65">
        <f>VLOOKUP($A12,'Return Data'!$B$7:$R$2843,12,0)</f>
        <v>49.164000000000001</v>
      </c>
      <c r="I12" s="66">
        <f t="shared" si="2"/>
        <v>3</v>
      </c>
      <c r="J12" s="65">
        <f>VLOOKUP($A12,'Return Data'!$B$7:$R$2843,13,0)</f>
        <v>71.294799999999995</v>
      </c>
      <c r="K12" s="66">
        <f t="shared" si="3"/>
        <v>4</v>
      </c>
      <c r="L12" s="65">
        <f>VLOOKUP($A12,'Return Data'!$B$7:$R$2843,17,0)</f>
        <v>14.810700000000001</v>
      </c>
      <c r="M12" s="66">
        <f t="shared" si="4"/>
        <v>12</v>
      </c>
      <c r="N12" s="65">
        <f>VLOOKUP($A12,'Return Data'!$B$7:$R$2843,14,0)</f>
        <v>13.223699999999999</v>
      </c>
      <c r="O12" s="66">
        <f t="shared" si="8"/>
        <v>5</v>
      </c>
      <c r="P12" s="65">
        <f>VLOOKUP($A12,'Return Data'!$B$7:$R$2843,15,0)</f>
        <v>15.288600000000001</v>
      </c>
      <c r="Q12" s="66">
        <f t="shared" si="9"/>
        <v>9</v>
      </c>
      <c r="R12" s="65">
        <f>VLOOKUP($A12,'Return Data'!$B$7:$R$2843,16,0)</f>
        <v>17.997699999999998</v>
      </c>
      <c r="S12" s="67">
        <f t="shared" si="7"/>
        <v>5</v>
      </c>
    </row>
    <row r="13" spans="1:20" x14ac:dyDescent="0.3">
      <c r="A13" s="63" t="s">
        <v>830</v>
      </c>
      <c r="B13" s="64">
        <f>VLOOKUP($A13,'Return Data'!$B$7:$R$2843,3,0)</f>
        <v>44322</v>
      </c>
      <c r="C13" s="65">
        <f>VLOOKUP($A13,'Return Data'!$B$7:$R$2843,4,0)</f>
        <v>96.296999999999997</v>
      </c>
      <c r="D13" s="65">
        <f>VLOOKUP($A13,'Return Data'!$B$7:$R$2843,10,0)</f>
        <v>1.1704000000000001</v>
      </c>
      <c r="E13" s="66">
        <f t="shared" si="0"/>
        <v>9</v>
      </c>
      <c r="F13" s="65">
        <f>VLOOKUP($A13,'Return Data'!$B$7:$R$2843,11,0)</f>
        <v>30.2913</v>
      </c>
      <c r="G13" s="66">
        <f t="shared" si="1"/>
        <v>4</v>
      </c>
      <c r="H13" s="65">
        <f>VLOOKUP($A13,'Return Data'!$B$7:$R$2843,12,0)</f>
        <v>34.892400000000002</v>
      </c>
      <c r="I13" s="66">
        <f t="shared" si="2"/>
        <v>10</v>
      </c>
      <c r="J13" s="65">
        <f>VLOOKUP($A13,'Return Data'!$B$7:$R$2843,13,0)</f>
        <v>58.945300000000003</v>
      </c>
      <c r="K13" s="66">
        <f t="shared" si="3"/>
        <v>11</v>
      </c>
      <c r="L13" s="65">
        <f>VLOOKUP($A13,'Return Data'!$B$7:$R$2843,17,0)</f>
        <v>8.9644999999999992</v>
      </c>
      <c r="M13" s="66">
        <f t="shared" si="4"/>
        <v>17</v>
      </c>
      <c r="N13" s="65">
        <f>VLOOKUP($A13,'Return Data'!$B$7:$R$2843,14,0)</f>
        <v>4.8507999999999996</v>
      </c>
      <c r="O13" s="66">
        <f t="shared" si="8"/>
        <v>17</v>
      </c>
      <c r="P13" s="65">
        <f>VLOOKUP($A13,'Return Data'!$B$7:$R$2843,15,0)</f>
        <v>10.979100000000001</v>
      </c>
      <c r="Q13" s="66">
        <f t="shared" si="9"/>
        <v>15</v>
      </c>
      <c r="R13" s="65">
        <f>VLOOKUP($A13,'Return Data'!$B$7:$R$2843,16,0)</f>
        <v>11.1675</v>
      </c>
      <c r="S13" s="67">
        <f t="shared" si="7"/>
        <v>20</v>
      </c>
    </row>
    <row r="14" spans="1:20" x14ac:dyDescent="0.3">
      <c r="A14" s="63" t="s">
        <v>833</v>
      </c>
      <c r="B14" s="64">
        <f>VLOOKUP($A14,'Return Data'!$B$7:$R$2843,3,0)</f>
        <v>44322</v>
      </c>
      <c r="C14" s="65">
        <f>VLOOKUP($A14,'Return Data'!$B$7:$R$2843,4,0)</f>
        <v>43.93</v>
      </c>
      <c r="D14" s="65">
        <f>VLOOKUP($A14,'Return Data'!$B$7:$R$2843,10,0)</f>
        <v>1.9731000000000001</v>
      </c>
      <c r="E14" s="66">
        <f t="shared" si="0"/>
        <v>8</v>
      </c>
      <c r="F14" s="65">
        <f>VLOOKUP($A14,'Return Data'!$B$7:$R$2843,11,0)</f>
        <v>29.4343</v>
      </c>
      <c r="G14" s="66">
        <f t="shared" si="1"/>
        <v>5</v>
      </c>
      <c r="H14" s="65">
        <f>VLOOKUP($A14,'Return Data'!$B$7:$R$2843,12,0)</f>
        <v>33.525799999999997</v>
      </c>
      <c r="I14" s="66">
        <f t="shared" si="2"/>
        <v>12</v>
      </c>
      <c r="J14" s="65">
        <f>VLOOKUP($A14,'Return Data'!$B$7:$R$2843,13,0)</f>
        <v>61.507399999999997</v>
      </c>
      <c r="K14" s="66">
        <f t="shared" si="3"/>
        <v>7</v>
      </c>
      <c r="L14" s="65">
        <f>VLOOKUP($A14,'Return Data'!$B$7:$R$2843,17,0)</f>
        <v>16.1313</v>
      </c>
      <c r="M14" s="66">
        <f t="shared" si="4"/>
        <v>8</v>
      </c>
      <c r="N14" s="65">
        <f>VLOOKUP($A14,'Return Data'!$B$7:$R$2843,14,0)</f>
        <v>13.080500000000001</v>
      </c>
      <c r="O14" s="66">
        <f t="shared" si="8"/>
        <v>6</v>
      </c>
      <c r="P14" s="65">
        <f>VLOOKUP($A14,'Return Data'!$B$7:$R$2843,15,0)</f>
        <v>14.5655</v>
      </c>
      <c r="Q14" s="66">
        <f t="shared" si="9"/>
        <v>11</v>
      </c>
      <c r="R14" s="65">
        <f>VLOOKUP($A14,'Return Data'!$B$7:$R$2843,16,0)</f>
        <v>13.461</v>
      </c>
      <c r="S14" s="67">
        <f t="shared" si="7"/>
        <v>15</v>
      </c>
    </row>
    <row r="15" spans="1:20" x14ac:dyDescent="0.3">
      <c r="A15" s="63" t="s">
        <v>834</v>
      </c>
      <c r="B15" s="64">
        <f>VLOOKUP($A15,'Return Data'!$B$7:$R$2843,3,0)</f>
        <v>44322</v>
      </c>
      <c r="C15" s="65">
        <f>VLOOKUP($A15,'Return Data'!$B$7:$R$2843,4,0)</f>
        <v>13.11</v>
      </c>
      <c r="D15" s="65">
        <f>VLOOKUP($A15,'Return Data'!$B$7:$R$2843,10,0)</f>
        <v>-1.2057</v>
      </c>
      <c r="E15" s="66">
        <f t="shared" si="0"/>
        <v>18</v>
      </c>
      <c r="F15" s="65">
        <f>VLOOKUP($A15,'Return Data'!$B$7:$R$2843,11,0)</f>
        <v>16.949200000000001</v>
      </c>
      <c r="G15" s="66">
        <f t="shared" si="1"/>
        <v>21</v>
      </c>
      <c r="H15" s="65">
        <f>VLOOKUP($A15,'Return Data'!$B$7:$R$2843,12,0)</f>
        <v>25.936599999999999</v>
      </c>
      <c r="I15" s="66">
        <f t="shared" si="2"/>
        <v>21</v>
      </c>
      <c r="J15" s="65">
        <f>VLOOKUP($A15,'Return Data'!$B$7:$R$2843,13,0)</f>
        <v>50.863100000000003</v>
      </c>
      <c r="K15" s="66">
        <f t="shared" si="3"/>
        <v>17</v>
      </c>
      <c r="L15" s="65">
        <f>VLOOKUP($A15,'Return Data'!$B$7:$R$2843,17,0)</f>
        <v>13.240500000000001</v>
      </c>
      <c r="M15" s="66">
        <f t="shared" si="4"/>
        <v>16</v>
      </c>
      <c r="N15" s="65">
        <f>VLOOKUP($A15,'Return Data'!$B$7:$R$2843,14,0)</f>
        <v>8.8434000000000008</v>
      </c>
      <c r="O15" s="66">
        <f t="shared" si="8"/>
        <v>14</v>
      </c>
      <c r="P15" s="65"/>
      <c r="Q15" s="66"/>
      <c r="R15" s="65">
        <f>VLOOKUP($A15,'Return Data'!$B$7:$R$2843,16,0)</f>
        <v>8.1199999999999992</v>
      </c>
      <c r="S15" s="67">
        <f t="shared" si="7"/>
        <v>21</v>
      </c>
    </row>
    <row r="16" spans="1:20" x14ac:dyDescent="0.3">
      <c r="A16" s="63" t="s">
        <v>836</v>
      </c>
      <c r="B16" s="64">
        <f>VLOOKUP($A16,'Return Data'!$B$7:$R$2843,3,0)</f>
        <v>44322</v>
      </c>
      <c r="C16" s="65">
        <f>VLOOKUP($A16,'Return Data'!$B$7:$R$2843,4,0)</f>
        <v>50.76</v>
      </c>
      <c r="D16" s="65">
        <f>VLOOKUP($A16,'Return Data'!$B$7:$R$2843,10,0)</f>
        <v>-3.1113</v>
      </c>
      <c r="E16" s="66">
        <f t="shared" si="0"/>
        <v>21</v>
      </c>
      <c r="F16" s="65">
        <f>VLOOKUP($A16,'Return Data'!$B$7:$R$2843,11,0)</f>
        <v>13.3795</v>
      </c>
      <c r="G16" s="66">
        <f t="shared" si="1"/>
        <v>22</v>
      </c>
      <c r="H16" s="65">
        <f>VLOOKUP($A16,'Return Data'!$B$7:$R$2843,12,0)</f>
        <v>21.174499999999998</v>
      </c>
      <c r="I16" s="66">
        <f t="shared" si="2"/>
        <v>22</v>
      </c>
      <c r="J16" s="65">
        <f>VLOOKUP($A16,'Return Data'!$B$7:$R$2843,13,0)</f>
        <v>49.558</v>
      </c>
      <c r="K16" s="66">
        <f t="shared" si="3"/>
        <v>19</v>
      </c>
      <c r="L16" s="65">
        <f>VLOOKUP($A16,'Return Data'!$B$7:$R$2843,17,0)</f>
        <v>13.4704</v>
      </c>
      <c r="M16" s="66">
        <f t="shared" si="4"/>
        <v>15</v>
      </c>
      <c r="N16" s="65">
        <f>VLOOKUP($A16,'Return Data'!$B$7:$R$2843,14,0)</f>
        <v>6.1121999999999996</v>
      </c>
      <c r="O16" s="66">
        <f t="shared" si="8"/>
        <v>16</v>
      </c>
      <c r="P16" s="65">
        <f>VLOOKUP($A16,'Return Data'!$B$7:$R$2843,15,0)</f>
        <v>14.7973</v>
      </c>
      <c r="Q16" s="66">
        <f t="shared" si="9"/>
        <v>10</v>
      </c>
      <c r="R16" s="65">
        <f>VLOOKUP($A16,'Return Data'!$B$7:$R$2843,16,0)</f>
        <v>11.816000000000001</v>
      </c>
      <c r="S16" s="67">
        <f t="shared" si="7"/>
        <v>19</v>
      </c>
    </row>
    <row r="17" spans="1:19" x14ac:dyDescent="0.3">
      <c r="A17" s="63" t="s">
        <v>838</v>
      </c>
      <c r="B17" s="64">
        <f>VLOOKUP($A17,'Return Data'!$B$7:$R$2843,3,0)</f>
        <v>44322</v>
      </c>
      <c r="C17" s="65">
        <f>VLOOKUP($A17,'Return Data'!$B$7:$R$2843,4,0)</f>
        <v>26.184999999999999</v>
      </c>
      <c r="D17" s="65">
        <f>VLOOKUP($A17,'Return Data'!$B$7:$R$2843,10,0)</f>
        <v>0.4723</v>
      </c>
      <c r="E17" s="66">
        <f t="shared" si="0"/>
        <v>13</v>
      </c>
      <c r="F17" s="65">
        <f>VLOOKUP($A17,'Return Data'!$B$7:$R$2843,11,0)</f>
        <v>22.5367</v>
      </c>
      <c r="G17" s="66">
        <f t="shared" si="1"/>
        <v>11</v>
      </c>
      <c r="H17" s="65">
        <f>VLOOKUP($A17,'Return Data'!$B$7:$R$2843,12,0)</f>
        <v>36.878500000000003</v>
      </c>
      <c r="I17" s="66">
        <f t="shared" si="2"/>
        <v>6</v>
      </c>
      <c r="J17" s="65">
        <f>VLOOKUP($A17,'Return Data'!$B$7:$R$2843,13,0)</f>
        <v>65.350099999999998</v>
      </c>
      <c r="K17" s="66">
        <f t="shared" si="3"/>
        <v>5</v>
      </c>
      <c r="L17" s="65">
        <f>VLOOKUP($A17,'Return Data'!$B$7:$R$2843,17,0)</f>
        <v>25.129000000000001</v>
      </c>
      <c r="M17" s="66">
        <f t="shared" si="4"/>
        <v>2</v>
      </c>
      <c r="N17" s="65">
        <f>VLOOKUP($A17,'Return Data'!$B$7:$R$2843,14,0)</f>
        <v>19.588799999999999</v>
      </c>
      <c r="O17" s="66">
        <f t="shared" si="8"/>
        <v>1</v>
      </c>
      <c r="P17" s="65">
        <f>VLOOKUP($A17,'Return Data'!$B$7:$R$2843,15,0)</f>
        <v>19.741700000000002</v>
      </c>
      <c r="Q17" s="66">
        <f t="shared" si="9"/>
        <v>1</v>
      </c>
      <c r="R17" s="65">
        <f>VLOOKUP($A17,'Return Data'!$B$7:$R$2843,16,0)</f>
        <v>15.9079</v>
      </c>
      <c r="S17" s="67">
        <f t="shared" si="7"/>
        <v>11</v>
      </c>
    </row>
    <row r="18" spans="1:19" x14ac:dyDescent="0.3">
      <c r="A18" s="63" t="s">
        <v>841</v>
      </c>
      <c r="B18" s="64">
        <f>VLOOKUP($A18,'Return Data'!$B$7:$R$2843,3,0)</f>
        <v>44322</v>
      </c>
      <c r="C18" s="65">
        <f>VLOOKUP($A18,'Return Data'!$B$7:$R$2843,4,0)</f>
        <v>11.0412</v>
      </c>
      <c r="D18" s="65">
        <f>VLOOKUP($A18,'Return Data'!$B$7:$R$2843,10,0)</f>
        <v>-4.1711999999999998</v>
      </c>
      <c r="E18" s="66">
        <f t="shared" si="0"/>
        <v>22</v>
      </c>
      <c r="F18" s="65">
        <f>VLOOKUP($A18,'Return Data'!$B$7:$R$2843,11,0)</f>
        <v>18.6218</v>
      </c>
      <c r="G18" s="66">
        <f t="shared" si="1"/>
        <v>19</v>
      </c>
      <c r="H18" s="65">
        <f>VLOOKUP($A18,'Return Data'!$B$7:$R$2843,12,0)</f>
        <v>26.581499999999998</v>
      </c>
      <c r="I18" s="66">
        <f t="shared" si="2"/>
        <v>19</v>
      </c>
      <c r="J18" s="65">
        <f>VLOOKUP($A18,'Return Data'!$B$7:$R$2843,13,0)</f>
        <v>47.726100000000002</v>
      </c>
      <c r="K18" s="66">
        <f t="shared" si="3"/>
        <v>22</v>
      </c>
      <c r="L18" s="65">
        <f>VLOOKUP($A18,'Return Data'!$B$7:$R$2843,17,0)</f>
        <v>7.0872000000000002</v>
      </c>
      <c r="M18" s="66">
        <f t="shared" si="4"/>
        <v>18</v>
      </c>
      <c r="N18" s="65">
        <f>VLOOKUP($A18,'Return Data'!$B$7:$R$2843,14,0)</f>
        <v>6.5385</v>
      </c>
      <c r="O18" s="66">
        <f t="shared" si="8"/>
        <v>15</v>
      </c>
      <c r="P18" s="65">
        <f>VLOOKUP($A18,'Return Data'!$B$7:$R$2843,15,0)</f>
        <v>14.3871</v>
      </c>
      <c r="Q18" s="66">
        <f t="shared" si="9"/>
        <v>12</v>
      </c>
      <c r="R18" s="65">
        <f>VLOOKUP($A18,'Return Data'!$B$7:$R$2843,16,0)</f>
        <v>13.326599999999999</v>
      </c>
      <c r="S18" s="67">
        <f t="shared" si="7"/>
        <v>17</v>
      </c>
    </row>
    <row r="19" spans="1:19" x14ac:dyDescent="0.3">
      <c r="A19" s="63" t="s">
        <v>842</v>
      </c>
      <c r="B19" s="64">
        <f>VLOOKUP($A19,'Return Data'!$B$7:$R$2843,3,0)</f>
        <v>44322</v>
      </c>
      <c r="C19" s="65">
        <f>VLOOKUP($A19,'Return Data'!$B$7:$R$2843,4,0)</f>
        <v>13.895</v>
      </c>
      <c r="D19" s="65">
        <f>VLOOKUP($A19,'Return Data'!$B$7:$R$2843,10,0)</f>
        <v>0.73950000000000005</v>
      </c>
      <c r="E19" s="66">
        <f t="shared" si="0"/>
        <v>11</v>
      </c>
      <c r="F19" s="65">
        <f>VLOOKUP($A19,'Return Data'!$B$7:$R$2843,11,0)</f>
        <v>23.204499999999999</v>
      </c>
      <c r="G19" s="66">
        <f t="shared" si="1"/>
        <v>10</v>
      </c>
      <c r="H19" s="65">
        <f>VLOOKUP($A19,'Return Data'!$B$7:$R$2843,12,0)</f>
        <v>32.915599999999998</v>
      </c>
      <c r="I19" s="66">
        <f t="shared" si="2"/>
        <v>13</v>
      </c>
      <c r="J19" s="65">
        <f>VLOOKUP($A19,'Return Data'!$B$7:$R$2843,13,0)</f>
        <v>59.878</v>
      </c>
      <c r="K19" s="66">
        <f t="shared" si="3"/>
        <v>9</v>
      </c>
      <c r="L19" s="65"/>
      <c r="M19" s="66"/>
      <c r="N19" s="65"/>
      <c r="O19" s="66"/>
      <c r="P19" s="65"/>
      <c r="Q19" s="66"/>
      <c r="R19" s="65">
        <f>VLOOKUP($A19,'Return Data'!$B$7:$R$2843,16,0)</f>
        <v>19.9513</v>
      </c>
      <c r="S19" s="67">
        <f t="shared" si="7"/>
        <v>3</v>
      </c>
    </row>
    <row r="20" spans="1:19" x14ac:dyDescent="0.3">
      <c r="A20" s="63" t="s">
        <v>844</v>
      </c>
      <c r="B20" s="64">
        <f>VLOOKUP($A20,'Return Data'!$B$7:$R$2843,3,0)</f>
        <v>44322</v>
      </c>
      <c r="C20" s="65">
        <f>VLOOKUP($A20,'Return Data'!$B$7:$R$2843,4,0)</f>
        <v>14.541</v>
      </c>
      <c r="D20" s="65">
        <f>VLOOKUP($A20,'Return Data'!$B$7:$R$2843,10,0)</f>
        <v>6.8719999999999999</v>
      </c>
      <c r="E20" s="66">
        <f t="shared" si="0"/>
        <v>2</v>
      </c>
      <c r="F20" s="65">
        <f>VLOOKUP($A20,'Return Data'!$B$7:$R$2843,11,0)</f>
        <v>19.5806</v>
      </c>
      <c r="G20" s="66">
        <f t="shared" si="1"/>
        <v>17</v>
      </c>
      <c r="H20" s="65">
        <f>VLOOKUP($A20,'Return Data'!$B$7:$R$2843,12,0)</f>
        <v>26.421500000000002</v>
      </c>
      <c r="I20" s="66">
        <f t="shared" si="2"/>
        <v>20</v>
      </c>
      <c r="J20" s="65">
        <f>VLOOKUP($A20,'Return Data'!$B$7:$R$2843,13,0)</f>
        <v>51.232399999999998</v>
      </c>
      <c r="K20" s="66">
        <f t="shared" si="3"/>
        <v>16</v>
      </c>
      <c r="L20" s="65">
        <f>VLOOKUP($A20,'Return Data'!$B$7:$R$2843,17,0)</f>
        <v>15.946099999999999</v>
      </c>
      <c r="M20" s="66">
        <f t="shared" si="4"/>
        <v>9</v>
      </c>
      <c r="N20" s="65"/>
      <c r="O20" s="66"/>
      <c r="P20" s="65"/>
      <c r="Q20" s="66"/>
      <c r="R20" s="65">
        <f>VLOOKUP($A20,'Return Data'!$B$7:$R$2843,16,0)</f>
        <v>16.145399999999999</v>
      </c>
      <c r="S20" s="67">
        <f t="shared" si="7"/>
        <v>9</v>
      </c>
    </row>
    <row r="21" spans="1:19" x14ac:dyDescent="0.3">
      <c r="A21" s="63" t="s">
        <v>846</v>
      </c>
      <c r="B21" s="64">
        <f>VLOOKUP($A21,'Return Data'!$B$7:$R$2843,3,0)</f>
        <v>44322</v>
      </c>
      <c r="C21" s="65">
        <f>VLOOKUP($A21,'Return Data'!$B$7:$R$2843,4,0)</f>
        <v>16.337</v>
      </c>
      <c r="D21" s="65">
        <f>VLOOKUP($A21,'Return Data'!$B$7:$R$2843,10,0)</f>
        <v>2.7677999999999998</v>
      </c>
      <c r="E21" s="66">
        <f t="shared" si="0"/>
        <v>5</v>
      </c>
      <c r="F21" s="65">
        <f>VLOOKUP($A21,'Return Data'!$B$7:$R$2843,11,0)</f>
        <v>24.986599999999999</v>
      </c>
      <c r="G21" s="66">
        <f t="shared" si="1"/>
        <v>7</v>
      </c>
      <c r="H21" s="65">
        <f>VLOOKUP($A21,'Return Data'!$B$7:$R$2843,12,0)</f>
        <v>39.192300000000003</v>
      </c>
      <c r="I21" s="66">
        <f t="shared" si="2"/>
        <v>4</v>
      </c>
      <c r="J21" s="65">
        <f>VLOOKUP($A21,'Return Data'!$B$7:$R$2843,13,0)</f>
        <v>76.903099999999995</v>
      </c>
      <c r="K21" s="66">
        <f t="shared" si="3"/>
        <v>3</v>
      </c>
      <c r="L21" s="65"/>
      <c r="M21" s="66"/>
      <c r="N21" s="65"/>
      <c r="O21" s="66"/>
      <c r="P21" s="65"/>
      <c r="Q21" s="66"/>
      <c r="R21" s="65">
        <f>VLOOKUP($A21,'Return Data'!$B$7:$R$2843,16,0)</f>
        <v>28.1203</v>
      </c>
      <c r="S21" s="67">
        <f t="shared" si="7"/>
        <v>1</v>
      </c>
    </row>
    <row r="22" spans="1:19" x14ac:dyDescent="0.3">
      <c r="A22" s="63" t="s">
        <v>848</v>
      </c>
      <c r="B22" s="64">
        <f>VLOOKUP($A22,'Return Data'!$B$7:$R$2843,3,0)</f>
        <v>44322</v>
      </c>
      <c r="C22" s="65">
        <f>VLOOKUP($A22,'Return Data'!$B$7:$R$2843,4,0)</f>
        <v>32.954300000000003</v>
      </c>
      <c r="D22" s="65">
        <f>VLOOKUP($A22,'Return Data'!$B$7:$R$2843,10,0)</f>
        <v>-1.6072</v>
      </c>
      <c r="E22" s="66">
        <f t="shared" si="0"/>
        <v>20</v>
      </c>
      <c r="F22" s="65">
        <f>VLOOKUP($A22,'Return Data'!$B$7:$R$2843,11,0)</f>
        <v>17.730899999999998</v>
      </c>
      <c r="G22" s="66">
        <f t="shared" si="1"/>
        <v>20</v>
      </c>
      <c r="H22" s="65">
        <f>VLOOKUP($A22,'Return Data'!$B$7:$R$2843,12,0)</f>
        <v>29.2209</v>
      </c>
      <c r="I22" s="66">
        <f t="shared" si="2"/>
        <v>17</v>
      </c>
      <c r="J22" s="65">
        <f>VLOOKUP($A22,'Return Data'!$B$7:$R$2843,13,0)</f>
        <v>49.862400000000001</v>
      </c>
      <c r="K22" s="66">
        <f t="shared" si="3"/>
        <v>18</v>
      </c>
      <c r="L22" s="65">
        <f>VLOOKUP($A22,'Return Data'!$B$7:$R$2843,17,0)</f>
        <v>18.799900000000001</v>
      </c>
      <c r="M22" s="66">
        <f t="shared" si="4"/>
        <v>5</v>
      </c>
      <c r="N22" s="65">
        <f>VLOOKUP($A22,'Return Data'!$B$7:$R$2843,14,0)</f>
        <v>12.728300000000001</v>
      </c>
      <c r="O22" s="66">
        <f t="shared" si="8"/>
        <v>8</v>
      </c>
      <c r="P22" s="65">
        <f>VLOOKUP($A22,'Return Data'!$B$7:$R$2843,15,0)</f>
        <v>15.847300000000001</v>
      </c>
      <c r="Q22" s="66">
        <f t="shared" si="9"/>
        <v>7</v>
      </c>
      <c r="R22" s="65">
        <f>VLOOKUP($A22,'Return Data'!$B$7:$R$2843,16,0)</f>
        <v>16.104800000000001</v>
      </c>
      <c r="S22" s="67">
        <f t="shared" si="7"/>
        <v>10</v>
      </c>
    </row>
    <row r="23" spans="1:19" x14ac:dyDescent="0.3">
      <c r="A23" s="63" t="s">
        <v>851</v>
      </c>
      <c r="B23" s="64">
        <f>VLOOKUP($A23,'Return Data'!$B$7:$R$2843,3,0)</f>
        <v>44322</v>
      </c>
      <c r="C23" s="65">
        <f>VLOOKUP($A23,'Return Data'!$B$7:$R$2843,4,0)</f>
        <v>68.434899999999999</v>
      </c>
      <c r="D23" s="65">
        <f>VLOOKUP($A23,'Return Data'!$B$7:$R$2843,10,0)</f>
        <v>2.4277000000000002</v>
      </c>
      <c r="E23" s="66">
        <f t="shared" si="0"/>
        <v>6</v>
      </c>
      <c r="F23" s="65">
        <f>VLOOKUP($A23,'Return Data'!$B$7:$R$2843,11,0)</f>
        <v>37.116300000000003</v>
      </c>
      <c r="G23" s="66">
        <f t="shared" si="1"/>
        <v>2</v>
      </c>
      <c r="H23" s="65">
        <f>VLOOKUP($A23,'Return Data'!$B$7:$R$2843,12,0)</f>
        <v>49.790799999999997</v>
      </c>
      <c r="I23" s="66">
        <f t="shared" si="2"/>
        <v>2</v>
      </c>
      <c r="J23" s="65">
        <f>VLOOKUP($A23,'Return Data'!$B$7:$R$2843,13,0)</f>
        <v>79.942700000000002</v>
      </c>
      <c r="K23" s="66">
        <f t="shared" si="3"/>
        <v>2</v>
      </c>
      <c r="L23" s="65">
        <f>VLOOKUP($A23,'Return Data'!$B$7:$R$2843,17,0)</f>
        <v>17.123899999999999</v>
      </c>
      <c r="M23" s="66">
        <f t="shared" si="4"/>
        <v>7</v>
      </c>
      <c r="N23" s="65">
        <f>VLOOKUP($A23,'Return Data'!$B$7:$R$2843,14,0)</f>
        <v>11.4937</v>
      </c>
      <c r="O23" s="66">
        <f t="shared" si="8"/>
        <v>10</v>
      </c>
      <c r="P23" s="65">
        <f>VLOOKUP($A23,'Return Data'!$B$7:$R$2843,15,0)</f>
        <v>15.885999999999999</v>
      </c>
      <c r="Q23" s="66">
        <f t="shared" si="9"/>
        <v>6</v>
      </c>
      <c r="R23" s="65">
        <f>VLOOKUP($A23,'Return Data'!$B$7:$R$2843,16,0)</f>
        <v>17.9175</v>
      </c>
      <c r="S23" s="67">
        <f t="shared" si="7"/>
        <v>7</v>
      </c>
    </row>
    <row r="24" spans="1:19" x14ac:dyDescent="0.3">
      <c r="A24" s="63" t="s">
        <v>853</v>
      </c>
      <c r="B24" s="64">
        <f>VLOOKUP($A24,'Return Data'!$B$7:$R$2843,3,0)</f>
        <v>44322</v>
      </c>
      <c r="C24" s="65">
        <f>VLOOKUP($A24,'Return Data'!$B$7:$R$2843,4,0)</f>
        <v>97.46</v>
      </c>
      <c r="D24" s="65">
        <f>VLOOKUP($A24,'Return Data'!$B$7:$R$2843,10,0)</f>
        <v>3.3948999999999998</v>
      </c>
      <c r="E24" s="66">
        <f t="shared" si="0"/>
        <v>3</v>
      </c>
      <c r="F24" s="65">
        <f>VLOOKUP($A24,'Return Data'!$B$7:$R$2843,11,0)</f>
        <v>28.9665</v>
      </c>
      <c r="G24" s="66">
        <f t="shared" si="1"/>
        <v>6</v>
      </c>
      <c r="H24" s="65">
        <f>VLOOKUP($A24,'Return Data'!$B$7:$R$2843,12,0)</f>
        <v>37.986699999999999</v>
      </c>
      <c r="I24" s="66">
        <f t="shared" si="2"/>
        <v>5</v>
      </c>
      <c r="J24" s="65">
        <f>VLOOKUP($A24,'Return Data'!$B$7:$R$2843,13,0)</f>
        <v>59.2744</v>
      </c>
      <c r="K24" s="66">
        <f t="shared" si="3"/>
        <v>10</v>
      </c>
      <c r="L24" s="65">
        <f>VLOOKUP($A24,'Return Data'!$B$7:$R$2843,17,0)</f>
        <v>21.467400000000001</v>
      </c>
      <c r="M24" s="66">
        <f t="shared" si="4"/>
        <v>3</v>
      </c>
      <c r="N24" s="65">
        <f>VLOOKUP($A24,'Return Data'!$B$7:$R$2843,14,0)</f>
        <v>15.5901</v>
      </c>
      <c r="O24" s="66">
        <f t="shared" si="8"/>
        <v>2</v>
      </c>
      <c r="P24" s="65">
        <f>VLOOKUP($A24,'Return Data'!$B$7:$R$2843,15,0)</f>
        <v>16.8811</v>
      </c>
      <c r="Q24" s="66">
        <f t="shared" si="9"/>
        <v>3</v>
      </c>
      <c r="R24" s="65">
        <f>VLOOKUP($A24,'Return Data'!$B$7:$R$2843,16,0)</f>
        <v>14.7029</v>
      </c>
      <c r="S24" s="67">
        <f t="shared" si="7"/>
        <v>14</v>
      </c>
    </row>
    <row r="25" spans="1:19" x14ac:dyDescent="0.3">
      <c r="A25" s="63" t="s">
        <v>855</v>
      </c>
      <c r="B25" s="64">
        <f>VLOOKUP($A25,'Return Data'!$B$7:$R$2843,3,0)</f>
        <v>44322</v>
      </c>
      <c r="C25" s="65">
        <f>VLOOKUP($A25,'Return Data'!$B$7:$R$2843,4,0)</f>
        <v>49.883000000000003</v>
      </c>
      <c r="D25" s="65">
        <f>VLOOKUP($A25,'Return Data'!$B$7:$R$2843,10,0)</f>
        <v>16.678799999999999</v>
      </c>
      <c r="E25" s="66">
        <f t="shared" si="0"/>
        <v>1</v>
      </c>
      <c r="F25" s="65">
        <f>VLOOKUP($A25,'Return Data'!$B$7:$R$2843,11,0)</f>
        <v>43.921799999999998</v>
      </c>
      <c r="G25" s="66">
        <f t="shared" si="1"/>
        <v>1</v>
      </c>
      <c r="H25" s="65">
        <f>VLOOKUP($A25,'Return Data'!$B$7:$R$2843,12,0)</f>
        <v>53.046300000000002</v>
      </c>
      <c r="I25" s="66">
        <f t="shared" si="2"/>
        <v>1</v>
      </c>
      <c r="J25" s="65">
        <f>VLOOKUP($A25,'Return Data'!$B$7:$R$2843,13,0)</f>
        <v>81.420400000000001</v>
      </c>
      <c r="K25" s="66">
        <f t="shared" si="3"/>
        <v>1</v>
      </c>
      <c r="L25" s="65">
        <f>VLOOKUP($A25,'Return Data'!$B$7:$R$2843,17,0)</f>
        <v>26.591799999999999</v>
      </c>
      <c r="M25" s="66">
        <f t="shared" si="4"/>
        <v>1</v>
      </c>
      <c r="N25" s="65">
        <f>VLOOKUP($A25,'Return Data'!$B$7:$R$2843,14,0)</f>
        <v>15.297499999999999</v>
      </c>
      <c r="O25" s="66">
        <f t="shared" si="8"/>
        <v>3</v>
      </c>
      <c r="P25" s="65">
        <f>VLOOKUP($A25,'Return Data'!$B$7:$R$2843,15,0)</f>
        <v>16.573</v>
      </c>
      <c r="Q25" s="66">
        <f t="shared" si="9"/>
        <v>4</v>
      </c>
      <c r="R25" s="65">
        <f>VLOOKUP($A25,'Return Data'!$B$7:$R$2843,16,0)</f>
        <v>17.947700000000001</v>
      </c>
      <c r="S25" s="67">
        <f t="shared" si="7"/>
        <v>6</v>
      </c>
    </row>
    <row r="26" spans="1:19" x14ac:dyDescent="0.3">
      <c r="A26" s="63" t="s">
        <v>856</v>
      </c>
      <c r="B26" s="64">
        <f>VLOOKUP($A26,'Return Data'!$B$7:$R$2843,3,0)</f>
        <v>44322</v>
      </c>
      <c r="C26" s="65">
        <f>VLOOKUP($A26,'Return Data'!$B$7:$R$2843,4,0)</f>
        <v>206.64</v>
      </c>
      <c r="D26" s="65">
        <f>VLOOKUP($A26,'Return Data'!$B$7:$R$2843,10,0)</f>
        <v>3.2065999999999999</v>
      </c>
      <c r="E26" s="66">
        <f t="shared" si="0"/>
        <v>4</v>
      </c>
      <c r="F26" s="65">
        <f>VLOOKUP($A26,'Return Data'!$B$7:$R$2843,11,0)</f>
        <v>23.913499999999999</v>
      </c>
      <c r="G26" s="66">
        <f t="shared" si="1"/>
        <v>9</v>
      </c>
      <c r="H26" s="65">
        <f>VLOOKUP($A26,'Return Data'!$B$7:$R$2843,12,0)</f>
        <v>35.745600000000003</v>
      </c>
      <c r="I26" s="66">
        <f t="shared" si="2"/>
        <v>8</v>
      </c>
      <c r="J26" s="65">
        <f>VLOOKUP($A26,'Return Data'!$B$7:$R$2843,13,0)</f>
        <v>54.5991</v>
      </c>
      <c r="K26" s="66">
        <f t="shared" si="3"/>
        <v>15</v>
      </c>
      <c r="L26" s="65">
        <f>VLOOKUP($A26,'Return Data'!$B$7:$R$2843,17,0)</f>
        <v>17.5825</v>
      </c>
      <c r="M26" s="66">
        <f t="shared" si="4"/>
        <v>6</v>
      </c>
      <c r="N26" s="65">
        <f>VLOOKUP($A26,'Return Data'!$B$7:$R$2843,14,0)</f>
        <v>12.889900000000001</v>
      </c>
      <c r="O26" s="66">
        <f t="shared" si="8"/>
        <v>7</v>
      </c>
      <c r="P26" s="65">
        <f>VLOOKUP($A26,'Return Data'!$B$7:$R$2843,15,0)</f>
        <v>16.562100000000001</v>
      </c>
      <c r="Q26" s="66">
        <f t="shared" si="9"/>
        <v>5</v>
      </c>
      <c r="R26" s="65">
        <f>VLOOKUP($A26,'Return Data'!$B$7:$R$2843,16,0)</f>
        <v>15.633599999999999</v>
      </c>
      <c r="S26" s="67">
        <f t="shared" si="7"/>
        <v>12</v>
      </c>
    </row>
    <row r="27" spans="1:19" x14ac:dyDescent="0.3">
      <c r="A27" s="63" t="s">
        <v>859</v>
      </c>
      <c r="B27" s="64">
        <f>VLOOKUP($A27,'Return Data'!$B$7:$R$2843,3,0)</f>
        <v>44322</v>
      </c>
      <c r="C27" s="65">
        <f>VLOOKUP($A27,'Return Data'!$B$7:$R$2843,4,0)</f>
        <v>242.815</v>
      </c>
      <c r="D27" s="65">
        <f>VLOOKUP($A27,'Return Data'!$B$7:$R$2843,10,0)</f>
        <v>-1.4249000000000001</v>
      </c>
      <c r="E27" s="66">
        <f t="shared" si="0"/>
        <v>19</v>
      </c>
      <c r="F27" s="65">
        <f>VLOOKUP($A27,'Return Data'!$B$7:$R$2843,11,0)</f>
        <v>20.037199999999999</v>
      </c>
      <c r="G27" s="66">
        <f t="shared" si="1"/>
        <v>16</v>
      </c>
      <c r="H27" s="65">
        <f>VLOOKUP($A27,'Return Data'!$B$7:$R$2843,12,0)</f>
        <v>28.37</v>
      </c>
      <c r="I27" s="66">
        <f t="shared" si="2"/>
        <v>18</v>
      </c>
      <c r="J27" s="65">
        <f>VLOOKUP($A27,'Return Data'!$B$7:$R$2843,13,0)</f>
        <v>48.6417</v>
      </c>
      <c r="K27" s="66">
        <f t="shared" ref="K27" si="10">RANK(J27,J$8:J$29,0)</f>
        <v>21</v>
      </c>
      <c r="L27" s="65">
        <f>VLOOKUP($A27,'Return Data'!$B$7:$R$2843,17,0)</f>
        <v>13.9246</v>
      </c>
      <c r="M27" s="66">
        <f t="shared" ref="M27" si="11">RANK(L27,L$8:L$29,0)</f>
        <v>14</v>
      </c>
      <c r="N27" s="65">
        <f>VLOOKUP($A27,'Return Data'!$B$7:$R$2843,14,0)</f>
        <v>12.0617</v>
      </c>
      <c r="O27" s="66">
        <f t="shared" si="8"/>
        <v>9</v>
      </c>
      <c r="P27" s="65">
        <f>VLOOKUP($A27,'Return Data'!$B$7:$R$2843,15,0)</f>
        <v>15.4095</v>
      </c>
      <c r="Q27" s="66">
        <f t="shared" si="9"/>
        <v>8</v>
      </c>
      <c r="R27" s="65">
        <f>VLOOKUP($A27,'Return Data'!$B$7:$R$2843,16,0)</f>
        <v>12.4221</v>
      </c>
      <c r="S27" s="67">
        <f t="shared" si="7"/>
        <v>18</v>
      </c>
    </row>
    <row r="28" spans="1:19" x14ac:dyDescent="0.3">
      <c r="A28" s="63" t="s">
        <v>860</v>
      </c>
      <c r="B28" s="64">
        <f>VLOOKUP($A28,'Return Data'!$B$7:$R$2843,3,0)</f>
        <v>44322</v>
      </c>
      <c r="C28" s="65">
        <f>VLOOKUP($A28,'Return Data'!$B$7:$R$2843,4,0)</f>
        <v>12.7341</v>
      </c>
      <c r="D28" s="65">
        <f>VLOOKUP($A28,'Return Data'!$B$7:$R$2843,10,0)</f>
        <v>0.65529999999999999</v>
      </c>
      <c r="E28" s="66">
        <f t="shared" si="0"/>
        <v>12</v>
      </c>
      <c r="F28" s="65">
        <f>VLOOKUP($A28,'Return Data'!$B$7:$R$2843,11,0)</f>
        <v>24.9605</v>
      </c>
      <c r="G28" s="66">
        <f t="shared" si="1"/>
        <v>8</v>
      </c>
      <c r="H28" s="65">
        <f>VLOOKUP($A28,'Return Data'!$B$7:$R$2843,12,0)</f>
        <v>36.161499999999997</v>
      </c>
      <c r="I28" s="66">
        <f t="shared" ref="I28" si="12">RANK(H28,H$8:H$29,0)</f>
        <v>7</v>
      </c>
      <c r="J28" s="65">
        <f>VLOOKUP($A28,'Return Data'!$B$7:$R$2843,13,0)</f>
        <v>63.247199999999999</v>
      </c>
      <c r="K28" s="66">
        <f t="shared" ref="K28:K29" si="13">RANK(J28,J$8:J$29,0)</f>
        <v>6</v>
      </c>
      <c r="L28" s="65"/>
      <c r="M28" s="66"/>
      <c r="N28" s="65"/>
      <c r="O28" s="66"/>
      <c r="P28" s="65"/>
      <c r="Q28" s="66"/>
      <c r="R28" s="65">
        <f>VLOOKUP($A28,'Return Data'!$B$7:$R$2843,16,0)</f>
        <v>18.5671</v>
      </c>
      <c r="S28" s="67">
        <f t="shared" si="7"/>
        <v>4</v>
      </c>
    </row>
    <row r="29" spans="1:19" x14ac:dyDescent="0.3">
      <c r="A29" s="63" t="s">
        <v>862</v>
      </c>
      <c r="B29" s="64">
        <f>VLOOKUP($A29,'Return Data'!$B$7:$R$2843,3,0)</f>
        <v>44322</v>
      </c>
      <c r="C29" s="65">
        <f>VLOOKUP($A29,'Return Data'!$B$7:$R$2843,4,0)</f>
        <v>15.05</v>
      </c>
      <c r="D29" s="65">
        <f>VLOOKUP($A29,'Return Data'!$B$7:$R$2843,10,0)</f>
        <v>2.1031</v>
      </c>
      <c r="E29" s="66">
        <f t="shared" si="0"/>
        <v>7</v>
      </c>
      <c r="F29" s="65">
        <f>VLOOKUP($A29,'Return Data'!$B$7:$R$2843,11,0)</f>
        <v>21.961099999999998</v>
      </c>
      <c r="G29" s="66">
        <f t="shared" si="1"/>
        <v>12</v>
      </c>
      <c r="H29" s="65">
        <f>VLOOKUP($A29,'Return Data'!$B$7:$R$2843,12,0)</f>
        <v>33.777799999999999</v>
      </c>
      <c r="I29" s="66">
        <f>RANK(H29,H$8:H$29,0)</f>
        <v>11</v>
      </c>
      <c r="J29" s="65">
        <f>VLOOKUP($A29,'Return Data'!$B$7:$R$2843,13,0)</f>
        <v>60.447800000000001</v>
      </c>
      <c r="K29" s="66">
        <f t="shared" si="13"/>
        <v>8</v>
      </c>
      <c r="L29" s="65"/>
      <c r="M29" s="66"/>
      <c r="N29" s="65"/>
      <c r="O29" s="66"/>
      <c r="P29" s="65"/>
      <c r="Q29" s="66"/>
      <c r="R29" s="65">
        <f>VLOOKUP($A29,'Return Data'!$B$7:$R$2843,16,0)</f>
        <v>26.255800000000001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1.36355</v>
      </c>
      <c r="E31" s="74"/>
      <c r="F31" s="75">
        <f>AVERAGE(F8:F29)</f>
        <v>24.267409090909098</v>
      </c>
      <c r="G31" s="74"/>
      <c r="H31" s="75">
        <f>AVERAGE(H8:H29)</f>
        <v>34.339340909090907</v>
      </c>
      <c r="I31" s="74"/>
      <c r="J31" s="75">
        <f>AVERAGE(J8:J29)</f>
        <v>59.611149999999981</v>
      </c>
      <c r="K31" s="74"/>
      <c r="L31" s="75">
        <f>AVERAGE(L8:L29)</f>
        <v>16.395477777777774</v>
      </c>
      <c r="M31" s="74"/>
      <c r="N31" s="75">
        <f>AVERAGE(N8:N29)</f>
        <v>11.614794117647058</v>
      </c>
      <c r="O31" s="74"/>
      <c r="P31" s="75">
        <f>AVERAGE(P8:P29)</f>
        <v>15.545266666666667</v>
      </c>
      <c r="Q31" s="74"/>
      <c r="R31" s="75">
        <f>AVERAGE(R8:R29)</f>
        <v>15.817545454545456</v>
      </c>
      <c r="S31" s="76"/>
    </row>
    <row r="32" spans="1:19" x14ac:dyDescent="0.3">
      <c r="A32" s="73" t="s">
        <v>28</v>
      </c>
      <c r="B32" s="74"/>
      <c r="C32" s="74"/>
      <c r="D32" s="75">
        <f>MIN(D8:D29)</f>
        <v>-4.1711999999999998</v>
      </c>
      <c r="E32" s="74"/>
      <c r="F32" s="75">
        <f>MIN(F8:F29)</f>
        <v>13.3795</v>
      </c>
      <c r="G32" s="74"/>
      <c r="H32" s="75">
        <f>MIN(H8:H29)</f>
        <v>21.174499999999998</v>
      </c>
      <c r="I32" s="74"/>
      <c r="J32" s="75">
        <f>MIN(J8:J29)</f>
        <v>47.726100000000002</v>
      </c>
      <c r="K32" s="74"/>
      <c r="L32" s="75">
        <f>MIN(L8:L29)</f>
        <v>7.0872000000000002</v>
      </c>
      <c r="M32" s="74"/>
      <c r="N32" s="75">
        <f>MIN(N8:N29)</f>
        <v>4.8507999999999996</v>
      </c>
      <c r="O32" s="74"/>
      <c r="P32" s="75">
        <f>MIN(P8:P29)</f>
        <v>10.979100000000001</v>
      </c>
      <c r="Q32" s="74"/>
      <c r="R32" s="75">
        <f>MIN(R8:R29)</f>
        <v>7.4896000000000003</v>
      </c>
      <c r="S32" s="76"/>
    </row>
    <row r="33" spans="1:19" ht="15" thickBot="1" x14ac:dyDescent="0.35">
      <c r="A33" s="77" t="s">
        <v>29</v>
      </c>
      <c r="B33" s="78"/>
      <c r="C33" s="78"/>
      <c r="D33" s="79">
        <f>MAX(D8:D29)</f>
        <v>16.678799999999999</v>
      </c>
      <c r="E33" s="78"/>
      <c r="F33" s="79">
        <f>MAX(F8:F29)</f>
        <v>43.921799999999998</v>
      </c>
      <c r="G33" s="78"/>
      <c r="H33" s="79">
        <f>MAX(H8:H29)</f>
        <v>53.046300000000002</v>
      </c>
      <c r="I33" s="78"/>
      <c r="J33" s="79">
        <f>MAX(J8:J29)</f>
        <v>81.420400000000001</v>
      </c>
      <c r="K33" s="78"/>
      <c r="L33" s="79">
        <f>MAX(L8:L29)</f>
        <v>26.591799999999999</v>
      </c>
      <c r="M33" s="78"/>
      <c r="N33" s="79">
        <f>MAX(N8:N29)</f>
        <v>19.588799999999999</v>
      </c>
      <c r="O33" s="78"/>
      <c r="P33" s="79">
        <f>MAX(P8:P29)</f>
        <v>19.741700000000002</v>
      </c>
      <c r="Q33" s="78"/>
      <c r="R33" s="79">
        <f>MAX(R8:R29)</f>
        <v>28.1203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44322</v>
      </c>
      <c r="C8" s="65">
        <f>VLOOKUP($A8,'Return Data'!$B$7:$R$2843,4,0)</f>
        <v>76.366299999999995</v>
      </c>
      <c r="D8" s="65">
        <f>VLOOKUP($A8,'Return Data'!$B$7:$R$2843,10,0)</f>
        <v>-1.3043</v>
      </c>
      <c r="E8" s="66">
        <f t="shared" ref="E8:E29" si="0">RANK(D8,D$8:D$29,0)</f>
        <v>17</v>
      </c>
      <c r="F8" s="65">
        <f>VLOOKUP($A8,'Return Data'!$B$7:$R$2843,11,0)</f>
        <v>19.6191</v>
      </c>
      <c r="G8" s="66">
        <f t="shared" ref="G8:G29" si="1">RANK(F8,F$8:F$29,0)</f>
        <v>14</v>
      </c>
      <c r="H8" s="65">
        <f>VLOOKUP($A8,'Return Data'!$B$7:$R$2843,12,0)</f>
        <v>29.405899999999999</v>
      </c>
      <c r="I8" s="66">
        <f t="shared" ref="I8:I27" si="2">RANK(H8,H$8:H$29,0)</f>
        <v>14</v>
      </c>
      <c r="J8" s="65">
        <f>VLOOKUP($A8,'Return Data'!$B$7:$R$2843,13,0)</f>
        <v>53.785400000000003</v>
      </c>
      <c r="K8" s="66">
        <f t="shared" ref="K8:K18" si="3">RANK(J8,J$8:J$29,0)</f>
        <v>14</v>
      </c>
      <c r="L8" s="65">
        <f>VLOOKUP($A8,'Return Data'!$B$7:$R$2843,17,0)</f>
        <v>13.3574</v>
      </c>
      <c r="M8" s="66">
        <f t="shared" ref="M8:M18" si="4">RANK(L8,L$8:L$29,0)</f>
        <v>13</v>
      </c>
      <c r="N8" s="65">
        <f>VLOOKUP($A8,'Return Data'!$B$7:$R$2843,14,0)</f>
        <v>10.280099999999999</v>
      </c>
      <c r="O8" s="66">
        <f t="shared" ref="O8:O14" si="5">RANK(N8,N$8:N$29,0)</f>
        <v>11</v>
      </c>
      <c r="P8" s="65">
        <f>VLOOKUP($A8,'Return Data'!$B$7:$R$2843,15,0)</f>
        <v>13.0985</v>
      </c>
      <c r="Q8" s="66">
        <f>RANK(P8,P$8:P$29,0)</f>
        <v>11</v>
      </c>
      <c r="R8" s="65">
        <f>VLOOKUP($A8,'Return Data'!$B$7:$R$2843,16,0)</f>
        <v>13.974</v>
      </c>
      <c r="S8" s="67">
        <f t="shared" ref="S8:S29" si="6">RANK(R8,R$8:R$29,0)</f>
        <v>13</v>
      </c>
    </row>
    <row r="9" spans="1:20" x14ac:dyDescent="0.3">
      <c r="A9" s="63" t="s">
        <v>822</v>
      </c>
      <c r="B9" s="64">
        <f>VLOOKUP($A9,'Return Data'!$B$7:$R$2843,3,0)</f>
        <v>44322</v>
      </c>
      <c r="C9" s="65">
        <f>VLOOKUP($A9,'Return Data'!$B$7:$R$2843,4,0)</f>
        <v>38.49</v>
      </c>
      <c r="D9" s="65">
        <f>VLOOKUP($A9,'Return Data'!$B$7:$R$2843,10,0)</f>
        <v>5.1999999999999998E-2</v>
      </c>
      <c r="E9" s="66">
        <f t="shared" si="0"/>
        <v>14</v>
      </c>
      <c r="F9" s="65">
        <f>VLOOKUP($A9,'Return Data'!$B$7:$R$2843,11,0)</f>
        <v>20.771899999999999</v>
      </c>
      <c r="G9" s="66">
        <f t="shared" si="1"/>
        <v>13</v>
      </c>
      <c r="H9" s="65">
        <f>VLOOKUP($A9,'Return Data'!$B$7:$R$2843,12,0)</f>
        <v>33.831699999999998</v>
      </c>
      <c r="I9" s="66">
        <f t="shared" si="2"/>
        <v>9</v>
      </c>
      <c r="J9" s="65">
        <f>VLOOKUP($A9,'Return Data'!$B$7:$R$2843,13,0)</f>
        <v>56.7821</v>
      </c>
      <c r="K9" s="66">
        <f t="shared" si="3"/>
        <v>12</v>
      </c>
      <c r="L9" s="65">
        <f>VLOOKUP($A9,'Return Data'!$B$7:$R$2843,17,0)</f>
        <v>18.6675</v>
      </c>
      <c r="M9" s="66">
        <f t="shared" si="4"/>
        <v>4</v>
      </c>
      <c r="N9" s="65">
        <f>VLOOKUP($A9,'Return Data'!$B$7:$R$2843,14,0)</f>
        <v>12.2197</v>
      </c>
      <c r="O9" s="66">
        <f t="shared" si="5"/>
        <v>4</v>
      </c>
      <c r="P9" s="65">
        <f>VLOOKUP($A9,'Return Data'!$B$7:$R$2843,15,0)</f>
        <v>17.4969</v>
      </c>
      <c r="Q9" s="66">
        <f>RANK(P9,P$8:P$29,0)</f>
        <v>2</v>
      </c>
      <c r="R9" s="65">
        <f>VLOOKUP($A9,'Return Data'!$B$7:$R$2843,16,0)</f>
        <v>16.435300000000002</v>
      </c>
      <c r="S9" s="67">
        <f t="shared" si="6"/>
        <v>6</v>
      </c>
    </row>
    <row r="10" spans="1:20" x14ac:dyDescent="0.3">
      <c r="A10" s="63" t="s">
        <v>824</v>
      </c>
      <c r="B10" s="64">
        <f>VLOOKUP($A10,'Return Data'!$B$7:$R$2843,3,0)</f>
        <v>44322</v>
      </c>
      <c r="C10" s="65">
        <f>VLOOKUP($A10,'Return Data'!$B$7:$R$2843,4,0)</f>
        <v>12.319000000000001</v>
      </c>
      <c r="D10" s="65">
        <f>VLOOKUP($A10,'Return Data'!$B$7:$R$2843,10,0)</f>
        <v>-1.2901</v>
      </c>
      <c r="E10" s="66">
        <f t="shared" si="0"/>
        <v>16</v>
      </c>
      <c r="F10" s="65">
        <f>VLOOKUP($A10,'Return Data'!$B$7:$R$2843,11,0)</f>
        <v>17.75</v>
      </c>
      <c r="G10" s="66">
        <f t="shared" si="1"/>
        <v>19</v>
      </c>
      <c r="H10" s="65">
        <f>VLOOKUP($A10,'Return Data'!$B$7:$R$2843,12,0)</f>
        <v>28.082799999999999</v>
      </c>
      <c r="I10" s="66">
        <f t="shared" si="2"/>
        <v>16</v>
      </c>
      <c r="J10" s="65">
        <f>VLOOKUP($A10,'Return Data'!$B$7:$R$2843,13,0)</f>
        <v>47.110100000000003</v>
      </c>
      <c r="K10" s="66">
        <f t="shared" si="3"/>
        <v>21</v>
      </c>
      <c r="L10" s="65">
        <f>VLOOKUP($A10,'Return Data'!$B$7:$R$2843,17,0)</f>
        <v>13.92</v>
      </c>
      <c r="M10" s="66">
        <f t="shared" si="4"/>
        <v>10</v>
      </c>
      <c r="N10" s="65">
        <f>VLOOKUP($A10,'Return Data'!$B$7:$R$2843,14,0)</f>
        <v>7.9486999999999997</v>
      </c>
      <c r="O10" s="66">
        <f t="shared" si="5"/>
        <v>13</v>
      </c>
      <c r="P10" s="65"/>
      <c r="Q10" s="66"/>
      <c r="R10" s="65">
        <f>VLOOKUP($A10,'Return Data'!$B$7:$R$2843,16,0)</f>
        <v>5.9924999999999997</v>
      </c>
      <c r="S10" s="67">
        <f t="shared" si="6"/>
        <v>21</v>
      </c>
    </row>
    <row r="11" spans="1:20" x14ac:dyDescent="0.3">
      <c r="A11" s="63" t="s">
        <v>826</v>
      </c>
      <c r="B11" s="64">
        <f>VLOOKUP($A11,'Return Data'!$B$7:$R$2843,3,0)</f>
        <v>44322</v>
      </c>
      <c r="C11" s="65">
        <f>VLOOKUP($A11,'Return Data'!$B$7:$R$2843,4,0)</f>
        <v>29.632000000000001</v>
      </c>
      <c r="D11" s="65">
        <f>VLOOKUP($A11,'Return Data'!$B$7:$R$2843,10,0)</f>
        <v>-0.55710000000000004</v>
      </c>
      <c r="E11" s="66">
        <f t="shared" si="0"/>
        <v>15</v>
      </c>
      <c r="F11" s="65">
        <f>VLOOKUP($A11,'Return Data'!$B$7:$R$2843,11,0)</f>
        <v>19.599599999999999</v>
      </c>
      <c r="G11" s="66">
        <f t="shared" si="1"/>
        <v>15</v>
      </c>
      <c r="H11" s="65">
        <f>VLOOKUP($A11,'Return Data'!$B$7:$R$2843,12,0)</f>
        <v>28.834800000000001</v>
      </c>
      <c r="I11" s="66">
        <f t="shared" si="2"/>
        <v>15</v>
      </c>
      <c r="J11" s="65">
        <f>VLOOKUP($A11,'Return Data'!$B$7:$R$2843,13,0)</f>
        <v>55.9497</v>
      </c>
      <c r="K11" s="66">
        <f t="shared" si="3"/>
        <v>13</v>
      </c>
      <c r="L11" s="65">
        <f>VLOOKUP($A11,'Return Data'!$B$7:$R$2843,17,0)</f>
        <v>13.6388</v>
      </c>
      <c r="M11" s="66">
        <f t="shared" si="4"/>
        <v>12</v>
      </c>
      <c r="N11" s="65">
        <f>VLOOKUP($A11,'Return Data'!$B$7:$R$2843,14,0)</f>
        <v>9.6821999999999999</v>
      </c>
      <c r="O11" s="66">
        <f t="shared" si="5"/>
        <v>12</v>
      </c>
      <c r="P11" s="65">
        <f>VLOOKUP($A11,'Return Data'!$B$7:$R$2843,15,0)</f>
        <v>12.042400000000001</v>
      </c>
      <c r="Q11" s="66">
        <f>RANK(P11,P$8:P$29,0)</f>
        <v>14</v>
      </c>
      <c r="R11" s="65">
        <f>VLOOKUP($A11,'Return Data'!$B$7:$R$2843,16,0)</f>
        <v>10.466799999999999</v>
      </c>
      <c r="S11" s="67">
        <f t="shared" si="6"/>
        <v>19</v>
      </c>
    </row>
    <row r="12" spans="1:20" x14ac:dyDescent="0.3">
      <c r="A12" s="63" t="s">
        <v>827</v>
      </c>
      <c r="B12" s="64">
        <f>VLOOKUP($A12,'Return Data'!$B$7:$R$2843,3,0)</f>
        <v>44322</v>
      </c>
      <c r="C12" s="65">
        <f>VLOOKUP($A12,'Return Data'!$B$7:$R$2843,4,0)</f>
        <v>53.4452</v>
      </c>
      <c r="D12" s="65">
        <f>VLOOKUP($A12,'Return Data'!$B$7:$R$2843,10,0)</f>
        <v>0.86909999999999998</v>
      </c>
      <c r="E12" s="66">
        <f t="shared" si="0"/>
        <v>9</v>
      </c>
      <c r="F12" s="65">
        <f>VLOOKUP($A12,'Return Data'!$B$7:$R$2843,11,0)</f>
        <v>35.311500000000002</v>
      </c>
      <c r="G12" s="66">
        <f t="shared" si="1"/>
        <v>3</v>
      </c>
      <c r="H12" s="65">
        <f>VLOOKUP($A12,'Return Data'!$B$7:$R$2843,12,0)</f>
        <v>48.241100000000003</v>
      </c>
      <c r="I12" s="66">
        <f t="shared" si="2"/>
        <v>3</v>
      </c>
      <c r="J12" s="65">
        <f>VLOOKUP($A12,'Return Data'!$B$7:$R$2843,13,0)</f>
        <v>69.881900000000002</v>
      </c>
      <c r="K12" s="66">
        <f t="shared" si="3"/>
        <v>4</v>
      </c>
      <c r="L12" s="65">
        <f>VLOOKUP($A12,'Return Data'!$B$7:$R$2843,17,0)</f>
        <v>13.842000000000001</v>
      </c>
      <c r="M12" s="66">
        <f t="shared" si="4"/>
        <v>11</v>
      </c>
      <c r="N12" s="65">
        <f>VLOOKUP($A12,'Return Data'!$B$7:$R$2843,14,0)</f>
        <v>12.167299999999999</v>
      </c>
      <c r="O12" s="66">
        <f t="shared" si="5"/>
        <v>5</v>
      </c>
      <c r="P12" s="65">
        <f>VLOOKUP($A12,'Return Data'!$B$7:$R$2843,15,0)</f>
        <v>14.11</v>
      </c>
      <c r="Q12" s="66">
        <f>RANK(P12,P$8:P$29,0)</f>
        <v>9</v>
      </c>
      <c r="R12" s="65">
        <f>VLOOKUP($A12,'Return Data'!$B$7:$R$2843,16,0)</f>
        <v>12.9247</v>
      </c>
      <c r="S12" s="67">
        <f t="shared" si="6"/>
        <v>16</v>
      </c>
    </row>
    <row r="13" spans="1:20" x14ac:dyDescent="0.3">
      <c r="A13" s="63" t="s">
        <v>829</v>
      </c>
      <c r="B13" s="64">
        <f>VLOOKUP($A13,'Return Data'!$B$7:$R$2843,3,0)</f>
        <v>44322</v>
      </c>
      <c r="C13" s="65">
        <f>VLOOKUP($A13,'Return Data'!$B$7:$R$2843,4,0)</f>
        <v>89.468000000000004</v>
      </c>
      <c r="D13" s="65">
        <f>VLOOKUP($A13,'Return Data'!$B$7:$R$2843,10,0)</f>
        <v>0.86699999999999999</v>
      </c>
      <c r="E13" s="66">
        <f t="shared" si="0"/>
        <v>10</v>
      </c>
      <c r="F13" s="65">
        <f>VLOOKUP($A13,'Return Data'!$B$7:$R$2843,11,0)</f>
        <v>29.556699999999999</v>
      </c>
      <c r="G13" s="66">
        <f t="shared" si="1"/>
        <v>4</v>
      </c>
      <c r="H13" s="65">
        <f>VLOOKUP($A13,'Return Data'!$B$7:$R$2843,12,0)</f>
        <v>33.801900000000003</v>
      </c>
      <c r="I13" s="66">
        <f t="shared" si="2"/>
        <v>10</v>
      </c>
      <c r="J13" s="65">
        <f>VLOOKUP($A13,'Return Data'!$B$7:$R$2843,13,0)</f>
        <v>57.292499999999997</v>
      </c>
      <c r="K13" s="66">
        <f t="shared" si="3"/>
        <v>10</v>
      </c>
      <c r="L13" s="65">
        <f>VLOOKUP($A13,'Return Data'!$B$7:$R$2843,17,0)</f>
        <v>7.9039000000000001</v>
      </c>
      <c r="M13" s="66">
        <f t="shared" si="4"/>
        <v>17</v>
      </c>
      <c r="N13" s="65">
        <f>VLOOKUP($A13,'Return Data'!$B$7:$R$2843,14,0)</f>
        <v>3.8569</v>
      </c>
      <c r="O13" s="66">
        <f t="shared" si="5"/>
        <v>17</v>
      </c>
      <c r="P13" s="65">
        <f>VLOOKUP($A13,'Return Data'!$B$7:$R$2843,15,0)</f>
        <v>9.8208000000000002</v>
      </c>
      <c r="Q13" s="66">
        <f>RANK(P13,P$8:P$29,0)</f>
        <v>15</v>
      </c>
      <c r="R13" s="65">
        <f>VLOOKUP($A13,'Return Data'!$B$7:$R$2843,16,0)</f>
        <v>14.0718</v>
      </c>
      <c r="S13" s="67">
        <f t="shared" si="6"/>
        <v>12</v>
      </c>
    </row>
    <row r="14" spans="1:20" x14ac:dyDescent="0.3">
      <c r="A14" s="63" t="s">
        <v>832</v>
      </c>
      <c r="B14" s="64">
        <f>VLOOKUP($A14,'Return Data'!$B$7:$R$2843,3,0)</f>
        <v>44322</v>
      </c>
      <c r="C14" s="65">
        <f>VLOOKUP($A14,'Return Data'!$B$7:$R$2843,4,0)</f>
        <v>40.36</v>
      </c>
      <c r="D14" s="65">
        <f>VLOOKUP($A14,'Return Data'!$B$7:$R$2843,10,0)</f>
        <v>1.6625000000000001</v>
      </c>
      <c r="E14" s="66">
        <f t="shared" si="0"/>
        <v>8</v>
      </c>
      <c r="F14" s="65">
        <f>VLOOKUP($A14,'Return Data'!$B$7:$R$2843,11,0)</f>
        <v>28.617000000000001</v>
      </c>
      <c r="G14" s="66">
        <f t="shared" si="1"/>
        <v>5</v>
      </c>
      <c r="H14" s="65">
        <f>VLOOKUP($A14,'Return Data'!$B$7:$R$2843,12,0)</f>
        <v>32.284500000000001</v>
      </c>
      <c r="I14" s="66">
        <f t="shared" si="2"/>
        <v>12</v>
      </c>
      <c r="J14" s="65">
        <f>VLOOKUP($A14,'Return Data'!$B$7:$R$2843,13,0)</f>
        <v>59.588799999999999</v>
      </c>
      <c r="K14" s="66">
        <f t="shared" si="3"/>
        <v>7</v>
      </c>
      <c r="L14" s="65">
        <f>VLOOKUP($A14,'Return Data'!$B$7:$R$2843,17,0)</f>
        <v>14.861499999999999</v>
      </c>
      <c r="M14" s="66">
        <f t="shared" si="4"/>
        <v>8</v>
      </c>
      <c r="N14" s="65">
        <f>VLOOKUP($A14,'Return Data'!$B$7:$R$2843,14,0)</f>
        <v>11.858599999999999</v>
      </c>
      <c r="O14" s="66">
        <f t="shared" si="5"/>
        <v>6</v>
      </c>
      <c r="P14" s="65">
        <f>VLOOKUP($A14,'Return Data'!$B$7:$R$2843,15,0)</f>
        <v>13.299899999999999</v>
      </c>
      <c r="Q14" s="66">
        <f>RANK(P14,P$8:P$29,0)</f>
        <v>10</v>
      </c>
      <c r="R14" s="65">
        <f>VLOOKUP($A14,'Return Data'!$B$7:$R$2843,16,0)</f>
        <v>12.387</v>
      </c>
      <c r="S14" s="67">
        <f t="shared" si="6"/>
        <v>17</v>
      </c>
    </row>
    <row r="15" spans="1:20" x14ac:dyDescent="0.3">
      <c r="A15" s="63" t="s">
        <v>835</v>
      </c>
      <c r="B15" s="64">
        <f>VLOOKUP($A15,'Return Data'!$B$7:$R$2843,3,0)</f>
        <v>44322</v>
      </c>
      <c r="C15" s="65">
        <f>VLOOKUP($A15,'Return Data'!$B$7:$R$2843,4,0)</f>
        <v>12.4</v>
      </c>
      <c r="D15" s="65">
        <f>VLOOKUP($A15,'Return Data'!$B$7:$R$2843,10,0)</f>
        <v>-1.4308000000000001</v>
      </c>
      <c r="E15" s="66">
        <f t="shared" si="0"/>
        <v>18</v>
      </c>
      <c r="F15" s="65">
        <f>VLOOKUP($A15,'Return Data'!$B$7:$R$2843,11,0)</f>
        <v>16.431899999999999</v>
      </c>
      <c r="G15" s="66">
        <f t="shared" si="1"/>
        <v>21</v>
      </c>
      <c r="H15" s="65">
        <f>VLOOKUP($A15,'Return Data'!$B$7:$R$2843,12,0)</f>
        <v>25.252500000000001</v>
      </c>
      <c r="I15" s="66">
        <f t="shared" si="2"/>
        <v>21</v>
      </c>
      <c r="J15" s="65">
        <f>VLOOKUP($A15,'Return Data'!$B$7:$R$2843,13,0)</f>
        <v>49.577800000000003</v>
      </c>
      <c r="K15" s="66">
        <f t="shared" si="3"/>
        <v>16</v>
      </c>
      <c r="L15" s="65">
        <f>VLOOKUP($A15,'Return Data'!$B$7:$R$2843,17,0)</f>
        <v>12.1823</v>
      </c>
      <c r="M15" s="66">
        <f t="shared" si="4"/>
        <v>15</v>
      </c>
      <c r="N15" s="65">
        <f>VLOOKUP($A15,'Return Data'!$B$7:$R$2843,14,0)</f>
        <v>7.3057999999999996</v>
      </c>
      <c r="O15" s="66">
        <f>RANK(N15,N$8:N$29,0)</f>
        <v>14</v>
      </c>
      <c r="P15" s="65"/>
      <c r="Q15" s="66"/>
      <c r="R15" s="65">
        <f>VLOOKUP($A15,'Return Data'!$B$7:$R$2843,16,0)</f>
        <v>6.3982000000000001</v>
      </c>
      <c r="S15" s="67">
        <f t="shared" si="6"/>
        <v>20</v>
      </c>
    </row>
    <row r="16" spans="1:20" x14ac:dyDescent="0.3">
      <c r="A16" s="63" t="s">
        <v>837</v>
      </c>
      <c r="B16" s="64">
        <f>VLOOKUP($A16,'Return Data'!$B$7:$R$2843,3,0)</f>
        <v>44322</v>
      </c>
      <c r="C16" s="65">
        <f>VLOOKUP($A16,'Return Data'!$B$7:$R$2843,4,0)</f>
        <v>45.55</v>
      </c>
      <c r="D16" s="65">
        <f>VLOOKUP($A16,'Return Data'!$B$7:$R$2843,10,0)</f>
        <v>-3.4344000000000001</v>
      </c>
      <c r="E16" s="66">
        <f t="shared" si="0"/>
        <v>21</v>
      </c>
      <c r="F16" s="65">
        <f>VLOOKUP($A16,'Return Data'!$B$7:$R$2843,11,0)</f>
        <v>12.6082</v>
      </c>
      <c r="G16" s="66">
        <f t="shared" si="1"/>
        <v>22</v>
      </c>
      <c r="H16" s="65">
        <f>VLOOKUP($A16,'Return Data'!$B$7:$R$2843,12,0)</f>
        <v>19.9315</v>
      </c>
      <c r="I16" s="66">
        <f t="shared" si="2"/>
        <v>22</v>
      </c>
      <c r="J16" s="65">
        <f>VLOOKUP($A16,'Return Data'!$B$7:$R$2843,13,0)</f>
        <v>47.554299999999998</v>
      </c>
      <c r="K16" s="66">
        <f t="shared" si="3"/>
        <v>19</v>
      </c>
      <c r="L16" s="65">
        <f>VLOOKUP($A16,'Return Data'!$B$7:$R$2843,17,0)</f>
        <v>11.9398</v>
      </c>
      <c r="M16" s="66">
        <f t="shared" si="4"/>
        <v>16</v>
      </c>
      <c r="N16" s="65">
        <f>VLOOKUP($A16,'Return Data'!$B$7:$R$2843,14,0)</f>
        <v>4.6772</v>
      </c>
      <c r="O16" s="66">
        <f>RANK(N16,N$8:N$29,0)</f>
        <v>16</v>
      </c>
      <c r="P16" s="65">
        <f>VLOOKUP($A16,'Return Data'!$B$7:$R$2843,15,0)</f>
        <v>13.0886</v>
      </c>
      <c r="Q16" s="66">
        <f>RANK(P16,P$8:P$29,0)</f>
        <v>12</v>
      </c>
      <c r="R16" s="65">
        <f>VLOOKUP($A16,'Return Data'!$B$7:$R$2843,16,0)</f>
        <v>10.525499999999999</v>
      </c>
      <c r="S16" s="67">
        <f t="shared" si="6"/>
        <v>18</v>
      </c>
    </row>
    <row r="17" spans="1:19" x14ac:dyDescent="0.3">
      <c r="A17" s="63" t="s">
        <v>839</v>
      </c>
      <c r="B17" s="64">
        <f>VLOOKUP($A17,'Return Data'!$B$7:$R$2843,3,0)</f>
        <v>44322</v>
      </c>
      <c r="C17" s="65">
        <f>VLOOKUP($A17,'Return Data'!$B$7:$R$2843,4,0)</f>
        <v>24.110399999999998</v>
      </c>
      <c r="D17" s="65">
        <f>VLOOKUP($A17,'Return Data'!$B$7:$R$2843,10,0)</f>
        <v>0.23910000000000001</v>
      </c>
      <c r="E17" s="66">
        <f t="shared" si="0"/>
        <v>12</v>
      </c>
      <c r="F17" s="65">
        <f>VLOOKUP($A17,'Return Data'!$B$7:$R$2843,11,0)</f>
        <v>21.8965</v>
      </c>
      <c r="G17" s="66">
        <f t="shared" si="1"/>
        <v>11</v>
      </c>
      <c r="H17" s="65">
        <f>VLOOKUP($A17,'Return Data'!$B$7:$R$2843,12,0)</f>
        <v>35.710900000000002</v>
      </c>
      <c r="I17" s="66">
        <f t="shared" si="2"/>
        <v>6</v>
      </c>
      <c r="J17" s="65">
        <f>VLOOKUP($A17,'Return Data'!$B$7:$R$2843,13,0)</f>
        <v>63.373899999999999</v>
      </c>
      <c r="K17" s="66">
        <f t="shared" si="3"/>
        <v>5</v>
      </c>
      <c r="L17" s="65">
        <f>VLOOKUP($A17,'Return Data'!$B$7:$R$2843,17,0)</f>
        <v>23.470099999999999</v>
      </c>
      <c r="M17" s="66">
        <f t="shared" si="4"/>
        <v>2</v>
      </c>
      <c r="N17" s="65">
        <f>VLOOKUP($A17,'Return Data'!$B$7:$R$2843,14,0)</f>
        <v>17.9283</v>
      </c>
      <c r="O17" s="66">
        <f>RANK(N17,N$8:N$29,0)</f>
        <v>1</v>
      </c>
      <c r="P17" s="65">
        <f>VLOOKUP($A17,'Return Data'!$B$7:$R$2843,15,0)</f>
        <v>18.222300000000001</v>
      </c>
      <c r="Q17" s="66">
        <f>RANK(P17,P$8:P$29,0)</f>
        <v>1</v>
      </c>
      <c r="R17" s="65">
        <f>VLOOKUP($A17,'Return Data'!$B$7:$R$2843,16,0)</f>
        <v>14.4499</v>
      </c>
      <c r="S17" s="67">
        <f t="shared" si="6"/>
        <v>11</v>
      </c>
    </row>
    <row r="18" spans="1:19" x14ac:dyDescent="0.3">
      <c r="A18" s="63" t="s">
        <v>840</v>
      </c>
      <c r="B18" s="64">
        <f>VLOOKUP($A18,'Return Data'!$B$7:$R$2843,3,0)</f>
        <v>44322</v>
      </c>
      <c r="C18" s="65">
        <f>VLOOKUP($A18,'Return Data'!$B$7:$R$2843,4,0)</f>
        <v>9.9238</v>
      </c>
      <c r="D18" s="65">
        <f>VLOOKUP($A18,'Return Data'!$B$7:$R$2843,10,0)</f>
        <v>-4.43</v>
      </c>
      <c r="E18" s="66">
        <f t="shared" si="0"/>
        <v>22</v>
      </c>
      <c r="F18" s="65">
        <f>VLOOKUP($A18,'Return Data'!$B$7:$R$2843,11,0)</f>
        <v>17.976199999999999</v>
      </c>
      <c r="G18" s="66">
        <f t="shared" si="1"/>
        <v>18</v>
      </c>
      <c r="H18" s="65">
        <f>VLOOKUP($A18,'Return Data'!$B$7:$R$2843,12,0)</f>
        <v>25.511299999999999</v>
      </c>
      <c r="I18" s="66">
        <f t="shared" si="2"/>
        <v>19</v>
      </c>
      <c r="J18" s="65">
        <f>VLOOKUP($A18,'Return Data'!$B$7:$R$2843,13,0)</f>
        <v>45.978999999999999</v>
      </c>
      <c r="K18" s="66">
        <f t="shared" si="3"/>
        <v>22</v>
      </c>
      <c r="L18" s="65">
        <f>VLOOKUP($A18,'Return Data'!$B$7:$R$2843,17,0)</f>
        <v>5.4743000000000004</v>
      </c>
      <c r="M18" s="66">
        <f t="shared" si="4"/>
        <v>18</v>
      </c>
      <c r="N18" s="65">
        <f>VLOOKUP($A18,'Return Data'!$B$7:$R$2843,14,0)</f>
        <v>4.9573</v>
      </c>
      <c r="O18" s="66">
        <f>RANK(N18,N$8:N$29,0)</f>
        <v>15</v>
      </c>
      <c r="P18" s="65">
        <f>VLOOKUP($A18,'Return Data'!$B$7:$R$2843,15,0)</f>
        <v>12.8161</v>
      </c>
      <c r="Q18" s="66">
        <f>RANK(P18,P$8:P$29,0)</f>
        <v>13</v>
      </c>
      <c r="R18" s="65">
        <f>VLOOKUP($A18,'Return Data'!$B$7:$R$2843,16,0)</f>
        <v>-5.8000000000000003E-2</v>
      </c>
      <c r="S18" s="67">
        <f t="shared" si="6"/>
        <v>22</v>
      </c>
    </row>
    <row r="19" spans="1:19" x14ac:dyDescent="0.3">
      <c r="A19" s="63" t="s">
        <v>843</v>
      </c>
      <c r="B19" s="64">
        <f>VLOOKUP($A19,'Return Data'!$B$7:$R$2843,3,0)</f>
        <v>44322</v>
      </c>
      <c r="C19" s="65">
        <f>VLOOKUP($A19,'Return Data'!$B$7:$R$2843,4,0)</f>
        <v>13.46</v>
      </c>
      <c r="D19" s="65">
        <f>VLOOKUP($A19,'Return Data'!$B$7:$R$2843,10,0)</f>
        <v>0.30549999999999999</v>
      </c>
      <c r="E19" s="66">
        <f t="shared" si="0"/>
        <v>11</v>
      </c>
      <c r="F19" s="65">
        <f>VLOOKUP($A19,'Return Data'!$B$7:$R$2843,11,0)</f>
        <v>22.1416</v>
      </c>
      <c r="G19" s="66">
        <f t="shared" si="1"/>
        <v>10</v>
      </c>
      <c r="H19" s="65">
        <f>VLOOKUP($A19,'Return Data'!$B$7:$R$2843,12,0)</f>
        <v>31.1891</v>
      </c>
      <c r="I19" s="66">
        <f t="shared" si="2"/>
        <v>13</v>
      </c>
      <c r="J19" s="65">
        <f>VLOOKUP($A19,'Return Data'!$B$7:$R$2843,13,0)</f>
        <v>57.1145</v>
      </c>
      <c r="K19" s="66">
        <f t="shared" ref="K19" si="7">RANK(J19,J$8:J$29,0)</f>
        <v>11</v>
      </c>
      <c r="L19" s="65"/>
      <c r="M19" s="66"/>
      <c r="N19" s="65"/>
      <c r="O19" s="66"/>
      <c r="P19" s="65"/>
      <c r="Q19" s="66"/>
      <c r="R19" s="65">
        <f>VLOOKUP($A19,'Return Data'!$B$7:$R$2843,16,0)</f>
        <v>17.8598</v>
      </c>
      <c r="S19" s="67">
        <f t="shared" si="6"/>
        <v>5</v>
      </c>
    </row>
    <row r="20" spans="1:19" x14ac:dyDescent="0.3">
      <c r="A20" s="63" t="s">
        <v>845</v>
      </c>
      <c r="B20" s="64">
        <f>VLOOKUP($A20,'Return Data'!$B$7:$R$2843,3,0)</f>
        <v>44322</v>
      </c>
      <c r="C20" s="65">
        <f>VLOOKUP($A20,'Return Data'!$B$7:$R$2843,4,0)</f>
        <v>14.14</v>
      </c>
      <c r="D20" s="65">
        <f>VLOOKUP($A20,'Return Data'!$B$7:$R$2843,10,0)</f>
        <v>6.5641999999999996</v>
      </c>
      <c r="E20" s="66">
        <f t="shared" si="0"/>
        <v>2</v>
      </c>
      <c r="F20" s="65">
        <f>VLOOKUP($A20,'Return Data'!$B$7:$R$2843,11,0)</f>
        <v>18.8935</v>
      </c>
      <c r="G20" s="66">
        <f t="shared" si="1"/>
        <v>17</v>
      </c>
      <c r="H20" s="65">
        <f>VLOOKUP($A20,'Return Data'!$B$7:$R$2843,12,0)</f>
        <v>25.343499999999999</v>
      </c>
      <c r="I20" s="66">
        <f t="shared" si="2"/>
        <v>20</v>
      </c>
      <c r="J20" s="65">
        <f>VLOOKUP($A20,'Return Data'!$B$7:$R$2843,13,0)</f>
        <v>49.503100000000003</v>
      </c>
      <c r="K20" s="66">
        <f t="shared" ref="K20:K27" si="8">RANK(J20,J$8:J$29,0)</f>
        <v>17</v>
      </c>
      <c r="L20" s="65">
        <f>VLOOKUP($A20,'Return Data'!$B$7:$R$2843,17,0)</f>
        <v>14.640499999999999</v>
      </c>
      <c r="M20" s="66">
        <f t="shared" ref="M20" si="9">RANK(L20,L$8:L$29,0)</f>
        <v>9</v>
      </c>
      <c r="N20" s="65"/>
      <c r="O20" s="66"/>
      <c r="P20" s="65"/>
      <c r="Q20" s="66"/>
      <c r="R20" s="65">
        <f>VLOOKUP($A20,'Return Data'!$B$7:$R$2843,16,0)</f>
        <v>14.854200000000001</v>
      </c>
      <c r="S20" s="67">
        <f t="shared" si="6"/>
        <v>9</v>
      </c>
    </row>
    <row r="21" spans="1:19" x14ac:dyDescent="0.3">
      <c r="A21" s="63" t="s">
        <v>847</v>
      </c>
      <c r="B21" s="64">
        <f>VLOOKUP($A21,'Return Data'!$B$7:$R$2843,3,0)</f>
        <v>44322</v>
      </c>
      <c r="C21" s="65">
        <f>VLOOKUP($A21,'Return Data'!$B$7:$R$2843,4,0)</f>
        <v>15.818</v>
      </c>
      <c r="D21" s="65">
        <f>VLOOKUP($A21,'Return Data'!$B$7:$R$2843,10,0)</f>
        <v>2.3818999999999999</v>
      </c>
      <c r="E21" s="66">
        <f t="shared" si="0"/>
        <v>5</v>
      </c>
      <c r="F21" s="65">
        <f>VLOOKUP($A21,'Return Data'!$B$7:$R$2843,11,0)</f>
        <v>24.043299999999999</v>
      </c>
      <c r="G21" s="66">
        <f t="shared" si="1"/>
        <v>7</v>
      </c>
      <c r="H21" s="65">
        <f>VLOOKUP($A21,'Return Data'!$B$7:$R$2843,12,0)</f>
        <v>37.595700000000001</v>
      </c>
      <c r="I21" s="66">
        <f t="shared" si="2"/>
        <v>4</v>
      </c>
      <c r="J21" s="65">
        <f>VLOOKUP($A21,'Return Data'!$B$7:$R$2843,13,0)</f>
        <v>74.168700000000001</v>
      </c>
      <c r="K21" s="66">
        <f t="shared" si="8"/>
        <v>3</v>
      </c>
      <c r="L21" s="65"/>
      <c r="M21" s="66"/>
      <c r="N21" s="65"/>
      <c r="O21" s="66"/>
      <c r="P21" s="65"/>
      <c r="Q21" s="66"/>
      <c r="R21" s="65">
        <f>VLOOKUP($A21,'Return Data'!$B$7:$R$2843,16,0)</f>
        <v>26.049099999999999</v>
      </c>
      <c r="S21" s="67">
        <f t="shared" si="6"/>
        <v>1</v>
      </c>
    </row>
    <row r="22" spans="1:19" x14ac:dyDescent="0.3">
      <c r="A22" s="63" t="s">
        <v>849</v>
      </c>
      <c r="B22" s="64">
        <f>VLOOKUP($A22,'Return Data'!$B$7:$R$2843,3,0)</f>
        <v>44322</v>
      </c>
      <c r="C22" s="65">
        <f>VLOOKUP($A22,'Return Data'!$B$7:$R$2843,4,0)</f>
        <v>29.6053</v>
      </c>
      <c r="D22" s="65">
        <f>VLOOKUP($A22,'Return Data'!$B$7:$R$2843,10,0)</f>
        <v>-1.8876999999999999</v>
      </c>
      <c r="E22" s="66">
        <f t="shared" si="0"/>
        <v>20</v>
      </c>
      <c r="F22" s="65">
        <f>VLOOKUP($A22,'Return Data'!$B$7:$R$2843,11,0)</f>
        <v>17.060500000000001</v>
      </c>
      <c r="G22" s="66">
        <f t="shared" si="1"/>
        <v>20</v>
      </c>
      <c r="H22" s="65">
        <f>VLOOKUP($A22,'Return Data'!$B$7:$R$2843,12,0)</f>
        <v>28.060600000000001</v>
      </c>
      <c r="I22" s="66">
        <f t="shared" si="2"/>
        <v>17</v>
      </c>
      <c r="J22" s="65">
        <f>VLOOKUP($A22,'Return Data'!$B$7:$R$2843,13,0)</f>
        <v>47.997599999999998</v>
      </c>
      <c r="K22" s="66">
        <f t="shared" si="8"/>
        <v>18</v>
      </c>
      <c r="L22" s="65">
        <f>VLOOKUP($A22,'Return Data'!$B$7:$R$2843,17,0)</f>
        <v>17.367000000000001</v>
      </c>
      <c r="M22" s="66">
        <f t="shared" ref="M22:M27" si="10">RANK(L22,L$8:L$29,0)</f>
        <v>5</v>
      </c>
      <c r="N22" s="65">
        <f>VLOOKUP($A22,'Return Data'!$B$7:$R$2843,14,0)</f>
        <v>11.354900000000001</v>
      </c>
      <c r="O22" s="66">
        <f t="shared" ref="O22:O27" si="11">RANK(N22,N$8:N$29,0)</f>
        <v>8</v>
      </c>
      <c r="P22" s="65">
        <f>VLOOKUP($A22,'Return Data'!$B$7:$R$2843,15,0)</f>
        <v>14.3712</v>
      </c>
      <c r="Q22" s="66">
        <f t="shared" ref="Q22:Q27" si="12">RANK(P22,P$8:P$29,0)</f>
        <v>7</v>
      </c>
      <c r="R22" s="65">
        <f>VLOOKUP($A22,'Return Data'!$B$7:$R$2843,16,0)</f>
        <v>14.5572</v>
      </c>
      <c r="S22" s="67">
        <f t="shared" si="6"/>
        <v>10</v>
      </c>
    </row>
    <row r="23" spans="1:19" x14ac:dyDescent="0.3">
      <c r="A23" s="63" t="s">
        <v>850</v>
      </c>
      <c r="B23" s="64">
        <f>VLOOKUP($A23,'Return Data'!$B$7:$R$2843,3,0)</f>
        <v>44322</v>
      </c>
      <c r="C23" s="65">
        <f>VLOOKUP($A23,'Return Data'!$B$7:$R$2843,4,0)</f>
        <v>64.035300000000007</v>
      </c>
      <c r="D23" s="65">
        <f>VLOOKUP($A23,'Return Data'!$B$7:$R$2843,10,0)</f>
        <v>2.2637</v>
      </c>
      <c r="E23" s="66">
        <f t="shared" si="0"/>
        <v>6</v>
      </c>
      <c r="F23" s="65">
        <f>VLOOKUP($A23,'Return Data'!$B$7:$R$2843,11,0)</f>
        <v>36.656700000000001</v>
      </c>
      <c r="G23" s="66">
        <f t="shared" si="1"/>
        <v>2</v>
      </c>
      <c r="H23" s="65">
        <f>VLOOKUP($A23,'Return Data'!$B$7:$R$2843,12,0)</f>
        <v>49.039200000000001</v>
      </c>
      <c r="I23" s="66">
        <f t="shared" si="2"/>
        <v>2</v>
      </c>
      <c r="J23" s="65">
        <f>VLOOKUP($A23,'Return Data'!$B$7:$R$2843,13,0)</f>
        <v>78.765699999999995</v>
      </c>
      <c r="K23" s="66">
        <f t="shared" si="8"/>
        <v>1</v>
      </c>
      <c r="L23" s="65">
        <f>VLOOKUP($A23,'Return Data'!$B$7:$R$2843,17,0)</f>
        <v>16.3582</v>
      </c>
      <c r="M23" s="66">
        <f t="shared" si="10"/>
        <v>7</v>
      </c>
      <c r="N23" s="65">
        <f>VLOOKUP($A23,'Return Data'!$B$7:$R$2843,14,0)</f>
        <v>10.7181</v>
      </c>
      <c r="O23" s="66">
        <f t="shared" si="11"/>
        <v>10</v>
      </c>
      <c r="P23" s="65">
        <f>VLOOKUP($A23,'Return Data'!$B$7:$R$2843,15,0)</f>
        <v>14.927</v>
      </c>
      <c r="Q23" s="66">
        <f t="shared" si="12"/>
        <v>6</v>
      </c>
      <c r="R23" s="65">
        <f>VLOOKUP($A23,'Return Data'!$B$7:$R$2843,16,0)</f>
        <v>13.793900000000001</v>
      </c>
      <c r="S23" s="67">
        <f t="shared" si="6"/>
        <v>14</v>
      </c>
    </row>
    <row r="24" spans="1:19" x14ac:dyDescent="0.3">
      <c r="A24" s="63" t="s">
        <v>852</v>
      </c>
      <c r="B24" s="64">
        <f>VLOOKUP($A24,'Return Data'!$B$7:$R$2843,3,0)</f>
        <v>44322</v>
      </c>
      <c r="C24" s="65">
        <f>VLOOKUP($A24,'Return Data'!$B$7:$R$2843,4,0)</f>
        <v>91.89</v>
      </c>
      <c r="D24" s="65">
        <f>VLOOKUP($A24,'Return Data'!$B$7:$R$2843,10,0)</f>
        <v>3.1659999999999999</v>
      </c>
      <c r="E24" s="66">
        <f t="shared" si="0"/>
        <v>3</v>
      </c>
      <c r="F24" s="65">
        <f>VLOOKUP($A24,'Return Data'!$B$7:$R$2843,11,0)</f>
        <v>28.373799999999999</v>
      </c>
      <c r="G24" s="66">
        <f t="shared" si="1"/>
        <v>6</v>
      </c>
      <c r="H24" s="65">
        <f>VLOOKUP($A24,'Return Data'!$B$7:$R$2843,12,0)</f>
        <v>37.067399999999999</v>
      </c>
      <c r="I24" s="66">
        <f t="shared" si="2"/>
        <v>5</v>
      </c>
      <c r="J24" s="65">
        <f>VLOOKUP($A24,'Return Data'!$B$7:$R$2843,13,0)</f>
        <v>57.886600000000001</v>
      </c>
      <c r="K24" s="66">
        <f t="shared" si="8"/>
        <v>9</v>
      </c>
      <c r="L24" s="65">
        <f>VLOOKUP($A24,'Return Data'!$B$7:$R$2843,17,0)</f>
        <v>20.549199999999999</v>
      </c>
      <c r="M24" s="66">
        <f t="shared" si="10"/>
        <v>3</v>
      </c>
      <c r="N24" s="65">
        <f>VLOOKUP($A24,'Return Data'!$B$7:$R$2843,14,0)</f>
        <v>14.678599999999999</v>
      </c>
      <c r="O24" s="66">
        <f t="shared" si="11"/>
        <v>2</v>
      </c>
      <c r="P24" s="65">
        <f>VLOOKUP($A24,'Return Data'!$B$7:$R$2843,15,0)</f>
        <v>16.006499999999999</v>
      </c>
      <c r="Q24" s="66">
        <f t="shared" si="12"/>
        <v>3</v>
      </c>
      <c r="R24" s="65">
        <f>VLOOKUP($A24,'Return Data'!$B$7:$R$2843,16,0)</f>
        <v>15.391500000000001</v>
      </c>
      <c r="S24" s="67">
        <f t="shared" si="6"/>
        <v>8</v>
      </c>
    </row>
    <row r="25" spans="1:19" x14ac:dyDescent="0.3">
      <c r="A25" s="63" t="s">
        <v>854</v>
      </c>
      <c r="B25" s="64">
        <f>VLOOKUP($A25,'Return Data'!$B$7:$R$2843,3,0)</f>
        <v>44322</v>
      </c>
      <c r="C25" s="65">
        <f>VLOOKUP($A25,'Return Data'!$B$7:$R$2843,4,0)</f>
        <v>48.428699999999999</v>
      </c>
      <c r="D25" s="65">
        <f>VLOOKUP($A25,'Return Data'!$B$7:$R$2843,10,0)</f>
        <v>16.0764</v>
      </c>
      <c r="E25" s="66">
        <f t="shared" si="0"/>
        <v>1</v>
      </c>
      <c r="F25" s="65">
        <f>VLOOKUP($A25,'Return Data'!$B$7:$R$2843,11,0)</f>
        <v>42.509399999999999</v>
      </c>
      <c r="G25" s="66">
        <f t="shared" si="1"/>
        <v>1</v>
      </c>
      <c r="H25" s="65">
        <f>VLOOKUP($A25,'Return Data'!$B$7:$R$2843,12,0)</f>
        <v>50.871499999999997</v>
      </c>
      <c r="I25" s="66">
        <f t="shared" si="2"/>
        <v>1</v>
      </c>
      <c r="J25" s="65">
        <f>VLOOKUP($A25,'Return Data'!$B$7:$R$2843,13,0)</f>
        <v>78.066299999999998</v>
      </c>
      <c r="K25" s="66">
        <f t="shared" si="8"/>
        <v>2</v>
      </c>
      <c r="L25" s="65">
        <f>VLOOKUP($A25,'Return Data'!$B$7:$R$2843,17,0)</f>
        <v>24.577999999999999</v>
      </c>
      <c r="M25" s="66">
        <f t="shared" si="10"/>
        <v>1</v>
      </c>
      <c r="N25" s="65">
        <f>VLOOKUP($A25,'Return Data'!$B$7:$R$2843,14,0)</f>
        <v>13.846399999999999</v>
      </c>
      <c r="O25" s="66">
        <f t="shared" si="11"/>
        <v>3</v>
      </c>
      <c r="P25" s="65">
        <f>VLOOKUP($A25,'Return Data'!$B$7:$R$2843,15,0)</f>
        <v>15.644399999999999</v>
      </c>
      <c r="Q25" s="66">
        <f t="shared" si="12"/>
        <v>4</v>
      </c>
      <c r="R25" s="65">
        <f>VLOOKUP($A25,'Return Data'!$B$7:$R$2843,16,0)</f>
        <v>13.1488</v>
      </c>
      <c r="S25" s="67">
        <f t="shared" si="6"/>
        <v>15</v>
      </c>
    </row>
    <row r="26" spans="1:19" x14ac:dyDescent="0.3">
      <c r="A26" s="63" t="s">
        <v>857</v>
      </c>
      <c r="B26" s="64">
        <f>VLOOKUP($A26,'Return Data'!$B$7:$R$2843,3,0)</f>
        <v>44322</v>
      </c>
      <c r="C26" s="65">
        <f>VLOOKUP($A26,'Return Data'!$B$7:$R$2843,4,0)</f>
        <v>191.3408</v>
      </c>
      <c r="D26" s="65">
        <f>VLOOKUP($A26,'Return Data'!$B$7:$R$2843,10,0)</f>
        <v>2.9262000000000001</v>
      </c>
      <c r="E26" s="66">
        <f t="shared" si="0"/>
        <v>4</v>
      </c>
      <c r="F26" s="65">
        <f>VLOOKUP($A26,'Return Data'!$B$7:$R$2843,11,0)</f>
        <v>23.2394</v>
      </c>
      <c r="G26" s="66">
        <f t="shared" si="1"/>
        <v>9</v>
      </c>
      <c r="H26" s="65">
        <f>VLOOKUP($A26,'Return Data'!$B$7:$R$2843,12,0)</f>
        <v>34.676099999999998</v>
      </c>
      <c r="I26" s="66">
        <f t="shared" si="2"/>
        <v>7</v>
      </c>
      <c r="J26" s="65">
        <f>VLOOKUP($A26,'Return Data'!$B$7:$R$2843,13,0)</f>
        <v>52.959000000000003</v>
      </c>
      <c r="K26" s="66">
        <f t="shared" si="8"/>
        <v>15</v>
      </c>
      <c r="L26" s="65">
        <f>VLOOKUP($A26,'Return Data'!$B$7:$R$2843,17,0)</f>
        <v>16.372599999999998</v>
      </c>
      <c r="M26" s="66">
        <f t="shared" si="10"/>
        <v>6</v>
      </c>
      <c r="N26" s="65">
        <f>VLOOKUP($A26,'Return Data'!$B$7:$R$2843,14,0)</f>
        <v>11.7333</v>
      </c>
      <c r="O26" s="66">
        <f t="shared" si="11"/>
        <v>7</v>
      </c>
      <c r="P26" s="65">
        <f>VLOOKUP($A26,'Return Data'!$B$7:$R$2843,15,0)</f>
        <v>15.4293</v>
      </c>
      <c r="Q26" s="66">
        <f t="shared" si="12"/>
        <v>5</v>
      </c>
      <c r="R26" s="65">
        <f>VLOOKUP($A26,'Return Data'!$B$7:$R$2843,16,0)</f>
        <v>19.486699999999999</v>
      </c>
      <c r="S26" s="67">
        <f t="shared" si="6"/>
        <v>3</v>
      </c>
    </row>
    <row r="27" spans="1:19" x14ac:dyDescent="0.3">
      <c r="A27" s="63" t="s">
        <v>858</v>
      </c>
      <c r="B27" s="64">
        <f>VLOOKUP($A27,'Return Data'!$B$7:$R$2843,3,0)</f>
        <v>44322</v>
      </c>
      <c r="C27" s="65">
        <f>VLOOKUP($A27,'Return Data'!$B$7:$R$2843,4,0)</f>
        <v>228.35059999999999</v>
      </c>
      <c r="D27" s="65">
        <f>VLOOKUP($A27,'Return Data'!$B$7:$R$2843,10,0)</f>
        <v>-1.6583000000000001</v>
      </c>
      <c r="E27" s="66">
        <f t="shared" si="0"/>
        <v>19</v>
      </c>
      <c r="F27" s="65">
        <f>VLOOKUP($A27,'Return Data'!$B$7:$R$2843,11,0)</f>
        <v>19.464300000000001</v>
      </c>
      <c r="G27" s="66">
        <f t="shared" si="1"/>
        <v>16</v>
      </c>
      <c r="H27" s="65">
        <f>VLOOKUP($A27,'Return Data'!$B$7:$R$2843,12,0)</f>
        <v>27.435500000000001</v>
      </c>
      <c r="I27" s="66">
        <f t="shared" si="2"/>
        <v>18</v>
      </c>
      <c r="J27" s="65">
        <f>VLOOKUP($A27,'Return Data'!$B$7:$R$2843,13,0)</f>
        <v>47.204099999999997</v>
      </c>
      <c r="K27" s="66">
        <f t="shared" si="8"/>
        <v>20</v>
      </c>
      <c r="L27" s="65">
        <f>VLOOKUP($A27,'Return Data'!$B$7:$R$2843,17,0)</f>
        <v>12.938599999999999</v>
      </c>
      <c r="M27" s="66">
        <f t="shared" si="10"/>
        <v>14</v>
      </c>
      <c r="N27" s="65">
        <f>VLOOKUP($A27,'Return Data'!$B$7:$R$2843,14,0)</f>
        <v>10.946099999999999</v>
      </c>
      <c r="O27" s="66">
        <f t="shared" si="11"/>
        <v>9</v>
      </c>
      <c r="P27" s="65">
        <f>VLOOKUP($A27,'Return Data'!$B$7:$R$2843,15,0)</f>
        <v>14.335900000000001</v>
      </c>
      <c r="Q27" s="66">
        <f t="shared" si="12"/>
        <v>8</v>
      </c>
      <c r="R27" s="65">
        <f>VLOOKUP($A27,'Return Data'!$B$7:$R$2843,16,0)</f>
        <v>18.124500000000001</v>
      </c>
      <c r="S27" s="67">
        <f t="shared" si="6"/>
        <v>4</v>
      </c>
    </row>
    <row r="28" spans="1:19" x14ac:dyDescent="0.3">
      <c r="A28" s="63" t="s">
        <v>861</v>
      </c>
      <c r="B28" s="64">
        <f>VLOOKUP($A28,'Return Data'!$B$7:$R$2843,3,0)</f>
        <v>44322</v>
      </c>
      <c r="C28" s="65">
        <f>VLOOKUP($A28,'Return Data'!$B$7:$R$2843,4,0)</f>
        <v>12.378500000000001</v>
      </c>
      <c r="D28" s="65">
        <f>VLOOKUP($A28,'Return Data'!$B$7:$R$2843,10,0)</f>
        <v>0.21540000000000001</v>
      </c>
      <c r="E28" s="66">
        <f t="shared" si="0"/>
        <v>13</v>
      </c>
      <c r="F28" s="65">
        <f>VLOOKUP($A28,'Return Data'!$B$7:$R$2843,11,0)</f>
        <v>23.845700000000001</v>
      </c>
      <c r="G28" s="66">
        <f t="shared" si="1"/>
        <v>8</v>
      </c>
      <c r="H28" s="65">
        <f>VLOOKUP($A28,'Return Data'!$B$7:$R$2843,12,0)</f>
        <v>34.401400000000002</v>
      </c>
      <c r="I28" s="66">
        <f>RANK(H28,H$8:H$29,0)</f>
        <v>8</v>
      </c>
      <c r="J28" s="65">
        <f>VLOOKUP($A28,'Return Data'!$B$7:$R$2843,13,0)</f>
        <v>60.432600000000001</v>
      </c>
      <c r="K28" s="66">
        <f t="shared" ref="K28" si="13">RANK(J28,J$8:J$29,0)</f>
        <v>6</v>
      </c>
      <c r="L28" s="65"/>
      <c r="M28" s="66"/>
      <c r="N28" s="65"/>
      <c r="O28" s="66"/>
      <c r="P28" s="65"/>
      <c r="Q28" s="66"/>
      <c r="R28" s="65">
        <f>VLOOKUP($A28,'Return Data'!$B$7:$R$2843,16,0)</f>
        <v>16.224299999999999</v>
      </c>
      <c r="S28" s="67">
        <f t="shared" si="6"/>
        <v>7</v>
      </c>
    </row>
    <row r="29" spans="1:19" x14ac:dyDescent="0.3">
      <c r="A29" s="63" t="s">
        <v>863</v>
      </c>
      <c r="B29" s="64">
        <f>VLOOKUP($A29,'Return Data'!$B$7:$R$2843,3,0)</f>
        <v>44322</v>
      </c>
      <c r="C29" s="65">
        <f>VLOOKUP($A29,'Return Data'!$B$7:$R$2843,4,0)</f>
        <v>14.81</v>
      </c>
      <c r="D29" s="65">
        <f>VLOOKUP($A29,'Return Data'!$B$7:$R$2843,10,0)</f>
        <v>1.9972000000000001</v>
      </c>
      <c r="E29" s="66">
        <f t="shared" si="0"/>
        <v>7</v>
      </c>
      <c r="F29" s="65">
        <f>VLOOKUP($A29,'Return Data'!$B$7:$R$2843,11,0)</f>
        <v>21.3934</v>
      </c>
      <c r="G29" s="66">
        <f t="shared" si="1"/>
        <v>12</v>
      </c>
      <c r="H29" s="65">
        <f>VLOOKUP($A29,'Return Data'!$B$7:$R$2843,12,0)</f>
        <v>32.944299999999998</v>
      </c>
      <c r="I29" s="66">
        <f>RANK(H29,H$8:H$29,0)</f>
        <v>11</v>
      </c>
      <c r="J29" s="65">
        <f>VLOOKUP($A29,'Return Data'!$B$7:$R$2843,13,0)</f>
        <v>59.076300000000003</v>
      </c>
      <c r="K29" s="66">
        <f t="shared" ref="K29" si="14">RANK(J29,J$8:J$29,0)</f>
        <v>8</v>
      </c>
      <c r="L29" s="65"/>
      <c r="M29" s="66"/>
      <c r="N29" s="65"/>
      <c r="O29" s="66"/>
      <c r="P29" s="65"/>
      <c r="Q29" s="66"/>
      <c r="R29" s="65">
        <f>VLOOKUP($A29,'Return Data'!$B$7:$R$2843,16,0)</f>
        <v>25.1036</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1.0724318181818182</v>
      </c>
      <c r="E31" s="74"/>
      <c r="F31" s="75">
        <f>AVERAGE(F8:F29)</f>
        <v>23.534554545454547</v>
      </c>
      <c r="G31" s="74"/>
      <c r="H31" s="75">
        <f>AVERAGE(H8:H29)</f>
        <v>33.159690909090912</v>
      </c>
      <c r="I31" s="74"/>
      <c r="J31" s="75">
        <f>AVERAGE(J8:J29)</f>
        <v>57.729545454545466</v>
      </c>
      <c r="K31" s="74"/>
      <c r="L31" s="75">
        <f>AVERAGE(L8:L29)</f>
        <v>15.114538888888891</v>
      </c>
      <c r="M31" s="74"/>
      <c r="N31" s="75">
        <f>AVERAGE(N8:N29)</f>
        <v>10.362323529411764</v>
      </c>
      <c r="O31" s="74"/>
      <c r="P31" s="75">
        <f>AVERAGE(P8:P29)</f>
        <v>14.313986666666667</v>
      </c>
      <c r="Q31" s="74"/>
      <c r="R31" s="75">
        <f>AVERAGE(R8:R29)</f>
        <v>14.18915</v>
      </c>
      <c r="S31" s="76"/>
    </row>
    <row r="32" spans="1:19" x14ac:dyDescent="0.3">
      <c r="A32" s="73" t="s">
        <v>28</v>
      </c>
      <c r="B32" s="74"/>
      <c r="C32" s="74"/>
      <c r="D32" s="75">
        <f>MIN(D8:D29)</f>
        <v>-4.43</v>
      </c>
      <c r="E32" s="74"/>
      <c r="F32" s="75">
        <f>MIN(F8:F29)</f>
        <v>12.6082</v>
      </c>
      <c r="G32" s="74"/>
      <c r="H32" s="75">
        <f>MIN(H8:H29)</f>
        <v>19.9315</v>
      </c>
      <c r="I32" s="74"/>
      <c r="J32" s="75">
        <f>MIN(J8:J29)</f>
        <v>45.978999999999999</v>
      </c>
      <c r="K32" s="74"/>
      <c r="L32" s="75">
        <f>MIN(L8:L29)</f>
        <v>5.4743000000000004</v>
      </c>
      <c r="M32" s="74"/>
      <c r="N32" s="75">
        <f>MIN(N8:N29)</f>
        <v>3.8569</v>
      </c>
      <c r="O32" s="74"/>
      <c r="P32" s="75">
        <f>MIN(P8:P29)</f>
        <v>9.8208000000000002</v>
      </c>
      <c r="Q32" s="74"/>
      <c r="R32" s="75">
        <f>MIN(R8:R29)</f>
        <v>-5.8000000000000003E-2</v>
      </c>
      <c r="S32" s="76"/>
    </row>
    <row r="33" spans="1:19" ht="15" thickBot="1" x14ac:dyDescent="0.35">
      <c r="A33" s="77" t="s">
        <v>29</v>
      </c>
      <c r="B33" s="78"/>
      <c r="C33" s="78"/>
      <c r="D33" s="79">
        <f>MAX(D8:D29)</f>
        <v>16.0764</v>
      </c>
      <c r="E33" s="78"/>
      <c r="F33" s="79">
        <f>MAX(F8:F29)</f>
        <v>42.509399999999999</v>
      </c>
      <c r="G33" s="78"/>
      <c r="H33" s="79">
        <f>MAX(H8:H29)</f>
        <v>50.871499999999997</v>
      </c>
      <c r="I33" s="78"/>
      <c r="J33" s="79">
        <f>MAX(J8:J29)</f>
        <v>78.765699999999995</v>
      </c>
      <c r="K33" s="78"/>
      <c r="L33" s="79">
        <f>MAX(L8:L29)</f>
        <v>24.577999999999999</v>
      </c>
      <c r="M33" s="78"/>
      <c r="N33" s="79">
        <f>MAX(N8:N29)</f>
        <v>17.9283</v>
      </c>
      <c r="O33" s="78"/>
      <c r="P33" s="79">
        <f>MAX(P8:P29)</f>
        <v>18.222300000000001</v>
      </c>
      <c r="Q33" s="78"/>
      <c r="R33" s="79">
        <f>MAX(R8:R29)</f>
        <v>26.049099999999999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44322</v>
      </c>
      <c r="C8" s="65">
        <f>VLOOKUP($A8,'Return Data'!$B$7:$R$2843,4,0)</f>
        <v>48.5852</v>
      </c>
      <c r="D8" s="65">
        <f>VLOOKUP($A8,'Return Data'!$B$7:$R$2843,10,0)</f>
        <v>14.6873</v>
      </c>
      <c r="E8" s="66">
        <f t="shared" ref="E8:E30" si="0">RANK(D8,D$8:D$30,0)</f>
        <v>11</v>
      </c>
      <c r="F8" s="65">
        <f>VLOOKUP($A8,'Return Data'!$B$7:$R$2843,11,0)</f>
        <v>44.1509</v>
      </c>
      <c r="G8" s="66">
        <f t="shared" ref="G8:G18" si="1">RANK(F8,F$8:F$30,0)</f>
        <v>9</v>
      </c>
      <c r="H8" s="65">
        <f>VLOOKUP($A8,'Return Data'!$B$7:$R$2843,12,0)</f>
        <v>67.638099999999994</v>
      </c>
      <c r="I8" s="66">
        <f t="shared" ref="I8" si="2">RANK(H8,H$8:H$30,0)</f>
        <v>6</v>
      </c>
      <c r="J8" s="65">
        <f>VLOOKUP($A8,'Return Data'!$B$7:$R$2843,13,0)</f>
        <v>106.35209999999999</v>
      </c>
      <c r="K8" s="66">
        <f t="shared" ref="K8" si="3">RANK(J8,J$8:J$30,0)</f>
        <v>7</v>
      </c>
      <c r="L8" s="65">
        <f>VLOOKUP($A8,'Return Data'!$B$7:$R$2843,17,0)</f>
        <v>15.9457</v>
      </c>
      <c r="M8" s="66">
        <f>RANK(L8,L$8:L$30,0)</f>
        <v>19</v>
      </c>
      <c r="N8" s="65">
        <f>VLOOKUP($A8,'Return Data'!$B$7:$R$2843,14,0)</f>
        <v>3.2256999999999998</v>
      </c>
      <c r="O8" s="66">
        <f>RANK(N8,N$8:N$30,0)</f>
        <v>15</v>
      </c>
      <c r="P8" s="65">
        <f>VLOOKUP($A8,'Return Data'!$B$7:$R$2843,15,0)</f>
        <v>13.3904</v>
      </c>
      <c r="Q8" s="66">
        <f>RANK(P8,P$8:P$30,0)</f>
        <v>11</v>
      </c>
      <c r="R8" s="65">
        <f>VLOOKUP($A8,'Return Data'!$B$7:$R$2843,16,0)</f>
        <v>16.820599999999999</v>
      </c>
      <c r="S8" s="67">
        <f t="shared" ref="S8:S30" si="4">RANK(R8,R$8:R$30,0)</f>
        <v>17</v>
      </c>
    </row>
    <row r="9" spans="1:20" x14ac:dyDescent="0.3">
      <c r="A9" s="63" t="s">
        <v>1452</v>
      </c>
      <c r="B9" s="64">
        <f>VLOOKUP($A9,'Return Data'!$B$7:$R$2843,3,0)</f>
        <v>44322</v>
      </c>
      <c r="C9" s="65">
        <f>VLOOKUP($A9,'Return Data'!$B$7:$R$2843,4,0)</f>
        <v>51.48</v>
      </c>
      <c r="D9" s="65">
        <f>VLOOKUP($A9,'Return Data'!$B$7:$R$2843,10,0)</f>
        <v>13.367100000000001</v>
      </c>
      <c r="E9" s="66">
        <f t="shared" si="0"/>
        <v>14</v>
      </c>
      <c r="F9" s="65">
        <f>VLOOKUP($A9,'Return Data'!$B$7:$R$2843,11,0)</f>
        <v>36.769399999999997</v>
      </c>
      <c r="G9" s="66">
        <f t="shared" si="1"/>
        <v>22</v>
      </c>
      <c r="H9" s="65">
        <f>VLOOKUP($A9,'Return Data'!$B$7:$R$2843,12,0)</f>
        <v>57.479399999999998</v>
      </c>
      <c r="I9" s="66">
        <f t="shared" ref="I9:I30" si="5">RANK(H9,H$8:H$30,0)</f>
        <v>21</v>
      </c>
      <c r="J9" s="65">
        <f>VLOOKUP($A9,'Return Data'!$B$7:$R$2843,13,0)</f>
        <v>83.268100000000004</v>
      </c>
      <c r="K9" s="66">
        <f t="shared" ref="K9:K30" si="6">RANK(J9,J$8:J$30,0)</f>
        <v>22</v>
      </c>
      <c r="L9" s="65">
        <f>VLOOKUP($A9,'Return Data'!$B$7:$R$2843,17,0)</f>
        <v>33.045900000000003</v>
      </c>
      <c r="M9" s="66">
        <f t="shared" ref="M9:M30" si="7">RANK(L9,L$8:L$30,0)</f>
        <v>4</v>
      </c>
      <c r="N9" s="65">
        <f>VLOOKUP($A9,'Return Data'!$B$7:$R$2843,14,0)</f>
        <v>20.130400000000002</v>
      </c>
      <c r="O9" s="66">
        <f t="shared" ref="O9:O30" si="8">RANK(N9,N$8:N$30,0)</f>
        <v>2</v>
      </c>
      <c r="P9" s="65">
        <f>VLOOKUP($A9,'Return Data'!$B$7:$R$2843,15,0)</f>
        <v>20.161100000000001</v>
      </c>
      <c r="Q9" s="66">
        <f t="shared" ref="Q9:Q30" si="9">RANK(P9,P$8:P$30,0)</f>
        <v>3</v>
      </c>
      <c r="R9" s="65">
        <f>VLOOKUP($A9,'Return Data'!$B$7:$R$2843,16,0)</f>
        <v>24.643999999999998</v>
      </c>
      <c r="S9" s="67">
        <f t="shared" si="4"/>
        <v>8</v>
      </c>
    </row>
    <row r="10" spans="1:20" x14ac:dyDescent="0.3">
      <c r="A10" s="63" t="s">
        <v>1454</v>
      </c>
      <c r="B10" s="64">
        <f>VLOOKUP($A10,'Return Data'!$B$7:$R$2843,3,0)</f>
        <v>44322</v>
      </c>
      <c r="C10" s="65">
        <f>VLOOKUP($A10,'Return Data'!$B$7:$R$2843,4,0)</f>
        <v>20.97</v>
      </c>
      <c r="D10" s="65">
        <f>VLOOKUP($A10,'Return Data'!$B$7:$R$2843,10,0)</f>
        <v>18.877600000000001</v>
      </c>
      <c r="E10" s="66">
        <f t="shared" si="0"/>
        <v>3</v>
      </c>
      <c r="F10" s="65">
        <f>VLOOKUP($A10,'Return Data'!$B$7:$R$2843,11,0)</f>
        <v>44.620699999999999</v>
      </c>
      <c r="G10" s="66">
        <f t="shared" si="1"/>
        <v>7</v>
      </c>
      <c r="H10" s="65">
        <f>VLOOKUP($A10,'Return Data'!$B$7:$R$2843,12,0)</f>
        <v>69.797600000000003</v>
      </c>
      <c r="I10" s="66">
        <f t="shared" si="5"/>
        <v>4</v>
      </c>
      <c r="J10" s="65">
        <f>VLOOKUP($A10,'Return Data'!$B$7:$R$2843,13,0)</f>
        <v>109.2814</v>
      </c>
      <c r="K10" s="66">
        <f t="shared" si="6"/>
        <v>5</v>
      </c>
      <c r="L10" s="65">
        <f>VLOOKUP($A10,'Return Data'!$B$7:$R$2843,17,0)</f>
        <v>42.134900000000002</v>
      </c>
      <c r="M10" s="66">
        <f t="shared" si="7"/>
        <v>2</v>
      </c>
      <c r="N10" s="65"/>
      <c r="O10" s="66"/>
      <c r="P10" s="65"/>
      <c r="Q10" s="66"/>
      <c r="R10" s="65">
        <f>VLOOKUP($A10,'Return Data'!$B$7:$R$2843,16,0)</f>
        <v>36.4831</v>
      </c>
      <c r="S10" s="67">
        <f t="shared" si="4"/>
        <v>2</v>
      </c>
    </row>
    <row r="11" spans="1:20" x14ac:dyDescent="0.3">
      <c r="A11" s="63" t="s">
        <v>1456</v>
      </c>
      <c r="B11" s="64">
        <f>VLOOKUP($A11,'Return Data'!$B$7:$R$2843,3,0)</f>
        <v>44322</v>
      </c>
      <c r="C11" s="65">
        <f>VLOOKUP($A11,'Return Data'!$B$7:$R$2843,4,0)</f>
        <v>17.39</v>
      </c>
      <c r="D11" s="65">
        <f>VLOOKUP($A11,'Return Data'!$B$7:$R$2843,10,0)</f>
        <v>17.978300000000001</v>
      </c>
      <c r="E11" s="66">
        <f t="shared" si="0"/>
        <v>6</v>
      </c>
      <c r="F11" s="65">
        <f>VLOOKUP($A11,'Return Data'!$B$7:$R$2843,11,0)</f>
        <v>43.4818</v>
      </c>
      <c r="G11" s="66">
        <f t="shared" si="1"/>
        <v>11</v>
      </c>
      <c r="H11" s="65">
        <f>VLOOKUP($A11,'Return Data'!$B$7:$R$2843,12,0)</f>
        <v>63.902000000000001</v>
      </c>
      <c r="I11" s="66">
        <f t="shared" si="5"/>
        <v>11</v>
      </c>
      <c r="J11" s="65">
        <f>VLOOKUP($A11,'Return Data'!$B$7:$R$2843,13,0)</f>
        <v>109.5181</v>
      </c>
      <c r="K11" s="66">
        <f t="shared" si="6"/>
        <v>4</v>
      </c>
      <c r="L11" s="65">
        <f>VLOOKUP($A11,'Return Data'!$B$7:$R$2843,17,0)</f>
        <v>30.7806</v>
      </c>
      <c r="M11" s="66">
        <f t="shared" si="7"/>
        <v>6</v>
      </c>
      <c r="N11" s="65"/>
      <c r="O11" s="66"/>
      <c r="P11" s="65"/>
      <c r="Q11" s="66"/>
      <c r="R11" s="65">
        <f>VLOOKUP($A11,'Return Data'!$B$7:$R$2843,16,0)</f>
        <v>28.277200000000001</v>
      </c>
      <c r="S11" s="67">
        <f t="shared" si="4"/>
        <v>6</v>
      </c>
    </row>
    <row r="12" spans="1:20" x14ac:dyDescent="0.3">
      <c r="A12" s="63" t="s">
        <v>1458</v>
      </c>
      <c r="B12" s="64">
        <f>VLOOKUP($A12,'Return Data'!$B$7:$R$2843,3,0)</f>
        <v>44322</v>
      </c>
      <c r="C12" s="65">
        <f>VLOOKUP($A12,'Return Data'!$B$7:$R$2843,4,0)</f>
        <v>88.828999999999994</v>
      </c>
      <c r="D12" s="65">
        <f>VLOOKUP($A12,'Return Data'!$B$7:$R$2843,10,0)</f>
        <v>13.938800000000001</v>
      </c>
      <c r="E12" s="66">
        <f t="shared" si="0"/>
        <v>12</v>
      </c>
      <c r="F12" s="65">
        <f>VLOOKUP($A12,'Return Data'!$B$7:$R$2843,11,0)</f>
        <v>35.882300000000001</v>
      </c>
      <c r="G12" s="66">
        <f t="shared" si="1"/>
        <v>23</v>
      </c>
      <c r="H12" s="65">
        <f>VLOOKUP($A12,'Return Data'!$B$7:$R$2843,12,0)</f>
        <v>58.106499999999997</v>
      </c>
      <c r="I12" s="66">
        <f t="shared" si="5"/>
        <v>20</v>
      </c>
      <c r="J12" s="65">
        <f>VLOOKUP($A12,'Return Data'!$B$7:$R$2843,13,0)</f>
        <v>101.8107</v>
      </c>
      <c r="K12" s="66">
        <f t="shared" si="6"/>
        <v>13</v>
      </c>
      <c r="L12" s="65">
        <f>VLOOKUP($A12,'Return Data'!$B$7:$R$2843,17,0)</f>
        <v>25.727900000000002</v>
      </c>
      <c r="M12" s="66">
        <f t="shared" si="7"/>
        <v>12</v>
      </c>
      <c r="N12" s="65">
        <f>VLOOKUP($A12,'Return Data'!$B$7:$R$2843,14,0)</f>
        <v>9.3027999999999995</v>
      </c>
      <c r="O12" s="66">
        <f t="shared" si="8"/>
        <v>8</v>
      </c>
      <c r="P12" s="65">
        <f>VLOOKUP($A12,'Return Data'!$B$7:$R$2843,15,0)</f>
        <v>14.917299999999999</v>
      </c>
      <c r="Q12" s="66">
        <f t="shared" si="9"/>
        <v>10</v>
      </c>
      <c r="R12" s="65">
        <f>VLOOKUP($A12,'Return Data'!$B$7:$R$2843,16,0)</f>
        <v>21.454000000000001</v>
      </c>
      <c r="S12" s="67">
        <f t="shared" si="4"/>
        <v>12</v>
      </c>
    </row>
    <row r="13" spans="1:20" x14ac:dyDescent="0.3">
      <c r="A13" s="63" t="s">
        <v>1460</v>
      </c>
      <c r="B13" s="64">
        <f>VLOOKUP($A13,'Return Data'!$B$7:$R$2843,3,0)</f>
        <v>44322</v>
      </c>
      <c r="C13" s="65">
        <f>VLOOKUP($A13,'Return Data'!$B$7:$R$2843,4,0)</f>
        <v>19.108000000000001</v>
      </c>
      <c r="D13" s="65">
        <f>VLOOKUP($A13,'Return Data'!$B$7:$R$2843,10,0)</f>
        <v>13.6907</v>
      </c>
      <c r="E13" s="66">
        <f t="shared" si="0"/>
        <v>13</v>
      </c>
      <c r="F13" s="65">
        <f>VLOOKUP($A13,'Return Data'!$B$7:$R$2843,11,0)</f>
        <v>44.4512</v>
      </c>
      <c r="G13" s="66">
        <f t="shared" si="1"/>
        <v>8</v>
      </c>
      <c r="H13" s="65">
        <f>VLOOKUP($A13,'Return Data'!$B$7:$R$2843,12,0)</f>
        <v>64.497200000000007</v>
      </c>
      <c r="I13" s="66">
        <f t="shared" si="5"/>
        <v>10</v>
      </c>
      <c r="J13" s="65">
        <f>VLOOKUP($A13,'Return Data'!$B$7:$R$2843,13,0)</f>
        <v>102.2011</v>
      </c>
      <c r="K13" s="66">
        <f t="shared" si="6"/>
        <v>12</v>
      </c>
      <c r="L13" s="65">
        <f>VLOOKUP($A13,'Return Data'!$B$7:$R$2843,17,0)</f>
        <v>32.832700000000003</v>
      </c>
      <c r="M13" s="66">
        <f t="shared" si="7"/>
        <v>5</v>
      </c>
      <c r="N13" s="65"/>
      <c r="O13" s="66"/>
      <c r="P13" s="65"/>
      <c r="Q13" s="66"/>
      <c r="R13" s="65">
        <f>VLOOKUP($A13,'Return Data'!$B$7:$R$2843,16,0)</f>
        <v>33.4529</v>
      </c>
      <c r="S13" s="67">
        <f t="shared" si="4"/>
        <v>4</v>
      </c>
    </row>
    <row r="14" spans="1:20" x14ac:dyDescent="0.3">
      <c r="A14" s="63" t="s">
        <v>1463</v>
      </c>
      <c r="B14" s="64">
        <f>VLOOKUP($A14,'Return Data'!$B$7:$R$2843,3,0)</f>
        <v>44322</v>
      </c>
      <c r="C14" s="65">
        <f>VLOOKUP($A14,'Return Data'!$B$7:$R$2843,4,0)</f>
        <v>76.106399999999994</v>
      </c>
      <c r="D14" s="65">
        <f>VLOOKUP($A14,'Return Data'!$B$7:$R$2843,10,0)</f>
        <v>9.5606000000000009</v>
      </c>
      <c r="E14" s="66">
        <f t="shared" si="0"/>
        <v>19</v>
      </c>
      <c r="F14" s="65">
        <f>VLOOKUP($A14,'Return Data'!$B$7:$R$2843,11,0)</f>
        <v>40.588900000000002</v>
      </c>
      <c r="G14" s="66">
        <f t="shared" si="1"/>
        <v>17</v>
      </c>
      <c r="H14" s="65">
        <f>VLOOKUP($A14,'Return Data'!$B$7:$R$2843,12,0)</f>
        <v>64.958100000000002</v>
      </c>
      <c r="I14" s="66">
        <f t="shared" si="5"/>
        <v>8</v>
      </c>
      <c r="J14" s="65">
        <f>VLOOKUP($A14,'Return Data'!$B$7:$R$2843,13,0)</f>
        <v>96.628900000000002</v>
      </c>
      <c r="K14" s="66">
        <f t="shared" si="6"/>
        <v>17</v>
      </c>
      <c r="L14" s="65">
        <f>VLOOKUP($A14,'Return Data'!$B$7:$R$2843,17,0)</f>
        <v>15.5372</v>
      </c>
      <c r="M14" s="66">
        <f t="shared" si="7"/>
        <v>20</v>
      </c>
      <c r="N14" s="65">
        <f>VLOOKUP($A14,'Return Data'!$B$7:$R$2843,14,0)</f>
        <v>5.4561000000000002</v>
      </c>
      <c r="O14" s="66">
        <f t="shared" si="8"/>
        <v>12</v>
      </c>
      <c r="P14" s="65">
        <f>VLOOKUP($A14,'Return Data'!$B$7:$R$2843,15,0)</f>
        <v>12.943300000000001</v>
      </c>
      <c r="Q14" s="66">
        <f t="shared" si="9"/>
        <v>12</v>
      </c>
      <c r="R14" s="65">
        <f>VLOOKUP($A14,'Return Data'!$B$7:$R$2843,16,0)</f>
        <v>19.4999</v>
      </c>
      <c r="S14" s="67">
        <f t="shared" si="4"/>
        <v>15</v>
      </c>
    </row>
    <row r="15" spans="1:20" x14ac:dyDescent="0.3">
      <c r="A15" s="63" t="s">
        <v>1464</v>
      </c>
      <c r="B15" s="64">
        <f>VLOOKUP($A15,'Return Data'!$B$7:$R$2843,3,0)</f>
        <v>44322</v>
      </c>
      <c r="C15" s="65">
        <f>VLOOKUP($A15,'Return Data'!$B$7:$R$2843,4,0)</f>
        <v>61.491</v>
      </c>
      <c r="D15" s="65">
        <f>VLOOKUP($A15,'Return Data'!$B$7:$R$2843,10,0)</f>
        <v>11.989100000000001</v>
      </c>
      <c r="E15" s="66">
        <f t="shared" si="0"/>
        <v>17</v>
      </c>
      <c r="F15" s="65">
        <f>VLOOKUP($A15,'Return Data'!$B$7:$R$2843,11,0)</f>
        <v>46.721499999999999</v>
      </c>
      <c r="G15" s="66">
        <f t="shared" si="1"/>
        <v>6</v>
      </c>
      <c r="H15" s="65">
        <f>VLOOKUP($A15,'Return Data'!$B$7:$R$2843,12,0)</f>
        <v>62.442500000000003</v>
      </c>
      <c r="I15" s="66">
        <f t="shared" si="5"/>
        <v>13</v>
      </c>
      <c r="J15" s="65">
        <f>VLOOKUP($A15,'Return Data'!$B$7:$R$2843,13,0)</f>
        <v>103.8353</v>
      </c>
      <c r="K15" s="66">
        <f t="shared" si="6"/>
        <v>11</v>
      </c>
      <c r="L15" s="65">
        <f>VLOOKUP($A15,'Return Data'!$B$7:$R$2843,17,0)</f>
        <v>15.996499999999999</v>
      </c>
      <c r="M15" s="66">
        <f t="shared" si="7"/>
        <v>18</v>
      </c>
      <c r="N15" s="65">
        <f>VLOOKUP($A15,'Return Data'!$B$7:$R$2843,14,0)</f>
        <v>7.2415000000000003</v>
      </c>
      <c r="O15" s="66">
        <f t="shared" si="8"/>
        <v>10</v>
      </c>
      <c r="P15" s="65">
        <f>VLOOKUP($A15,'Return Data'!$B$7:$R$2843,15,0)</f>
        <v>18.038799999999998</v>
      </c>
      <c r="Q15" s="66">
        <f t="shared" si="9"/>
        <v>6</v>
      </c>
      <c r="R15" s="65">
        <f>VLOOKUP($A15,'Return Data'!$B$7:$R$2843,16,0)</f>
        <v>17.5809</v>
      </c>
      <c r="S15" s="67">
        <f t="shared" si="4"/>
        <v>16</v>
      </c>
    </row>
    <row r="16" spans="1:20" x14ac:dyDescent="0.3">
      <c r="A16" s="63" t="s">
        <v>1467</v>
      </c>
      <c r="B16" s="64">
        <f>VLOOKUP($A16,'Return Data'!$B$7:$R$2843,3,0)</f>
        <v>44322</v>
      </c>
      <c r="C16" s="65">
        <f>VLOOKUP($A16,'Return Data'!$B$7:$R$2843,4,0)</f>
        <v>71.705299999999994</v>
      </c>
      <c r="D16" s="65">
        <f>VLOOKUP($A16,'Return Data'!$B$7:$R$2843,10,0)</f>
        <v>12.285500000000001</v>
      </c>
      <c r="E16" s="66">
        <f t="shared" si="0"/>
        <v>16</v>
      </c>
      <c r="F16" s="65">
        <f>VLOOKUP($A16,'Return Data'!$B$7:$R$2843,11,0)</f>
        <v>37.775599999999997</v>
      </c>
      <c r="G16" s="66">
        <f t="shared" si="1"/>
        <v>20</v>
      </c>
      <c r="H16" s="65">
        <f>VLOOKUP($A16,'Return Data'!$B$7:$R$2843,12,0)</f>
        <v>60.844900000000003</v>
      </c>
      <c r="I16" s="66">
        <f t="shared" si="5"/>
        <v>15</v>
      </c>
      <c r="J16" s="65">
        <f>VLOOKUP($A16,'Return Data'!$B$7:$R$2843,13,0)</f>
        <v>101.4918</v>
      </c>
      <c r="K16" s="66">
        <f t="shared" si="6"/>
        <v>14</v>
      </c>
      <c r="L16" s="65">
        <f>VLOOKUP($A16,'Return Data'!$B$7:$R$2843,17,0)</f>
        <v>19.224599999999999</v>
      </c>
      <c r="M16" s="66">
        <f t="shared" si="7"/>
        <v>16</v>
      </c>
      <c r="N16" s="65">
        <f>VLOOKUP($A16,'Return Data'!$B$7:$R$2843,14,0)</f>
        <v>3.6697000000000002</v>
      </c>
      <c r="O16" s="66">
        <f t="shared" si="8"/>
        <v>14</v>
      </c>
      <c r="P16" s="65">
        <f>VLOOKUP($A16,'Return Data'!$B$7:$R$2843,15,0)</f>
        <v>12.696</v>
      </c>
      <c r="Q16" s="66">
        <f t="shared" si="9"/>
        <v>13</v>
      </c>
      <c r="R16" s="65">
        <f>VLOOKUP($A16,'Return Data'!$B$7:$R$2843,16,0)</f>
        <v>16.056899999999999</v>
      </c>
      <c r="S16" s="67">
        <f t="shared" si="4"/>
        <v>19</v>
      </c>
    </row>
    <row r="17" spans="1:19" x14ac:dyDescent="0.3">
      <c r="A17" s="63" t="s">
        <v>1469</v>
      </c>
      <c r="B17" s="64">
        <f>VLOOKUP($A17,'Return Data'!$B$7:$R$2843,3,0)</f>
        <v>44322</v>
      </c>
      <c r="C17" s="65">
        <f>VLOOKUP($A17,'Return Data'!$B$7:$R$2843,4,0)</f>
        <v>40.19</v>
      </c>
      <c r="D17" s="65">
        <f>VLOOKUP($A17,'Return Data'!$B$7:$R$2843,10,0)</f>
        <v>9.2119999999999997</v>
      </c>
      <c r="E17" s="66">
        <f t="shared" si="0"/>
        <v>21</v>
      </c>
      <c r="F17" s="65">
        <f>VLOOKUP($A17,'Return Data'!$B$7:$R$2843,11,0)</f>
        <v>43.024900000000002</v>
      </c>
      <c r="G17" s="66">
        <f t="shared" si="1"/>
        <v>13</v>
      </c>
      <c r="H17" s="65">
        <f>VLOOKUP($A17,'Return Data'!$B$7:$R$2843,12,0)</f>
        <v>64.915899999999993</v>
      </c>
      <c r="I17" s="66">
        <f t="shared" si="5"/>
        <v>9</v>
      </c>
      <c r="J17" s="65">
        <f>VLOOKUP($A17,'Return Data'!$B$7:$R$2843,13,0)</f>
        <v>108.6708</v>
      </c>
      <c r="K17" s="66">
        <f t="shared" si="6"/>
        <v>6</v>
      </c>
      <c r="L17" s="65">
        <f>VLOOKUP($A17,'Return Data'!$B$7:$R$2843,17,0)</f>
        <v>25.873200000000001</v>
      </c>
      <c r="M17" s="66">
        <f t="shared" si="7"/>
        <v>11</v>
      </c>
      <c r="N17" s="65">
        <f>VLOOKUP($A17,'Return Data'!$B$7:$R$2843,14,0)</f>
        <v>10.926399999999999</v>
      </c>
      <c r="O17" s="66">
        <f t="shared" si="8"/>
        <v>7</v>
      </c>
      <c r="P17" s="65">
        <f>VLOOKUP($A17,'Return Data'!$B$7:$R$2843,15,0)</f>
        <v>15.791700000000001</v>
      </c>
      <c r="Q17" s="66">
        <f t="shared" si="9"/>
        <v>8</v>
      </c>
      <c r="R17" s="65">
        <f>VLOOKUP($A17,'Return Data'!$B$7:$R$2843,16,0)</f>
        <v>15.255100000000001</v>
      </c>
      <c r="S17" s="67">
        <f t="shared" si="4"/>
        <v>20</v>
      </c>
    </row>
    <row r="18" spans="1:19" x14ac:dyDescent="0.3">
      <c r="A18" s="63" t="s">
        <v>1471</v>
      </c>
      <c r="B18" s="64">
        <f>VLOOKUP($A18,'Return Data'!$B$7:$R$2843,3,0)</f>
        <v>44322</v>
      </c>
      <c r="C18" s="65">
        <f>VLOOKUP($A18,'Return Data'!$B$7:$R$2843,4,0)</f>
        <v>14.12</v>
      </c>
      <c r="D18" s="65">
        <f>VLOOKUP($A18,'Return Data'!$B$7:$R$2843,10,0)</f>
        <v>15.1713</v>
      </c>
      <c r="E18" s="66">
        <f t="shared" si="0"/>
        <v>10</v>
      </c>
      <c r="F18" s="65">
        <f>VLOOKUP($A18,'Return Data'!$B$7:$R$2843,11,0)</f>
        <v>43.204900000000002</v>
      </c>
      <c r="G18" s="66">
        <f t="shared" si="1"/>
        <v>12</v>
      </c>
      <c r="H18" s="65">
        <f>VLOOKUP($A18,'Return Data'!$B$7:$R$2843,12,0)</f>
        <v>61.371400000000001</v>
      </c>
      <c r="I18" s="66">
        <f t="shared" si="5"/>
        <v>14</v>
      </c>
      <c r="J18" s="65">
        <f>VLOOKUP($A18,'Return Data'!$B$7:$R$2843,13,0)</f>
        <v>91.069000000000003</v>
      </c>
      <c r="K18" s="66">
        <f t="shared" si="6"/>
        <v>21</v>
      </c>
      <c r="L18" s="65">
        <f>VLOOKUP($A18,'Return Data'!$B$7:$R$2843,17,0)</f>
        <v>20.994499999999999</v>
      </c>
      <c r="M18" s="66">
        <f t="shared" si="7"/>
        <v>14</v>
      </c>
      <c r="N18" s="65">
        <f>VLOOKUP($A18,'Return Data'!$B$7:$R$2843,14,0)</f>
        <v>8.1021999999999998</v>
      </c>
      <c r="O18" s="66">
        <f t="shared" si="8"/>
        <v>9</v>
      </c>
      <c r="P18" s="65"/>
      <c r="Q18" s="66"/>
      <c r="R18" s="65">
        <f>VLOOKUP($A18,'Return Data'!$B$7:$R$2843,16,0)</f>
        <v>9.3074999999999992</v>
      </c>
      <c r="S18" s="67">
        <f t="shared" si="4"/>
        <v>23</v>
      </c>
    </row>
    <row r="19" spans="1:19" x14ac:dyDescent="0.3">
      <c r="A19" s="63" t="s">
        <v>1472</v>
      </c>
      <c r="B19" s="64">
        <f>VLOOKUP($A19,'Return Data'!$B$7:$R$2843,3,0)</f>
        <v>44322</v>
      </c>
      <c r="C19" s="65">
        <f>VLOOKUP($A19,'Return Data'!$B$7:$R$2843,4,0)</f>
        <v>17.62</v>
      </c>
      <c r="D19" s="65">
        <f>VLOOKUP($A19,'Return Data'!$B$7:$R$2843,10,0)</f>
        <v>9.5090000000000003</v>
      </c>
      <c r="E19" s="66">
        <f t="shared" si="0"/>
        <v>20</v>
      </c>
      <c r="F19" s="65">
        <f>VLOOKUP($A19,'Return Data'!$B$7:$R$2843,11,0)</f>
        <v>37.120600000000003</v>
      </c>
      <c r="G19" s="66">
        <f t="shared" ref="G19" si="10">RANK(F19,F$8:F$30,0)</f>
        <v>21</v>
      </c>
      <c r="H19" s="65">
        <f>VLOOKUP($A19,'Return Data'!$B$7:$R$2843,12,0)</f>
        <v>58.5959</v>
      </c>
      <c r="I19" s="66">
        <f t="shared" si="5"/>
        <v>18</v>
      </c>
      <c r="J19" s="65">
        <f>VLOOKUP($A19,'Return Data'!$B$7:$R$2843,13,0)</f>
        <v>94.052899999999994</v>
      </c>
      <c r="K19" s="66">
        <f t="shared" si="6"/>
        <v>18</v>
      </c>
      <c r="L19" s="65"/>
      <c r="M19" s="66"/>
      <c r="N19" s="65"/>
      <c r="O19" s="66"/>
      <c r="P19" s="65"/>
      <c r="Q19" s="66"/>
      <c r="R19" s="65">
        <f>VLOOKUP($A19,'Return Data'!$B$7:$R$2843,16,0)</f>
        <v>60.673900000000003</v>
      </c>
      <c r="S19" s="67">
        <f t="shared" si="4"/>
        <v>1</v>
      </c>
    </row>
    <row r="20" spans="1:19" x14ac:dyDescent="0.3">
      <c r="A20" s="63" t="s">
        <v>1474</v>
      </c>
      <c r="B20" s="64">
        <f>VLOOKUP($A20,'Return Data'!$B$7:$R$2843,3,0)</f>
        <v>44322</v>
      </c>
      <c r="C20" s="65">
        <f>VLOOKUP($A20,'Return Data'!$B$7:$R$2843,4,0)</f>
        <v>16.399999999999999</v>
      </c>
      <c r="D20" s="65">
        <f>VLOOKUP($A20,'Return Data'!$B$7:$R$2843,10,0)</f>
        <v>7.7530000000000001</v>
      </c>
      <c r="E20" s="66">
        <f t="shared" si="0"/>
        <v>23</v>
      </c>
      <c r="F20" s="65">
        <f>VLOOKUP($A20,'Return Data'!$B$7:$R$2843,11,0)</f>
        <v>41.868499999999997</v>
      </c>
      <c r="G20" s="66">
        <f>RANK(F20,F$8:F$30,0)</f>
        <v>16</v>
      </c>
      <c r="H20" s="65">
        <f>VLOOKUP($A20,'Return Data'!$B$7:$R$2843,12,0)</f>
        <v>55.156100000000002</v>
      </c>
      <c r="I20" s="66">
        <f t="shared" si="5"/>
        <v>23</v>
      </c>
      <c r="J20" s="65">
        <f>VLOOKUP($A20,'Return Data'!$B$7:$R$2843,13,0)</f>
        <v>81.015500000000003</v>
      </c>
      <c r="K20" s="66">
        <f t="shared" si="6"/>
        <v>23</v>
      </c>
      <c r="L20" s="65">
        <f>VLOOKUP($A20,'Return Data'!$B$7:$R$2843,17,0)</f>
        <v>25.296099999999999</v>
      </c>
      <c r="M20" s="66">
        <f t="shared" si="7"/>
        <v>13</v>
      </c>
      <c r="N20" s="65"/>
      <c r="O20" s="66"/>
      <c r="P20" s="65"/>
      <c r="Q20" s="66"/>
      <c r="R20" s="65">
        <f>VLOOKUP($A20,'Return Data'!$B$7:$R$2843,16,0)</f>
        <v>21.710999999999999</v>
      </c>
      <c r="S20" s="67">
        <f t="shared" si="4"/>
        <v>11</v>
      </c>
    </row>
    <row r="21" spans="1:19" x14ac:dyDescent="0.3">
      <c r="A21" s="63" t="s">
        <v>1476</v>
      </c>
      <c r="B21" s="64">
        <f>VLOOKUP($A21,'Return Data'!$B$7:$R$2843,3,0)</f>
        <v>44322</v>
      </c>
      <c r="C21" s="65">
        <f>VLOOKUP($A21,'Return Data'!$B$7:$R$2843,4,0)</f>
        <v>13.613200000000001</v>
      </c>
      <c r="D21" s="65">
        <f>VLOOKUP($A21,'Return Data'!$B$7:$R$2843,10,0)</f>
        <v>9.1570999999999998</v>
      </c>
      <c r="E21" s="66">
        <f t="shared" si="0"/>
        <v>22</v>
      </c>
      <c r="F21" s="65">
        <f>VLOOKUP($A21,'Return Data'!$B$7:$R$2843,11,0)</f>
        <v>40.0304</v>
      </c>
      <c r="G21" s="66">
        <f>RANK(F21,F$8:F$30,0)</f>
        <v>19</v>
      </c>
      <c r="H21" s="65">
        <f>VLOOKUP($A21,'Return Data'!$B$7:$R$2843,12,0)</f>
        <v>55.3185</v>
      </c>
      <c r="I21" s="66">
        <f t="shared" si="5"/>
        <v>22</v>
      </c>
      <c r="J21" s="65">
        <f>VLOOKUP($A21,'Return Data'!$B$7:$R$2843,13,0)</f>
        <v>91.735200000000006</v>
      </c>
      <c r="K21" s="66">
        <f t="shared" si="6"/>
        <v>20</v>
      </c>
      <c r="L21" s="65"/>
      <c r="M21" s="66"/>
      <c r="N21" s="65"/>
      <c r="O21" s="66"/>
      <c r="P21" s="65"/>
      <c r="Q21" s="66"/>
      <c r="R21" s="65">
        <f>VLOOKUP($A21,'Return Data'!$B$7:$R$2843,16,0)</f>
        <v>28.861999999999998</v>
      </c>
      <c r="S21" s="67">
        <f t="shared" si="4"/>
        <v>5</v>
      </c>
    </row>
    <row r="22" spans="1:19" x14ac:dyDescent="0.3">
      <c r="A22" s="63" t="s">
        <v>1479</v>
      </c>
      <c r="B22" s="64">
        <f>VLOOKUP($A22,'Return Data'!$B$7:$R$2843,3,0)</f>
        <v>44322</v>
      </c>
      <c r="C22" s="65">
        <f>VLOOKUP($A22,'Return Data'!$B$7:$R$2843,4,0)</f>
        <v>138.392</v>
      </c>
      <c r="D22" s="65">
        <f>VLOOKUP($A22,'Return Data'!$B$7:$R$2843,10,0)</f>
        <v>15.497999999999999</v>
      </c>
      <c r="E22" s="66">
        <f t="shared" si="0"/>
        <v>7</v>
      </c>
      <c r="F22" s="65">
        <f>VLOOKUP($A22,'Return Data'!$B$7:$R$2843,11,0)</f>
        <v>50.519300000000001</v>
      </c>
      <c r="G22" s="66">
        <f t="shared" ref="G22:G30" si="11">RANK(F22,F$8:F$30,0)</f>
        <v>3</v>
      </c>
      <c r="H22" s="65">
        <f>VLOOKUP($A22,'Return Data'!$B$7:$R$2843,12,0)</f>
        <v>77.694500000000005</v>
      </c>
      <c r="I22" s="66">
        <f t="shared" si="5"/>
        <v>2</v>
      </c>
      <c r="J22" s="65">
        <f>VLOOKUP($A22,'Return Data'!$B$7:$R$2843,13,0)</f>
        <v>123.88460000000001</v>
      </c>
      <c r="K22" s="66">
        <f t="shared" si="6"/>
        <v>2</v>
      </c>
      <c r="L22" s="65">
        <f>VLOOKUP($A22,'Return Data'!$B$7:$R$2843,17,0)</f>
        <v>35.765000000000001</v>
      </c>
      <c r="M22" s="66">
        <f t="shared" si="7"/>
        <v>3</v>
      </c>
      <c r="N22" s="65">
        <f>VLOOKUP($A22,'Return Data'!$B$7:$R$2843,14,0)</f>
        <v>16.821400000000001</v>
      </c>
      <c r="O22" s="66">
        <f t="shared" si="8"/>
        <v>3</v>
      </c>
      <c r="P22" s="65">
        <f>VLOOKUP($A22,'Return Data'!$B$7:$R$2843,15,0)</f>
        <v>20.134599999999999</v>
      </c>
      <c r="Q22" s="66">
        <f t="shared" si="9"/>
        <v>4</v>
      </c>
      <c r="R22" s="65">
        <f>VLOOKUP($A22,'Return Data'!$B$7:$R$2843,16,0)</f>
        <v>19.897200000000002</v>
      </c>
      <c r="S22" s="67">
        <f t="shared" si="4"/>
        <v>13</v>
      </c>
    </row>
    <row r="23" spans="1:19" x14ac:dyDescent="0.3">
      <c r="A23" s="63" t="s">
        <v>1480</v>
      </c>
      <c r="B23" s="64">
        <f>VLOOKUP($A23,'Return Data'!$B$7:$R$2843,3,0)</f>
        <v>44322</v>
      </c>
      <c r="C23" s="65">
        <f>VLOOKUP($A23,'Return Data'!$B$7:$R$2843,4,0)</f>
        <v>35.113999999999997</v>
      </c>
      <c r="D23" s="65">
        <f>VLOOKUP($A23,'Return Data'!$B$7:$R$2843,10,0)</f>
        <v>18.592300000000002</v>
      </c>
      <c r="E23" s="66">
        <f t="shared" si="0"/>
        <v>4</v>
      </c>
      <c r="F23" s="65">
        <f>VLOOKUP($A23,'Return Data'!$B$7:$R$2843,11,0)</f>
        <v>47.432499999999997</v>
      </c>
      <c r="G23" s="66">
        <f t="shared" si="11"/>
        <v>4</v>
      </c>
      <c r="H23" s="65">
        <f>VLOOKUP($A23,'Return Data'!$B$7:$R$2843,12,0)</f>
        <v>68.307500000000005</v>
      </c>
      <c r="I23" s="66">
        <f t="shared" si="5"/>
        <v>5</v>
      </c>
      <c r="J23" s="65">
        <f>VLOOKUP($A23,'Return Data'!$B$7:$R$2843,13,0)</f>
        <v>105.8989</v>
      </c>
      <c r="K23" s="66">
        <f t="shared" si="6"/>
        <v>9</v>
      </c>
      <c r="L23" s="65">
        <f>VLOOKUP($A23,'Return Data'!$B$7:$R$2843,17,0)</f>
        <v>18.809799999999999</v>
      </c>
      <c r="M23" s="66">
        <f t="shared" si="7"/>
        <v>17</v>
      </c>
      <c r="N23" s="65">
        <f>VLOOKUP($A23,'Return Data'!$B$7:$R$2843,14,0)</f>
        <v>6.4599000000000002</v>
      </c>
      <c r="O23" s="66">
        <f t="shared" si="8"/>
        <v>11</v>
      </c>
      <c r="P23" s="65">
        <f>VLOOKUP($A23,'Return Data'!$B$7:$R$2843,15,0)</f>
        <v>19.008900000000001</v>
      </c>
      <c r="Q23" s="66">
        <f t="shared" si="9"/>
        <v>5</v>
      </c>
      <c r="R23" s="65">
        <f>VLOOKUP($A23,'Return Data'!$B$7:$R$2843,16,0)</f>
        <v>19.6873</v>
      </c>
      <c r="S23" s="67">
        <f t="shared" si="4"/>
        <v>14</v>
      </c>
    </row>
    <row r="24" spans="1:19" x14ac:dyDescent="0.3">
      <c r="A24" s="63" t="s">
        <v>1483</v>
      </c>
      <c r="B24" s="64">
        <f>VLOOKUP($A24,'Return Data'!$B$7:$R$2843,3,0)</f>
        <v>44322</v>
      </c>
      <c r="C24" s="65">
        <f>VLOOKUP($A24,'Return Data'!$B$7:$R$2843,4,0)</f>
        <v>68.764700000000005</v>
      </c>
      <c r="D24" s="65">
        <f>VLOOKUP($A24,'Return Data'!$B$7:$R$2843,10,0)</f>
        <v>18.326599999999999</v>
      </c>
      <c r="E24" s="66">
        <f t="shared" si="0"/>
        <v>5</v>
      </c>
      <c r="F24" s="65">
        <f>VLOOKUP($A24,'Return Data'!$B$7:$R$2843,11,0)</f>
        <v>50.816000000000003</v>
      </c>
      <c r="G24" s="66">
        <f t="shared" si="11"/>
        <v>2</v>
      </c>
      <c r="H24" s="65">
        <f>VLOOKUP($A24,'Return Data'!$B$7:$R$2843,12,0)</f>
        <v>70.185599999999994</v>
      </c>
      <c r="I24" s="66">
        <f t="shared" si="5"/>
        <v>3</v>
      </c>
      <c r="J24" s="65">
        <f>VLOOKUP($A24,'Return Data'!$B$7:$R$2843,13,0)</f>
        <v>111.8066</v>
      </c>
      <c r="K24" s="66">
        <f t="shared" si="6"/>
        <v>3</v>
      </c>
      <c r="L24" s="65">
        <f>VLOOKUP($A24,'Return Data'!$B$7:$R$2843,17,0)</f>
        <v>28.072099999999999</v>
      </c>
      <c r="M24" s="66">
        <f t="shared" si="7"/>
        <v>9</v>
      </c>
      <c r="N24" s="65">
        <f>VLOOKUP($A24,'Return Data'!$B$7:$R$2843,14,0)</f>
        <v>12.5372</v>
      </c>
      <c r="O24" s="66">
        <f t="shared" si="8"/>
        <v>5</v>
      </c>
      <c r="P24" s="65">
        <f>VLOOKUP($A24,'Return Data'!$B$7:$R$2843,15,0)</f>
        <v>21.453299999999999</v>
      </c>
      <c r="Q24" s="66">
        <f t="shared" si="9"/>
        <v>2</v>
      </c>
      <c r="R24" s="65">
        <f>VLOOKUP($A24,'Return Data'!$B$7:$R$2843,16,0)</f>
        <v>24.5608</v>
      </c>
      <c r="S24" s="67">
        <f t="shared" si="4"/>
        <v>9</v>
      </c>
    </row>
    <row r="25" spans="1:19" x14ac:dyDescent="0.3">
      <c r="A25" s="63" t="s">
        <v>1484</v>
      </c>
      <c r="B25" s="64">
        <f>VLOOKUP($A25,'Return Data'!$B$7:$R$2843,3,0)</f>
        <v>44322</v>
      </c>
      <c r="C25" s="65">
        <f>VLOOKUP($A25,'Return Data'!$B$7:$R$2843,4,0)</f>
        <v>17.98</v>
      </c>
      <c r="D25" s="65">
        <f>VLOOKUP($A25,'Return Data'!$B$7:$R$2843,10,0)</f>
        <v>12.9397</v>
      </c>
      <c r="E25" s="66">
        <f t="shared" si="0"/>
        <v>15</v>
      </c>
      <c r="F25" s="65">
        <f>VLOOKUP($A25,'Return Data'!$B$7:$R$2843,11,0)</f>
        <v>43.610199999999999</v>
      </c>
      <c r="G25" s="66">
        <f t="shared" si="11"/>
        <v>10</v>
      </c>
      <c r="H25" s="65">
        <f>VLOOKUP($A25,'Return Data'!$B$7:$R$2843,12,0)</f>
        <v>60.392499999999998</v>
      </c>
      <c r="I25" s="66">
        <f t="shared" si="5"/>
        <v>16</v>
      </c>
      <c r="J25" s="65">
        <f>VLOOKUP($A25,'Return Data'!$B$7:$R$2843,13,0)</f>
        <v>106.1927</v>
      </c>
      <c r="K25" s="66">
        <f t="shared" si="6"/>
        <v>8</v>
      </c>
      <c r="L25" s="65"/>
      <c r="M25" s="66"/>
      <c r="N25" s="65"/>
      <c r="O25" s="66"/>
      <c r="P25" s="65"/>
      <c r="Q25" s="66"/>
      <c r="R25" s="65">
        <f>VLOOKUP($A25,'Return Data'!$B$7:$R$2843,16,0)</f>
        <v>34.415900000000001</v>
      </c>
      <c r="S25" s="67">
        <f t="shared" si="4"/>
        <v>3</v>
      </c>
    </row>
    <row r="26" spans="1:19" x14ac:dyDescent="0.3">
      <c r="A26" s="63" t="s">
        <v>1487</v>
      </c>
      <c r="B26" s="64">
        <f>VLOOKUP($A26,'Return Data'!$B$7:$R$2843,3,0)</f>
        <v>44322</v>
      </c>
      <c r="C26" s="65">
        <f>VLOOKUP($A26,'Return Data'!$B$7:$R$2843,4,0)</f>
        <v>103.2445</v>
      </c>
      <c r="D26" s="65">
        <f>VLOOKUP($A26,'Return Data'!$B$7:$R$2843,10,0)</f>
        <v>35.228499999999997</v>
      </c>
      <c r="E26" s="66">
        <f t="shared" si="0"/>
        <v>1</v>
      </c>
      <c r="F26" s="65">
        <f>VLOOKUP($A26,'Return Data'!$B$7:$R$2843,11,0)</f>
        <v>63.478200000000001</v>
      </c>
      <c r="G26" s="66">
        <f t="shared" si="11"/>
        <v>1</v>
      </c>
      <c r="H26" s="65">
        <f>VLOOKUP($A26,'Return Data'!$B$7:$R$2843,12,0)</f>
        <v>92.316400000000002</v>
      </c>
      <c r="I26" s="66">
        <f t="shared" si="5"/>
        <v>1</v>
      </c>
      <c r="J26" s="65">
        <f>VLOOKUP($A26,'Return Data'!$B$7:$R$2843,13,0)</f>
        <v>196.27600000000001</v>
      </c>
      <c r="K26" s="66">
        <f t="shared" si="6"/>
        <v>1</v>
      </c>
      <c r="L26" s="65">
        <f>VLOOKUP($A26,'Return Data'!$B$7:$R$2843,17,0)</f>
        <v>46.450200000000002</v>
      </c>
      <c r="M26" s="66">
        <f t="shared" si="7"/>
        <v>1</v>
      </c>
      <c r="N26" s="65">
        <f>VLOOKUP($A26,'Return Data'!$B$7:$R$2843,14,0)</f>
        <v>26.272600000000001</v>
      </c>
      <c r="O26" s="66">
        <f t="shared" si="8"/>
        <v>1</v>
      </c>
      <c r="P26" s="65">
        <f>VLOOKUP($A26,'Return Data'!$B$7:$R$2843,15,0)</f>
        <v>17.6114</v>
      </c>
      <c r="Q26" s="66">
        <f t="shared" si="9"/>
        <v>7</v>
      </c>
      <c r="R26" s="65">
        <f>VLOOKUP($A26,'Return Data'!$B$7:$R$2843,16,0)</f>
        <v>14.2171</v>
      </c>
      <c r="S26" s="67">
        <f t="shared" si="4"/>
        <v>21</v>
      </c>
    </row>
    <row r="27" spans="1:19" x14ac:dyDescent="0.3">
      <c r="A27" s="63" t="s">
        <v>1488</v>
      </c>
      <c r="B27" s="64">
        <f>VLOOKUP($A27,'Return Data'!$B$7:$R$2843,3,0)</f>
        <v>44322</v>
      </c>
      <c r="C27" s="65">
        <f>VLOOKUP($A27,'Return Data'!$B$7:$R$2843,4,0)</f>
        <v>92.118600000000001</v>
      </c>
      <c r="D27" s="65">
        <f>VLOOKUP($A27,'Return Data'!$B$7:$R$2843,10,0)</f>
        <v>11.5031</v>
      </c>
      <c r="E27" s="66">
        <f t="shared" si="0"/>
        <v>18</v>
      </c>
      <c r="F27" s="65">
        <f>VLOOKUP($A27,'Return Data'!$B$7:$R$2843,11,0)</f>
        <v>40.0809</v>
      </c>
      <c r="G27" s="66">
        <f t="shared" si="11"/>
        <v>18</v>
      </c>
      <c r="H27" s="65">
        <f>VLOOKUP($A27,'Return Data'!$B$7:$R$2843,12,0)</f>
        <v>59.656799999999997</v>
      </c>
      <c r="I27" s="66">
        <f t="shared" si="5"/>
        <v>17</v>
      </c>
      <c r="J27" s="65">
        <f>VLOOKUP($A27,'Return Data'!$B$7:$R$2843,13,0)</f>
        <v>93.726699999999994</v>
      </c>
      <c r="K27" s="66">
        <f t="shared" si="6"/>
        <v>19</v>
      </c>
      <c r="L27" s="65">
        <f>VLOOKUP($A27,'Return Data'!$B$7:$R$2843,17,0)</f>
        <v>29.965800000000002</v>
      </c>
      <c r="M27" s="66">
        <f t="shared" si="7"/>
        <v>7</v>
      </c>
      <c r="N27" s="65">
        <f>VLOOKUP($A27,'Return Data'!$B$7:$R$2843,14,0)</f>
        <v>14.341100000000001</v>
      </c>
      <c r="O27" s="66">
        <f t="shared" si="8"/>
        <v>4</v>
      </c>
      <c r="P27" s="65">
        <f>VLOOKUP($A27,'Return Data'!$B$7:$R$2843,15,0)</f>
        <v>22.135300000000001</v>
      </c>
      <c r="Q27" s="66">
        <f t="shared" si="9"/>
        <v>1</v>
      </c>
      <c r="R27" s="65">
        <f>VLOOKUP($A27,'Return Data'!$B$7:$R$2843,16,0)</f>
        <v>26.694500000000001</v>
      </c>
      <c r="S27" s="67">
        <f t="shared" si="4"/>
        <v>7</v>
      </c>
    </row>
    <row r="28" spans="1:19" x14ac:dyDescent="0.3">
      <c r="A28" s="63" t="s">
        <v>1491</v>
      </c>
      <c r="B28" s="64">
        <f>VLOOKUP($A28,'Return Data'!$B$7:$R$2843,3,0)</f>
        <v>44322</v>
      </c>
      <c r="C28" s="65">
        <f>VLOOKUP($A28,'Return Data'!$B$7:$R$2843,4,0)</f>
        <v>120.2856</v>
      </c>
      <c r="D28" s="65">
        <f>VLOOKUP($A28,'Return Data'!$B$7:$R$2843,10,0)</f>
        <v>15.421900000000001</v>
      </c>
      <c r="E28" s="66">
        <f t="shared" si="0"/>
        <v>9</v>
      </c>
      <c r="F28" s="65">
        <f>VLOOKUP($A28,'Return Data'!$B$7:$R$2843,11,0)</f>
        <v>42.197000000000003</v>
      </c>
      <c r="G28" s="66">
        <f t="shared" si="11"/>
        <v>14</v>
      </c>
      <c r="H28" s="65">
        <f>VLOOKUP($A28,'Return Data'!$B$7:$R$2843,12,0)</f>
        <v>66.029799999999994</v>
      </c>
      <c r="I28" s="66">
        <f t="shared" si="5"/>
        <v>7</v>
      </c>
      <c r="J28" s="65">
        <f>VLOOKUP($A28,'Return Data'!$B$7:$R$2843,13,0)</f>
        <v>104.3849</v>
      </c>
      <c r="K28" s="66">
        <f t="shared" si="6"/>
        <v>10</v>
      </c>
      <c r="L28" s="65">
        <f>VLOOKUP($A28,'Return Data'!$B$7:$R$2843,17,0)</f>
        <v>20.2379</v>
      </c>
      <c r="M28" s="66">
        <f t="shared" si="7"/>
        <v>15</v>
      </c>
      <c r="N28" s="65">
        <f>VLOOKUP($A28,'Return Data'!$B$7:$R$2843,14,0)</f>
        <v>3.8691</v>
      </c>
      <c r="O28" s="66">
        <f t="shared" si="8"/>
        <v>13</v>
      </c>
      <c r="P28" s="65">
        <f>VLOOKUP($A28,'Return Data'!$B$7:$R$2843,15,0)</f>
        <v>11.958299999999999</v>
      </c>
      <c r="Q28" s="66">
        <f t="shared" si="9"/>
        <v>14</v>
      </c>
      <c r="R28" s="65">
        <f>VLOOKUP($A28,'Return Data'!$B$7:$R$2843,16,0)</f>
        <v>16.133500000000002</v>
      </c>
      <c r="S28" s="67">
        <f t="shared" si="4"/>
        <v>18</v>
      </c>
    </row>
    <row r="29" spans="1:19" x14ac:dyDescent="0.3">
      <c r="A29" s="63" t="s">
        <v>1492</v>
      </c>
      <c r="B29" s="64">
        <f>VLOOKUP($A29,'Return Data'!$B$7:$R$2843,3,0)</f>
        <v>44322</v>
      </c>
      <c r="C29" s="65">
        <f>VLOOKUP($A29,'Return Data'!$B$7:$R$2843,4,0)</f>
        <v>16.990400000000001</v>
      </c>
      <c r="D29" s="65">
        <f>VLOOKUP($A29,'Return Data'!$B$7:$R$2843,10,0)</f>
        <v>19.854099999999999</v>
      </c>
      <c r="E29" s="66">
        <f t="shared" si="0"/>
        <v>2</v>
      </c>
      <c r="F29" s="65">
        <f>VLOOKUP($A29,'Return Data'!$B$7:$R$2843,11,0)</f>
        <v>47.131100000000004</v>
      </c>
      <c r="G29" s="66">
        <f t="shared" si="11"/>
        <v>5</v>
      </c>
      <c r="H29" s="65">
        <f>VLOOKUP($A29,'Return Data'!$B$7:$R$2843,12,0)</f>
        <v>63.265599999999999</v>
      </c>
      <c r="I29" s="66">
        <f t="shared" si="5"/>
        <v>12</v>
      </c>
      <c r="J29" s="65">
        <f>VLOOKUP($A29,'Return Data'!$B$7:$R$2843,13,0)</f>
        <v>99.067400000000006</v>
      </c>
      <c r="K29" s="66">
        <f t="shared" si="6"/>
        <v>15</v>
      </c>
      <c r="L29" s="65">
        <f>VLOOKUP($A29,'Return Data'!$B$7:$R$2843,17,0)</f>
        <v>27.006499999999999</v>
      </c>
      <c r="M29" s="66">
        <f t="shared" si="7"/>
        <v>10</v>
      </c>
      <c r="N29" s="65"/>
      <c r="O29" s="66"/>
      <c r="P29" s="65"/>
      <c r="Q29" s="66"/>
      <c r="R29" s="65">
        <f>VLOOKUP($A29,'Return Data'!$B$7:$R$2843,16,0)</f>
        <v>23.806100000000001</v>
      </c>
      <c r="S29" s="67">
        <f t="shared" si="4"/>
        <v>10</v>
      </c>
    </row>
    <row r="30" spans="1:19" x14ac:dyDescent="0.3">
      <c r="A30" s="63" t="s">
        <v>1494</v>
      </c>
      <c r="B30" s="64">
        <f>VLOOKUP($A30,'Return Data'!$B$7:$R$2843,3,0)</f>
        <v>44322</v>
      </c>
      <c r="C30" s="65">
        <f>VLOOKUP($A30,'Return Data'!$B$7:$R$2843,4,0)</f>
        <v>23.94</v>
      </c>
      <c r="D30" s="65">
        <f>VLOOKUP($A30,'Return Data'!$B$7:$R$2843,10,0)</f>
        <v>15.4848</v>
      </c>
      <c r="E30" s="66">
        <f t="shared" si="0"/>
        <v>8</v>
      </c>
      <c r="F30" s="65">
        <f>VLOOKUP($A30,'Return Data'!$B$7:$R$2843,11,0)</f>
        <v>41.908700000000003</v>
      </c>
      <c r="G30" s="66">
        <f t="shared" si="11"/>
        <v>15</v>
      </c>
      <c r="H30" s="65">
        <f>VLOOKUP($A30,'Return Data'!$B$7:$R$2843,12,0)</f>
        <v>58.333300000000001</v>
      </c>
      <c r="I30" s="66">
        <f t="shared" si="5"/>
        <v>19</v>
      </c>
      <c r="J30" s="65">
        <f>VLOOKUP($A30,'Return Data'!$B$7:$R$2843,13,0)</f>
        <v>97.687899999999999</v>
      </c>
      <c r="K30" s="66">
        <f t="shared" si="6"/>
        <v>16</v>
      </c>
      <c r="L30" s="65">
        <f>VLOOKUP($A30,'Return Data'!$B$7:$R$2843,17,0)</f>
        <v>29.796399999999998</v>
      </c>
      <c r="M30" s="66">
        <f t="shared" si="7"/>
        <v>8</v>
      </c>
      <c r="N30" s="65">
        <f>VLOOKUP($A30,'Return Data'!$B$7:$R$2843,14,0)</f>
        <v>11.812900000000001</v>
      </c>
      <c r="O30" s="66">
        <f t="shared" si="8"/>
        <v>6</v>
      </c>
      <c r="P30" s="65">
        <f>VLOOKUP($A30,'Return Data'!$B$7:$R$2843,15,0)</f>
        <v>15.307399999999999</v>
      </c>
      <c r="Q30" s="66">
        <f t="shared" si="9"/>
        <v>9</v>
      </c>
      <c r="R30" s="65">
        <f>VLOOKUP($A30,'Return Data'!$B$7:$R$2843,16,0)</f>
        <v>13.466900000000001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14.783756521739134</v>
      </c>
      <c r="E32" s="74"/>
      <c r="F32" s="75">
        <f>AVERAGE(F8:F30)</f>
        <v>43.776760869565223</v>
      </c>
      <c r="G32" s="74"/>
      <c r="H32" s="75">
        <f>AVERAGE(H8:H30)</f>
        <v>64.400265217391294</v>
      </c>
      <c r="I32" s="74"/>
      <c r="J32" s="75">
        <f>AVERAGE(J8:J30)</f>
        <v>105.21115652173913</v>
      </c>
      <c r="K32" s="74"/>
      <c r="L32" s="75">
        <f>AVERAGE(L8:L30)</f>
        <v>26.974675000000001</v>
      </c>
      <c r="M32" s="74"/>
      <c r="N32" s="75">
        <f>AVERAGE(N8:N30)</f>
        <v>10.677933333333335</v>
      </c>
      <c r="O32" s="74"/>
      <c r="P32" s="75">
        <f>AVERAGE(P8:P30)</f>
        <v>16.824842857142862</v>
      </c>
      <c r="Q32" s="74"/>
      <c r="R32" s="75">
        <f>AVERAGE(R8:R30)</f>
        <v>23.606882608695653</v>
      </c>
      <c r="S32" s="76"/>
    </row>
    <row r="33" spans="1:19" x14ac:dyDescent="0.3">
      <c r="A33" s="73" t="s">
        <v>28</v>
      </c>
      <c r="B33" s="74"/>
      <c r="C33" s="74"/>
      <c r="D33" s="75">
        <f>MIN(D8:D30)</f>
        <v>7.7530000000000001</v>
      </c>
      <c r="E33" s="74"/>
      <c r="F33" s="75">
        <f>MIN(F8:F30)</f>
        <v>35.882300000000001</v>
      </c>
      <c r="G33" s="74"/>
      <c r="H33" s="75">
        <f>MIN(H8:H30)</f>
        <v>55.156100000000002</v>
      </c>
      <c r="I33" s="74"/>
      <c r="J33" s="75">
        <f>MIN(J8:J30)</f>
        <v>81.015500000000003</v>
      </c>
      <c r="K33" s="74"/>
      <c r="L33" s="75">
        <f>MIN(L8:L30)</f>
        <v>15.5372</v>
      </c>
      <c r="M33" s="74"/>
      <c r="N33" s="75">
        <f>MIN(N8:N30)</f>
        <v>3.2256999999999998</v>
      </c>
      <c r="O33" s="74"/>
      <c r="P33" s="75">
        <f>MIN(P8:P30)</f>
        <v>11.958299999999999</v>
      </c>
      <c r="Q33" s="74"/>
      <c r="R33" s="75">
        <f>MIN(R8:R30)</f>
        <v>9.3074999999999992</v>
      </c>
      <c r="S33" s="76"/>
    </row>
    <row r="34" spans="1:19" ht="15" thickBot="1" x14ac:dyDescent="0.35">
      <c r="A34" s="77" t="s">
        <v>29</v>
      </c>
      <c r="B34" s="78"/>
      <c r="C34" s="78"/>
      <c r="D34" s="79">
        <f>MAX(D8:D30)</f>
        <v>35.228499999999997</v>
      </c>
      <c r="E34" s="78"/>
      <c r="F34" s="79">
        <f>MAX(F8:F30)</f>
        <v>63.478200000000001</v>
      </c>
      <c r="G34" s="78"/>
      <c r="H34" s="79">
        <f>MAX(H8:H30)</f>
        <v>92.316400000000002</v>
      </c>
      <c r="I34" s="78"/>
      <c r="J34" s="79">
        <f>MAX(J8:J30)</f>
        <v>196.27600000000001</v>
      </c>
      <c r="K34" s="78"/>
      <c r="L34" s="79">
        <f>MAX(L8:L30)</f>
        <v>46.450200000000002</v>
      </c>
      <c r="M34" s="78"/>
      <c r="N34" s="79">
        <f>MAX(N8:N30)</f>
        <v>26.272600000000001</v>
      </c>
      <c r="O34" s="78"/>
      <c r="P34" s="79">
        <f>MAX(P8:P30)</f>
        <v>22.135300000000001</v>
      </c>
      <c r="Q34" s="78"/>
      <c r="R34" s="79">
        <f>MAX(R8:R30)</f>
        <v>60.673900000000003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44322</v>
      </c>
      <c r="C8" s="65">
        <f>VLOOKUP($A8,'Return Data'!$B$7:$R$2843,4,0)</f>
        <v>44.683799999999998</v>
      </c>
      <c r="D8" s="65">
        <f>VLOOKUP($A8,'Return Data'!$B$7:$R$2843,10,0)</f>
        <v>14.4298</v>
      </c>
      <c r="E8" s="66">
        <f t="shared" ref="E8:E30" si="0">RANK(D8,D$8:D$30,0)</f>
        <v>11</v>
      </c>
      <c r="F8" s="65">
        <f>VLOOKUP($A8,'Return Data'!$B$7:$R$2843,11,0)</f>
        <v>43.460500000000003</v>
      </c>
      <c r="G8" s="66">
        <f t="shared" ref="G8" si="1">RANK(F8,F$8:F$30,0)</f>
        <v>7</v>
      </c>
      <c r="H8" s="65">
        <f>VLOOKUP($A8,'Return Data'!$B$7:$R$2843,12,0)</f>
        <v>66.317899999999995</v>
      </c>
      <c r="I8" s="66">
        <f t="shared" ref="I8" si="2">RANK(H8,H$8:H$30,0)</f>
        <v>6</v>
      </c>
      <c r="J8" s="65">
        <f>VLOOKUP($A8,'Return Data'!$B$7:$R$2843,13,0)</f>
        <v>104.03279999999999</v>
      </c>
      <c r="K8" s="66">
        <f t="shared" ref="K8" si="3">RANK(J8,J$8:J$30,0)</f>
        <v>7</v>
      </c>
      <c r="L8" s="65">
        <f>VLOOKUP($A8,'Return Data'!$B$7:$R$2843,17,0)</f>
        <v>14.631600000000001</v>
      </c>
      <c r="M8" s="66">
        <f>RANK(L8,L$8:L$30,0)</f>
        <v>19</v>
      </c>
      <c r="N8" s="65">
        <f>VLOOKUP($A8,'Return Data'!$B$7:$R$2843,14,0)</f>
        <v>2.0455000000000001</v>
      </c>
      <c r="O8" s="66">
        <f>RANK(N8,N$8:N$30,0)</f>
        <v>15</v>
      </c>
      <c r="P8" s="65">
        <f>VLOOKUP($A8,'Return Data'!$B$7:$R$2843,15,0)</f>
        <v>12.1213</v>
      </c>
      <c r="Q8" s="66">
        <f>RANK(P8,P$8:P$30,0)</f>
        <v>11</v>
      </c>
      <c r="R8" s="65">
        <f>VLOOKUP($A8,'Return Data'!$B$7:$R$2843,16,0)</f>
        <v>11.239599999999999</v>
      </c>
      <c r="S8" s="67">
        <f t="shared" ref="S8" si="4">RANK(R8,R$8:R$30,0)</f>
        <v>20</v>
      </c>
    </row>
    <row r="9" spans="1:20" x14ac:dyDescent="0.3">
      <c r="A9" s="63" t="s">
        <v>1453</v>
      </c>
      <c r="B9" s="64">
        <f>VLOOKUP($A9,'Return Data'!$B$7:$R$2843,3,0)</f>
        <v>44322</v>
      </c>
      <c r="C9" s="65">
        <f>VLOOKUP($A9,'Return Data'!$B$7:$R$2843,4,0)</f>
        <v>46.97</v>
      </c>
      <c r="D9" s="65">
        <f>VLOOKUP($A9,'Return Data'!$B$7:$R$2843,10,0)</f>
        <v>12.962999999999999</v>
      </c>
      <c r="E9" s="66">
        <f t="shared" si="0"/>
        <v>14</v>
      </c>
      <c r="F9" s="65">
        <f>VLOOKUP($A9,'Return Data'!$B$7:$R$2843,11,0)</f>
        <v>35.673000000000002</v>
      </c>
      <c r="G9" s="66">
        <f t="shared" ref="G9:G30" si="5">RANK(F9,F$8:F$30,0)</f>
        <v>22</v>
      </c>
      <c r="H9" s="65">
        <f>VLOOKUP($A9,'Return Data'!$B$7:$R$2843,12,0)</f>
        <v>55.529800000000002</v>
      </c>
      <c r="I9" s="66">
        <f t="shared" ref="I9:I30" si="6">RANK(H9,H$8:H$30,0)</f>
        <v>21</v>
      </c>
      <c r="J9" s="65">
        <f>VLOOKUP($A9,'Return Data'!$B$7:$R$2843,13,0)</f>
        <v>80.168800000000005</v>
      </c>
      <c r="K9" s="66">
        <f t="shared" ref="K9:K30" si="7">RANK(J9,J$8:J$30,0)</f>
        <v>22</v>
      </c>
      <c r="L9" s="65">
        <f>VLOOKUP($A9,'Return Data'!$B$7:$R$2843,17,0)</f>
        <v>30.975999999999999</v>
      </c>
      <c r="M9" s="66">
        <f t="shared" ref="M9:M30" si="8">RANK(L9,L$8:L$30,0)</f>
        <v>4</v>
      </c>
      <c r="N9" s="65">
        <f>VLOOKUP($A9,'Return Data'!$B$7:$R$2843,14,0)</f>
        <v>18.440899999999999</v>
      </c>
      <c r="O9" s="66">
        <f t="shared" ref="O9:O30" si="9">RANK(N9,N$8:N$30,0)</f>
        <v>2</v>
      </c>
      <c r="P9" s="65">
        <f>VLOOKUP($A9,'Return Data'!$B$7:$R$2843,15,0)</f>
        <v>18.620799999999999</v>
      </c>
      <c r="Q9" s="66">
        <f t="shared" ref="Q9:Q30" si="10">RANK(P9,P$8:P$30,0)</f>
        <v>3</v>
      </c>
      <c r="R9" s="65">
        <f>VLOOKUP($A9,'Return Data'!$B$7:$R$2843,16,0)</f>
        <v>23.117100000000001</v>
      </c>
      <c r="S9" s="67">
        <f t="shared" ref="S9:S30" si="11">RANK(R9,R$8:R$30,0)</f>
        <v>7</v>
      </c>
    </row>
    <row r="10" spans="1:20" x14ac:dyDescent="0.3">
      <c r="A10" s="63" t="s">
        <v>1455</v>
      </c>
      <c r="B10" s="64">
        <f>VLOOKUP($A10,'Return Data'!$B$7:$R$2843,3,0)</f>
        <v>44322</v>
      </c>
      <c r="C10" s="65">
        <f>VLOOKUP($A10,'Return Data'!$B$7:$R$2843,4,0)</f>
        <v>20.059999999999999</v>
      </c>
      <c r="D10" s="65">
        <f>VLOOKUP($A10,'Return Data'!$B$7:$R$2843,10,0)</f>
        <v>18.278300000000002</v>
      </c>
      <c r="E10" s="66">
        <f t="shared" si="0"/>
        <v>4</v>
      </c>
      <c r="F10" s="65">
        <f>VLOOKUP($A10,'Return Data'!$B$7:$R$2843,11,0)</f>
        <v>43.183399999999999</v>
      </c>
      <c r="G10" s="66">
        <f t="shared" si="5"/>
        <v>9</v>
      </c>
      <c r="H10" s="65">
        <f>VLOOKUP($A10,'Return Data'!$B$7:$R$2843,12,0)</f>
        <v>67.306100000000001</v>
      </c>
      <c r="I10" s="66">
        <f t="shared" si="6"/>
        <v>4</v>
      </c>
      <c r="J10" s="65">
        <f>VLOOKUP($A10,'Return Data'!$B$7:$R$2843,13,0)</f>
        <v>105.3224</v>
      </c>
      <c r="K10" s="66">
        <f t="shared" si="7"/>
        <v>6</v>
      </c>
      <c r="L10" s="65">
        <f>VLOOKUP($A10,'Return Data'!$B$7:$R$2843,17,0)</f>
        <v>39.491900000000001</v>
      </c>
      <c r="M10" s="66">
        <f t="shared" si="8"/>
        <v>2</v>
      </c>
      <c r="N10" s="65"/>
      <c r="O10" s="66"/>
      <c r="P10" s="65"/>
      <c r="Q10" s="66"/>
      <c r="R10" s="65">
        <f>VLOOKUP($A10,'Return Data'!$B$7:$R$2843,16,0)</f>
        <v>33.963299999999997</v>
      </c>
      <c r="S10" s="67">
        <f t="shared" si="11"/>
        <v>2</v>
      </c>
    </row>
    <row r="11" spans="1:20" x14ac:dyDescent="0.3">
      <c r="A11" s="63" t="s">
        <v>1457</v>
      </c>
      <c r="B11" s="64">
        <f>VLOOKUP($A11,'Return Data'!$B$7:$R$2843,3,0)</f>
        <v>44322</v>
      </c>
      <c r="C11" s="65">
        <f>VLOOKUP($A11,'Return Data'!$B$7:$R$2843,4,0)</f>
        <v>16.73</v>
      </c>
      <c r="D11" s="65">
        <f>VLOOKUP($A11,'Return Data'!$B$7:$R$2843,10,0)</f>
        <v>17.486000000000001</v>
      </c>
      <c r="E11" s="66">
        <f t="shared" si="0"/>
        <v>6</v>
      </c>
      <c r="F11" s="65">
        <f>VLOOKUP($A11,'Return Data'!$B$7:$R$2843,11,0)</f>
        <v>42.261899999999997</v>
      </c>
      <c r="G11" s="66">
        <f t="shared" si="5"/>
        <v>12</v>
      </c>
      <c r="H11" s="65">
        <f>VLOOKUP($A11,'Return Data'!$B$7:$R$2843,12,0)</f>
        <v>61.7988</v>
      </c>
      <c r="I11" s="66">
        <f t="shared" si="6"/>
        <v>11</v>
      </c>
      <c r="J11" s="65">
        <f>VLOOKUP($A11,'Return Data'!$B$7:$R$2843,13,0)</f>
        <v>106.03449999999999</v>
      </c>
      <c r="K11" s="66">
        <f t="shared" si="7"/>
        <v>4</v>
      </c>
      <c r="L11" s="65">
        <f>VLOOKUP($A11,'Return Data'!$B$7:$R$2843,17,0)</f>
        <v>28.531099999999999</v>
      </c>
      <c r="M11" s="66">
        <f t="shared" si="8"/>
        <v>7</v>
      </c>
      <c r="N11" s="65"/>
      <c r="O11" s="66"/>
      <c r="P11" s="65"/>
      <c r="Q11" s="66"/>
      <c r="R11" s="65">
        <f>VLOOKUP($A11,'Return Data'!$B$7:$R$2843,16,0)</f>
        <v>26.062799999999999</v>
      </c>
      <c r="S11" s="67">
        <f t="shared" si="11"/>
        <v>5</v>
      </c>
    </row>
    <row r="12" spans="1:20" x14ac:dyDescent="0.3">
      <c r="A12" s="63" t="s">
        <v>1459</v>
      </c>
      <c r="B12" s="64">
        <f>VLOOKUP($A12,'Return Data'!$B$7:$R$2843,3,0)</f>
        <v>44322</v>
      </c>
      <c r="C12" s="65">
        <f>VLOOKUP($A12,'Return Data'!$B$7:$R$2843,4,0)</f>
        <v>83.903999999999996</v>
      </c>
      <c r="D12" s="65">
        <f>VLOOKUP($A12,'Return Data'!$B$7:$R$2843,10,0)</f>
        <v>13.684900000000001</v>
      </c>
      <c r="E12" s="66">
        <f t="shared" si="0"/>
        <v>12</v>
      </c>
      <c r="F12" s="65">
        <f>VLOOKUP($A12,'Return Data'!$B$7:$R$2843,11,0)</f>
        <v>35.270099999999999</v>
      </c>
      <c r="G12" s="66">
        <f t="shared" si="5"/>
        <v>23</v>
      </c>
      <c r="H12" s="65">
        <f>VLOOKUP($A12,'Return Data'!$B$7:$R$2843,12,0)</f>
        <v>57.055900000000001</v>
      </c>
      <c r="I12" s="66">
        <f t="shared" si="6"/>
        <v>19</v>
      </c>
      <c r="J12" s="65">
        <f>VLOOKUP($A12,'Return Data'!$B$7:$R$2843,13,0)</f>
        <v>100.0048</v>
      </c>
      <c r="K12" s="66">
        <f t="shared" si="7"/>
        <v>12</v>
      </c>
      <c r="L12" s="65">
        <f>VLOOKUP($A12,'Return Data'!$B$7:$R$2843,17,0)</f>
        <v>24.62</v>
      </c>
      <c r="M12" s="66">
        <f t="shared" si="8"/>
        <v>11</v>
      </c>
      <c r="N12" s="65">
        <f>VLOOKUP($A12,'Return Data'!$B$7:$R$2843,14,0)</f>
        <v>8.4320000000000004</v>
      </c>
      <c r="O12" s="66">
        <f t="shared" si="9"/>
        <v>8</v>
      </c>
      <c r="P12" s="65">
        <f>VLOOKUP($A12,'Return Data'!$B$7:$R$2843,15,0)</f>
        <v>14.132</v>
      </c>
      <c r="Q12" s="66">
        <f t="shared" si="10"/>
        <v>10</v>
      </c>
      <c r="R12" s="65">
        <f>VLOOKUP($A12,'Return Data'!$B$7:$R$2843,16,0)</f>
        <v>16.5305</v>
      </c>
      <c r="S12" s="67">
        <f t="shared" si="11"/>
        <v>14</v>
      </c>
    </row>
    <row r="13" spans="1:20" x14ac:dyDescent="0.3">
      <c r="A13" s="63" t="s">
        <v>1461</v>
      </c>
      <c r="B13" s="64">
        <f>VLOOKUP($A13,'Return Data'!$B$7:$R$2843,3,0)</f>
        <v>44322</v>
      </c>
      <c r="C13" s="65">
        <f>VLOOKUP($A13,'Return Data'!$B$7:$R$2843,4,0)</f>
        <v>18.457000000000001</v>
      </c>
      <c r="D13" s="65">
        <f>VLOOKUP($A13,'Return Data'!$B$7:$R$2843,10,0)</f>
        <v>13.2401</v>
      </c>
      <c r="E13" s="66">
        <f t="shared" si="0"/>
        <v>13</v>
      </c>
      <c r="F13" s="65">
        <f>VLOOKUP($A13,'Return Data'!$B$7:$R$2843,11,0)</f>
        <v>43.321899999999999</v>
      </c>
      <c r="G13" s="66">
        <f t="shared" si="5"/>
        <v>8</v>
      </c>
      <c r="H13" s="65">
        <f>VLOOKUP($A13,'Return Data'!$B$7:$R$2843,12,0)</f>
        <v>62.573799999999999</v>
      </c>
      <c r="I13" s="66">
        <f t="shared" si="6"/>
        <v>10</v>
      </c>
      <c r="J13" s="65">
        <f>VLOOKUP($A13,'Return Data'!$B$7:$R$2843,13,0)</f>
        <v>99.061700000000002</v>
      </c>
      <c r="K13" s="66">
        <f t="shared" si="7"/>
        <v>13</v>
      </c>
      <c r="L13" s="65">
        <f>VLOOKUP($A13,'Return Data'!$B$7:$R$2843,17,0)</f>
        <v>30.782900000000001</v>
      </c>
      <c r="M13" s="66">
        <f t="shared" si="8"/>
        <v>5</v>
      </c>
      <c r="N13" s="65"/>
      <c r="O13" s="66"/>
      <c r="P13" s="65"/>
      <c r="Q13" s="66"/>
      <c r="R13" s="65">
        <f>VLOOKUP($A13,'Return Data'!$B$7:$R$2843,16,0)</f>
        <v>31.4071</v>
      </c>
      <c r="S13" s="67">
        <f t="shared" si="11"/>
        <v>4</v>
      </c>
    </row>
    <row r="14" spans="1:20" x14ac:dyDescent="0.3">
      <c r="A14" s="63" t="s">
        <v>1462</v>
      </c>
      <c r="B14" s="64">
        <f>VLOOKUP($A14,'Return Data'!$B$7:$R$2843,3,0)</f>
        <v>44322</v>
      </c>
      <c r="C14" s="65">
        <f>VLOOKUP($A14,'Return Data'!$B$7:$R$2843,4,0)</f>
        <v>69.655799999999999</v>
      </c>
      <c r="D14" s="65">
        <f>VLOOKUP($A14,'Return Data'!$B$7:$R$2843,10,0)</f>
        <v>9.3339999999999996</v>
      </c>
      <c r="E14" s="66">
        <f t="shared" si="0"/>
        <v>19</v>
      </c>
      <c r="F14" s="65">
        <f>VLOOKUP($A14,'Return Data'!$B$7:$R$2843,11,0)</f>
        <v>40.012500000000003</v>
      </c>
      <c r="G14" s="66">
        <f t="shared" si="5"/>
        <v>17</v>
      </c>
      <c r="H14" s="65">
        <f>VLOOKUP($A14,'Return Data'!$B$7:$R$2843,12,0)</f>
        <v>63.935699999999997</v>
      </c>
      <c r="I14" s="66">
        <f t="shared" si="6"/>
        <v>8</v>
      </c>
      <c r="J14" s="65">
        <f>VLOOKUP($A14,'Return Data'!$B$7:$R$2843,13,0)</f>
        <v>94.984300000000005</v>
      </c>
      <c r="K14" s="66">
        <f t="shared" si="7"/>
        <v>17</v>
      </c>
      <c r="L14" s="65">
        <f>VLOOKUP($A14,'Return Data'!$B$7:$R$2843,17,0)</f>
        <v>14.526</v>
      </c>
      <c r="M14" s="66">
        <f t="shared" si="8"/>
        <v>20</v>
      </c>
      <c r="N14" s="65">
        <f>VLOOKUP($A14,'Return Data'!$B$7:$R$2843,14,0)</f>
        <v>4.4349999999999996</v>
      </c>
      <c r="O14" s="66">
        <f t="shared" si="9"/>
        <v>12</v>
      </c>
      <c r="P14" s="65">
        <f>VLOOKUP($A14,'Return Data'!$B$7:$R$2843,15,0)</f>
        <v>11.727</v>
      </c>
      <c r="Q14" s="66">
        <f t="shared" si="10"/>
        <v>12</v>
      </c>
      <c r="R14" s="65">
        <f>VLOOKUP($A14,'Return Data'!$B$7:$R$2843,16,0)</f>
        <v>13.5067</v>
      </c>
      <c r="S14" s="67">
        <f t="shared" si="11"/>
        <v>17</v>
      </c>
    </row>
    <row r="15" spans="1:20" x14ac:dyDescent="0.3">
      <c r="A15" s="63" t="s">
        <v>1465</v>
      </c>
      <c r="B15" s="64">
        <f>VLOOKUP($A15,'Return Data'!$B$7:$R$2843,3,0)</f>
        <v>44322</v>
      </c>
      <c r="C15" s="65">
        <f>VLOOKUP($A15,'Return Data'!$B$7:$R$2843,4,0)</f>
        <v>56.250999999999998</v>
      </c>
      <c r="D15" s="65">
        <f>VLOOKUP($A15,'Return Data'!$B$7:$R$2843,10,0)</f>
        <v>11.7377</v>
      </c>
      <c r="E15" s="66">
        <f t="shared" si="0"/>
        <v>17</v>
      </c>
      <c r="F15" s="65">
        <f>VLOOKUP($A15,'Return Data'!$B$7:$R$2843,11,0)</f>
        <v>46.0306</v>
      </c>
      <c r="G15" s="66">
        <f t="shared" si="5"/>
        <v>5</v>
      </c>
      <c r="H15" s="65">
        <f>VLOOKUP($A15,'Return Data'!$B$7:$R$2843,12,0)</f>
        <v>61.288600000000002</v>
      </c>
      <c r="I15" s="66">
        <f t="shared" si="6"/>
        <v>12</v>
      </c>
      <c r="J15" s="65">
        <f>VLOOKUP($A15,'Return Data'!$B$7:$R$2843,13,0)</f>
        <v>101.8552</v>
      </c>
      <c r="K15" s="66">
        <f t="shared" si="7"/>
        <v>11</v>
      </c>
      <c r="L15" s="65">
        <f>VLOOKUP($A15,'Return Data'!$B$7:$R$2843,17,0)</f>
        <v>14.8363</v>
      </c>
      <c r="M15" s="66">
        <f t="shared" si="8"/>
        <v>18</v>
      </c>
      <c r="N15" s="65">
        <f>VLOOKUP($A15,'Return Data'!$B$7:$R$2843,14,0)</f>
        <v>6.0065999999999997</v>
      </c>
      <c r="O15" s="66">
        <f t="shared" si="9"/>
        <v>10</v>
      </c>
      <c r="P15" s="65">
        <f>VLOOKUP($A15,'Return Data'!$B$7:$R$2843,15,0)</f>
        <v>16.644600000000001</v>
      </c>
      <c r="Q15" s="66">
        <f t="shared" si="10"/>
        <v>7</v>
      </c>
      <c r="R15" s="65">
        <f>VLOOKUP($A15,'Return Data'!$B$7:$R$2843,16,0)</f>
        <v>14.0953</v>
      </c>
      <c r="S15" s="67">
        <f t="shared" si="11"/>
        <v>16</v>
      </c>
    </row>
    <row r="16" spans="1:20" x14ac:dyDescent="0.3">
      <c r="A16" s="63" t="s">
        <v>1466</v>
      </c>
      <c r="B16" s="64">
        <f>VLOOKUP($A16,'Return Data'!$B$7:$R$2843,3,0)</f>
        <v>44322</v>
      </c>
      <c r="C16" s="65">
        <f>VLOOKUP($A16,'Return Data'!$B$7:$R$2843,4,0)</f>
        <v>66.481700000000004</v>
      </c>
      <c r="D16" s="65">
        <f>VLOOKUP($A16,'Return Data'!$B$7:$R$2843,10,0)</f>
        <v>11.889799999999999</v>
      </c>
      <c r="E16" s="66">
        <f t="shared" si="0"/>
        <v>16</v>
      </c>
      <c r="F16" s="65">
        <f>VLOOKUP($A16,'Return Data'!$B$7:$R$2843,11,0)</f>
        <v>36.805999999999997</v>
      </c>
      <c r="G16" s="66">
        <f t="shared" si="5"/>
        <v>20</v>
      </c>
      <c r="H16" s="65">
        <f>VLOOKUP($A16,'Return Data'!$B$7:$R$2843,12,0)</f>
        <v>59.143099999999997</v>
      </c>
      <c r="I16" s="66">
        <f t="shared" si="6"/>
        <v>15</v>
      </c>
      <c r="J16" s="65">
        <f>VLOOKUP($A16,'Return Data'!$B$7:$R$2843,13,0)</f>
        <v>98.652699999999996</v>
      </c>
      <c r="K16" s="66">
        <f t="shared" si="7"/>
        <v>14</v>
      </c>
      <c r="L16" s="65">
        <f>VLOOKUP($A16,'Return Data'!$B$7:$R$2843,17,0)</f>
        <v>17.572399999999998</v>
      </c>
      <c r="M16" s="66">
        <f t="shared" si="8"/>
        <v>16</v>
      </c>
      <c r="N16" s="65">
        <f>VLOOKUP($A16,'Return Data'!$B$7:$R$2843,14,0)</f>
        <v>2.4491999999999998</v>
      </c>
      <c r="O16" s="66">
        <f t="shared" si="9"/>
        <v>14</v>
      </c>
      <c r="P16" s="65">
        <f>VLOOKUP($A16,'Return Data'!$B$7:$R$2843,15,0)</f>
        <v>11.568</v>
      </c>
      <c r="Q16" s="66">
        <f t="shared" si="10"/>
        <v>13</v>
      </c>
      <c r="R16" s="65">
        <f>VLOOKUP($A16,'Return Data'!$B$7:$R$2843,16,0)</f>
        <v>12.589600000000001</v>
      </c>
      <c r="S16" s="67">
        <f t="shared" si="11"/>
        <v>18</v>
      </c>
    </row>
    <row r="17" spans="1:19" x14ac:dyDescent="0.3">
      <c r="A17" s="63" t="s">
        <v>1468</v>
      </c>
      <c r="B17" s="64">
        <f>VLOOKUP($A17,'Return Data'!$B$7:$R$2843,3,0)</f>
        <v>44322</v>
      </c>
      <c r="C17" s="65">
        <f>VLOOKUP($A17,'Return Data'!$B$7:$R$2843,4,0)</f>
        <v>37.64</v>
      </c>
      <c r="D17" s="65">
        <f>VLOOKUP($A17,'Return Data'!$B$7:$R$2843,10,0)</f>
        <v>8.8176000000000005</v>
      </c>
      <c r="E17" s="66">
        <f t="shared" si="0"/>
        <v>21</v>
      </c>
      <c r="F17" s="65">
        <f>VLOOKUP($A17,'Return Data'!$B$7:$R$2843,11,0)</f>
        <v>41.984200000000001</v>
      </c>
      <c r="G17" s="66">
        <f t="shared" si="5"/>
        <v>13</v>
      </c>
      <c r="H17" s="65">
        <f>VLOOKUP($A17,'Return Data'!$B$7:$R$2843,12,0)</f>
        <v>63.084899999999998</v>
      </c>
      <c r="I17" s="66">
        <f t="shared" si="6"/>
        <v>9</v>
      </c>
      <c r="J17" s="65">
        <f>VLOOKUP($A17,'Return Data'!$B$7:$R$2843,13,0)</f>
        <v>105.4585</v>
      </c>
      <c r="K17" s="66">
        <f t="shared" si="7"/>
        <v>5</v>
      </c>
      <c r="L17" s="65">
        <f>VLOOKUP($A17,'Return Data'!$B$7:$R$2843,17,0)</f>
        <v>24.089400000000001</v>
      </c>
      <c r="M17" s="66">
        <f t="shared" si="8"/>
        <v>12</v>
      </c>
      <c r="N17" s="65">
        <f>VLOOKUP($A17,'Return Data'!$B$7:$R$2843,14,0)</f>
        <v>9.5601000000000003</v>
      </c>
      <c r="O17" s="66">
        <f t="shared" si="9"/>
        <v>7</v>
      </c>
      <c r="P17" s="65">
        <f>VLOOKUP($A17,'Return Data'!$B$7:$R$2843,15,0)</f>
        <v>14.703200000000001</v>
      </c>
      <c r="Q17" s="66">
        <f t="shared" si="10"/>
        <v>8</v>
      </c>
      <c r="R17" s="65">
        <f>VLOOKUP($A17,'Return Data'!$B$7:$R$2843,16,0)</f>
        <v>10.269500000000001</v>
      </c>
      <c r="S17" s="67">
        <f t="shared" si="11"/>
        <v>22</v>
      </c>
    </row>
    <row r="18" spans="1:19" x14ac:dyDescent="0.3">
      <c r="A18" s="63" t="s">
        <v>1470</v>
      </c>
      <c r="B18" s="64">
        <f>VLOOKUP($A18,'Return Data'!$B$7:$R$2843,3,0)</f>
        <v>44322</v>
      </c>
      <c r="C18" s="65">
        <f>VLOOKUP($A18,'Return Data'!$B$7:$R$2843,4,0)</f>
        <v>13.19</v>
      </c>
      <c r="D18" s="65">
        <f>VLOOKUP($A18,'Return Data'!$B$7:$R$2843,10,0)</f>
        <v>14.9956</v>
      </c>
      <c r="E18" s="66">
        <f t="shared" si="0"/>
        <v>10</v>
      </c>
      <c r="F18" s="65">
        <f>VLOOKUP($A18,'Return Data'!$B$7:$R$2843,11,0)</f>
        <v>42.5946</v>
      </c>
      <c r="G18" s="66">
        <f t="shared" si="5"/>
        <v>10</v>
      </c>
      <c r="H18" s="65">
        <f>VLOOKUP($A18,'Return Data'!$B$7:$R$2843,12,0)</f>
        <v>60.267299999999999</v>
      </c>
      <c r="I18" s="66">
        <f t="shared" si="6"/>
        <v>14</v>
      </c>
      <c r="J18" s="65">
        <f>VLOOKUP($A18,'Return Data'!$B$7:$R$2843,13,0)</f>
        <v>89.511499999999998</v>
      </c>
      <c r="K18" s="66">
        <f t="shared" si="7"/>
        <v>20</v>
      </c>
      <c r="L18" s="65">
        <f>VLOOKUP($A18,'Return Data'!$B$7:$R$2843,17,0)</f>
        <v>19.772600000000001</v>
      </c>
      <c r="M18" s="66">
        <f t="shared" si="8"/>
        <v>14</v>
      </c>
      <c r="N18" s="65">
        <f>VLOOKUP($A18,'Return Data'!$B$7:$R$2843,14,0)</f>
        <v>6.5444000000000004</v>
      </c>
      <c r="O18" s="66">
        <f t="shared" si="9"/>
        <v>9</v>
      </c>
      <c r="P18" s="65"/>
      <c r="Q18" s="66"/>
      <c r="R18" s="65">
        <f>VLOOKUP($A18,'Return Data'!$B$7:$R$2843,16,0)</f>
        <v>7.4032</v>
      </c>
      <c r="S18" s="67">
        <f t="shared" si="11"/>
        <v>23</v>
      </c>
    </row>
    <row r="19" spans="1:19" x14ac:dyDescent="0.3">
      <c r="A19" s="63" t="s">
        <v>1473</v>
      </c>
      <c r="B19" s="64">
        <f>VLOOKUP($A19,'Return Data'!$B$7:$R$2843,3,0)</f>
        <v>44322</v>
      </c>
      <c r="C19" s="65">
        <f>VLOOKUP($A19,'Return Data'!$B$7:$R$2843,4,0)</f>
        <v>17.21</v>
      </c>
      <c r="D19" s="65">
        <f>VLOOKUP($A19,'Return Data'!$B$7:$R$2843,10,0)</f>
        <v>8.9240999999999993</v>
      </c>
      <c r="E19" s="66">
        <f t="shared" si="0"/>
        <v>20</v>
      </c>
      <c r="F19" s="65">
        <f>VLOOKUP($A19,'Return Data'!$B$7:$R$2843,11,0)</f>
        <v>35.7256</v>
      </c>
      <c r="G19" s="66">
        <f t="shared" si="5"/>
        <v>21</v>
      </c>
      <c r="H19" s="65">
        <f>VLOOKUP($A19,'Return Data'!$B$7:$R$2843,12,0)</f>
        <v>56.312399999999997</v>
      </c>
      <c r="I19" s="66">
        <f t="shared" si="6"/>
        <v>20</v>
      </c>
      <c r="J19" s="65">
        <f>VLOOKUP($A19,'Return Data'!$B$7:$R$2843,13,0)</f>
        <v>90.376099999999994</v>
      </c>
      <c r="K19" s="66">
        <f t="shared" si="7"/>
        <v>19</v>
      </c>
      <c r="L19" s="65"/>
      <c r="M19" s="66"/>
      <c r="N19" s="65"/>
      <c r="O19" s="66"/>
      <c r="P19" s="65"/>
      <c r="Q19" s="66"/>
      <c r="R19" s="65">
        <f>VLOOKUP($A19,'Return Data'!$B$7:$R$2843,16,0)</f>
        <v>57.537999999999997</v>
      </c>
      <c r="S19" s="67">
        <f t="shared" si="11"/>
        <v>1</v>
      </c>
    </row>
    <row r="20" spans="1:19" x14ac:dyDescent="0.3">
      <c r="A20" s="63" t="s">
        <v>1475</v>
      </c>
      <c r="B20" s="64">
        <f>VLOOKUP($A20,'Return Data'!$B$7:$R$2843,3,0)</f>
        <v>44322</v>
      </c>
      <c r="C20" s="65">
        <f>VLOOKUP($A20,'Return Data'!$B$7:$R$2843,4,0)</f>
        <v>15.74</v>
      </c>
      <c r="D20" s="65">
        <f>VLOOKUP($A20,'Return Data'!$B$7:$R$2843,10,0)</f>
        <v>7.367</v>
      </c>
      <c r="E20" s="66">
        <f t="shared" si="0"/>
        <v>23</v>
      </c>
      <c r="F20" s="65">
        <f>VLOOKUP($A20,'Return Data'!$B$7:$R$2843,11,0)</f>
        <v>40.661299999999997</v>
      </c>
      <c r="G20" s="66">
        <f t="shared" si="5"/>
        <v>16</v>
      </c>
      <c r="H20" s="65">
        <f>VLOOKUP($A20,'Return Data'!$B$7:$R$2843,12,0)</f>
        <v>53.1128</v>
      </c>
      <c r="I20" s="66">
        <f t="shared" si="6"/>
        <v>22</v>
      </c>
      <c r="J20" s="65">
        <f>VLOOKUP($A20,'Return Data'!$B$7:$R$2843,13,0)</f>
        <v>77.853099999999998</v>
      </c>
      <c r="K20" s="66">
        <f t="shared" si="7"/>
        <v>23</v>
      </c>
      <c r="L20" s="65">
        <f>VLOOKUP($A20,'Return Data'!$B$7:$R$2843,17,0)</f>
        <v>23.284300000000002</v>
      </c>
      <c r="M20" s="66">
        <f t="shared" si="8"/>
        <v>13</v>
      </c>
      <c r="N20" s="65"/>
      <c r="O20" s="66"/>
      <c r="P20" s="65"/>
      <c r="Q20" s="66"/>
      <c r="R20" s="65">
        <f>VLOOKUP($A20,'Return Data'!$B$7:$R$2843,16,0)</f>
        <v>19.741499999999998</v>
      </c>
      <c r="S20" s="67">
        <f t="shared" si="11"/>
        <v>10</v>
      </c>
    </row>
    <row r="21" spans="1:19" x14ac:dyDescent="0.3">
      <c r="A21" s="63" t="s">
        <v>1477</v>
      </c>
      <c r="B21" s="64">
        <f>VLOOKUP($A21,'Return Data'!$B$7:$R$2843,3,0)</f>
        <v>44322</v>
      </c>
      <c r="C21" s="65">
        <f>VLOOKUP($A21,'Return Data'!$B$7:$R$2843,4,0)</f>
        <v>13.253399999999999</v>
      </c>
      <c r="D21" s="65">
        <f>VLOOKUP($A21,'Return Data'!$B$7:$R$2843,10,0)</f>
        <v>8.5623000000000005</v>
      </c>
      <c r="E21" s="66">
        <f t="shared" si="0"/>
        <v>22</v>
      </c>
      <c r="F21" s="65">
        <f>VLOOKUP($A21,'Return Data'!$B$7:$R$2843,11,0)</f>
        <v>38.530999999999999</v>
      </c>
      <c r="G21" s="66">
        <f t="shared" si="5"/>
        <v>19</v>
      </c>
      <c r="H21" s="65">
        <f>VLOOKUP($A21,'Return Data'!$B$7:$R$2843,12,0)</f>
        <v>52.801600000000001</v>
      </c>
      <c r="I21" s="66">
        <f t="shared" si="6"/>
        <v>23</v>
      </c>
      <c r="J21" s="65">
        <f>VLOOKUP($A21,'Return Data'!$B$7:$R$2843,13,0)</f>
        <v>87.560500000000005</v>
      </c>
      <c r="K21" s="66">
        <f t="shared" si="7"/>
        <v>21</v>
      </c>
      <c r="L21" s="65"/>
      <c r="M21" s="66"/>
      <c r="N21" s="65"/>
      <c r="O21" s="66"/>
      <c r="P21" s="65"/>
      <c r="Q21" s="66"/>
      <c r="R21" s="65">
        <f>VLOOKUP($A21,'Return Data'!$B$7:$R$2843,16,0)</f>
        <v>26.055499999999999</v>
      </c>
      <c r="S21" s="67">
        <f t="shared" si="11"/>
        <v>6</v>
      </c>
    </row>
    <row r="22" spans="1:19" x14ac:dyDescent="0.3">
      <c r="A22" s="63" t="s">
        <v>1478</v>
      </c>
      <c r="B22" s="64">
        <f>VLOOKUP($A22,'Return Data'!$B$7:$R$2843,3,0)</f>
        <v>44322</v>
      </c>
      <c r="C22" s="65">
        <f>VLOOKUP($A22,'Return Data'!$B$7:$R$2843,4,0)</f>
        <v>124.462</v>
      </c>
      <c r="D22" s="65">
        <f>VLOOKUP($A22,'Return Data'!$B$7:$R$2843,10,0)</f>
        <v>15.079599999999999</v>
      </c>
      <c r="E22" s="66">
        <f t="shared" si="0"/>
        <v>9</v>
      </c>
      <c r="F22" s="65">
        <f>VLOOKUP($A22,'Return Data'!$B$7:$R$2843,11,0)</f>
        <v>49.426699999999997</v>
      </c>
      <c r="G22" s="66">
        <f t="shared" si="5"/>
        <v>3</v>
      </c>
      <c r="H22" s="65">
        <f>VLOOKUP($A22,'Return Data'!$B$7:$R$2843,12,0)</f>
        <v>75.756500000000003</v>
      </c>
      <c r="I22" s="66">
        <f t="shared" si="6"/>
        <v>2</v>
      </c>
      <c r="J22" s="65">
        <f>VLOOKUP($A22,'Return Data'!$B$7:$R$2843,13,0)</f>
        <v>120.6538</v>
      </c>
      <c r="K22" s="66">
        <f t="shared" si="7"/>
        <v>2</v>
      </c>
      <c r="L22" s="65">
        <f>VLOOKUP($A22,'Return Data'!$B$7:$R$2843,17,0)</f>
        <v>33.855699999999999</v>
      </c>
      <c r="M22" s="66">
        <f t="shared" si="8"/>
        <v>3</v>
      </c>
      <c r="N22" s="65">
        <f>VLOOKUP($A22,'Return Data'!$B$7:$R$2843,14,0)</f>
        <v>15.256399999999999</v>
      </c>
      <c r="O22" s="66">
        <f t="shared" si="9"/>
        <v>3</v>
      </c>
      <c r="P22" s="65">
        <f>VLOOKUP($A22,'Return Data'!$B$7:$R$2843,15,0)</f>
        <v>18.444299999999998</v>
      </c>
      <c r="Q22" s="66">
        <f t="shared" si="10"/>
        <v>4</v>
      </c>
      <c r="R22" s="65">
        <f>VLOOKUP($A22,'Return Data'!$B$7:$R$2843,16,0)</f>
        <v>16.834700000000002</v>
      </c>
      <c r="S22" s="67">
        <f t="shared" si="11"/>
        <v>13</v>
      </c>
    </row>
    <row r="23" spans="1:19" x14ac:dyDescent="0.3">
      <c r="A23" s="63" t="s">
        <v>1481</v>
      </c>
      <c r="B23" s="64">
        <f>VLOOKUP($A23,'Return Data'!$B$7:$R$2843,3,0)</f>
        <v>44322</v>
      </c>
      <c r="C23" s="65">
        <f>VLOOKUP($A23,'Return Data'!$B$7:$R$2843,4,0)</f>
        <v>33.015999999999998</v>
      </c>
      <c r="D23" s="65">
        <f>VLOOKUP($A23,'Return Data'!$B$7:$R$2843,10,0)</f>
        <v>18.290299999999998</v>
      </c>
      <c r="E23" s="66">
        <f t="shared" si="0"/>
        <v>3</v>
      </c>
      <c r="F23" s="65">
        <f>VLOOKUP($A23,'Return Data'!$B$7:$R$2843,11,0)</f>
        <v>46.672600000000003</v>
      </c>
      <c r="G23" s="66">
        <f t="shared" si="5"/>
        <v>4</v>
      </c>
      <c r="H23" s="65">
        <f>VLOOKUP($A23,'Return Data'!$B$7:$R$2843,12,0)</f>
        <v>66.983599999999996</v>
      </c>
      <c r="I23" s="66">
        <f t="shared" si="6"/>
        <v>5</v>
      </c>
      <c r="J23" s="65">
        <f>VLOOKUP($A23,'Return Data'!$B$7:$R$2843,13,0)</f>
        <v>103.727</v>
      </c>
      <c r="K23" s="66">
        <f t="shared" si="7"/>
        <v>8</v>
      </c>
      <c r="L23" s="65">
        <f>VLOOKUP($A23,'Return Data'!$B$7:$R$2843,17,0)</f>
        <v>17.5031</v>
      </c>
      <c r="M23" s="66">
        <f t="shared" si="8"/>
        <v>17</v>
      </c>
      <c r="N23" s="65">
        <f>VLOOKUP($A23,'Return Data'!$B$7:$R$2843,14,0)</f>
        <v>5.3129</v>
      </c>
      <c r="O23" s="66">
        <f t="shared" si="9"/>
        <v>11</v>
      </c>
      <c r="P23" s="65">
        <f>VLOOKUP($A23,'Return Data'!$B$7:$R$2843,15,0)</f>
        <v>17.8535</v>
      </c>
      <c r="Q23" s="66">
        <f t="shared" si="10"/>
        <v>5</v>
      </c>
      <c r="R23" s="65">
        <f>VLOOKUP($A23,'Return Data'!$B$7:$R$2843,16,0)</f>
        <v>18.636900000000001</v>
      </c>
      <c r="S23" s="67">
        <f t="shared" si="11"/>
        <v>12</v>
      </c>
    </row>
    <row r="24" spans="1:19" x14ac:dyDescent="0.3">
      <c r="A24" s="63" t="s">
        <v>1482</v>
      </c>
      <c r="B24" s="64">
        <f>VLOOKUP($A24,'Return Data'!$B$7:$R$2843,3,0)</f>
        <v>44322</v>
      </c>
      <c r="C24" s="65">
        <f>VLOOKUP($A24,'Return Data'!$B$7:$R$2843,4,0)</f>
        <v>63.566699999999997</v>
      </c>
      <c r="D24" s="65">
        <f>VLOOKUP($A24,'Return Data'!$B$7:$R$2843,10,0)</f>
        <v>18.066400000000002</v>
      </c>
      <c r="E24" s="66">
        <f t="shared" si="0"/>
        <v>5</v>
      </c>
      <c r="F24" s="65">
        <f>VLOOKUP($A24,'Return Data'!$B$7:$R$2843,11,0)</f>
        <v>50.162599999999998</v>
      </c>
      <c r="G24" s="66">
        <f t="shared" si="5"/>
        <v>2</v>
      </c>
      <c r="H24" s="65">
        <f>VLOOKUP($A24,'Return Data'!$B$7:$R$2843,12,0)</f>
        <v>69.098100000000002</v>
      </c>
      <c r="I24" s="66">
        <f t="shared" si="6"/>
        <v>3</v>
      </c>
      <c r="J24" s="65">
        <f>VLOOKUP($A24,'Return Data'!$B$7:$R$2843,13,0)</f>
        <v>109.97199999999999</v>
      </c>
      <c r="K24" s="66">
        <f t="shared" si="7"/>
        <v>3</v>
      </c>
      <c r="L24" s="65">
        <f>VLOOKUP($A24,'Return Data'!$B$7:$R$2843,17,0)</f>
        <v>26.9819</v>
      </c>
      <c r="M24" s="66">
        <f t="shared" si="8"/>
        <v>9</v>
      </c>
      <c r="N24" s="65">
        <f>VLOOKUP($A24,'Return Data'!$B$7:$R$2843,14,0)</f>
        <v>11.481299999999999</v>
      </c>
      <c r="O24" s="66">
        <f t="shared" si="9"/>
        <v>5</v>
      </c>
      <c r="P24" s="65">
        <f>VLOOKUP($A24,'Return Data'!$B$7:$R$2843,15,0)</f>
        <v>20.188300000000002</v>
      </c>
      <c r="Q24" s="66">
        <f t="shared" si="10"/>
        <v>2</v>
      </c>
      <c r="R24" s="65">
        <f>VLOOKUP($A24,'Return Data'!$B$7:$R$2843,16,0)</f>
        <v>18.977399999999999</v>
      </c>
      <c r="S24" s="67">
        <f t="shared" si="11"/>
        <v>11</v>
      </c>
    </row>
    <row r="25" spans="1:19" x14ac:dyDescent="0.3">
      <c r="A25" s="63" t="s">
        <v>1485</v>
      </c>
      <c r="B25" s="64">
        <f>VLOOKUP($A25,'Return Data'!$B$7:$R$2843,3,0)</f>
        <v>44322</v>
      </c>
      <c r="C25" s="65">
        <f>VLOOKUP($A25,'Return Data'!$B$7:$R$2843,4,0)</f>
        <v>17.36</v>
      </c>
      <c r="D25" s="65">
        <f>VLOOKUP($A25,'Return Data'!$B$7:$R$2843,10,0)</f>
        <v>12.4352</v>
      </c>
      <c r="E25" s="66">
        <f t="shared" si="0"/>
        <v>15</v>
      </c>
      <c r="F25" s="65">
        <f>VLOOKUP($A25,'Return Data'!$B$7:$R$2843,11,0)</f>
        <v>42.411799999999999</v>
      </c>
      <c r="G25" s="66">
        <f t="shared" si="5"/>
        <v>11</v>
      </c>
      <c r="H25" s="65">
        <f>VLOOKUP($A25,'Return Data'!$B$7:$R$2843,12,0)</f>
        <v>58.394199999999998</v>
      </c>
      <c r="I25" s="66">
        <f t="shared" si="6"/>
        <v>17</v>
      </c>
      <c r="J25" s="65">
        <f>VLOOKUP($A25,'Return Data'!$B$7:$R$2843,13,0)</f>
        <v>102.5671</v>
      </c>
      <c r="K25" s="66">
        <f t="shared" si="7"/>
        <v>9</v>
      </c>
      <c r="L25" s="65"/>
      <c r="M25" s="66"/>
      <c r="N25" s="65"/>
      <c r="O25" s="66"/>
      <c r="P25" s="65"/>
      <c r="Q25" s="66"/>
      <c r="R25" s="65">
        <f>VLOOKUP($A25,'Return Data'!$B$7:$R$2843,16,0)</f>
        <v>32.058799999999998</v>
      </c>
      <c r="S25" s="67">
        <f t="shared" si="11"/>
        <v>3</v>
      </c>
    </row>
    <row r="26" spans="1:19" x14ac:dyDescent="0.3">
      <c r="A26" s="63" t="s">
        <v>1486</v>
      </c>
      <c r="B26" s="64">
        <f>VLOOKUP($A26,'Return Data'!$B$7:$R$2843,3,0)</f>
        <v>44322</v>
      </c>
      <c r="C26" s="65">
        <f>VLOOKUP($A26,'Return Data'!$B$7:$R$2843,4,0)</f>
        <v>112.66831337169</v>
      </c>
      <c r="D26" s="65">
        <f>VLOOKUP($A26,'Return Data'!$B$7:$R$2843,10,0)</f>
        <v>34.522100000000002</v>
      </c>
      <c r="E26" s="66">
        <f t="shared" si="0"/>
        <v>1</v>
      </c>
      <c r="F26" s="65">
        <f>VLOOKUP($A26,'Return Data'!$B$7:$R$2843,11,0)</f>
        <v>62.031599999999997</v>
      </c>
      <c r="G26" s="66">
        <f t="shared" si="5"/>
        <v>1</v>
      </c>
      <c r="H26" s="65">
        <f>VLOOKUP($A26,'Return Data'!$B$7:$R$2843,12,0)</f>
        <v>90.333299999999994</v>
      </c>
      <c r="I26" s="66">
        <f t="shared" si="6"/>
        <v>1</v>
      </c>
      <c r="J26" s="65">
        <f>VLOOKUP($A26,'Return Data'!$B$7:$R$2843,13,0)</f>
        <v>192.62909999999999</v>
      </c>
      <c r="K26" s="66">
        <f t="shared" si="7"/>
        <v>1</v>
      </c>
      <c r="L26" s="65">
        <f>VLOOKUP($A26,'Return Data'!$B$7:$R$2843,17,0)</f>
        <v>45.426000000000002</v>
      </c>
      <c r="M26" s="66">
        <f t="shared" si="8"/>
        <v>1</v>
      </c>
      <c r="N26" s="65">
        <f>VLOOKUP($A26,'Return Data'!$B$7:$R$2843,14,0)</f>
        <v>25.487500000000001</v>
      </c>
      <c r="O26" s="66">
        <f t="shared" si="9"/>
        <v>1</v>
      </c>
      <c r="P26" s="65">
        <f>VLOOKUP($A26,'Return Data'!$B$7:$R$2843,15,0)</f>
        <v>17.126999999999999</v>
      </c>
      <c r="Q26" s="66">
        <f t="shared" si="10"/>
        <v>6</v>
      </c>
      <c r="R26" s="65">
        <f>VLOOKUP($A26,'Return Data'!$B$7:$R$2843,16,0)</f>
        <v>10.3592</v>
      </c>
      <c r="S26" s="67">
        <f t="shared" si="11"/>
        <v>21</v>
      </c>
    </row>
    <row r="27" spans="1:19" x14ac:dyDescent="0.3">
      <c r="A27" s="63" t="s">
        <v>1489</v>
      </c>
      <c r="B27" s="64">
        <f>VLOOKUP($A27,'Return Data'!$B$7:$R$2843,3,0)</f>
        <v>44322</v>
      </c>
      <c r="C27" s="65">
        <f>VLOOKUP($A27,'Return Data'!$B$7:$R$2843,4,0)</f>
        <v>83.9191</v>
      </c>
      <c r="D27" s="65">
        <f>VLOOKUP($A27,'Return Data'!$B$7:$R$2843,10,0)</f>
        <v>11.202999999999999</v>
      </c>
      <c r="E27" s="66">
        <f t="shared" si="0"/>
        <v>18</v>
      </c>
      <c r="F27" s="65">
        <f>VLOOKUP($A27,'Return Data'!$B$7:$R$2843,11,0)</f>
        <v>39.342199999999998</v>
      </c>
      <c r="G27" s="66">
        <f t="shared" si="5"/>
        <v>18</v>
      </c>
      <c r="H27" s="65">
        <f>VLOOKUP($A27,'Return Data'!$B$7:$R$2843,12,0)</f>
        <v>58.439599999999999</v>
      </c>
      <c r="I27" s="66">
        <f t="shared" si="6"/>
        <v>16</v>
      </c>
      <c r="J27" s="65">
        <f>VLOOKUP($A27,'Return Data'!$B$7:$R$2843,13,0)</f>
        <v>91.621899999999997</v>
      </c>
      <c r="K27" s="66">
        <f t="shared" si="7"/>
        <v>18</v>
      </c>
      <c r="L27" s="65">
        <f>VLOOKUP($A27,'Return Data'!$B$7:$R$2843,17,0)</f>
        <v>28.462499999999999</v>
      </c>
      <c r="M27" s="66">
        <f t="shared" si="8"/>
        <v>8</v>
      </c>
      <c r="N27" s="65">
        <f>VLOOKUP($A27,'Return Data'!$B$7:$R$2843,14,0)</f>
        <v>12.981299999999999</v>
      </c>
      <c r="O27" s="66">
        <f t="shared" si="9"/>
        <v>4</v>
      </c>
      <c r="P27" s="65">
        <f>VLOOKUP($A27,'Return Data'!$B$7:$R$2843,15,0)</f>
        <v>20.745699999999999</v>
      </c>
      <c r="Q27" s="66">
        <f t="shared" si="10"/>
        <v>1</v>
      </c>
      <c r="R27" s="65">
        <f>VLOOKUP($A27,'Return Data'!$B$7:$R$2843,16,0)</f>
        <v>20.008700000000001</v>
      </c>
      <c r="S27" s="67">
        <f t="shared" si="11"/>
        <v>9</v>
      </c>
    </row>
    <row r="28" spans="1:19" x14ac:dyDescent="0.3">
      <c r="A28" s="63" t="s">
        <v>1490</v>
      </c>
      <c r="B28" s="64">
        <f>VLOOKUP($A28,'Return Data'!$B$7:$R$2843,3,0)</f>
        <v>44322</v>
      </c>
      <c r="C28" s="65">
        <f>VLOOKUP($A28,'Return Data'!$B$7:$R$2843,4,0)</f>
        <v>113.8618</v>
      </c>
      <c r="D28" s="65">
        <f>VLOOKUP($A28,'Return Data'!$B$7:$R$2843,10,0)</f>
        <v>15.134</v>
      </c>
      <c r="E28" s="66">
        <f t="shared" si="0"/>
        <v>8</v>
      </c>
      <c r="F28" s="65">
        <f>VLOOKUP($A28,'Return Data'!$B$7:$R$2843,11,0)</f>
        <v>41.491399999999999</v>
      </c>
      <c r="G28" s="66">
        <f t="shared" si="5"/>
        <v>14</v>
      </c>
      <c r="H28" s="65">
        <f>VLOOKUP($A28,'Return Data'!$B$7:$R$2843,12,0)</f>
        <v>64.786900000000003</v>
      </c>
      <c r="I28" s="66">
        <f t="shared" si="6"/>
        <v>7</v>
      </c>
      <c r="J28" s="65">
        <f>VLOOKUP($A28,'Return Data'!$B$7:$R$2843,13,0)</f>
        <v>102.3605</v>
      </c>
      <c r="K28" s="66">
        <f t="shared" si="7"/>
        <v>10</v>
      </c>
      <c r="L28" s="65">
        <f>VLOOKUP($A28,'Return Data'!$B$7:$R$2843,17,0)</f>
        <v>19.076000000000001</v>
      </c>
      <c r="M28" s="66">
        <f t="shared" si="8"/>
        <v>15</v>
      </c>
      <c r="N28" s="65">
        <f>VLOOKUP($A28,'Return Data'!$B$7:$R$2843,14,0)</f>
        <v>2.9217</v>
      </c>
      <c r="O28" s="66">
        <f t="shared" si="9"/>
        <v>13</v>
      </c>
      <c r="P28" s="65">
        <f>VLOOKUP($A28,'Return Data'!$B$7:$R$2843,15,0)</f>
        <v>11.095499999999999</v>
      </c>
      <c r="Q28" s="66">
        <f t="shared" si="10"/>
        <v>14</v>
      </c>
      <c r="R28" s="65">
        <f>VLOOKUP($A28,'Return Data'!$B$7:$R$2843,16,0)</f>
        <v>16.168199999999999</v>
      </c>
      <c r="S28" s="67">
        <f t="shared" si="11"/>
        <v>15</v>
      </c>
    </row>
    <row r="29" spans="1:19" x14ac:dyDescent="0.3">
      <c r="A29" s="63" t="s">
        <v>1493</v>
      </c>
      <c r="B29" s="64">
        <f>VLOOKUP($A29,'Return Data'!$B$7:$R$2843,3,0)</f>
        <v>44322</v>
      </c>
      <c r="C29" s="65">
        <f>VLOOKUP($A29,'Return Data'!$B$7:$R$2843,4,0)</f>
        <v>16.200800000000001</v>
      </c>
      <c r="D29" s="65">
        <f>VLOOKUP($A29,'Return Data'!$B$7:$R$2843,10,0)</f>
        <v>19.3368</v>
      </c>
      <c r="E29" s="66">
        <f t="shared" si="0"/>
        <v>2</v>
      </c>
      <c r="F29" s="65">
        <f>VLOOKUP($A29,'Return Data'!$B$7:$R$2843,11,0)</f>
        <v>45.769300000000001</v>
      </c>
      <c r="G29" s="66">
        <f t="shared" si="5"/>
        <v>6</v>
      </c>
      <c r="H29" s="65">
        <f>VLOOKUP($A29,'Return Data'!$B$7:$R$2843,12,0)</f>
        <v>61.115400000000001</v>
      </c>
      <c r="I29" s="66">
        <f t="shared" si="6"/>
        <v>13</v>
      </c>
      <c r="J29" s="65">
        <f>VLOOKUP($A29,'Return Data'!$B$7:$R$2843,13,0)</f>
        <v>95.619299999999996</v>
      </c>
      <c r="K29" s="66">
        <f t="shared" si="7"/>
        <v>16</v>
      </c>
      <c r="L29" s="65">
        <f>VLOOKUP($A29,'Return Data'!$B$7:$R$2843,17,0)</f>
        <v>24.7273</v>
      </c>
      <c r="M29" s="66">
        <f t="shared" si="8"/>
        <v>10</v>
      </c>
      <c r="N29" s="65"/>
      <c r="O29" s="66"/>
      <c r="P29" s="65"/>
      <c r="Q29" s="66"/>
      <c r="R29" s="65">
        <f>VLOOKUP($A29,'Return Data'!$B$7:$R$2843,16,0)</f>
        <v>21.455100000000002</v>
      </c>
      <c r="S29" s="67">
        <f t="shared" si="11"/>
        <v>8</v>
      </c>
    </row>
    <row r="30" spans="1:19" x14ac:dyDescent="0.3">
      <c r="A30" s="63" t="s">
        <v>1495</v>
      </c>
      <c r="B30" s="64">
        <f>VLOOKUP($A30,'Return Data'!$B$7:$R$2843,3,0)</f>
        <v>44322</v>
      </c>
      <c r="C30" s="65">
        <f>VLOOKUP($A30,'Return Data'!$B$7:$R$2843,4,0)</f>
        <v>22.67</v>
      </c>
      <c r="D30" s="65">
        <f>VLOOKUP($A30,'Return Data'!$B$7:$R$2843,10,0)</f>
        <v>15.2517</v>
      </c>
      <c r="E30" s="66">
        <f t="shared" si="0"/>
        <v>7</v>
      </c>
      <c r="F30" s="65">
        <f>VLOOKUP($A30,'Return Data'!$B$7:$R$2843,11,0)</f>
        <v>41.4223</v>
      </c>
      <c r="G30" s="66">
        <f t="shared" si="5"/>
        <v>15</v>
      </c>
      <c r="H30" s="65">
        <f>VLOOKUP($A30,'Return Data'!$B$7:$R$2843,12,0)</f>
        <v>57.54</v>
      </c>
      <c r="I30" s="66">
        <f t="shared" si="6"/>
        <v>18</v>
      </c>
      <c r="J30" s="65">
        <f>VLOOKUP($A30,'Return Data'!$B$7:$R$2843,13,0)</f>
        <v>96.277100000000004</v>
      </c>
      <c r="K30" s="66">
        <f t="shared" si="7"/>
        <v>15</v>
      </c>
      <c r="L30" s="65">
        <f>VLOOKUP($A30,'Return Data'!$B$7:$R$2843,17,0)</f>
        <v>28.874700000000001</v>
      </c>
      <c r="M30" s="66">
        <f t="shared" si="8"/>
        <v>6</v>
      </c>
      <c r="N30" s="65">
        <f>VLOOKUP($A30,'Return Data'!$B$7:$R$2843,14,0)</f>
        <v>11.071199999999999</v>
      </c>
      <c r="O30" s="66">
        <f t="shared" si="9"/>
        <v>6</v>
      </c>
      <c r="P30" s="65">
        <f>VLOOKUP($A30,'Return Data'!$B$7:$R$2843,15,0)</f>
        <v>14.4107</v>
      </c>
      <c r="Q30" s="66">
        <f t="shared" si="10"/>
        <v>9</v>
      </c>
      <c r="R30" s="65">
        <f>VLOOKUP($A30,'Return Data'!$B$7:$R$2843,16,0)</f>
        <v>12.5753</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14.392578260869566</v>
      </c>
      <c r="E32" s="74"/>
      <c r="F32" s="75">
        <f>AVERAGE(F8:F30)</f>
        <v>42.793352173913043</v>
      </c>
      <c r="G32" s="74"/>
      <c r="H32" s="75">
        <f>AVERAGE(H8:H30)</f>
        <v>62.738099999999989</v>
      </c>
      <c r="I32" s="74"/>
      <c r="J32" s="75">
        <f>AVERAGE(J8:J30)</f>
        <v>102.44803043478259</v>
      </c>
      <c r="K32" s="74"/>
      <c r="L32" s="75">
        <f>AVERAGE(L8:L30)</f>
        <v>25.401085000000002</v>
      </c>
      <c r="M32" s="74"/>
      <c r="N32" s="75">
        <f>AVERAGE(N8:N30)</f>
        <v>9.4950666666666663</v>
      </c>
      <c r="O32" s="74"/>
      <c r="P32" s="75">
        <f>AVERAGE(P8:P30)</f>
        <v>15.670135714285712</v>
      </c>
      <c r="Q32" s="74"/>
      <c r="R32" s="75">
        <f>AVERAGE(R8:R30)</f>
        <v>20.460608695652173</v>
      </c>
      <c r="S32" s="76"/>
    </row>
    <row r="33" spans="1:19" x14ac:dyDescent="0.3">
      <c r="A33" s="73" t="s">
        <v>28</v>
      </c>
      <c r="B33" s="74"/>
      <c r="C33" s="74"/>
      <c r="D33" s="75">
        <f>MIN(D8:D30)</f>
        <v>7.367</v>
      </c>
      <c r="E33" s="74"/>
      <c r="F33" s="75">
        <f>MIN(F8:F30)</f>
        <v>35.270099999999999</v>
      </c>
      <c r="G33" s="74"/>
      <c r="H33" s="75">
        <f>MIN(H8:H30)</f>
        <v>52.801600000000001</v>
      </c>
      <c r="I33" s="74"/>
      <c r="J33" s="75">
        <f>MIN(J8:J30)</f>
        <v>77.853099999999998</v>
      </c>
      <c r="K33" s="74"/>
      <c r="L33" s="75">
        <f>MIN(L8:L30)</f>
        <v>14.526</v>
      </c>
      <c r="M33" s="74"/>
      <c r="N33" s="75">
        <f>MIN(N8:N30)</f>
        <v>2.0455000000000001</v>
      </c>
      <c r="O33" s="74"/>
      <c r="P33" s="75">
        <f>MIN(P8:P30)</f>
        <v>11.095499999999999</v>
      </c>
      <c r="Q33" s="74"/>
      <c r="R33" s="75">
        <f>MIN(R8:R30)</f>
        <v>7.4032</v>
      </c>
      <c r="S33" s="76"/>
    </row>
    <row r="34" spans="1:19" ht="15" thickBot="1" x14ac:dyDescent="0.35">
      <c r="A34" s="77" t="s">
        <v>29</v>
      </c>
      <c r="B34" s="78"/>
      <c r="C34" s="78"/>
      <c r="D34" s="79">
        <f>MAX(D8:D30)</f>
        <v>34.522100000000002</v>
      </c>
      <c r="E34" s="78"/>
      <c r="F34" s="79">
        <f>MAX(F8:F30)</f>
        <v>62.031599999999997</v>
      </c>
      <c r="G34" s="78"/>
      <c r="H34" s="79">
        <f>MAX(H8:H30)</f>
        <v>90.333299999999994</v>
      </c>
      <c r="I34" s="78"/>
      <c r="J34" s="79">
        <f>MAX(J8:J30)</f>
        <v>192.62909999999999</v>
      </c>
      <c r="K34" s="78"/>
      <c r="L34" s="79">
        <f>MAX(L8:L30)</f>
        <v>45.426000000000002</v>
      </c>
      <c r="M34" s="78"/>
      <c r="N34" s="79">
        <f>MAX(N8:N30)</f>
        <v>25.487500000000001</v>
      </c>
      <c r="O34" s="78"/>
      <c r="P34" s="79">
        <f>MAX(P8:P30)</f>
        <v>20.745699999999999</v>
      </c>
      <c r="Q34" s="78"/>
      <c r="R34" s="79">
        <f>MAX(R8:R30)</f>
        <v>57.537999999999997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44322</v>
      </c>
      <c r="C8" s="65">
        <f>VLOOKUP($A8,'Return Data'!$B$7:$R$2843,4,0)</f>
        <v>387.55</v>
      </c>
      <c r="D8" s="65">
        <f>VLOOKUP($A8,'Return Data'!$B$7:$R$2843,10,0)</f>
        <v>8.3268000000000004</v>
      </c>
      <c r="E8" s="66">
        <f t="shared" ref="E8:E33" si="0">RANK(D8,D$8:D$33,0)</f>
        <v>13</v>
      </c>
      <c r="F8" s="65">
        <f>VLOOKUP($A8,'Return Data'!$B$7:$R$2843,11,0)</f>
        <v>32.008299999999998</v>
      </c>
      <c r="G8" s="66">
        <f t="shared" ref="G8:G25" si="1">RANK(F8,F$8:F$33,0)</f>
        <v>13</v>
      </c>
      <c r="H8" s="65">
        <f>VLOOKUP($A8,'Return Data'!$B$7:$R$2843,12,0)</f>
        <v>46.350200000000001</v>
      </c>
      <c r="I8" s="66">
        <f t="shared" ref="I8:I25" si="2">RANK(H8,H$8:H$33,0)</f>
        <v>16</v>
      </c>
      <c r="J8" s="65">
        <f>VLOOKUP($A8,'Return Data'!$B$7:$R$2843,13,0)</f>
        <v>74.895099999999999</v>
      </c>
      <c r="K8" s="66">
        <f t="shared" ref="K8:K21" si="3">RANK(J8,J$8:J$33,0)</f>
        <v>15</v>
      </c>
      <c r="L8" s="65">
        <f>VLOOKUP($A8,'Return Data'!$B$7:$R$2843,17,0)</f>
        <v>14.301</v>
      </c>
      <c r="M8" s="66">
        <f t="shared" ref="M8:M21" si="4">RANK(L8,L$8:L$33,0)</f>
        <v>22</v>
      </c>
      <c r="N8" s="65">
        <f>VLOOKUP($A8,'Return Data'!$B$7:$R$2843,14,0)</f>
        <v>5.2080000000000002</v>
      </c>
      <c r="O8" s="66">
        <f t="shared" ref="O8:O20" si="5">RANK(N8,N$8:N$33,0)</f>
        <v>21</v>
      </c>
      <c r="P8" s="65">
        <f>VLOOKUP($A8,'Return Data'!$B$7:$R$2843,15,0)</f>
        <v>12.157299999999999</v>
      </c>
      <c r="Q8" s="66">
        <f t="shared" ref="Q8:Q16" si="6">RANK(P8,P$8:P$33,0)</f>
        <v>20</v>
      </c>
      <c r="R8" s="65">
        <f>VLOOKUP($A8,'Return Data'!$B$7:$R$2843,16,0)</f>
        <v>15.0845</v>
      </c>
      <c r="S8" s="67">
        <f t="shared" ref="S8:S33" si="7">RANK(R8,R$8:R$33,0)</f>
        <v>23</v>
      </c>
    </row>
    <row r="9" spans="1:20" x14ac:dyDescent="0.3">
      <c r="A9" s="63" t="s">
        <v>1152</v>
      </c>
      <c r="B9" s="64">
        <f>VLOOKUP($A9,'Return Data'!$B$7:$R$2843,3,0)</f>
        <v>44322</v>
      </c>
      <c r="C9" s="65">
        <f>VLOOKUP($A9,'Return Data'!$B$7:$R$2843,4,0)</f>
        <v>62.07</v>
      </c>
      <c r="D9" s="65">
        <f>VLOOKUP($A9,'Return Data'!$B$7:$R$2843,10,0)</f>
        <v>7.3875000000000002</v>
      </c>
      <c r="E9" s="66">
        <f t="shared" si="0"/>
        <v>17</v>
      </c>
      <c r="F9" s="65">
        <f>VLOOKUP($A9,'Return Data'!$B$7:$R$2843,11,0)</f>
        <v>27.0885</v>
      </c>
      <c r="G9" s="66">
        <f t="shared" si="1"/>
        <v>24</v>
      </c>
      <c r="H9" s="65">
        <f>VLOOKUP($A9,'Return Data'!$B$7:$R$2843,12,0)</f>
        <v>39.7973</v>
      </c>
      <c r="I9" s="66">
        <f t="shared" si="2"/>
        <v>23</v>
      </c>
      <c r="J9" s="65">
        <f>VLOOKUP($A9,'Return Data'!$B$7:$R$2843,13,0)</f>
        <v>62.572000000000003</v>
      </c>
      <c r="K9" s="66">
        <f t="shared" si="3"/>
        <v>25</v>
      </c>
      <c r="L9" s="65">
        <f>VLOOKUP($A9,'Return Data'!$B$7:$R$2843,17,0)</f>
        <v>27.1127</v>
      </c>
      <c r="M9" s="66">
        <f t="shared" si="4"/>
        <v>4</v>
      </c>
      <c r="N9" s="65">
        <f>VLOOKUP($A9,'Return Data'!$B$7:$R$2843,14,0)</f>
        <v>18.173500000000001</v>
      </c>
      <c r="O9" s="66">
        <f t="shared" si="5"/>
        <v>3</v>
      </c>
      <c r="P9" s="65">
        <f>VLOOKUP($A9,'Return Data'!$B$7:$R$2843,15,0)</f>
        <v>19.9924</v>
      </c>
      <c r="Q9" s="66">
        <f t="shared" si="6"/>
        <v>2</v>
      </c>
      <c r="R9" s="65">
        <f>VLOOKUP($A9,'Return Data'!$B$7:$R$2843,16,0)</f>
        <v>19.8504</v>
      </c>
      <c r="S9" s="67">
        <f t="shared" si="7"/>
        <v>6</v>
      </c>
    </row>
    <row r="10" spans="1:20" x14ac:dyDescent="0.3">
      <c r="A10" s="63" t="s">
        <v>1155</v>
      </c>
      <c r="B10" s="64">
        <f>VLOOKUP($A10,'Return Data'!$B$7:$R$2843,3,0)</f>
        <v>44322</v>
      </c>
      <c r="C10" s="65">
        <f>VLOOKUP($A10,'Return Data'!$B$7:$R$2843,4,0)</f>
        <v>14.08</v>
      </c>
      <c r="D10" s="65">
        <f>VLOOKUP($A10,'Return Data'!$B$7:$R$2843,10,0)</f>
        <v>7.9755000000000003</v>
      </c>
      <c r="E10" s="66">
        <f t="shared" si="0"/>
        <v>15</v>
      </c>
      <c r="F10" s="65">
        <f>VLOOKUP($A10,'Return Data'!$B$7:$R$2843,11,0)</f>
        <v>28.35</v>
      </c>
      <c r="G10" s="66">
        <f t="shared" si="1"/>
        <v>20</v>
      </c>
      <c r="H10" s="65">
        <f>VLOOKUP($A10,'Return Data'!$B$7:$R$2843,12,0)</f>
        <v>44.707099999999997</v>
      </c>
      <c r="I10" s="66">
        <f t="shared" si="2"/>
        <v>18</v>
      </c>
      <c r="J10" s="65">
        <f>VLOOKUP($A10,'Return Data'!$B$7:$R$2843,13,0)</f>
        <v>74.906800000000004</v>
      </c>
      <c r="K10" s="66">
        <f t="shared" si="3"/>
        <v>14</v>
      </c>
      <c r="L10" s="65">
        <f>VLOOKUP($A10,'Return Data'!$B$7:$R$2843,17,0)</f>
        <v>23.8766</v>
      </c>
      <c r="M10" s="66">
        <f t="shared" si="4"/>
        <v>10</v>
      </c>
      <c r="N10" s="65">
        <f>VLOOKUP($A10,'Return Data'!$B$7:$R$2843,14,0)</f>
        <v>9.7254000000000005</v>
      </c>
      <c r="O10" s="66">
        <f t="shared" si="5"/>
        <v>16</v>
      </c>
      <c r="P10" s="65">
        <f>VLOOKUP($A10,'Return Data'!$B$7:$R$2843,15,0)</f>
        <v>16.0379</v>
      </c>
      <c r="Q10" s="66">
        <f t="shared" si="6"/>
        <v>14</v>
      </c>
      <c r="R10" s="65">
        <f>VLOOKUP($A10,'Return Data'!$B$7:$R$2843,16,0)</f>
        <v>7.9755000000000003</v>
      </c>
      <c r="S10" s="67">
        <f t="shared" si="7"/>
        <v>26</v>
      </c>
    </row>
    <row r="11" spans="1:20" x14ac:dyDescent="0.3">
      <c r="A11" s="63" t="s">
        <v>1157</v>
      </c>
      <c r="B11" s="64">
        <f>VLOOKUP($A11,'Return Data'!$B$7:$R$2843,3,0)</f>
        <v>44322</v>
      </c>
      <c r="C11" s="65">
        <f>VLOOKUP($A11,'Return Data'!$B$7:$R$2843,4,0)</f>
        <v>53.311999999999998</v>
      </c>
      <c r="D11" s="65">
        <f>VLOOKUP($A11,'Return Data'!$B$7:$R$2843,10,0)</f>
        <v>11.4405</v>
      </c>
      <c r="E11" s="66">
        <f t="shared" si="0"/>
        <v>4</v>
      </c>
      <c r="F11" s="65">
        <f>VLOOKUP($A11,'Return Data'!$B$7:$R$2843,11,0)</f>
        <v>37.105200000000004</v>
      </c>
      <c r="G11" s="66">
        <f t="shared" si="1"/>
        <v>7</v>
      </c>
      <c r="H11" s="65">
        <f>VLOOKUP($A11,'Return Data'!$B$7:$R$2843,12,0)</f>
        <v>48.625599999999999</v>
      </c>
      <c r="I11" s="66">
        <f t="shared" si="2"/>
        <v>12</v>
      </c>
      <c r="J11" s="65">
        <f>VLOOKUP($A11,'Return Data'!$B$7:$R$2843,13,0)</f>
        <v>77.340199999999996</v>
      </c>
      <c r="K11" s="66">
        <f t="shared" si="3"/>
        <v>11</v>
      </c>
      <c r="L11" s="65">
        <f>VLOOKUP($A11,'Return Data'!$B$7:$R$2843,17,0)</f>
        <v>25.960599999999999</v>
      </c>
      <c r="M11" s="66">
        <f t="shared" si="4"/>
        <v>7</v>
      </c>
      <c r="N11" s="65">
        <f>VLOOKUP($A11,'Return Data'!$B$7:$R$2843,14,0)</f>
        <v>13.758900000000001</v>
      </c>
      <c r="O11" s="66">
        <f t="shared" si="5"/>
        <v>7</v>
      </c>
      <c r="P11" s="65">
        <f>VLOOKUP($A11,'Return Data'!$B$7:$R$2843,15,0)</f>
        <v>16.079000000000001</v>
      </c>
      <c r="Q11" s="66">
        <f t="shared" si="6"/>
        <v>13</v>
      </c>
      <c r="R11" s="65">
        <f>VLOOKUP($A11,'Return Data'!$B$7:$R$2843,16,0)</f>
        <v>19.02</v>
      </c>
      <c r="S11" s="67">
        <f t="shared" si="7"/>
        <v>14</v>
      </c>
    </row>
    <row r="12" spans="1:20" x14ac:dyDescent="0.3">
      <c r="A12" s="63" t="s">
        <v>1158</v>
      </c>
      <c r="B12" s="64">
        <f>VLOOKUP($A12,'Return Data'!$B$7:$R$2843,3,0)</f>
        <v>44322</v>
      </c>
      <c r="C12" s="65">
        <f>VLOOKUP($A12,'Return Data'!$B$7:$R$2843,4,0)</f>
        <v>83.665000000000006</v>
      </c>
      <c r="D12" s="65">
        <f>VLOOKUP($A12,'Return Data'!$B$7:$R$2843,10,0)</f>
        <v>5.6496000000000004</v>
      </c>
      <c r="E12" s="66">
        <f t="shared" si="0"/>
        <v>22</v>
      </c>
      <c r="F12" s="65">
        <f>VLOOKUP($A12,'Return Data'!$B$7:$R$2843,11,0)</f>
        <v>23.383299999999998</v>
      </c>
      <c r="G12" s="66">
        <f t="shared" si="1"/>
        <v>26</v>
      </c>
      <c r="H12" s="65">
        <f>VLOOKUP($A12,'Return Data'!$B$7:$R$2843,12,0)</f>
        <v>37.065899999999999</v>
      </c>
      <c r="I12" s="66">
        <f t="shared" si="2"/>
        <v>26</v>
      </c>
      <c r="J12" s="65">
        <f>VLOOKUP($A12,'Return Data'!$B$7:$R$2843,13,0)</f>
        <v>62.933999999999997</v>
      </c>
      <c r="K12" s="66">
        <f t="shared" si="3"/>
        <v>24</v>
      </c>
      <c r="L12" s="65">
        <f>VLOOKUP($A12,'Return Data'!$B$7:$R$2843,17,0)</f>
        <v>22.251000000000001</v>
      </c>
      <c r="M12" s="66">
        <f t="shared" si="4"/>
        <v>14</v>
      </c>
      <c r="N12" s="65">
        <f>VLOOKUP($A12,'Return Data'!$B$7:$R$2843,14,0)</f>
        <v>11.804600000000001</v>
      </c>
      <c r="O12" s="66">
        <f t="shared" si="5"/>
        <v>10</v>
      </c>
      <c r="P12" s="65">
        <f>VLOOKUP($A12,'Return Data'!$B$7:$R$2843,15,0)</f>
        <v>17.7698</v>
      </c>
      <c r="Q12" s="66">
        <f t="shared" si="6"/>
        <v>6</v>
      </c>
      <c r="R12" s="65">
        <f>VLOOKUP($A12,'Return Data'!$B$7:$R$2843,16,0)</f>
        <v>18.570399999999999</v>
      </c>
      <c r="S12" s="67">
        <f t="shared" si="7"/>
        <v>16</v>
      </c>
    </row>
    <row r="13" spans="1:20" x14ac:dyDescent="0.3">
      <c r="A13" s="63" t="s">
        <v>1160</v>
      </c>
      <c r="B13" s="64">
        <f>VLOOKUP($A13,'Return Data'!$B$7:$R$2843,3,0)</f>
        <v>44322</v>
      </c>
      <c r="C13" s="65">
        <f>VLOOKUP($A13,'Return Data'!$B$7:$R$2843,4,0)</f>
        <v>44.411999999999999</v>
      </c>
      <c r="D13" s="65">
        <f>VLOOKUP($A13,'Return Data'!$B$7:$R$2843,10,0)</f>
        <v>8.3404000000000007</v>
      </c>
      <c r="E13" s="66">
        <f t="shared" si="0"/>
        <v>12</v>
      </c>
      <c r="F13" s="65">
        <f>VLOOKUP($A13,'Return Data'!$B$7:$R$2843,11,0)</f>
        <v>36.337699999999998</v>
      </c>
      <c r="G13" s="66">
        <f t="shared" si="1"/>
        <v>9</v>
      </c>
      <c r="H13" s="65">
        <f>VLOOKUP($A13,'Return Data'!$B$7:$R$2843,12,0)</f>
        <v>54.2941</v>
      </c>
      <c r="I13" s="66">
        <f t="shared" si="2"/>
        <v>5</v>
      </c>
      <c r="J13" s="65">
        <f>VLOOKUP($A13,'Return Data'!$B$7:$R$2843,13,0)</f>
        <v>83.733199999999997</v>
      </c>
      <c r="K13" s="66">
        <f t="shared" si="3"/>
        <v>7</v>
      </c>
      <c r="L13" s="65">
        <f>VLOOKUP($A13,'Return Data'!$B$7:$R$2843,17,0)</f>
        <v>27.3598</v>
      </c>
      <c r="M13" s="66">
        <f t="shared" si="4"/>
        <v>3</v>
      </c>
      <c r="N13" s="65">
        <f>VLOOKUP($A13,'Return Data'!$B$7:$R$2843,14,0)</f>
        <v>11.9672</v>
      </c>
      <c r="O13" s="66">
        <f t="shared" si="5"/>
        <v>9</v>
      </c>
      <c r="P13" s="65">
        <f>VLOOKUP($A13,'Return Data'!$B$7:$R$2843,15,0)</f>
        <v>18.3719</v>
      </c>
      <c r="Q13" s="66">
        <f t="shared" si="6"/>
        <v>4</v>
      </c>
      <c r="R13" s="65">
        <f>VLOOKUP($A13,'Return Data'!$B$7:$R$2843,16,0)</f>
        <v>20.780899999999999</v>
      </c>
      <c r="S13" s="67">
        <f t="shared" si="7"/>
        <v>4</v>
      </c>
    </row>
    <row r="14" spans="1:20" x14ac:dyDescent="0.3">
      <c r="A14" s="63" t="s">
        <v>1163</v>
      </c>
      <c r="B14" s="64">
        <f>VLOOKUP($A14,'Return Data'!$B$7:$R$2843,3,0)</f>
        <v>44322</v>
      </c>
      <c r="C14" s="65">
        <f>VLOOKUP($A14,'Return Data'!$B$7:$R$2843,4,0)</f>
        <v>1377.5615</v>
      </c>
      <c r="D14" s="65">
        <f>VLOOKUP($A14,'Return Data'!$B$7:$R$2843,10,0)</f>
        <v>4.2546999999999997</v>
      </c>
      <c r="E14" s="66">
        <f t="shared" si="0"/>
        <v>25</v>
      </c>
      <c r="F14" s="65">
        <f>VLOOKUP($A14,'Return Data'!$B$7:$R$2843,11,0)</f>
        <v>29.424499999999998</v>
      </c>
      <c r="G14" s="66">
        <f t="shared" si="1"/>
        <v>18</v>
      </c>
      <c r="H14" s="65">
        <f>VLOOKUP($A14,'Return Data'!$B$7:$R$2843,12,0)</f>
        <v>47.341700000000003</v>
      </c>
      <c r="I14" s="66">
        <f t="shared" si="2"/>
        <v>14</v>
      </c>
      <c r="J14" s="65">
        <f>VLOOKUP($A14,'Return Data'!$B$7:$R$2843,13,0)</f>
        <v>72.256699999999995</v>
      </c>
      <c r="K14" s="66">
        <f t="shared" si="3"/>
        <v>18</v>
      </c>
      <c r="L14" s="65">
        <f>VLOOKUP($A14,'Return Data'!$B$7:$R$2843,17,0)</f>
        <v>17.465299999999999</v>
      </c>
      <c r="M14" s="66">
        <f t="shared" si="4"/>
        <v>20</v>
      </c>
      <c r="N14" s="65">
        <f>VLOOKUP($A14,'Return Data'!$B$7:$R$2843,14,0)</f>
        <v>9.6577999999999999</v>
      </c>
      <c r="O14" s="66">
        <f t="shared" si="5"/>
        <v>17</v>
      </c>
      <c r="P14" s="65">
        <f>VLOOKUP($A14,'Return Data'!$B$7:$R$2843,15,0)</f>
        <v>14.7324</v>
      </c>
      <c r="Q14" s="66">
        <f t="shared" si="6"/>
        <v>16</v>
      </c>
      <c r="R14" s="65">
        <f>VLOOKUP($A14,'Return Data'!$B$7:$R$2843,16,0)</f>
        <v>18.533999999999999</v>
      </c>
      <c r="S14" s="67">
        <f t="shared" si="7"/>
        <v>18</v>
      </c>
    </row>
    <row r="15" spans="1:20" x14ac:dyDescent="0.3">
      <c r="A15" s="63" t="s">
        <v>1165</v>
      </c>
      <c r="B15" s="64">
        <f>VLOOKUP($A15,'Return Data'!$B$7:$R$2843,3,0)</f>
        <v>44322</v>
      </c>
      <c r="C15" s="65">
        <f>VLOOKUP($A15,'Return Data'!$B$7:$R$2843,4,0)</f>
        <v>81.463999999999999</v>
      </c>
      <c r="D15" s="65">
        <f>VLOOKUP($A15,'Return Data'!$B$7:$R$2843,10,0)</f>
        <v>9.1571999999999996</v>
      </c>
      <c r="E15" s="66">
        <f t="shared" si="0"/>
        <v>11</v>
      </c>
      <c r="F15" s="65">
        <f>VLOOKUP($A15,'Return Data'!$B$7:$R$2843,11,0)</f>
        <v>34.482300000000002</v>
      </c>
      <c r="G15" s="66">
        <f t="shared" si="1"/>
        <v>10</v>
      </c>
      <c r="H15" s="65">
        <f>VLOOKUP($A15,'Return Data'!$B$7:$R$2843,12,0)</f>
        <v>50.056199999999997</v>
      </c>
      <c r="I15" s="66">
        <f t="shared" si="2"/>
        <v>9</v>
      </c>
      <c r="J15" s="65">
        <f>VLOOKUP($A15,'Return Data'!$B$7:$R$2843,13,0)</f>
        <v>81.985500000000002</v>
      </c>
      <c r="K15" s="66">
        <f t="shared" si="3"/>
        <v>8</v>
      </c>
      <c r="L15" s="65">
        <f>VLOOKUP($A15,'Return Data'!$B$7:$R$2843,17,0)</f>
        <v>19.9068</v>
      </c>
      <c r="M15" s="66">
        <f t="shared" si="4"/>
        <v>16</v>
      </c>
      <c r="N15" s="65">
        <f>VLOOKUP($A15,'Return Data'!$B$7:$R$2843,14,0)</f>
        <v>9.7601999999999993</v>
      </c>
      <c r="O15" s="66">
        <f t="shared" si="5"/>
        <v>15</v>
      </c>
      <c r="P15" s="65">
        <f>VLOOKUP($A15,'Return Data'!$B$7:$R$2843,15,0)</f>
        <v>16.447299999999998</v>
      </c>
      <c r="Q15" s="66">
        <f t="shared" si="6"/>
        <v>12</v>
      </c>
      <c r="R15" s="65">
        <f>VLOOKUP($A15,'Return Data'!$B$7:$R$2843,16,0)</f>
        <v>19.3171</v>
      </c>
      <c r="S15" s="67">
        <f t="shared" si="7"/>
        <v>12</v>
      </c>
    </row>
    <row r="16" spans="1:20" x14ac:dyDescent="0.3">
      <c r="A16" s="63" t="s">
        <v>1167</v>
      </c>
      <c r="B16" s="64">
        <f>VLOOKUP($A16,'Return Data'!$B$7:$R$2843,3,0)</f>
        <v>44322</v>
      </c>
      <c r="C16" s="65">
        <f>VLOOKUP($A16,'Return Data'!$B$7:$R$2843,4,0)</f>
        <v>141.06</v>
      </c>
      <c r="D16" s="65">
        <f>VLOOKUP($A16,'Return Data'!$B$7:$R$2843,10,0)</f>
        <v>7.9927000000000001</v>
      </c>
      <c r="E16" s="66">
        <f t="shared" si="0"/>
        <v>14</v>
      </c>
      <c r="F16" s="65">
        <f>VLOOKUP($A16,'Return Data'!$B$7:$R$2843,11,0)</f>
        <v>36.818600000000004</v>
      </c>
      <c r="G16" s="66">
        <f t="shared" si="1"/>
        <v>8</v>
      </c>
      <c r="H16" s="65">
        <f>VLOOKUP($A16,'Return Data'!$B$7:$R$2843,12,0)</f>
        <v>51.286999999999999</v>
      </c>
      <c r="I16" s="66">
        <f t="shared" si="2"/>
        <v>8</v>
      </c>
      <c r="J16" s="65">
        <f>VLOOKUP($A16,'Return Data'!$B$7:$R$2843,13,0)</f>
        <v>91.527500000000003</v>
      </c>
      <c r="K16" s="66">
        <f t="shared" si="3"/>
        <v>4</v>
      </c>
      <c r="L16" s="65">
        <f>VLOOKUP($A16,'Return Data'!$B$7:$R$2843,17,0)</f>
        <v>18.776299999999999</v>
      </c>
      <c r="M16" s="66">
        <f t="shared" si="4"/>
        <v>17</v>
      </c>
      <c r="N16" s="65">
        <f>VLOOKUP($A16,'Return Data'!$B$7:$R$2843,14,0)</f>
        <v>9.4928000000000008</v>
      </c>
      <c r="O16" s="66">
        <f t="shared" si="5"/>
        <v>18</v>
      </c>
      <c r="P16" s="65">
        <f>VLOOKUP($A16,'Return Data'!$B$7:$R$2843,15,0)</f>
        <v>15.7438</v>
      </c>
      <c r="Q16" s="66">
        <f t="shared" si="6"/>
        <v>15</v>
      </c>
      <c r="R16" s="65">
        <f>VLOOKUP($A16,'Return Data'!$B$7:$R$2843,16,0)</f>
        <v>18.536799999999999</v>
      </c>
      <c r="S16" s="67">
        <f t="shared" si="7"/>
        <v>17</v>
      </c>
    </row>
    <row r="17" spans="1:19" x14ac:dyDescent="0.3">
      <c r="A17" s="63" t="s">
        <v>1169</v>
      </c>
      <c r="B17" s="64">
        <f>VLOOKUP($A17,'Return Data'!$B$7:$R$2843,3,0)</f>
        <v>44322</v>
      </c>
      <c r="C17" s="65">
        <f>VLOOKUP($A17,'Return Data'!$B$7:$R$2843,4,0)</f>
        <v>15.48</v>
      </c>
      <c r="D17" s="65">
        <f>VLOOKUP($A17,'Return Data'!$B$7:$R$2843,10,0)</f>
        <v>4.9492000000000003</v>
      </c>
      <c r="E17" s="66">
        <f t="shared" si="0"/>
        <v>23</v>
      </c>
      <c r="F17" s="65">
        <f>VLOOKUP($A17,'Return Data'!$B$7:$R$2843,11,0)</f>
        <v>28.145700000000001</v>
      </c>
      <c r="G17" s="66">
        <f t="shared" si="1"/>
        <v>21</v>
      </c>
      <c r="H17" s="65">
        <f>VLOOKUP($A17,'Return Data'!$B$7:$R$2843,12,0)</f>
        <v>40.8553</v>
      </c>
      <c r="I17" s="66">
        <f t="shared" si="2"/>
        <v>21</v>
      </c>
      <c r="J17" s="65">
        <f>VLOOKUP($A17,'Return Data'!$B$7:$R$2843,13,0)</f>
        <v>74.717799999999997</v>
      </c>
      <c r="K17" s="66">
        <f t="shared" si="3"/>
        <v>16</v>
      </c>
      <c r="L17" s="65">
        <f>VLOOKUP($A17,'Return Data'!$B$7:$R$2843,17,0)</f>
        <v>18.2257</v>
      </c>
      <c r="M17" s="66">
        <f t="shared" si="4"/>
        <v>19</v>
      </c>
      <c r="N17" s="65">
        <f>VLOOKUP($A17,'Return Data'!$B$7:$R$2843,14,0)</f>
        <v>7.7114000000000003</v>
      </c>
      <c r="O17" s="66">
        <f t="shared" si="5"/>
        <v>20</v>
      </c>
      <c r="P17" s="65"/>
      <c r="Q17" s="66"/>
      <c r="R17" s="65">
        <f>VLOOKUP($A17,'Return Data'!$B$7:$R$2843,16,0)</f>
        <v>10.7502</v>
      </c>
      <c r="S17" s="67">
        <f t="shared" si="7"/>
        <v>25</v>
      </c>
    </row>
    <row r="18" spans="1:19" x14ac:dyDescent="0.3">
      <c r="A18" s="63" t="s">
        <v>1171</v>
      </c>
      <c r="B18" s="64">
        <f>VLOOKUP($A18,'Return Data'!$B$7:$R$2843,3,0)</f>
        <v>44322</v>
      </c>
      <c r="C18" s="65">
        <f>VLOOKUP($A18,'Return Data'!$B$7:$R$2843,4,0)</f>
        <v>79.14</v>
      </c>
      <c r="D18" s="65">
        <f>VLOOKUP($A18,'Return Data'!$B$7:$R$2843,10,0)</f>
        <v>3.3969</v>
      </c>
      <c r="E18" s="66">
        <f t="shared" si="0"/>
        <v>26</v>
      </c>
      <c r="F18" s="65">
        <f>VLOOKUP($A18,'Return Data'!$B$7:$R$2843,11,0)</f>
        <v>27.934000000000001</v>
      </c>
      <c r="G18" s="66">
        <f t="shared" si="1"/>
        <v>22</v>
      </c>
      <c r="H18" s="65">
        <f>VLOOKUP($A18,'Return Data'!$B$7:$R$2843,12,0)</f>
        <v>39.625999999999998</v>
      </c>
      <c r="I18" s="66">
        <f t="shared" si="2"/>
        <v>24</v>
      </c>
      <c r="J18" s="65">
        <f>VLOOKUP($A18,'Return Data'!$B$7:$R$2843,13,0)</f>
        <v>66.715800000000002</v>
      </c>
      <c r="K18" s="66">
        <f t="shared" si="3"/>
        <v>22</v>
      </c>
      <c r="L18" s="65">
        <f>VLOOKUP($A18,'Return Data'!$B$7:$R$2843,17,0)</f>
        <v>23.047599999999999</v>
      </c>
      <c r="M18" s="66">
        <f t="shared" si="4"/>
        <v>12</v>
      </c>
      <c r="N18" s="65">
        <f>VLOOKUP($A18,'Return Data'!$B$7:$R$2843,14,0)</f>
        <v>14.256600000000001</v>
      </c>
      <c r="O18" s="66">
        <f t="shared" si="5"/>
        <v>6</v>
      </c>
      <c r="P18" s="65">
        <f>VLOOKUP($A18,'Return Data'!$B$7:$R$2843,15,0)</f>
        <v>17.923200000000001</v>
      </c>
      <c r="Q18" s="66">
        <f>RANK(P18,P$8:P$33,0)</f>
        <v>5</v>
      </c>
      <c r="R18" s="65">
        <f>VLOOKUP($A18,'Return Data'!$B$7:$R$2843,16,0)</f>
        <v>19.690899999999999</v>
      </c>
      <c r="S18" s="67">
        <f t="shared" si="7"/>
        <v>8</v>
      </c>
    </row>
    <row r="19" spans="1:19" x14ac:dyDescent="0.3">
      <c r="A19" s="63" t="s">
        <v>1173</v>
      </c>
      <c r="B19" s="64">
        <f>VLOOKUP($A19,'Return Data'!$B$7:$R$2843,3,0)</f>
        <v>44322</v>
      </c>
      <c r="C19" s="65">
        <f>VLOOKUP($A19,'Return Data'!$B$7:$R$2843,4,0)</f>
        <v>64.811999999999998</v>
      </c>
      <c r="D19" s="65">
        <f>VLOOKUP($A19,'Return Data'!$B$7:$R$2843,10,0)</f>
        <v>9.4760000000000009</v>
      </c>
      <c r="E19" s="66">
        <f t="shared" si="0"/>
        <v>7</v>
      </c>
      <c r="F19" s="65">
        <f>VLOOKUP($A19,'Return Data'!$B$7:$R$2843,11,0)</f>
        <v>37.827500000000001</v>
      </c>
      <c r="G19" s="66">
        <f t="shared" si="1"/>
        <v>6</v>
      </c>
      <c r="H19" s="65">
        <f>VLOOKUP($A19,'Return Data'!$B$7:$R$2843,12,0)</f>
        <v>54.079500000000003</v>
      </c>
      <c r="I19" s="66">
        <f t="shared" si="2"/>
        <v>6</v>
      </c>
      <c r="J19" s="65">
        <f>VLOOKUP($A19,'Return Data'!$B$7:$R$2843,13,0)</f>
        <v>86.815799999999996</v>
      </c>
      <c r="K19" s="66">
        <f t="shared" si="3"/>
        <v>6</v>
      </c>
      <c r="L19" s="65">
        <f>VLOOKUP($A19,'Return Data'!$B$7:$R$2843,17,0)</f>
        <v>26.839600000000001</v>
      </c>
      <c r="M19" s="66">
        <f t="shared" si="4"/>
        <v>5</v>
      </c>
      <c r="N19" s="65">
        <f>VLOOKUP($A19,'Return Data'!$B$7:$R$2843,14,0)</f>
        <v>14.333399999999999</v>
      </c>
      <c r="O19" s="66">
        <f t="shared" si="5"/>
        <v>5</v>
      </c>
      <c r="P19" s="65">
        <f>VLOOKUP($A19,'Return Data'!$B$7:$R$2843,15,0)</f>
        <v>18.668500000000002</v>
      </c>
      <c r="Q19" s="66">
        <f>RANK(P19,P$8:P$33,0)</f>
        <v>3</v>
      </c>
      <c r="R19" s="65">
        <f>VLOOKUP($A19,'Return Data'!$B$7:$R$2843,16,0)</f>
        <v>20.238600000000002</v>
      </c>
      <c r="S19" s="67">
        <f t="shared" si="7"/>
        <v>5</v>
      </c>
    </row>
    <row r="20" spans="1:19" x14ac:dyDescent="0.3">
      <c r="A20" s="63" t="s">
        <v>1174</v>
      </c>
      <c r="B20" s="64">
        <f>VLOOKUP($A20,'Return Data'!$B$7:$R$2843,3,0)</f>
        <v>44322</v>
      </c>
      <c r="C20" s="65">
        <f>VLOOKUP($A20,'Return Data'!$B$7:$R$2843,4,0)</f>
        <v>193.09</v>
      </c>
      <c r="D20" s="65">
        <f>VLOOKUP($A20,'Return Data'!$B$7:$R$2843,10,0)</f>
        <v>9.4117999999999995</v>
      </c>
      <c r="E20" s="66">
        <f t="shared" si="0"/>
        <v>8</v>
      </c>
      <c r="F20" s="65">
        <f>VLOOKUP($A20,'Return Data'!$B$7:$R$2843,11,0)</f>
        <v>27.7135</v>
      </c>
      <c r="G20" s="66">
        <f t="shared" si="1"/>
        <v>23</v>
      </c>
      <c r="H20" s="65">
        <f>VLOOKUP($A20,'Return Data'!$B$7:$R$2843,12,0)</f>
        <v>42.470300000000002</v>
      </c>
      <c r="I20" s="66">
        <f t="shared" si="2"/>
        <v>20</v>
      </c>
      <c r="J20" s="65">
        <f>VLOOKUP($A20,'Return Data'!$B$7:$R$2843,13,0)</f>
        <v>67.846000000000004</v>
      </c>
      <c r="K20" s="66">
        <f t="shared" si="3"/>
        <v>21</v>
      </c>
      <c r="L20" s="65">
        <f>VLOOKUP($A20,'Return Data'!$B$7:$R$2843,17,0)</f>
        <v>18.773199999999999</v>
      </c>
      <c r="M20" s="66">
        <f t="shared" si="4"/>
        <v>18</v>
      </c>
      <c r="N20" s="65">
        <f>VLOOKUP($A20,'Return Data'!$B$7:$R$2843,14,0)</f>
        <v>8.3406000000000002</v>
      </c>
      <c r="O20" s="66">
        <f t="shared" si="5"/>
        <v>19</v>
      </c>
      <c r="P20" s="65">
        <f>VLOOKUP($A20,'Return Data'!$B$7:$R$2843,15,0)</f>
        <v>17.2898</v>
      </c>
      <c r="Q20" s="66">
        <f>RANK(P20,P$8:P$33,0)</f>
        <v>9</v>
      </c>
      <c r="R20" s="65">
        <f>VLOOKUP($A20,'Return Data'!$B$7:$R$2843,16,0)</f>
        <v>19.755500000000001</v>
      </c>
      <c r="S20" s="67">
        <f t="shared" si="7"/>
        <v>7</v>
      </c>
    </row>
    <row r="21" spans="1:19" x14ac:dyDescent="0.3">
      <c r="A21" s="63" t="s">
        <v>1176</v>
      </c>
      <c r="B21" s="64">
        <f>VLOOKUP($A21,'Return Data'!$B$7:$R$2843,3,0)</f>
        <v>44322</v>
      </c>
      <c r="C21" s="65">
        <f>VLOOKUP($A21,'Return Data'!$B$7:$R$2843,4,0)</f>
        <v>15.0906</v>
      </c>
      <c r="D21" s="65">
        <f>VLOOKUP($A21,'Return Data'!$B$7:$R$2843,10,0)</f>
        <v>15.2561</v>
      </c>
      <c r="E21" s="66">
        <f t="shared" si="0"/>
        <v>2</v>
      </c>
      <c r="F21" s="65">
        <f>VLOOKUP($A21,'Return Data'!$B$7:$R$2843,11,0)</f>
        <v>40.862499999999997</v>
      </c>
      <c r="G21" s="66">
        <f t="shared" si="1"/>
        <v>4</v>
      </c>
      <c r="H21" s="65">
        <f>VLOOKUP($A21,'Return Data'!$B$7:$R$2843,12,0)</f>
        <v>51.985100000000003</v>
      </c>
      <c r="I21" s="66">
        <f t="shared" si="2"/>
        <v>7</v>
      </c>
      <c r="J21" s="65">
        <f>VLOOKUP($A21,'Return Data'!$B$7:$R$2843,13,0)</f>
        <v>76.016499999999994</v>
      </c>
      <c r="K21" s="66">
        <f t="shared" si="3"/>
        <v>12</v>
      </c>
      <c r="L21" s="65">
        <f>VLOOKUP($A21,'Return Data'!$B$7:$R$2843,17,0)</f>
        <v>26.625</v>
      </c>
      <c r="M21" s="66">
        <f t="shared" si="4"/>
        <v>6</v>
      </c>
      <c r="N21" s="65"/>
      <c r="O21" s="66"/>
      <c r="P21" s="65"/>
      <c r="Q21" s="66"/>
      <c r="R21" s="65">
        <f>VLOOKUP($A21,'Return Data'!$B$7:$R$2843,16,0)</f>
        <v>13.4283</v>
      </c>
      <c r="S21" s="67">
        <f t="shared" si="7"/>
        <v>24</v>
      </c>
    </row>
    <row r="22" spans="1:19" x14ac:dyDescent="0.3">
      <c r="A22" s="63" t="s">
        <v>1178</v>
      </c>
      <c r="B22" s="64">
        <f>VLOOKUP($A22,'Return Data'!$B$7:$R$2843,3,0)</f>
        <v>44322</v>
      </c>
      <c r="C22" s="65">
        <f>VLOOKUP($A22,'Return Data'!$B$7:$R$2843,4,0)</f>
        <v>17.411000000000001</v>
      </c>
      <c r="D22" s="65">
        <f>VLOOKUP($A22,'Return Data'!$B$7:$R$2843,10,0)</f>
        <v>7.7546999999999997</v>
      </c>
      <c r="E22" s="66">
        <f t="shared" si="0"/>
        <v>16</v>
      </c>
      <c r="F22" s="65">
        <f>VLOOKUP($A22,'Return Data'!$B$7:$R$2843,11,0)</f>
        <v>39.578299999999999</v>
      </c>
      <c r="G22" s="66">
        <f t="shared" si="1"/>
        <v>5</v>
      </c>
      <c r="H22" s="65">
        <f>VLOOKUP($A22,'Return Data'!$B$7:$R$2843,12,0)</f>
        <v>60.766399999999997</v>
      </c>
      <c r="I22" s="66">
        <f t="shared" si="2"/>
        <v>2</v>
      </c>
      <c r="J22" s="65">
        <f>VLOOKUP($A22,'Return Data'!$B$7:$R$2843,13,0)</f>
        <v>95.673199999999994</v>
      </c>
      <c r="K22" s="66">
        <f t="shared" ref="K22:K31" si="8">RANK(J22,J$8:J$33,0)</f>
        <v>2</v>
      </c>
      <c r="L22" s="65"/>
      <c r="M22" s="66"/>
      <c r="N22" s="65"/>
      <c r="O22" s="66"/>
      <c r="P22" s="65"/>
      <c r="Q22" s="66"/>
      <c r="R22" s="65">
        <f>VLOOKUP($A22,'Return Data'!$B$7:$R$2843,16,0)</f>
        <v>36.728400000000001</v>
      </c>
      <c r="S22" s="67">
        <f t="shared" si="7"/>
        <v>2</v>
      </c>
    </row>
    <row r="23" spans="1:19" x14ac:dyDescent="0.3">
      <c r="A23" s="63" t="s">
        <v>1180</v>
      </c>
      <c r="B23" s="64">
        <f>VLOOKUP($A23,'Return Data'!$B$7:$R$2843,3,0)</f>
        <v>44322</v>
      </c>
      <c r="C23" s="65">
        <f>VLOOKUP($A23,'Return Data'!$B$7:$R$2843,4,0)</f>
        <v>36.081699999999998</v>
      </c>
      <c r="D23" s="65">
        <f>VLOOKUP($A23,'Return Data'!$B$7:$R$2843,10,0)</f>
        <v>6.3071000000000002</v>
      </c>
      <c r="E23" s="66">
        <f t="shared" si="0"/>
        <v>19</v>
      </c>
      <c r="F23" s="65">
        <f>VLOOKUP($A23,'Return Data'!$B$7:$R$2843,11,0)</f>
        <v>26.746099999999998</v>
      </c>
      <c r="G23" s="66">
        <f t="shared" si="1"/>
        <v>25</v>
      </c>
      <c r="H23" s="65">
        <f>VLOOKUP($A23,'Return Data'!$B$7:$R$2843,12,0)</f>
        <v>40.803899999999999</v>
      </c>
      <c r="I23" s="66">
        <f t="shared" si="2"/>
        <v>22</v>
      </c>
      <c r="J23" s="65">
        <f>VLOOKUP($A23,'Return Data'!$B$7:$R$2843,13,0)</f>
        <v>72.1053</v>
      </c>
      <c r="K23" s="66">
        <f t="shared" si="8"/>
        <v>19</v>
      </c>
      <c r="L23" s="65">
        <f>VLOOKUP($A23,'Return Data'!$B$7:$R$2843,17,0)</f>
        <v>17.278500000000001</v>
      </c>
      <c r="M23" s="66">
        <f>RANK(L23,L$8:L$33,0)</f>
        <v>21</v>
      </c>
      <c r="N23" s="65">
        <f>VLOOKUP($A23,'Return Data'!$B$7:$R$2843,14,0)</f>
        <v>9.9190000000000005</v>
      </c>
      <c r="O23" s="66">
        <f>RANK(N23,N$8:N$33,0)</f>
        <v>14</v>
      </c>
      <c r="P23" s="65">
        <f>VLOOKUP($A23,'Return Data'!$B$7:$R$2843,15,0)</f>
        <v>12.4114</v>
      </c>
      <c r="Q23" s="66">
        <f>RANK(P23,P$8:P$33,0)</f>
        <v>19</v>
      </c>
      <c r="R23" s="65">
        <f>VLOOKUP($A23,'Return Data'!$B$7:$R$2843,16,0)</f>
        <v>19.5091</v>
      </c>
      <c r="S23" s="67">
        <f t="shared" si="7"/>
        <v>9</v>
      </c>
    </row>
    <row r="24" spans="1:19" x14ac:dyDescent="0.3">
      <c r="A24" s="63" t="s">
        <v>1183</v>
      </c>
      <c r="B24" s="64">
        <f>VLOOKUP($A24,'Return Data'!$B$7:$R$2843,3,0)</f>
        <v>44322</v>
      </c>
      <c r="C24" s="65">
        <f>VLOOKUP($A24,'Return Data'!$B$7:$R$2843,4,0)</f>
        <v>1702.8952999999999</v>
      </c>
      <c r="D24" s="65">
        <f>VLOOKUP($A24,'Return Data'!$B$7:$R$2843,10,0)</f>
        <v>6.5823999999999998</v>
      </c>
      <c r="E24" s="66">
        <f t="shared" si="0"/>
        <v>18</v>
      </c>
      <c r="F24" s="65">
        <f>VLOOKUP($A24,'Return Data'!$B$7:$R$2843,11,0)</f>
        <v>33.927399999999999</v>
      </c>
      <c r="G24" s="66">
        <f t="shared" si="1"/>
        <v>11</v>
      </c>
      <c r="H24" s="65">
        <f>VLOOKUP($A24,'Return Data'!$B$7:$R$2843,12,0)</f>
        <v>47.512900000000002</v>
      </c>
      <c r="I24" s="66">
        <f t="shared" si="2"/>
        <v>13</v>
      </c>
      <c r="J24" s="65">
        <f>VLOOKUP($A24,'Return Data'!$B$7:$R$2843,13,0)</f>
        <v>81.2059</v>
      </c>
      <c r="K24" s="66">
        <f t="shared" si="8"/>
        <v>9</v>
      </c>
      <c r="L24" s="65">
        <f>VLOOKUP($A24,'Return Data'!$B$7:$R$2843,17,0)</f>
        <v>21.668399999999998</v>
      </c>
      <c r="M24" s="66">
        <f>RANK(L24,L$8:L$33,0)</f>
        <v>15</v>
      </c>
      <c r="N24" s="65">
        <f>VLOOKUP($A24,'Return Data'!$B$7:$R$2843,14,0)</f>
        <v>12.7576</v>
      </c>
      <c r="O24" s="66">
        <f>RANK(N24,N$8:N$33,0)</f>
        <v>8</v>
      </c>
      <c r="P24" s="65">
        <f>VLOOKUP($A24,'Return Data'!$B$7:$R$2843,15,0)</f>
        <v>17.328499999999998</v>
      </c>
      <c r="Q24" s="66">
        <f>RANK(P24,P$8:P$33,0)</f>
        <v>8</v>
      </c>
      <c r="R24" s="65">
        <f>VLOOKUP($A24,'Return Data'!$B$7:$R$2843,16,0)</f>
        <v>15.664</v>
      </c>
      <c r="S24" s="67">
        <f t="shared" si="7"/>
        <v>21</v>
      </c>
    </row>
    <row r="25" spans="1:19" x14ac:dyDescent="0.3">
      <c r="A25" s="63" t="s">
        <v>1184</v>
      </c>
      <c r="B25" s="64">
        <f>VLOOKUP($A25,'Return Data'!$B$7:$R$2843,3,0)</f>
        <v>44322</v>
      </c>
      <c r="C25" s="65">
        <f>VLOOKUP($A25,'Return Data'!$B$7:$R$2843,4,0)</f>
        <v>36.29</v>
      </c>
      <c r="D25" s="65">
        <f>VLOOKUP($A25,'Return Data'!$B$7:$R$2843,10,0)</f>
        <v>11.9716</v>
      </c>
      <c r="E25" s="66">
        <f t="shared" si="0"/>
        <v>3</v>
      </c>
      <c r="F25" s="65">
        <f>VLOOKUP($A25,'Return Data'!$B$7:$R$2843,11,0)</f>
        <v>43.665900000000001</v>
      </c>
      <c r="G25" s="66">
        <f t="shared" si="1"/>
        <v>2</v>
      </c>
      <c r="H25" s="65">
        <f>VLOOKUP($A25,'Return Data'!$B$7:$R$2843,12,0)</f>
        <v>64.580500000000001</v>
      </c>
      <c r="I25" s="66">
        <f t="shared" si="2"/>
        <v>1</v>
      </c>
      <c r="J25" s="65">
        <f>VLOOKUP($A25,'Return Data'!$B$7:$R$2843,13,0)</f>
        <v>112.47069999999999</v>
      </c>
      <c r="K25" s="66">
        <f t="shared" si="8"/>
        <v>1</v>
      </c>
      <c r="L25" s="65">
        <f>VLOOKUP($A25,'Return Data'!$B$7:$R$2843,17,0)</f>
        <v>39.617100000000001</v>
      </c>
      <c r="M25" s="66">
        <f>RANK(L25,L$8:L$33,0)</f>
        <v>1</v>
      </c>
      <c r="N25" s="65">
        <f>VLOOKUP($A25,'Return Data'!$B$7:$R$2843,14,0)</f>
        <v>19.961400000000001</v>
      </c>
      <c r="O25" s="66">
        <f>RANK(N25,N$8:N$33,0)</f>
        <v>1</v>
      </c>
      <c r="P25" s="65">
        <f>VLOOKUP($A25,'Return Data'!$B$7:$R$2843,15,0)</f>
        <v>20.16</v>
      </c>
      <c r="Q25" s="66">
        <f>RANK(P25,P$8:P$33,0)</f>
        <v>1</v>
      </c>
      <c r="R25" s="65">
        <f>VLOOKUP($A25,'Return Data'!$B$7:$R$2843,16,0)</f>
        <v>18.943300000000001</v>
      </c>
      <c r="S25" s="67">
        <f t="shared" si="7"/>
        <v>15</v>
      </c>
    </row>
    <row r="26" spans="1:19" x14ac:dyDescent="0.3">
      <c r="A26" s="63" t="s">
        <v>1186</v>
      </c>
      <c r="B26" s="64">
        <f>VLOOKUP($A26,'Return Data'!$B$7:$R$2843,3,0)</f>
        <v>44322</v>
      </c>
      <c r="C26" s="65">
        <f>VLOOKUP($A26,'Return Data'!$B$7:$R$2843,4,0)</f>
        <v>14.43</v>
      </c>
      <c r="D26" s="65">
        <f>VLOOKUP($A26,'Return Data'!$B$7:$R$2843,10,0)</f>
        <v>6.1029</v>
      </c>
      <c r="E26" s="66">
        <f t="shared" si="0"/>
        <v>21</v>
      </c>
      <c r="F26" s="65">
        <f>VLOOKUP($A26,'Return Data'!$B$7:$R$2843,11,0)</f>
        <v>31.780799999999999</v>
      </c>
      <c r="G26" s="66">
        <f t="shared" ref="G26" si="9">RANK(F26,F$8:F$33,0)</f>
        <v>14</v>
      </c>
      <c r="H26" s="65">
        <f>VLOOKUP($A26,'Return Data'!$B$7:$R$2843,12,0)</f>
        <v>46.200600000000001</v>
      </c>
      <c r="I26" s="66">
        <f t="shared" ref="I26" si="10">RANK(H26,H$8:H$33,0)</f>
        <v>17</v>
      </c>
      <c r="J26" s="65">
        <f>VLOOKUP($A26,'Return Data'!$B$7:$R$2843,13,0)</f>
        <v>74.909099999999995</v>
      </c>
      <c r="K26" s="66">
        <f t="shared" si="8"/>
        <v>13</v>
      </c>
      <c r="L26" s="65"/>
      <c r="M26" s="66"/>
      <c r="N26" s="65"/>
      <c r="O26" s="66"/>
      <c r="P26" s="65"/>
      <c r="Q26" s="66"/>
      <c r="R26" s="65">
        <f>VLOOKUP($A26,'Return Data'!$B$7:$R$2843,16,0)</f>
        <v>31.194400000000002</v>
      </c>
      <c r="S26" s="67">
        <f t="shared" si="7"/>
        <v>3</v>
      </c>
    </row>
    <row r="27" spans="1:19" x14ac:dyDescent="0.3">
      <c r="A27" s="63" t="s">
        <v>1189</v>
      </c>
      <c r="B27" s="64">
        <f>VLOOKUP($A27,'Return Data'!$B$7:$R$2843,3,0)</f>
        <v>44322</v>
      </c>
      <c r="C27" s="65">
        <f>VLOOKUP($A27,'Return Data'!$B$7:$R$2843,4,0)</f>
        <v>98.8142</v>
      </c>
      <c r="D27" s="65">
        <f>VLOOKUP($A27,'Return Data'!$B$7:$R$2843,10,0)</f>
        <v>20.391500000000001</v>
      </c>
      <c r="E27" s="66">
        <f t="shared" si="0"/>
        <v>1</v>
      </c>
      <c r="F27" s="65">
        <f>VLOOKUP($A27,'Return Data'!$B$7:$R$2843,11,0)</f>
        <v>44.024500000000003</v>
      </c>
      <c r="G27" s="66">
        <f t="shared" ref="G27:G33" si="11">RANK(F27,F$8:F$33,0)</f>
        <v>1</v>
      </c>
      <c r="H27" s="65">
        <f>VLOOKUP($A27,'Return Data'!$B$7:$R$2843,12,0)</f>
        <v>59.028599999999997</v>
      </c>
      <c r="I27" s="66">
        <f t="shared" ref="I27:I33" si="12">RANK(H27,H$8:H$33,0)</f>
        <v>3</v>
      </c>
      <c r="J27" s="65">
        <f>VLOOKUP($A27,'Return Data'!$B$7:$R$2843,13,0)</f>
        <v>89.644400000000005</v>
      </c>
      <c r="K27" s="66">
        <f t="shared" si="8"/>
        <v>5</v>
      </c>
      <c r="L27" s="65">
        <f>VLOOKUP($A27,'Return Data'!$B$7:$R$2843,17,0)</f>
        <v>33.462499999999999</v>
      </c>
      <c r="M27" s="66">
        <f>RANK(L27,L$8:L$33,0)</f>
        <v>2</v>
      </c>
      <c r="N27" s="65">
        <f>VLOOKUP($A27,'Return Data'!$B$7:$R$2843,14,0)</f>
        <v>19.4983</v>
      </c>
      <c r="O27" s="66">
        <f>RANK(N27,N$8:N$33,0)</f>
        <v>2</v>
      </c>
      <c r="P27" s="65">
        <f>VLOOKUP($A27,'Return Data'!$B$7:$R$2843,15,0)</f>
        <v>16.9133</v>
      </c>
      <c r="Q27" s="66">
        <f>RANK(P27,P$8:P$33,0)</f>
        <v>11</v>
      </c>
      <c r="R27" s="65">
        <f>VLOOKUP($A27,'Return Data'!$B$7:$R$2843,16,0)</f>
        <v>15.1045</v>
      </c>
      <c r="S27" s="67">
        <f t="shared" si="7"/>
        <v>22</v>
      </c>
    </row>
    <row r="28" spans="1:19" x14ac:dyDescent="0.3">
      <c r="A28" s="63" t="s">
        <v>1190</v>
      </c>
      <c r="B28" s="64">
        <f>VLOOKUP($A28,'Return Data'!$B$7:$R$2843,3,0)</f>
        <v>44322</v>
      </c>
      <c r="C28" s="65">
        <f>VLOOKUP($A28,'Return Data'!$B$7:$R$2843,4,0)</f>
        <v>119.53619999999999</v>
      </c>
      <c r="D28" s="65">
        <f>VLOOKUP($A28,'Return Data'!$B$7:$R$2843,10,0)</f>
        <v>10.8932</v>
      </c>
      <c r="E28" s="66">
        <f t="shared" si="0"/>
        <v>5</v>
      </c>
      <c r="F28" s="65">
        <f>VLOOKUP($A28,'Return Data'!$B$7:$R$2843,11,0)</f>
        <v>42.805799999999998</v>
      </c>
      <c r="G28" s="66">
        <f t="shared" si="11"/>
        <v>3</v>
      </c>
      <c r="H28" s="65">
        <f>VLOOKUP($A28,'Return Data'!$B$7:$R$2843,12,0)</f>
        <v>56.717199999999998</v>
      </c>
      <c r="I28" s="66">
        <f t="shared" si="12"/>
        <v>4</v>
      </c>
      <c r="J28" s="65">
        <f>VLOOKUP($A28,'Return Data'!$B$7:$R$2843,13,0)</f>
        <v>94.894199999999998</v>
      </c>
      <c r="K28" s="66">
        <f t="shared" si="8"/>
        <v>3</v>
      </c>
      <c r="L28" s="65">
        <f>VLOOKUP($A28,'Return Data'!$B$7:$R$2843,17,0)</f>
        <v>25.771000000000001</v>
      </c>
      <c r="M28" s="66">
        <f>RANK(L28,L$8:L$33,0)</f>
        <v>8</v>
      </c>
      <c r="N28" s="65">
        <f>VLOOKUP($A28,'Return Data'!$B$7:$R$2843,14,0)</f>
        <v>11.535600000000001</v>
      </c>
      <c r="O28" s="66">
        <f>RANK(N28,N$8:N$33,0)</f>
        <v>11</v>
      </c>
      <c r="P28" s="65">
        <f>VLOOKUP($A28,'Return Data'!$B$7:$R$2843,15,0)</f>
        <v>13.617100000000001</v>
      </c>
      <c r="Q28" s="66">
        <f>RANK(P28,P$8:P$33,0)</f>
        <v>18</v>
      </c>
      <c r="R28" s="65">
        <f>VLOOKUP($A28,'Return Data'!$B$7:$R$2843,16,0)</f>
        <v>19.0763</v>
      </c>
      <c r="S28" s="67">
        <f t="shared" si="7"/>
        <v>13</v>
      </c>
    </row>
    <row r="29" spans="1:19" x14ac:dyDescent="0.3">
      <c r="A29" s="63" t="s">
        <v>1193</v>
      </c>
      <c r="B29" s="64">
        <f>VLOOKUP($A29,'Return Data'!$B$7:$R$2843,3,0)</f>
        <v>44322</v>
      </c>
      <c r="C29" s="65">
        <f>VLOOKUP($A29,'Return Data'!$B$7:$R$2843,4,0)</f>
        <v>612.55100000000004</v>
      </c>
      <c r="D29" s="65">
        <f>VLOOKUP($A29,'Return Data'!$B$7:$R$2843,10,0)</f>
        <v>4.649</v>
      </c>
      <c r="E29" s="66">
        <f t="shared" si="0"/>
        <v>24</v>
      </c>
      <c r="F29" s="65">
        <f>VLOOKUP($A29,'Return Data'!$B$7:$R$2843,11,0)</f>
        <v>30.061299999999999</v>
      </c>
      <c r="G29" s="66">
        <f t="shared" si="11"/>
        <v>17</v>
      </c>
      <c r="H29" s="65">
        <f>VLOOKUP($A29,'Return Data'!$B$7:$R$2843,12,0)</f>
        <v>44.596800000000002</v>
      </c>
      <c r="I29" s="66">
        <f t="shared" si="12"/>
        <v>19</v>
      </c>
      <c r="J29" s="65">
        <f>VLOOKUP($A29,'Return Data'!$B$7:$R$2843,13,0)</f>
        <v>68.5184</v>
      </c>
      <c r="K29" s="66">
        <f t="shared" si="8"/>
        <v>20</v>
      </c>
      <c r="L29" s="65">
        <f>VLOOKUP($A29,'Return Data'!$B$7:$R$2843,17,0)</f>
        <v>13.862500000000001</v>
      </c>
      <c r="M29" s="66">
        <f>RANK(L29,L$8:L$33,0)</f>
        <v>23</v>
      </c>
      <c r="N29" s="65">
        <f>VLOOKUP($A29,'Return Data'!$B$7:$R$2843,14,0)</f>
        <v>4.3468</v>
      </c>
      <c r="O29" s="66">
        <f>RANK(N29,N$8:N$33,0)</f>
        <v>22</v>
      </c>
      <c r="P29" s="65">
        <f>VLOOKUP($A29,'Return Data'!$B$7:$R$2843,15,0)</f>
        <v>12.005800000000001</v>
      </c>
      <c r="Q29" s="66">
        <f>RANK(P29,P$8:P$33,0)</f>
        <v>21</v>
      </c>
      <c r="R29" s="65">
        <f>VLOOKUP($A29,'Return Data'!$B$7:$R$2843,16,0)</f>
        <v>16.295999999999999</v>
      </c>
      <c r="S29" s="67">
        <f t="shared" si="7"/>
        <v>20</v>
      </c>
    </row>
    <row r="30" spans="1:19" x14ac:dyDescent="0.3">
      <c r="A30" s="63" t="s">
        <v>1195</v>
      </c>
      <c r="B30" s="64">
        <f>VLOOKUP($A30,'Return Data'!$B$7:$R$2843,3,0)</f>
        <v>44322</v>
      </c>
      <c r="C30" s="65">
        <f>VLOOKUP($A30,'Return Data'!$B$7:$R$2843,4,0)</f>
        <v>217.6944</v>
      </c>
      <c r="D30" s="65">
        <f>VLOOKUP($A30,'Return Data'!$B$7:$R$2843,10,0)</f>
        <v>9.2592999999999996</v>
      </c>
      <c r="E30" s="66">
        <f t="shared" si="0"/>
        <v>10</v>
      </c>
      <c r="F30" s="65">
        <f>VLOOKUP($A30,'Return Data'!$B$7:$R$2843,11,0)</f>
        <v>31.46</v>
      </c>
      <c r="G30" s="66">
        <f t="shared" si="11"/>
        <v>15</v>
      </c>
      <c r="H30" s="65">
        <f>VLOOKUP($A30,'Return Data'!$B$7:$R$2843,12,0)</f>
        <v>49.537100000000002</v>
      </c>
      <c r="I30" s="66">
        <f t="shared" si="12"/>
        <v>10</v>
      </c>
      <c r="J30" s="65">
        <f>VLOOKUP($A30,'Return Data'!$B$7:$R$2843,13,0)</f>
        <v>73.754099999999994</v>
      </c>
      <c r="K30" s="66">
        <f t="shared" si="8"/>
        <v>17</v>
      </c>
      <c r="L30" s="65">
        <f>VLOOKUP($A30,'Return Data'!$B$7:$R$2843,17,0)</f>
        <v>23.700800000000001</v>
      </c>
      <c r="M30" s="66">
        <f>RANK(L30,L$8:L$33,0)</f>
        <v>11</v>
      </c>
      <c r="N30" s="65">
        <f>VLOOKUP($A30,'Return Data'!$B$7:$R$2843,14,0)</f>
        <v>14.626899999999999</v>
      </c>
      <c r="O30" s="66">
        <f>RANK(N30,N$8:N$33,0)</f>
        <v>4</v>
      </c>
      <c r="P30" s="65">
        <f>VLOOKUP($A30,'Return Data'!$B$7:$R$2843,15,0)</f>
        <v>17.1313</v>
      </c>
      <c r="Q30" s="66">
        <f>RANK(P30,P$8:P$33,0)</f>
        <v>10</v>
      </c>
      <c r="R30" s="65">
        <f>VLOOKUP($A30,'Return Data'!$B$7:$R$2843,16,0)</f>
        <v>19.472000000000001</v>
      </c>
      <c r="S30" s="67">
        <f t="shared" si="7"/>
        <v>10</v>
      </c>
    </row>
    <row r="31" spans="1:19" x14ac:dyDescent="0.3">
      <c r="A31" s="63" t="s">
        <v>1196</v>
      </c>
      <c r="B31" s="64">
        <f>VLOOKUP($A31,'Return Data'!$B$7:$R$2843,3,0)</f>
        <v>44322</v>
      </c>
      <c r="C31" s="65">
        <f>VLOOKUP($A31,'Return Data'!$B$7:$R$2843,4,0)</f>
        <v>65.510000000000005</v>
      </c>
      <c r="D31" s="65">
        <f>VLOOKUP($A31,'Return Data'!$B$7:$R$2843,10,0)</f>
        <v>10.434900000000001</v>
      </c>
      <c r="E31" s="66">
        <f t="shared" si="0"/>
        <v>6</v>
      </c>
      <c r="F31" s="65">
        <f>VLOOKUP($A31,'Return Data'!$B$7:$R$2843,11,0)</f>
        <v>29.415299999999998</v>
      </c>
      <c r="G31" s="66">
        <f t="shared" si="11"/>
        <v>19</v>
      </c>
      <c r="H31" s="65">
        <f>VLOOKUP($A31,'Return Data'!$B$7:$R$2843,12,0)</f>
        <v>39.234900000000003</v>
      </c>
      <c r="I31" s="66">
        <f t="shared" si="12"/>
        <v>25</v>
      </c>
      <c r="J31" s="65">
        <f>VLOOKUP($A31,'Return Data'!$B$7:$R$2843,13,0)</f>
        <v>64.556600000000003</v>
      </c>
      <c r="K31" s="66">
        <f t="shared" si="8"/>
        <v>23</v>
      </c>
      <c r="L31" s="65">
        <f>VLOOKUP($A31,'Return Data'!$B$7:$R$2843,17,0)</f>
        <v>22.895700000000001</v>
      </c>
      <c r="M31" s="66">
        <f>RANK(L31,L$8:L$33,0)</f>
        <v>13</v>
      </c>
      <c r="N31" s="65">
        <f>VLOOKUP($A31,'Return Data'!$B$7:$R$2843,14,0)</f>
        <v>11.4346</v>
      </c>
      <c r="O31" s="66">
        <f>RANK(N31,N$8:N$33,0)</f>
        <v>12</v>
      </c>
      <c r="P31" s="65">
        <f>VLOOKUP($A31,'Return Data'!$B$7:$R$2843,15,0)</f>
        <v>17.5777</v>
      </c>
      <c r="Q31" s="66">
        <f>RANK(P31,P$8:P$33,0)</f>
        <v>7</v>
      </c>
      <c r="R31" s="65">
        <f>VLOOKUP($A31,'Return Data'!$B$7:$R$2843,16,0)</f>
        <v>16.963799999999999</v>
      </c>
      <c r="S31" s="67">
        <f t="shared" si="7"/>
        <v>19</v>
      </c>
    </row>
    <row r="32" spans="1:19" x14ac:dyDescent="0.3">
      <c r="A32" s="63" t="s">
        <v>1198</v>
      </c>
      <c r="B32" s="64">
        <f>VLOOKUP($A32,'Return Data'!$B$7:$R$2843,3,0)</f>
        <v>44322</v>
      </c>
      <c r="C32" s="65">
        <f>VLOOKUP($A32,'Return Data'!$B$7:$R$2843,4,0)</f>
        <v>21.76</v>
      </c>
      <c r="D32" s="65">
        <f>VLOOKUP($A32,'Return Data'!$B$7:$R$2843,10,0)</f>
        <v>9.2918000000000003</v>
      </c>
      <c r="E32" s="66">
        <f t="shared" si="0"/>
        <v>9</v>
      </c>
      <c r="F32" s="65">
        <f>VLOOKUP($A32,'Return Data'!$B$7:$R$2843,11,0)</f>
        <v>32.7639</v>
      </c>
      <c r="G32" s="66">
        <f t="shared" si="11"/>
        <v>12</v>
      </c>
      <c r="H32" s="65">
        <f>VLOOKUP($A32,'Return Data'!$B$7:$R$2843,12,0)</f>
        <v>48.633899999999997</v>
      </c>
      <c r="I32" s="66">
        <f t="shared" si="12"/>
        <v>11</v>
      </c>
      <c r="J32" s="65"/>
      <c r="K32" s="66"/>
      <c r="L32" s="65"/>
      <c r="M32" s="66"/>
      <c r="N32" s="65"/>
      <c r="O32" s="66"/>
      <c r="P32" s="65"/>
      <c r="Q32" s="66"/>
      <c r="R32" s="65">
        <f>VLOOKUP($A32,'Return Data'!$B$7:$R$2843,16,0)</f>
        <v>100.1399</v>
      </c>
      <c r="S32" s="67">
        <f t="shared" si="7"/>
        <v>1</v>
      </c>
    </row>
    <row r="33" spans="1:19" x14ac:dyDescent="0.3">
      <c r="A33" s="63" t="s">
        <v>1943</v>
      </c>
      <c r="B33" s="64">
        <f>VLOOKUP($A33,'Return Data'!$B$7:$R$2843,3,0)</f>
        <v>44322</v>
      </c>
      <c r="C33" s="65">
        <f>VLOOKUP($A33,'Return Data'!$B$7:$R$2843,4,0)</f>
        <v>159.5454</v>
      </c>
      <c r="D33" s="65">
        <f>VLOOKUP($A33,'Return Data'!$B$7:$R$2843,10,0)</f>
        <v>6.1696999999999997</v>
      </c>
      <c r="E33" s="66">
        <f t="shared" si="0"/>
        <v>20</v>
      </c>
      <c r="F33" s="65">
        <f>VLOOKUP($A33,'Return Data'!$B$7:$R$2843,11,0)</f>
        <v>30.685700000000001</v>
      </c>
      <c r="G33" s="66">
        <f t="shared" si="11"/>
        <v>16</v>
      </c>
      <c r="H33" s="65">
        <f>VLOOKUP($A33,'Return Data'!$B$7:$R$2843,12,0)</f>
        <v>47.212800000000001</v>
      </c>
      <c r="I33" s="66">
        <f t="shared" si="12"/>
        <v>15</v>
      </c>
      <c r="J33" s="65">
        <f>VLOOKUP($A33,'Return Data'!$B$7:$R$2843,13,0)</f>
        <v>80.915499999999994</v>
      </c>
      <c r="K33" s="66">
        <f>RANK(J33,J$8:J$33,0)</f>
        <v>10</v>
      </c>
      <c r="L33" s="65">
        <f>VLOOKUP($A33,'Return Data'!$B$7:$R$2843,17,0)</f>
        <v>25.572600000000001</v>
      </c>
      <c r="M33" s="66">
        <f>RANK(L33,L$8:L$33,0)</f>
        <v>9</v>
      </c>
      <c r="N33" s="65">
        <f>VLOOKUP($A33,'Return Data'!$B$7:$R$2843,14,0)</f>
        <v>10.2333</v>
      </c>
      <c r="O33" s="66">
        <f>RANK(N33,N$8:N$33,0)</f>
        <v>13</v>
      </c>
      <c r="P33" s="65">
        <f>VLOOKUP($A33,'Return Data'!$B$7:$R$2843,15,0)</f>
        <v>14.723599999999999</v>
      </c>
      <c r="Q33" s="66">
        <f>RANK(P33,P$8:P$33,0)</f>
        <v>17</v>
      </c>
      <c r="R33" s="65">
        <f>VLOOKUP($A33,'Return Data'!$B$7:$R$2843,16,0)</f>
        <v>19.389199999999999</v>
      </c>
      <c r="S33" s="67">
        <f t="shared" si="7"/>
        <v>11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8.5701153846153861</v>
      </c>
      <c r="E35" s="74"/>
      <c r="F35" s="75">
        <f>AVERAGE(F8:F33)</f>
        <v>33.246023076923073</v>
      </c>
      <c r="G35" s="74"/>
      <c r="H35" s="75">
        <f>AVERAGE(H8:H33)</f>
        <v>48.206419230769228</v>
      </c>
      <c r="I35" s="74"/>
      <c r="J35" s="75">
        <f>AVERAGE(J8:J33)</f>
        <v>78.516412000000003</v>
      </c>
      <c r="K35" s="74"/>
      <c r="L35" s="75">
        <f>AVERAGE(L8:L33)</f>
        <v>23.232621739130433</v>
      </c>
      <c r="M35" s="74"/>
      <c r="N35" s="75">
        <f>AVERAGE(N8:N33)</f>
        <v>11.750177272727273</v>
      </c>
      <c r="O35" s="74"/>
      <c r="P35" s="75">
        <f>AVERAGE(P8:P33)</f>
        <v>16.337238095238096</v>
      </c>
      <c r="Q35" s="74"/>
      <c r="R35" s="75">
        <f>AVERAGE(R8:R33)</f>
        <v>21.923615384615381</v>
      </c>
      <c r="S35" s="76"/>
    </row>
    <row r="36" spans="1:19" x14ac:dyDescent="0.3">
      <c r="A36" s="73" t="s">
        <v>28</v>
      </c>
      <c r="B36" s="74"/>
      <c r="C36" s="74"/>
      <c r="D36" s="75">
        <f>MIN(D8:D33)</f>
        <v>3.3969</v>
      </c>
      <c r="E36" s="74"/>
      <c r="F36" s="75">
        <f>MIN(F8:F33)</f>
        <v>23.383299999999998</v>
      </c>
      <c r="G36" s="74"/>
      <c r="H36" s="75">
        <f>MIN(H8:H33)</f>
        <v>37.065899999999999</v>
      </c>
      <c r="I36" s="74"/>
      <c r="J36" s="75">
        <f>MIN(J8:J33)</f>
        <v>62.572000000000003</v>
      </c>
      <c r="K36" s="74"/>
      <c r="L36" s="75">
        <f>MIN(L8:L33)</f>
        <v>13.862500000000001</v>
      </c>
      <c r="M36" s="74"/>
      <c r="N36" s="75">
        <f>MIN(N8:N33)</f>
        <v>4.3468</v>
      </c>
      <c r="O36" s="74"/>
      <c r="P36" s="75">
        <f>MIN(P8:P33)</f>
        <v>12.005800000000001</v>
      </c>
      <c r="Q36" s="74"/>
      <c r="R36" s="75">
        <f>MIN(R8:R33)</f>
        <v>7.9755000000000003</v>
      </c>
      <c r="S36" s="76"/>
    </row>
    <row r="37" spans="1:19" ht="15" thickBot="1" x14ac:dyDescent="0.35">
      <c r="A37" s="77" t="s">
        <v>29</v>
      </c>
      <c r="B37" s="78"/>
      <c r="C37" s="78"/>
      <c r="D37" s="79">
        <f>MAX(D8:D33)</f>
        <v>20.391500000000001</v>
      </c>
      <c r="E37" s="78"/>
      <c r="F37" s="79">
        <f>MAX(F8:F33)</f>
        <v>44.024500000000003</v>
      </c>
      <c r="G37" s="78"/>
      <c r="H37" s="79">
        <f>MAX(H8:H33)</f>
        <v>64.580500000000001</v>
      </c>
      <c r="I37" s="78"/>
      <c r="J37" s="79">
        <f>MAX(J8:J33)</f>
        <v>112.47069999999999</v>
      </c>
      <c r="K37" s="78"/>
      <c r="L37" s="79">
        <f>MAX(L8:L33)</f>
        <v>39.617100000000001</v>
      </c>
      <c r="M37" s="78"/>
      <c r="N37" s="79">
        <f>MAX(N8:N33)</f>
        <v>19.961400000000001</v>
      </c>
      <c r="O37" s="78"/>
      <c r="P37" s="79">
        <f>MAX(P8:P33)</f>
        <v>20.16</v>
      </c>
      <c r="Q37" s="78"/>
      <c r="R37" s="79">
        <f>MAX(R8:R33)</f>
        <v>100.1399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44322</v>
      </c>
      <c r="C8" s="65">
        <f>VLOOKUP($A8,'Return Data'!$B$7:$R$2843,4,0)</f>
        <v>360.8</v>
      </c>
      <c r="D8" s="65">
        <f>VLOOKUP($A8,'Return Data'!$B$7:$R$2843,10,0)</f>
        <v>8.1015999999999995</v>
      </c>
      <c r="E8" s="66">
        <f t="shared" ref="E8:E33" si="0">RANK(D8,D$8:D$33,0)</f>
        <v>12</v>
      </c>
      <c r="F8" s="65">
        <f>VLOOKUP($A8,'Return Data'!$B$7:$R$2843,11,0)</f>
        <v>31.429400000000001</v>
      </c>
      <c r="G8" s="66">
        <f t="shared" ref="G8:G25" si="1">RANK(F8,F$8:F$33,0)</f>
        <v>13</v>
      </c>
      <c r="H8" s="65">
        <f>VLOOKUP($A8,'Return Data'!$B$7:$R$2843,12,0)</f>
        <v>45.343200000000003</v>
      </c>
      <c r="I8" s="66">
        <f t="shared" ref="I8:I25" si="2">RANK(H8,H$8:H$33,0)</f>
        <v>16</v>
      </c>
      <c r="J8" s="65">
        <f>VLOOKUP($A8,'Return Data'!$B$7:$R$2843,13,0)</f>
        <v>73.236699999999999</v>
      </c>
      <c r="K8" s="66">
        <f t="shared" ref="K8:K21" si="3">RANK(J8,J$8:J$33,0)</f>
        <v>14</v>
      </c>
      <c r="L8" s="65">
        <f>VLOOKUP($A8,'Return Data'!$B$7:$R$2843,17,0)</f>
        <v>13.2515</v>
      </c>
      <c r="M8" s="66">
        <f t="shared" ref="M8:M21" si="4">RANK(L8,L$8:L$33,0)</f>
        <v>22</v>
      </c>
      <c r="N8" s="65">
        <f>VLOOKUP($A8,'Return Data'!$B$7:$R$2843,14,0)</f>
        <v>4.2607999999999997</v>
      </c>
      <c r="O8" s="66">
        <f t="shared" ref="O8:O20" si="5">RANK(N8,N$8:N$33,0)</f>
        <v>21</v>
      </c>
      <c r="P8" s="65">
        <f>VLOOKUP($A8,'Return Data'!$B$7:$R$2843,15,0)</f>
        <v>11.1296</v>
      </c>
      <c r="Q8" s="66">
        <f t="shared" ref="Q8:Q16" si="6">RANK(P8,P$8:P$33,0)</f>
        <v>20</v>
      </c>
      <c r="R8" s="65">
        <f>VLOOKUP($A8,'Return Data'!$B$7:$R$2843,16,0)</f>
        <v>21.258400000000002</v>
      </c>
      <c r="S8" s="67">
        <f t="shared" ref="S8:S33" si="7">RANK(R8,R$8:R$33,0)</f>
        <v>6</v>
      </c>
    </row>
    <row r="9" spans="1:20" x14ac:dyDescent="0.3">
      <c r="A9" s="63" t="s">
        <v>1153</v>
      </c>
      <c r="B9" s="64">
        <f>VLOOKUP($A9,'Return Data'!$B$7:$R$2843,3,0)</f>
        <v>44322</v>
      </c>
      <c r="C9" s="65">
        <f>VLOOKUP($A9,'Return Data'!$B$7:$R$2843,4,0)</f>
        <v>56.05</v>
      </c>
      <c r="D9" s="65">
        <f>VLOOKUP($A9,'Return Data'!$B$7:$R$2843,10,0)</f>
        <v>7.0473999999999997</v>
      </c>
      <c r="E9" s="66">
        <f t="shared" si="0"/>
        <v>17</v>
      </c>
      <c r="F9" s="65">
        <f>VLOOKUP($A9,'Return Data'!$B$7:$R$2843,11,0)</f>
        <v>26.267199999999999</v>
      </c>
      <c r="G9" s="66">
        <f t="shared" si="1"/>
        <v>24</v>
      </c>
      <c r="H9" s="65">
        <f>VLOOKUP($A9,'Return Data'!$B$7:$R$2843,12,0)</f>
        <v>38.360900000000001</v>
      </c>
      <c r="I9" s="66">
        <f t="shared" si="2"/>
        <v>24</v>
      </c>
      <c r="J9" s="65">
        <f>VLOOKUP($A9,'Return Data'!$B$7:$R$2843,13,0)</f>
        <v>60.326099999999997</v>
      </c>
      <c r="K9" s="66">
        <f t="shared" si="3"/>
        <v>25</v>
      </c>
      <c r="L9" s="65">
        <f>VLOOKUP($A9,'Return Data'!$B$7:$R$2843,17,0)</f>
        <v>25.4025</v>
      </c>
      <c r="M9" s="66">
        <f t="shared" si="4"/>
        <v>3</v>
      </c>
      <c r="N9" s="65">
        <f>VLOOKUP($A9,'Return Data'!$B$7:$R$2843,14,0)</f>
        <v>16.658000000000001</v>
      </c>
      <c r="O9" s="66">
        <f t="shared" si="5"/>
        <v>3</v>
      </c>
      <c r="P9" s="65">
        <f>VLOOKUP($A9,'Return Data'!$B$7:$R$2843,15,0)</f>
        <v>18.526</v>
      </c>
      <c r="Q9" s="66">
        <f t="shared" si="6"/>
        <v>1</v>
      </c>
      <c r="R9" s="65">
        <f>VLOOKUP($A9,'Return Data'!$B$7:$R$2843,16,0)</f>
        <v>18.372800000000002</v>
      </c>
      <c r="S9" s="67">
        <f t="shared" si="7"/>
        <v>9</v>
      </c>
    </row>
    <row r="10" spans="1:20" x14ac:dyDescent="0.3">
      <c r="A10" s="63" t="s">
        <v>1154</v>
      </c>
      <c r="B10" s="64">
        <f>VLOOKUP($A10,'Return Data'!$B$7:$R$2843,3,0)</f>
        <v>44322</v>
      </c>
      <c r="C10" s="65">
        <f>VLOOKUP($A10,'Return Data'!$B$7:$R$2843,4,0)</f>
        <v>13.15</v>
      </c>
      <c r="D10" s="65">
        <f>VLOOKUP($A10,'Return Data'!$B$7:$R$2843,10,0)</f>
        <v>7.6985999999999999</v>
      </c>
      <c r="E10" s="66">
        <f t="shared" si="0"/>
        <v>15</v>
      </c>
      <c r="F10" s="65">
        <f>VLOOKUP($A10,'Return Data'!$B$7:$R$2843,11,0)</f>
        <v>27.918299999999999</v>
      </c>
      <c r="G10" s="66">
        <f t="shared" si="1"/>
        <v>20</v>
      </c>
      <c r="H10" s="65">
        <f>VLOOKUP($A10,'Return Data'!$B$7:$R$2843,12,0)</f>
        <v>43.715800000000002</v>
      </c>
      <c r="I10" s="66">
        <f t="shared" si="2"/>
        <v>19</v>
      </c>
      <c r="J10" s="65">
        <f>VLOOKUP($A10,'Return Data'!$B$7:$R$2843,13,0)</f>
        <v>73.482799999999997</v>
      </c>
      <c r="K10" s="66">
        <f t="shared" si="3"/>
        <v>13</v>
      </c>
      <c r="L10" s="65">
        <f>VLOOKUP($A10,'Return Data'!$B$7:$R$2843,17,0)</f>
        <v>22.908100000000001</v>
      </c>
      <c r="M10" s="66">
        <f t="shared" si="4"/>
        <v>10</v>
      </c>
      <c r="N10" s="65">
        <f>VLOOKUP($A10,'Return Data'!$B$7:$R$2843,14,0)</f>
        <v>8.7406000000000006</v>
      </c>
      <c r="O10" s="66">
        <f t="shared" si="5"/>
        <v>15</v>
      </c>
      <c r="P10" s="65">
        <f>VLOOKUP($A10,'Return Data'!$B$7:$R$2843,15,0)</f>
        <v>15.0541</v>
      </c>
      <c r="Q10" s="66">
        <f t="shared" si="6"/>
        <v>13</v>
      </c>
      <c r="R10" s="65">
        <f>VLOOKUP($A10,'Return Data'!$B$7:$R$2843,16,0)</f>
        <v>2.6183999999999998</v>
      </c>
      <c r="S10" s="67">
        <f t="shared" si="7"/>
        <v>26</v>
      </c>
    </row>
    <row r="11" spans="1:20" x14ac:dyDescent="0.3">
      <c r="A11" s="63" t="s">
        <v>1156</v>
      </c>
      <c r="B11" s="64">
        <f>VLOOKUP($A11,'Return Data'!$B$7:$R$2843,3,0)</f>
        <v>44322</v>
      </c>
      <c r="C11" s="65">
        <f>VLOOKUP($A11,'Return Data'!$B$7:$R$2843,4,0)</f>
        <v>47.7</v>
      </c>
      <c r="D11" s="65">
        <f>VLOOKUP($A11,'Return Data'!$B$7:$R$2843,10,0)</f>
        <v>11.030900000000001</v>
      </c>
      <c r="E11" s="66">
        <f t="shared" si="0"/>
        <v>4</v>
      </c>
      <c r="F11" s="65">
        <f>VLOOKUP($A11,'Return Data'!$B$7:$R$2843,11,0)</f>
        <v>36.067999999999998</v>
      </c>
      <c r="G11" s="66">
        <f t="shared" si="1"/>
        <v>8</v>
      </c>
      <c r="H11" s="65">
        <f>VLOOKUP($A11,'Return Data'!$B$7:$R$2843,12,0)</f>
        <v>46.950099999999999</v>
      </c>
      <c r="I11" s="66">
        <f t="shared" si="2"/>
        <v>12</v>
      </c>
      <c r="J11" s="65">
        <f>VLOOKUP($A11,'Return Data'!$B$7:$R$2843,13,0)</f>
        <v>74.680499999999995</v>
      </c>
      <c r="K11" s="66">
        <f t="shared" si="3"/>
        <v>11</v>
      </c>
      <c r="L11" s="65">
        <f>VLOOKUP($A11,'Return Data'!$B$7:$R$2843,17,0)</f>
        <v>24.144200000000001</v>
      </c>
      <c r="M11" s="66">
        <f t="shared" si="4"/>
        <v>9</v>
      </c>
      <c r="N11" s="65">
        <f>VLOOKUP($A11,'Return Data'!$B$7:$R$2843,14,0)</f>
        <v>12.0806</v>
      </c>
      <c r="O11" s="66">
        <f t="shared" si="5"/>
        <v>7</v>
      </c>
      <c r="P11" s="65">
        <f>VLOOKUP($A11,'Return Data'!$B$7:$R$2843,15,0)</f>
        <v>14.3323</v>
      </c>
      <c r="Q11" s="66">
        <f t="shared" si="6"/>
        <v>15</v>
      </c>
      <c r="R11" s="65">
        <f>VLOOKUP($A11,'Return Data'!$B$7:$R$2843,16,0)</f>
        <v>10.9605</v>
      </c>
      <c r="S11" s="67">
        <f t="shared" si="7"/>
        <v>23</v>
      </c>
    </row>
    <row r="12" spans="1:20" x14ac:dyDescent="0.3">
      <c r="A12" s="63" t="s">
        <v>1159</v>
      </c>
      <c r="B12" s="64">
        <f>VLOOKUP($A12,'Return Data'!$B$7:$R$2843,3,0)</f>
        <v>44322</v>
      </c>
      <c r="C12" s="65">
        <f>VLOOKUP($A12,'Return Data'!$B$7:$R$2843,4,0)</f>
        <v>78.341999999999999</v>
      </c>
      <c r="D12" s="65">
        <f>VLOOKUP($A12,'Return Data'!$B$7:$R$2843,10,0)</f>
        <v>5.3918999999999997</v>
      </c>
      <c r="E12" s="66">
        <f t="shared" si="0"/>
        <v>22</v>
      </c>
      <c r="F12" s="65">
        <f>VLOOKUP($A12,'Return Data'!$B$7:$R$2843,11,0)</f>
        <v>22.777699999999999</v>
      </c>
      <c r="G12" s="66">
        <f t="shared" si="1"/>
        <v>26</v>
      </c>
      <c r="H12" s="65">
        <f>VLOOKUP($A12,'Return Data'!$B$7:$R$2843,12,0)</f>
        <v>36.071800000000003</v>
      </c>
      <c r="I12" s="66">
        <f t="shared" si="2"/>
        <v>26</v>
      </c>
      <c r="J12" s="65">
        <f>VLOOKUP($A12,'Return Data'!$B$7:$R$2843,13,0)</f>
        <v>61.3735</v>
      </c>
      <c r="K12" s="66">
        <f t="shared" si="3"/>
        <v>24</v>
      </c>
      <c r="L12" s="65">
        <f>VLOOKUP($A12,'Return Data'!$B$7:$R$2843,17,0)</f>
        <v>21.118500000000001</v>
      </c>
      <c r="M12" s="66">
        <f t="shared" si="4"/>
        <v>14</v>
      </c>
      <c r="N12" s="65">
        <f>VLOOKUP($A12,'Return Data'!$B$7:$R$2843,14,0)</f>
        <v>10.788600000000001</v>
      </c>
      <c r="O12" s="66">
        <f t="shared" si="5"/>
        <v>10</v>
      </c>
      <c r="P12" s="65">
        <f>VLOOKUP($A12,'Return Data'!$B$7:$R$2843,15,0)</f>
        <v>16.731000000000002</v>
      </c>
      <c r="Q12" s="66">
        <f t="shared" si="6"/>
        <v>6</v>
      </c>
      <c r="R12" s="65">
        <f>VLOOKUP($A12,'Return Data'!$B$7:$R$2843,16,0)</f>
        <v>15.2707</v>
      </c>
      <c r="S12" s="67">
        <f t="shared" si="7"/>
        <v>16</v>
      </c>
    </row>
    <row r="13" spans="1:20" x14ac:dyDescent="0.3">
      <c r="A13" s="63" t="s">
        <v>1161</v>
      </c>
      <c r="B13" s="64">
        <f>VLOOKUP($A13,'Return Data'!$B$7:$R$2843,3,0)</f>
        <v>44322</v>
      </c>
      <c r="C13" s="65">
        <f>VLOOKUP($A13,'Return Data'!$B$7:$R$2843,4,0)</f>
        <v>40.424999999999997</v>
      </c>
      <c r="D13" s="65">
        <f>VLOOKUP($A13,'Return Data'!$B$7:$R$2843,10,0)</f>
        <v>7.9785000000000004</v>
      </c>
      <c r="E13" s="66">
        <f t="shared" si="0"/>
        <v>13</v>
      </c>
      <c r="F13" s="65">
        <f>VLOOKUP($A13,'Return Data'!$B$7:$R$2843,11,0)</f>
        <v>35.413499999999999</v>
      </c>
      <c r="G13" s="66">
        <f t="shared" si="1"/>
        <v>9</v>
      </c>
      <c r="H13" s="65">
        <f>VLOOKUP($A13,'Return Data'!$B$7:$R$2843,12,0)</f>
        <v>52.6509</v>
      </c>
      <c r="I13" s="66">
        <f t="shared" si="2"/>
        <v>5</v>
      </c>
      <c r="J13" s="65">
        <f>VLOOKUP($A13,'Return Data'!$B$7:$R$2843,13,0)</f>
        <v>81.026399999999995</v>
      </c>
      <c r="K13" s="66">
        <f t="shared" si="3"/>
        <v>7</v>
      </c>
      <c r="L13" s="65">
        <f>VLOOKUP($A13,'Return Data'!$B$7:$R$2843,17,0)</f>
        <v>25.400700000000001</v>
      </c>
      <c r="M13" s="66">
        <f t="shared" si="4"/>
        <v>4</v>
      </c>
      <c r="N13" s="65">
        <f>VLOOKUP($A13,'Return Data'!$B$7:$R$2843,14,0)</f>
        <v>10.288399999999999</v>
      </c>
      <c r="O13" s="66">
        <f t="shared" si="5"/>
        <v>12</v>
      </c>
      <c r="P13" s="65">
        <f>VLOOKUP($A13,'Return Data'!$B$7:$R$2843,15,0)</f>
        <v>16.973800000000001</v>
      </c>
      <c r="Q13" s="66">
        <f t="shared" si="6"/>
        <v>5</v>
      </c>
      <c r="R13" s="65">
        <f>VLOOKUP($A13,'Return Data'!$B$7:$R$2843,16,0)</f>
        <v>11.013199999999999</v>
      </c>
      <c r="S13" s="67">
        <f t="shared" si="7"/>
        <v>22</v>
      </c>
    </row>
    <row r="14" spans="1:20" x14ac:dyDescent="0.3">
      <c r="A14" s="63" t="s">
        <v>1162</v>
      </c>
      <c r="B14" s="64">
        <f>VLOOKUP($A14,'Return Data'!$B$7:$R$2843,3,0)</f>
        <v>44322</v>
      </c>
      <c r="C14" s="65">
        <f>VLOOKUP($A14,'Return Data'!$B$7:$R$2843,4,0)</f>
        <v>1268.2396000000001</v>
      </c>
      <c r="D14" s="65">
        <f>VLOOKUP($A14,'Return Data'!$B$7:$R$2843,10,0)</f>
        <v>4.0457000000000001</v>
      </c>
      <c r="E14" s="66">
        <f t="shared" si="0"/>
        <v>25</v>
      </c>
      <c r="F14" s="65">
        <f>VLOOKUP($A14,'Return Data'!$B$7:$R$2843,11,0)</f>
        <v>28.901700000000002</v>
      </c>
      <c r="G14" s="66">
        <f t="shared" si="1"/>
        <v>19</v>
      </c>
      <c r="H14" s="65">
        <f>VLOOKUP($A14,'Return Data'!$B$7:$R$2843,12,0)</f>
        <v>46.447800000000001</v>
      </c>
      <c r="I14" s="66">
        <f t="shared" si="2"/>
        <v>14</v>
      </c>
      <c r="J14" s="65">
        <f>VLOOKUP($A14,'Return Data'!$B$7:$R$2843,13,0)</f>
        <v>70.857100000000003</v>
      </c>
      <c r="K14" s="66">
        <f t="shared" si="3"/>
        <v>18</v>
      </c>
      <c r="L14" s="65">
        <f>VLOOKUP($A14,'Return Data'!$B$7:$R$2843,17,0)</f>
        <v>16.485399999999998</v>
      </c>
      <c r="M14" s="66">
        <f t="shared" si="4"/>
        <v>20</v>
      </c>
      <c r="N14" s="65">
        <f>VLOOKUP($A14,'Return Data'!$B$7:$R$2843,14,0)</f>
        <v>8.6798000000000002</v>
      </c>
      <c r="O14" s="66">
        <f t="shared" si="5"/>
        <v>16</v>
      </c>
      <c r="P14" s="65">
        <f>VLOOKUP($A14,'Return Data'!$B$7:$R$2843,15,0)</f>
        <v>13.6517</v>
      </c>
      <c r="Q14" s="66">
        <f t="shared" si="6"/>
        <v>17</v>
      </c>
      <c r="R14" s="65">
        <f>VLOOKUP($A14,'Return Data'!$B$7:$R$2843,16,0)</f>
        <v>19.296800000000001</v>
      </c>
      <c r="S14" s="67">
        <f t="shared" si="7"/>
        <v>7</v>
      </c>
    </row>
    <row r="15" spans="1:20" x14ac:dyDescent="0.3">
      <c r="A15" s="63" t="s">
        <v>1164</v>
      </c>
      <c r="B15" s="64">
        <f>VLOOKUP($A15,'Return Data'!$B$7:$R$2843,3,0)</f>
        <v>44322</v>
      </c>
      <c r="C15" s="65">
        <f>VLOOKUP($A15,'Return Data'!$B$7:$R$2843,4,0)</f>
        <v>76.099000000000004</v>
      </c>
      <c r="D15" s="65">
        <f>VLOOKUP($A15,'Return Data'!$B$7:$R$2843,10,0)</f>
        <v>8.9665999999999997</v>
      </c>
      <c r="E15" s="66">
        <f t="shared" si="0"/>
        <v>9</v>
      </c>
      <c r="F15" s="65">
        <f>VLOOKUP($A15,'Return Data'!$B$7:$R$2843,11,0)</f>
        <v>34.024299999999997</v>
      </c>
      <c r="G15" s="66">
        <f t="shared" si="1"/>
        <v>10</v>
      </c>
      <c r="H15" s="65">
        <f>VLOOKUP($A15,'Return Data'!$B$7:$R$2843,12,0)</f>
        <v>49.295699999999997</v>
      </c>
      <c r="I15" s="66">
        <f t="shared" si="2"/>
        <v>9</v>
      </c>
      <c r="J15" s="65">
        <f>VLOOKUP($A15,'Return Data'!$B$7:$R$2843,13,0)</f>
        <v>80.740499999999997</v>
      </c>
      <c r="K15" s="66">
        <f t="shared" si="3"/>
        <v>8</v>
      </c>
      <c r="L15" s="65">
        <f>VLOOKUP($A15,'Return Data'!$B$7:$R$2843,17,0)</f>
        <v>19.111699999999999</v>
      </c>
      <c r="M15" s="66">
        <f t="shared" si="4"/>
        <v>16</v>
      </c>
      <c r="N15" s="65">
        <f>VLOOKUP($A15,'Return Data'!$B$7:$R$2843,14,0)</f>
        <v>8.8952000000000009</v>
      </c>
      <c r="O15" s="66">
        <f t="shared" si="5"/>
        <v>14</v>
      </c>
      <c r="P15" s="65">
        <f>VLOOKUP($A15,'Return Data'!$B$7:$R$2843,15,0)</f>
        <v>15.434100000000001</v>
      </c>
      <c r="Q15" s="66">
        <f t="shared" si="6"/>
        <v>12</v>
      </c>
      <c r="R15" s="65">
        <f>VLOOKUP($A15,'Return Data'!$B$7:$R$2843,16,0)</f>
        <v>15.7517</v>
      </c>
      <c r="S15" s="67">
        <f t="shared" si="7"/>
        <v>14</v>
      </c>
    </row>
    <row r="16" spans="1:20" x14ac:dyDescent="0.3">
      <c r="A16" s="63" t="s">
        <v>1166</v>
      </c>
      <c r="B16" s="64">
        <f>VLOOKUP($A16,'Return Data'!$B$7:$R$2843,3,0)</f>
        <v>44322</v>
      </c>
      <c r="C16" s="65">
        <f>VLOOKUP($A16,'Return Data'!$B$7:$R$2843,4,0)</f>
        <v>130.68</v>
      </c>
      <c r="D16" s="65">
        <f>VLOOKUP($A16,'Return Data'!$B$7:$R$2843,10,0)</f>
        <v>7.7683999999999997</v>
      </c>
      <c r="E16" s="66">
        <f t="shared" si="0"/>
        <v>14</v>
      </c>
      <c r="F16" s="65">
        <f>VLOOKUP($A16,'Return Data'!$B$7:$R$2843,11,0)</f>
        <v>36.238500000000002</v>
      </c>
      <c r="G16" s="66">
        <f t="shared" si="1"/>
        <v>7</v>
      </c>
      <c r="H16" s="65">
        <f>VLOOKUP($A16,'Return Data'!$B$7:$R$2843,12,0)</f>
        <v>50.310600000000001</v>
      </c>
      <c r="I16" s="66">
        <f t="shared" si="2"/>
        <v>7</v>
      </c>
      <c r="J16" s="65">
        <f>VLOOKUP($A16,'Return Data'!$B$7:$R$2843,13,0)</f>
        <v>89.803899999999999</v>
      </c>
      <c r="K16" s="66">
        <f t="shared" si="3"/>
        <v>4</v>
      </c>
      <c r="L16" s="65">
        <f>VLOOKUP($A16,'Return Data'!$B$7:$R$2843,17,0)</f>
        <v>17.6995</v>
      </c>
      <c r="M16" s="66">
        <f t="shared" si="4"/>
        <v>17</v>
      </c>
      <c r="N16" s="65">
        <f>VLOOKUP($A16,'Return Data'!$B$7:$R$2843,14,0)</f>
        <v>8.4301999999999992</v>
      </c>
      <c r="O16" s="66">
        <f t="shared" si="5"/>
        <v>18</v>
      </c>
      <c r="P16" s="65">
        <f>VLOOKUP($A16,'Return Data'!$B$7:$R$2843,15,0)</f>
        <v>14.575100000000001</v>
      </c>
      <c r="Q16" s="66">
        <f t="shared" si="6"/>
        <v>14</v>
      </c>
      <c r="R16" s="65">
        <f>VLOOKUP($A16,'Return Data'!$B$7:$R$2843,16,0)</f>
        <v>16.820799999999998</v>
      </c>
      <c r="S16" s="67">
        <f t="shared" si="7"/>
        <v>12</v>
      </c>
    </row>
    <row r="17" spans="1:19" x14ac:dyDescent="0.3">
      <c r="A17" s="63" t="s">
        <v>1168</v>
      </c>
      <c r="B17" s="64">
        <f>VLOOKUP($A17,'Return Data'!$B$7:$R$2843,3,0)</f>
        <v>44322</v>
      </c>
      <c r="C17" s="65">
        <f>VLOOKUP($A17,'Return Data'!$B$7:$R$2843,4,0)</f>
        <v>14.4</v>
      </c>
      <c r="D17" s="65">
        <f>VLOOKUP($A17,'Return Data'!$B$7:$R$2843,10,0)</f>
        <v>4.8034999999999997</v>
      </c>
      <c r="E17" s="66">
        <f t="shared" si="0"/>
        <v>23</v>
      </c>
      <c r="F17" s="65">
        <f>VLOOKUP($A17,'Return Data'!$B$7:$R$2843,11,0)</f>
        <v>27.659600000000001</v>
      </c>
      <c r="G17" s="66">
        <f t="shared" si="1"/>
        <v>21</v>
      </c>
      <c r="H17" s="65">
        <f>VLOOKUP($A17,'Return Data'!$B$7:$R$2843,12,0)</f>
        <v>40.077800000000003</v>
      </c>
      <c r="I17" s="66">
        <f t="shared" si="2"/>
        <v>21</v>
      </c>
      <c r="J17" s="65">
        <f>VLOOKUP($A17,'Return Data'!$B$7:$R$2843,13,0)</f>
        <v>73.494</v>
      </c>
      <c r="K17" s="66">
        <f t="shared" si="3"/>
        <v>12</v>
      </c>
      <c r="L17" s="65">
        <f>VLOOKUP($A17,'Return Data'!$B$7:$R$2843,17,0)</f>
        <v>17.138400000000001</v>
      </c>
      <c r="M17" s="66">
        <f t="shared" si="4"/>
        <v>19</v>
      </c>
      <c r="N17" s="65">
        <f>VLOOKUP($A17,'Return Data'!$B$7:$R$2843,14,0)</f>
        <v>6.3662000000000001</v>
      </c>
      <c r="O17" s="66">
        <f t="shared" si="5"/>
        <v>20</v>
      </c>
      <c r="P17" s="65"/>
      <c r="Q17" s="66"/>
      <c r="R17" s="65">
        <f>VLOOKUP($A17,'Return Data'!$B$7:$R$2843,16,0)</f>
        <v>8.8942999999999994</v>
      </c>
      <c r="S17" s="67">
        <f t="shared" si="7"/>
        <v>24</v>
      </c>
    </row>
    <row r="18" spans="1:19" x14ac:dyDescent="0.3">
      <c r="A18" s="63" t="s">
        <v>1170</v>
      </c>
      <c r="B18" s="64">
        <f>VLOOKUP($A18,'Return Data'!$B$7:$R$2843,3,0)</f>
        <v>44322</v>
      </c>
      <c r="C18" s="65">
        <f>VLOOKUP($A18,'Return Data'!$B$7:$R$2843,4,0)</f>
        <v>69.62</v>
      </c>
      <c r="D18" s="65">
        <f>VLOOKUP($A18,'Return Data'!$B$7:$R$2843,10,0)</f>
        <v>3.0034000000000001</v>
      </c>
      <c r="E18" s="66">
        <f t="shared" si="0"/>
        <v>26</v>
      </c>
      <c r="F18" s="65">
        <f>VLOOKUP($A18,'Return Data'!$B$7:$R$2843,11,0)</f>
        <v>26.9511</v>
      </c>
      <c r="G18" s="66">
        <f t="shared" si="1"/>
        <v>23</v>
      </c>
      <c r="H18" s="65">
        <f>VLOOKUP($A18,'Return Data'!$B$7:$R$2843,12,0)</f>
        <v>38.052700000000002</v>
      </c>
      <c r="I18" s="66">
        <f t="shared" si="2"/>
        <v>25</v>
      </c>
      <c r="J18" s="65">
        <f>VLOOKUP($A18,'Return Data'!$B$7:$R$2843,13,0)</f>
        <v>64.275599999999997</v>
      </c>
      <c r="K18" s="66">
        <f t="shared" si="3"/>
        <v>22</v>
      </c>
      <c r="L18" s="65">
        <f>VLOOKUP($A18,'Return Data'!$B$7:$R$2843,17,0)</f>
        <v>21.289100000000001</v>
      </c>
      <c r="M18" s="66">
        <f t="shared" si="4"/>
        <v>13</v>
      </c>
      <c r="N18" s="65">
        <f>VLOOKUP($A18,'Return Data'!$B$7:$R$2843,14,0)</f>
        <v>12.5222</v>
      </c>
      <c r="O18" s="66">
        <f t="shared" si="5"/>
        <v>6</v>
      </c>
      <c r="P18" s="65">
        <f>VLOOKUP($A18,'Return Data'!$B$7:$R$2843,15,0)</f>
        <v>16.0305</v>
      </c>
      <c r="Q18" s="66">
        <f>RANK(P18,P$8:P$33,0)</f>
        <v>9</v>
      </c>
      <c r="R18" s="65">
        <f>VLOOKUP($A18,'Return Data'!$B$7:$R$2843,16,0)</f>
        <v>14.8019</v>
      </c>
      <c r="S18" s="67">
        <f t="shared" si="7"/>
        <v>17</v>
      </c>
    </row>
    <row r="19" spans="1:19" x14ac:dyDescent="0.3">
      <c r="A19" s="63" t="s">
        <v>1172</v>
      </c>
      <c r="B19" s="64">
        <f>VLOOKUP($A19,'Return Data'!$B$7:$R$2843,3,0)</f>
        <v>44322</v>
      </c>
      <c r="C19" s="65">
        <f>VLOOKUP($A19,'Return Data'!$B$7:$R$2843,4,0)</f>
        <v>58.781999999999996</v>
      </c>
      <c r="D19" s="65">
        <f>VLOOKUP($A19,'Return Data'!$B$7:$R$2843,10,0)</f>
        <v>9.1283999999999992</v>
      </c>
      <c r="E19" s="66">
        <f t="shared" si="0"/>
        <v>7</v>
      </c>
      <c r="F19" s="65">
        <f>VLOOKUP($A19,'Return Data'!$B$7:$R$2843,11,0)</f>
        <v>36.969900000000003</v>
      </c>
      <c r="G19" s="66">
        <f t="shared" si="1"/>
        <v>6</v>
      </c>
      <c r="H19" s="65">
        <f>VLOOKUP($A19,'Return Data'!$B$7:$R$2843,12,0)</f>
        <v>52.640900000000002</v>
      </c>
      <c r="I19" s="66">
        <f t="shared" si="2"/>
        <v>6</v>
      </c>
      <c r="J19" s="65">
        <f>VLOOKUP($A19,'Return Data'!$B$7:$R$2843,13,0)</f>
        <v>84.477800000000002</v>
      </c>
      <c r="K19" s="66">
        <f t="shared" si="3"/>
        <v>6</v>
      </c>
      <c r="L19" s="65">
        <f>VLOOKUP($A19,'Return Data'!$B$7:$R$2843,17,0)</f>
        <v>25.255600000000001</v>
      </c>
      <c r="M19" s="66">
        <f t="shared" si="4"/>
        <v>5</v>
      </c>
      <c r="N19" s="65">
        <f>VLOOKUP($A19,'Return Data'!$B$7:$R$2843,14,0)</f>
        <v>12.9308</v>
      </c>
      <c r="O19" s="66">
        <f t="shared" si="5"/>
        <v>5</v>
      </c>
      <c r="P19" s="65">
        <f>VLOOKUP($A19,'Return Data'!$B$7:$R$2843,15,0)</f>
        <v>17.142399999999999</v>
      </c>
      <c r="Q19" s="66">
        <f>RANK(P19,P$8:P$33,0)</f>
        <v>3</v>
      </c>
      <c r="R19" s="65">
        <f>VLOOKUP($A19,'Return Data'!$B$7:$R$2843,16,0)</f>
        <v>13.3727</v>
      </c>
      <c r="S19" s="67">
        <f t="shared" si="7"/>
        <v>18</v>
      </c>
    </row>
    <row r="20" spans="1:19" x14ac:dyDescent="0.3">
      <c r="A20" s="63" t="s">
        <v>1175</v>
      </c>
      <c r="B20" s="64">
        <f>VLOOKUP($A20,'Return Data'!$B$7:$R$2843,3,0)</f>
        <v>44322</v>
      </c>
      <c r="C20" s="65">
        <f>VLOOKUP($A20,'Return Data'!$B$7:$R$2843,4,0)</f>
        <v>178.87</v>
      </c>
      <c r="D20" s="65">
        <f>VLOOKUP($A20,'Return Data'!$B$7:$R$2843,10,0)</f>
        <v>9.1069999999999993</v>
      </c>
      <c r="E20" s="66">
        <f t="shared" si="0"/>
        <v>8</v>
      </c>
      <c r="F20" s="65">
        <f>VLOOKUP($A20,'Return Data'!$B$7:$R$2843,11,0)</f>
        <v>27.011299999999999</v>
      </c>
      <c r="G20" s="66">
        <f t="shared" si="1"/>
        <v>22</v>
      </c>
      <c r="H20" s="65">
        <f>VLOOKUP($A20,'Return Data'!$B$7:$R$2843,12,0)</f>
        <v>41.298699999999997</v>
      </c>
      <c r="I20" s="66">
        <f t="shared" si="2"/>
        <v>20</v>
      </c>
      <c r="J20" s="65">
        <f>VLOOKUP($A20,'Return Data'!$B$7:$R$2843,13,0)</f>
        <v>65.973799999999997</v>
      </c>
      <c r="K20" s="66">
        <f t="shared" si="3"/>
        <v>21</v>
      </c>
      <c r="L20" s="65">
        <f>VLOOKUP($A20,'Return Data'!$B$7:$R$2843,17,0)</f>
        <v>17.396000000000001</v>
      </c>
      <c r="M20" s="66">
        <f t="shared" si="4"/>
        <v>18</v>
      </c>
      <c r="N20" s="65">
        <f>VLOOKUP($A20,'Return Data'!$B$7:$R$2843,14,0)</f>
        <v>7.1393000000000004</v>
      </c>
      <c r="O20" s="66">
        <f t="shared" si="5"/>
        <v>19</v>
      </c>
      <c r="P20" s="65">
        <f>VLOOKUP($A20,'Return Data'!$B$7:$R$2843,15,0)</f>
        <v>16.108599999999999</v>
      </c>
      <c r="Q20" s="66">
        <f>RANK(P20,P$8:P$33,0)</f>
        <v>8</v>
      </c>
      <c r="R20" s="65">
        <f>VLOOKUP($A20,'Return Data'!$B$7:$R$2843,16,0)</f>
        <v>18.788699999999999</v>
      </c>
      <c r="S20" s="67">
        <f t="shared" si="7"/>
        <v>8</v>
      </c>
    </row>
    <row r="21" spans="1:19" x14ac:dyDescent="0.3">
      <c r="A21" s="63" t="s">
        <v>1177</v>
      </c>
      <c r="B21" s="64">
        <f>VLOOKUP($A21,'Return Data'!$B$7:$R$2843,3,0)</f>
        <v>44322</v>
      </c>
      <c r="C21" s="65">
        <f>VLOOKUP($A21,'Return Data'!$B$7:$R$2843,4,0)</f>
        <v>14.247400000000001</v>
      </c>
      <c r="D21" s="65">
        <f>VLOOKUP($A21,'Return Data'!$B$7:$R$2843,10,0)</f>
        <v>14.803000000000001</v>
      </c>
      <c r="E21" s="66">
        <f t="shared" si="0"/>
        <v>2</v>
      </c>
      <c r="F21" s="65">
        <f>VLOOKUP($A21,'Return Data'!$B$7:$R$2843,11,0)</f>
        <v>39.757100000000001</v>
      </c>
      <c r="G21" s="66">
        <f t="shared" si="1"/>
        <v>4</v>
      </c>
      <c r="H21" s="65">
        <f>VLOOKUP($A21,'Return Data'!$B$7:$R$2843,12,0)</f>
        <v>50.168599999999998</v>
      </c>
      <c r="I21" s="66">
        <f t="shared" si="2"/>
        <v>8</v>
      </c>
      <c r="J21" s="65">
        <f>VLOOKUP($A21,'Return Data'!$B$7:$R$2843,13,0)</f>
        <v>73.168000000000006</v>
      </c>
      <c r="K21" s="66">
        <f t="shared" si="3"/>
        <v>15</v>
      </c>
      <c r="L21" s="65">
        <f>VLOOKUP($A21,'Return Data'!$B$7:$R$2843,17,0)</f>
        <v>24.607099999999999</v>
      </c>
      <c r="M21" s="66">
        <f t="shared" si="4"/>
        <v>7</v>
      </c>
      <c r="N21" s="65"/>
      <c r="O21" s="66"/>
      <c r="P21" s="65"/>
      <c r="Q21" s="66"/>
      <c r="R21" s="65">
        <f>VLOOKUP($A21,'Return Data'!$B$7:$R$2843,16,0)</f>
        <v>11.448700000000001</v>
      </c>
      <c r="S21" s="67">
        <f t="shared" si="7"/>
        <v>21</v>
      </c>
    </row>
    <row r="22" spans="1:19" x14ac:dyDescent="0.3">
      <c r="A22" s="63" t="s">
        <v>1179</v>
      </c>
      <c r="B22" s="64">
        <f>VLOOKUP($A22,'Return Data'!$B$7:$R$2843,3,0)</f>
        <v>44322</v>
      </c>
      <c r="C22" s="65">
        <f>VLOOKUP($A22,'Return Data'!$B$7:$R$2843,4,0)</f>
        <v>16.914999999999999</v>
      </c>
      <c r="D22" s="65">
        <f>VLOOKUP($A22,'Return Data'!$B$7:$R$2843,10,0)</f>
        <v>7.3559000000000001</v>
      </c>
      <c r="E22" s="66">
        <f t="shared" si="0"/>
        <v>16</v>
      </c>
      <c r="F22" s="65">
        <f>VLOOKUP($A22,'Return Data'!$B$7:$R$2843,11,0)</f>
        <v>38.511299999999999</v>
      </c>
      <c r="G22" s="66">
        <f t="shared" si="1"/>
        <v>5</v>
      </c>
      <c r="H22" s="65">
        <f>VLOOKUP($A22,'Return Data'!$B$7:$R$2843,12,0)</f>
        <v>58.915799999999997</v>
      </c>
      <c r="I22" s="66">
        <f t="shared" si="2"/>
        <v>2</v>
      </c>
      <c r="J22" s="65">
        <f>VLOOKUP($A22,'Return Data'!$B$7:$R$2843,13,0)</f>
        <v>92.631799999999998</v>
      </c>
      <c r="K22" s="66">
        <f t="shared" ref="K22" si="8">RANK(J22,J$8:J$33,0)</f>
        <v>3</v>
      </c>
      <c r="L22" s="65"/>
      <c r="M22" s="66"/>
      <c r="N22" s="65"/>
      <c r="O22" s="66"/>
      <c r="P22" s="65"/>
      <c r="Q22" s="66"/>
      <c r="R22" s="65">
        <f>VLOOKUP($A22,'Return Data'!$B$7:$R$2843,16,0)</f>
        <v>34.517200000000003</v>
      </c>
      <c r="S22" s="67">
        <f t="shared" si="7"/>
        <v>2</v>
      </c>
    </row>
    <row r="23" spans="1:19" x14ac:dyDescent="0.3">
      <c r="A23" s="63" t="s">
        <v>1181</v>
      </c>
      <c r="B23" s="64">
        <f>VLOOKUP($A23,'Return Data'!$B$7:$R$2843,3,0)</f>
        <v>44322</v>
      </c>
      <c r="C23" s="65">
        <f>VLOOKUP($A23,'Return Data'!$B$7:$R$2843,4,0)</f>
        <v>32.995899999999999</v>
      </c>
      <c r="D23" s="65">
        <f>VLOOKUP($A23,'Return Data'!$B$7:$R$2843,10,0)</f>
        <v>5.9687000000000001</v>
      </c>
      <c r="E23" s="66">
        <f t="shared" si="0"/>
        <v>19</v>
      </c>
      <c r="F23" s="65">
        <f>VLOOKUP($A23,'Return Data'!$B$7:$R$2843,11,0)</f>
        <v>25.912099999999999</v>
      </c>
      <c r="G23" s="66">
        <f t="shared" si="1"/>
        <v>25</v>
      </c>
      <c r="H23" s="65">
        <f>VLOOKUP($A23,'Return Data'!$B$7:$R$2843,12,0)</f>
        <v>39.420299999999997</v>
      </c>
      <c r="I23" s="66">
        <f t="shared" si="2"/>
        <v>22</v>
      </c>
      <c r="J23" s="65">
        <f>VLOOKUP($A23,'Return Data'!$B$7:$R$2843,13,0)</f>
        <v>69.893699999999995</v>
      </c>
      <c r="K23" s="66">
        <f t="shared" ref="K23:K31" si="9">RANK(J23,J$8:J$33,0)</f>
        <v>19</v>
      </c>
      <c r="L23" s="65">
        <f>VLOOKUP($A23,'Return Data'!$B$7:$R$2843,17,0)</f>
        <v>15.869</v>
      </c>
      <c r="M23" s="66">
        <f>RANK(L23,L$8:L$33,0)</f>
        <v>21</v>
      </c>
      <c r="N23" s="65">
        <f>VLOOKUP($A23,'Return Data'!$B$7:$R$2843,14,0)</f>
        <v>8.5754999999999999</v>
      </c>
      <c r="O23" s="66">
        <f>RANK(N23,N$8:N$33,0)</f>
        <v>17</v>
      </c>
      <c r="P23" s="65">
        <f>VLOOKUP($A23,'Return Data'!$B$7:$R$2843,15,0)</f>
        <v>11.0144</v>
      </c>
      <c r="Q23" s="66">
        <f>RANK(P23,P$8:P$33,0)</f>
        <v>21</v>
      </c>
      <c r="R23" s="65">
        <f>VLOOKUP($A23,'Return Data'!$B$7:$R$2843,16,0)</f>
        <v>18.034300000000002</v>
      </c>
      <c r="S23" s="67">
        <f t="shared" si="7"/>
        <v>10</v>
      </c>
    </row>
    <row r="24" spans="1:19" x14ac:dyDescent="0.3">
      <c r="A24" s="63" t="s">
        <v>1182</v>
      </c>
      <c r="B24" s="64">
        <f>VLOOKUP($A24,'Return Data'!$B$7:$R$2843,3,0)</f>
        <v>44322</v>
      </c>
      <c r="C24" s="65">
        <f>VLOOKUP($A24,'Return Data'!$B$7:$R$2843,4,0)</f>
        <v>1607.1973</v>
      </c>
      <c r="D24" s="65">
        <f>VLOOKUP($A24,'Return Data'!$B$7:$R$2843,10,0)</f>
        <v>6.3872</v>
      </c>
      <c r="E24" s="66">
        <f t="shared" si="0"/>
        <v>18</v>
      </c>
      <c r="F24" s="65">
        <f>VLOOKUP($A24,'Return Data'!$B$7:$R$2843,11,0)</f>
        <v>33.447200000000002</v>
      </c>
      <c r="G24" s="66">
        <f t="shared" si="1"/>
        <v>11</v>
      </c>
      <c r="H24" s="65">
        <f>VLOOKUP($A24,'Return Data'!$B$7:$R$2843,12,0)</f>
        <v>46.717700000000001</v>
      </c>
      <c r="I24" s="66">
        <f t="shared" si="2"/>
        <v>13</v>
      </c>
      <c r="J24" s="65">
        <f>VLOOKUP($A24,'Return Data'!$B$7:$R$2843,13,0)</f>
        <v>79.938100000000006</v>
      </c>
      <c r="K24" s="66">
        <f t="shared" si="9"/>
        <v>9</v>
      </c>
      <c r="L24" s="65">
        <f>VLOOKUP($A24,'Return Data'!$B$7:$R$2843,17,0)</f>
        <v>20.8611</v>
      </c>
      <c r="M24" s="66">
        <f>RANK(L24,L$8:L$33,0)</f>
        <v>15</v>
      </c>
      <c r="N24" s="65">
        <f>VLOOKUP($A24,'Return Data'!$B$7:$R$2843,14,0)</f>
        <v>12.016299999999999</v>
      </c>
      <c r="O24" s="66">
        <f>RANK(N24,N$8:N$33,0)</f>
        <v>8</v>
      </c>
      <c r="P24" s="65">
        <f>VLOOKUP($A24,'Return Data'!$B$7:$R$2843,15,0)</f>
        <v>16.503399999999999</v>
      </c>
      <c r="Q24" s="66">
        <f>RANK(P24,P$8:P$33,0)</f>
        <v>7</v>
      </c>
      <c r="R24" s="65">
        <f>VLOOKUP($A24,'Return Data'!$B$7:$R$2843,16,0)</f>
        <v>21.953199999999999</v>
      </c>
      <c r="S24" s="67">
        <f t="shared" si="7"/>
        <v>5</v>
      </c>
    </row>
    <row r="25" spans="1:19" x14ac:dyDescent="0.3">
      <c r="A25" s="63" t="s">
        <v>1185</v>
      </c>
      <c r="B25" s="64">
        <f>VLOOKUP($A25,'Return Data'!$B$7:$R$2843,3,0)</f>
        <v>44322</v>
      </c>
      <c r="C25" s="65">
        <f>VLOOKUP($A25,'Return Data'!$B$7:$R$2843,4,0)</f>
        <v>33.31</v>
      </c>
      <c r="D25" s="65">
        <f>VLOOKUP($A25,'Return Data'!$B$7:$R$2843,10,0)</f>
        <v>11.442</v>
      </c>
      <c r="E25" s="66">
        <f t="shared" si="0"/>
        <v>3</v>
      </c>
      <c r="F25" s="65">
        <f>VLOOKUP($A25,'Return Data'!$B$7:$R$2843,11,0)</f>
        <v>42.3504</v>
      </c>
      <c r="G25" s="66">
        <f t="shared" si="1"/>
        <v>2</v>
      </c>
      <c r="H25" s="65">
        <f>VLOOKUP($A25,'Return Data'!$B$7:$R$2843,12,0)</f>
        <v>62.3294</v>
      </c>
      <c r="I25" s="66">
        <f t="shared" si="2"/>
        <v>1</v>
      </c>
      <c r="J25" s="65">
        <f>VLOOKUP($A25,'Return Data'!$B$7:$R$2843,13,0)</f>
        <v>108.57859999999999</v>
      </c>
      <c r="K25" s="66">
        <f t="shared" si="9"/>
        <v>1</v>
      </c>
      <c r="L25" s="65">
        <f>VLOOKUP($A25,'Return Data'!$B$7:$R$2843,17,0)</f>
        <v>37.278799999999997</v>
      </c>
      <c r="M25" s="66">
        <f>RANK(L25,L$8:L$33,0)</f>
        <v>1</v>
      </c>
      <c r="N25" s="65">
        <f>VLOOKUP($A25,'Return Data'!$B$7:$R$2843,14,0)</f>
        <v>17.972799999999999</v>
      </c>
      <c r="O25" s="66">
        <f>RANK(N25,N$8:N$33,0)</f>
        <v>2</v>
      </c>
      <c r="P25" s="65">
        <f>VLOOKUP($A25,'Return Data'!$B$7:$R$2843,15,0)</f>
        <v>18.365600000000001</v>
      </c>
      <c r="Q25" s="66">
        <f>RANK(P25,P$8:P$33,0)</f>
        <v>2</v>
      </c>
      <c r="R25" s="65">
        <f>VLOOKUP($A25,'Return Data'!$B$7:$R$2843,16,0)</f>
        <v>17.579499999999999</v>
      </c>
      <c r="S25" s="67">
        <f t="shared" si="7"/>
        <v>11</v>
      </c>
    </row>
    <row r="26" spans="1:19" x14ac:dyDescent="0.3">
      <c r="A26" s="63" t="s">
        <v>1187</v>
      </c>
      <c r="B26" s="64">
        <f>VLOOKUP($A26,'Return Data'!$B$7:$R$2843,3,0)</f>
        <v>44322</v>
      </c>
      <c r="C26" s="65">
        <f>VLOOKUP($A26,'Return Data'!$B$7:$R$2843,4,0)</f>
        <v>14.06</v>
      </c>
      <c r="D26" s="65">
        <f>VLOOKUP($A26,'Return Data'!$B$7:$R$2843,10,0)</f>
        <v>5.7142999999999997</v>
      </c>
      <c r="E26" s="66">
        <f t="shared" si="0"/>
        <v>21</v>
      </c>
      <c r="F26" s="65">
        <f>VLOOKUP($A26,'Return Data'!$B$7:$R$2843,11,0)</f>
        <v>30.6691</v>
      </c>
      <c r="G26" s="66">
        <f t="shared" ref="G26" si="10">RANK(F26,F$8:F$33,0)</f>
        <v>15</v>
      </c>
      <c r="H26" s="65">
        <f>VLOOKUP($A26,'Return Data'!$B$7:$R$2843,12,0)</f>
        <v>44.057400000000001</v>
      </c>
      <c r="I26" s="66">
        <f t="shared" ref="I26" si="11">RANK(H26,H$8:H$33,0)</f>
        <v>17</v>
      </c>
      <c r="J26" s="65">
        <f>VLOOKUP($A26,'Return Data'!$B$7:$R$2843,13,0)</f>
        <v>71.672799999999995</v>
      </c>
      <c r="K26" s="66">
        <f t="shared" si="9"/>
        <v>16</v>
      </c>
      <c r="L26" s="65"/>
      <c r="M26" s="66"/>
      <c r="N26" s="65"/>
      <c r="O26" s="66"/>
      <c r="P26" s="65"/>
      <c r="Q26" s="66"/>
      <c r="R26" s="65">
        <f>VLOOKUP($A26,'Return Data'!$B$7:$R$2843,16,0)</f>
        <v>28.695399999999999</v>
      </c>
      <c r="S26" s="67">
        <f t="shared" si="7"/>
        <v>3</v>
      </c>
    </row>
    <row r="27" spans="1:19" x14ac:dyDescent="0.3">
      <c r="A27" s="63" t="s">
        <v>1188</v>
      </c>
      <c r="B27" s="64">
        <f>VLOOKUP($A27,'Return Data'!$B$7:$R$2843,3,0)</f>
        <v>44322</v>
      </c>
      <c r="C27" s="65">
        <f>VLOOKUP($A27,'Return Data'!$B$7:$R$2843,4,0)</f>
        <v>94.462599999999995</v>
      </c>
      <c r="D27" s="65">
        <f>VLOOKUP($A27,'Return Data'!$B$7:$R$2843,10,0)</f>
        <v>19.739799999999999</v>
      </c>
      <c r="E27" s="66">
        <f t="shared" si="0"/>
        <v>1</v>
      </c>
      <c r="F27" s="65">
        <f>VLOOKUP($A27,'Return Data'!$B$7:$R$2843,11,0)</f>
        <v>42.843600000000002</v>
      </c>
      <c r="G27" s="66">
        <f t="shared" ref="G27:G33" si="12">RANK(F27,F$8:F$33,0)</f>
        <v>1</v>
      </c>
      <c r="H27" s="65">
        <f>VLOOKUP($A27,'Return Data'!$B$7:$R$2843,12,0)</f>
        <v>57.064399999999999</v>
      </c>
      <c r="I27" s="66">
        <f t="shared" ref="I27:I33" si="13">RANK(H27,H$8:H$33,0)</f>
        <v>3</v>
      </c>
      <c r="J27" s="65">
        <f>VLOOKUP($A27,'Return Data'!$B$7:$R$2843,13,0)</f>
        <v>86.471199999999996</v>
      </c>
      <c r="K27" s="66">
        <f t="shared" si="9"/>
        <v>5</v>
      </c>
      <c r="L27" s="65">
        <f>VLOOKUP($A27,'Return Data'!$B$7:$R$2843,17,0)</f>
        <v>31.2956</v>
      </c>
      <c r="M27" s="66">
        <f>RANK(L27,L$8:L$33,0)</f>
        <v>2</v>
      </c>
      <c r="N27" s="65">
        <f>VLOOKUP($A27,'Return Data'!$B$7:$R$2843,14,0)</f>
        <v>17.998200000000001</v>
      </c>
      <c r="O27" s="66">
        <f>RANK(N27,N$8:N$33,0)</f>
        <v>1</v>
      </c>
      <c r="P27" s="65">
        <f>VLOOKUP($A27,'Return Data'!$B$7:$R$2843,15,0)</f>
        <v>15.9894</v>
      </c>
      <c r="Q27" s="66">
        <f>RANK(P27,P$8:P$33,0)</f>
        <v>10</v>
      </c>
      <c r="R27" s="65">
        <f>VLOOKUP($A27,'Return Data'!$B$7:$R$2843,16,0)</f>
        <v>11.7567</v>
      </c>
      <c r="S27" s="67">
        <f t="shared" si="7"/>
        <v>20</v>
      </c>
    </row>
    <row r="28" spans="1:19" x14ac:dyDescent="0.3">
      <c r="A28" s="63" t="s">
        <v>1191</v>
      </c>
      <c r="B28" s="64">
        <f>VLOOKUP($A28,'Return Data'!$B$7:$R$2843,3,0)</f>
        <v>44322</v>
      </c>
      <c r="C28" s="65">
        <f>VLOOKUP($A28,'Return Data'!$B$7:$R$2843,4,0)</f>
        <v>110.66160000000001</v>
      </c>
      <c r="D28" s="65">
        <f>VLOOKUP($A28,'Return Data'!$B$7:$R$2843,10,0)</f>
        <v>10.641</v>
      </c>
      <c r="E28" s="66">
        <f t="shared" si="0"/>
        <v>5</v>
      </c>
      <c r="F28" s="65">
        <f>VLOOKUP($A28,'Return Data'!$B$7:$R$2843,11,0)</f>
        <v>42.168799999999997</v>
      </c>
      <c r="G28" s="66">
        <f t="shared" si="12"/>
        <v>3</v>
      </c>
      <c r="H28" s="65">
        <f>VLOOKUP($A28,'Return Data'!$B$7:$R$2843,12,0)</f>
        <v>55.716000000000001</v>
      </c>
      <c r="I28" s="66">
        <f t="shared" si="13"/>
        <v>4</v>
      </c>
      <c r="J28" s="65">
        <f>VLOOKUP($A28,'Return Data'!$B$7:$R$2843,13,0)</f>
        <v>93.190799999999996</v>
      </c>
      <c r="K28" s="66">
        <f t="shared" si="9"/>
        <v>2</v>
      </c>
      <c r="L28" s="65">
        <f>VLOOKUP($A28,'Return Data'!$B$7:$R$2843,17,0)</f>
        <v>24.677399999999999</v>
      </c>
      <c r="M28" s="66">
        <f>RANK(L28,L$8:L$33,0)</f>
        <v>6</v>
      </c>
      <c r="N28" s="65">
        <f>VLOOKUP($A28,'Return Data'!$B$7:$R$2843,14,0)</f>
        <v>10.519399999999999</v>
      </c>
      <c r="O28" s="66">
        <f>RANK(N28,N$8:N$33,0)</f>
        <v>11</v>
      </c>
      <c r="P28" s="65">
        <f>VLOOKUP($A28,'Return Data'!$B$7:$R$2843,15,0)</f>
        <v>12.487</v>
      </c>
      <c r="Q28" s="66">
        <f>RANK(P28,P$8:P$33,0)</f>
        <v>18</v>
      </c>
      <c r="R28" s="65">
        <f>VLOOKUP($A28,'Return Data'!$B$7:$R$2843,16,0)</f>
        <v>16.0871</v>
      </c>
      <c r="S28" s="67">
        <f t="shared" si="7"/>
        <v>13</v>
      </c>
    </row>
    <row r="29" spans="1:19" x14ac:dyDescent="0.3">
      <c r="A29" s="63" t="s">
        <v>1192</v>
      </c>
      <c r="B29" s="64">
        <f>VLOOKUP($A29,'Return Data'!$B$7:$R$2843,3,0)</f>
        <v>44322</v>
      </c>
      <c r="C29" s="65">
        <f>VLOOKUP($A29,'Return Data'!$B$7:$R$2843,4,0)</f>
        <v>581.45330000000001</v>
      </c>
      <c r="D29" s="65">
        <f>VLOOKUP($A29,'Return Data'!$B$7:$R$2843,10,0)</f>
        <v>4.4306999999999999</v>
      </c>
      <c r="E29" s="66">
        <f t="shared" si="0"/>
        <v>24</v>
      </c>
      <c r="F29" s="65">
        <f>VLOOKUP($A29,'Return Data'!$B$7:$R$2843,11,0)</f>
        <v>29.537400000000002</v>
      </c>
      <c r="G29" s="66">
        <f t="shared" si="12"/>
        <v>17</v>
      </c>
      <c r="H29" s="65">
        <f>VLOOKUP($A29,'Return Data'!$B$7:$R$2843,12,0)</f>
        <v>43.726900000000001</v>
      </c>
      <c r="I29" s="66">
        <f t="shared" si="13"/>
        <v>18</v>
      </c>
      <c r="J29" s="65">
        <f>VLOOKUP($A29,'Return Data'!$B$7:$R$2843,13,0)</f>
        <v>67.163499999999999</v>
      </c>
      <c r="K29" s="66">
        <f t="shared" si="9"/>
        <v>20</v>
      </c>
      <c r="L29" s="65">
        <f>VLOOKUP($A29,'Return Data'!$B$7:$R$2843,17,0)</f>
        <v>12.9605</v>
      </c>
      <c r="M29" s="66">
        <f>RANK(L29,L$8:L$33,0)</f>
        <v>23</v>
      </c>
      <c r="N29" s="65">
        <f>VLOOKUP($A29,'Return Data'!$B$7:$R$2843,14,0)</f>
        <v>3.5270999999999999</v>
      </c>
      <c r="O29" s="66">
        <f>RANK(N29,N$8:N$33,0)</f>
        <v>22</v>
      </c>
      <c r="P29" s="65">
        <f>VLOOKUP($A29,'Return Data'!$B$7:$R$2843,15,0)</f>
        <v>11.2212</v>
      </c>
      <c r="Q29" s="66">
        <f>RANK(P29,P$8:P$33,0)</f>
        <v>19</v>
      </c>
      <c r="R29" s="65">
        <f>VLOOKUP($A29,'Return Data'!$B$7:$R$2843,16,0)</f>
        <v>24.108799999999999</v>
      </c>
      <c r="S29" s="67">
        <f t="shared" si="7"/>
        <v>4</v>
      </c>
    </row>
    <row r="30" spans="1:19" x14ac:dyDescent="0.3">
      <c r="A30" s="63" t="s">
        <v>1194</v>
      </c>
      <c r="B30" s="64">
        <f>VLOOKUP($A30,'Return Data'!$B$7:$R$2843,3,0)</f>
        <v>44322</v>
      </c>
      <c r="C30" s="65">
        <f>VLOOKUP($A30,'Return Data'!$B$7:$R$2843,4,0)</f>
        <v>201.52279999999999</v>
      </c>
      <c r="D30" s="65">
        <f>VLOOKUP($A30,'Return Data'!$B$7:$R$2843,10,0)</f>
        <v>8.9425000000000008</v>
      </c>
      <c r="E30" s="66">
        <f t="shared" si="0"/>
        <v>10</v>
      </c>
      <c r="F30" s="65">
        <f>VLOOKUP($A30,'Return Data'!$B$7:$R$2843,11,0)</f>
        <v>30.682500000000001</v>
      </c>
      <c r="G30" s="66">
        <f t="shared" si="12"/>
        <v>14</v>
      </c>
      <c r="H30" s="65">
        <f>VLOOKUP($A30,'Return Data'!$B$7:$R$2843,12,0)</f>
        <v>48.154800000000002</v>
      </c>
      <c r="I30" s="66">
        <f t="shared" si="13"/>
        <v>10</v>
      </c>
      <c r="J30" s="65">
        <f>VLOOKUP($A30,'Return Data'!$B$7:$R$2843,13,0)</f>
        <v>71.620500000000007</v>
      </c>
      <c r="K30" s="66">
        <f t="shared" si="9"/>
        <v>17</v>
      </c>
      <c r="L30" s="65">
        <f>VLOOKUP($A30,'Return Data'!$B$7:$R$2843,17,0)</f>
        <v>22.031400000000001</v>
      </c>
      <c r="M30" s="66">
        <f>RANK(L30,L$8:L$33,0)</f>
        <v>12</v>
      </c>
      <c r="N30" s="65">
        <f>VLOOKUP($A30,'Return Data'!$B$7:$R$2843,14,0)</f>
        <v>13.2448</v>
      </c>
      <c r="O30" s="66">
        <f>RANK(N30,N$8:N$33,0)</f>
        <v>4</v>
      </c>
      <c r="P30" s="65">
        <f>VLOOKUP($A30,'Return Data'!$B$7:$R$2843,15,0)</f>
        <v>15.9412</v>
      </c>
      <c r="Q30" s="66">
        <f>RANK(P30,P$8:P$33,0)</f>
        <v>11</v>
      </c>
      <c r="R30" s="65">
        <f>VLOOKUP($A30,'Return Data'!$B$7:$R$2843,16,0)</f>
        <v>11.8278</v>
      </c>
      <c r="S30" s="67">
        <f t="shared" si="7"/>
        <v>19</v>
      </c>
    </row>
    <row r="31" spans="1:19" x14ac:dyDescent="0.3">
      <c r="A31" s="63" t="s">
        <v>1197</v>
      </c>
      <c r="B31" s="64">
        <f>VLOOKUP($A31,'Return Data'!$B$7:$R$2843,3,0)</f>
        <v>44322</v>
      </c>
      <c r="C31" s="65">
        <f>VLOOKUP($A31,'Return Data'!$B$7:$R$2843,4,0)</f>
        <v>63.03</v>
      </c>
      <c r="D31" s="65">
        <f>VLOOKUP($A31,'Return Data'!$B$7:$R$2843,10,0)</f>
        <v>10.327299999999999</v>
      </c>
      <c r="E31" s="66">
        <f t="shared" si="0"/>
        <v>6</v>
      </c>
      <c r="F31" s="65">
        <f>VLOOKUP($A31,'Return Data'!$B$7:$R$2843,11,0)</f>
        <v>29.212800000000001</v>
      </c>
      <c r="G31" s="66">
        <f t="shared" si="12"/>
        <v>18</v>
      </c>
      <c r="H31" s="65">
        <f>VLOOKUP($A31,'Return Data'!$B$7:$R$2843,12,0)</f>
        <v>38.893799999999999</v>
      </c>
      <c r="I31" s="66">
        <f t="shared" si="13"/>
        <v>23</v>
      </c>
      <c r="J31" s="65">
        <f>VLOOKUP($A31,'Return Data'!$B$7:$R$2843,13,0)</f>
        <v>63.927199999999999</v>
      </c>
      <c r="K31" s="66">
        <f t="shared" si="9"/>
        <v>23</v>
      </c>
      <c r="L31" s="65">
        <f>VLOOKUP($A31,'Return Data'!$B$7:$R$2843,17,0)</f>
        <v>22.396899999999999</v>
      </c>
      <c r="M31" s="66">
        <f>RANK(L31,L$8:L$33,0)</f>
        <v>11</v>
      </c>
      <c r="N31" s="65">
        <f>VLOOKUP($A31,'Return Data'!$B$7:$R$2843,14,0)</f>
        <v>10.933999999999999</v>
      </c>
      <c r="O31" s="66">
        <f>RANK(N31,N$8:N$33,0)</f>
        <v>9</v>
      </c>
      <c r="P31" s="65">
        <f>VLOOKUP($A31,'Return Data'!$B$7:$R$2843,15,0)</f>
        <v>17.078600000000002</v>
      </c>
      <c r="Q31" s="66">
        <f>RANK(P31,P$8:P$33,0)</f>
        <v>4</v>
      </c>
      <c r="R31" s="65">
        <f>VLOOKUP($A31,'Return Data'!$B$7:$R$2843,16,0)</f>
        <v>7.1426999999999996</v>
      </c>
      <c r="S31" s="67">
        <f t="shared" si="7"/>
        <v>25</v>
      </c>
    </row>
    <row r="32" spans="1:19" x14ac:dyDescent="0.3">
      <c r="A32" s="63" t="s">
        <v>1199</v>
      </c>
      <c r="B32" s="64">
        <f>VLOOKUP($A32,'Return Data'!$B$7:$R$2843,3,0)</f>
        <v>44322</v>
      </c>
      <c r="C32" s="65">
        <f>VLOOKUP($A32,'Return Data'!$B$7:$R$2843,4,0)</f>
        <v>21.48</v>
      </c>
      <c r="D32" s="65">
        <f>VLOOKUP($A32,'Return Data'!$B$7:$R$2843,10,0)</f>
        <v>8.8146000000000004</v>
      </c>
      <c r="E32" s="66">
        <f t="shared" si="0"/>
        <v>11</v>
      </c>
      <c r="F32" s="65">
        <f>VLOOKUP($A32,'Return Data'!$B$7:$R$2843,11,0)</f>
        <v>31.940999999999999</v>
      </c>
      <c r="G32" s="66">
        <f t="shared" si="12"/>
        <v>12</v>
      </c>
      <c r="H32" s="65">
        <f>VLOOKUP($A32,'Return Data'!$B$7:$R$2843,12,0)</f>
        <v>47.325099999999999</v>
      </c>
      <c r="I32" s="66">
        <f t="shared" si="13"/>
        <v>11</v>
      </c>
      <c r="J32" s="65"/>
      <c r="K32" s="66"/>
      <c r="L32" s="65"/>
      <c r="M32" s="66"/>
      <c r="N32" s="65"/>
      <c r="O32" s="66"/>
      <c r="P32" s="65"/>
      <c r="Q32" s="66"/>
      <c r="R32" s="65">
        <f>VLOOKUP($A32,'Return Data'!$B$7:$R$2843,16,0)</f>
        <v>97.84</v>
      </c>
      <c r="S32" s="67">
        <f t="shared" si="7"/>
        <v>1</v>
      </c>
    </row>
    <row r="33" spans="1:19" x14ac:dyDescent="0.3">
      <c r="A33" s="63" t="s">
        <v>1944</v>
      </c>
      <c r="B33" s="64">
        <f>VLOOKUP($A33,'Return Data'!$B$7:$R$2843,3,0)</f>
        <v>44322</v>
      </c>
      <c r="C33" s="65">
        <f>VLOOKUP($A33,'Return Data'!$B$7:$R$2843,4,0)</f>
        <v>148.9701</v>
      </c>
      <c r="D33" s="65">
        <f>VLOOKUP($A33,'Return Data'!$B$7:$R$2843,10,0)</f>
        <v>5.9238</v>
      </c>
      <c r="E33" s="66">
        <f t="shared" si="0"/>
        <v>20</v>
      </c>
      <c r="F33" s="65">
        <f>VLOOKUP($A33,'Return Data'!$B$7:$R$2843,11,0)</f>
        <v>30.091899999999999</v>
      </c>
      <c r="G33" s="66">
        <f t="shared" si="12"/>
        <v>16</v>
      </c>
      <c r="H33" s="65">
        <f>VLOOKUP($A33,'Return Data'!$B$7:$R$2843,12,0)</f>
        <v>46.193300000000001</v>
      </c>
      <c r="I33" s="66">
        <f t="shared" si="13"/>
        <v>15</v>
      </c>
      <c r="J33" s="65">
        <f>VLOOKUP($A33,'Return Data'!$B$7:$R$2843,13,0)</f>
        <v>79.285700000000006</v>
      </c>
      <c r="K33" s="66">
        <f>RANK(J33,J$8:J$33,0)</f>
        <v>10</v>
      </c>
      <c r="L33" s="65">
        <f>VLOOKUP($A33,'Return Data'!$B$7:$R$2843,17,0)</f>
        <v>24.485700000000001</v>
      </c>
      <c r="M33" s="66">
        <f>RANK(L33,L$8:L$33,0)</f>
        <v>8</v>
      </c>
      <c r="N33" s="65">
        <f>VLOOKUP($A33,'Return Data'!$B$7:$R$2843,14,0)</f>
        <v>9.2737999999999996</v>
      </c>
      <c r="O33" s="66">
        <f>RANK(N33,N$8:N$33,0)</f>
        <v>13</v>
      </c>
      <c r="P33" s="65">
        <f>VLOOKUP($A33,'Return Data'!$B$7:$R$2843,15,0)</f>
        <v>13.6995</v>
      </c>
      <c r="Q33" s="66">
        <f>RANK(P33,P$8:P$33,0)</f>
        <v>16</v>
      </c>
      <c r="R33" s="65">
        <f>VLOOKUP($A33,'Return Data'!$B$7:$R$2843,16,0)</f>
        <v>15.313800000000001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8.2524115384615406</v>
      </c>
      <c r="E35" s="74"/>
      <c r="F35" s="75">
        <f>AVERAGE(F8:F33)</f>
        <v>32.490603846153853</v>
      </c>
      <c r="G35" s="74"/>
      <c r="H35" s="75">
        <f>AVERAGE(H8:H33)</f>
        <v>46.919246153846153</v>
      </c>
      <c r="I35" s="74"/>
      <c r="J35" s="75">
        <f>AVERAGE(J8:J33)</f>
        <v>76.45162400000001</v>
      </c>
      <c r="K35" s="74"/>
      <c r="L35" s="75">
        <f>AVERAGE(L8:L33)</f>
        <v>21.872378260869567</v>
      </c>
      <c r="M35" s="74"/>
      <c r="N35" s="75">
        <f>AVERAGE(N8:N33)</f>
        <v>10.5383</v>
      </c>
      <c r="O35" s="74"/>
      <c r="P35" s="75">
        <f>AVERAGE(P8:P33)</f>
        <v>15.142357142857142</v>
      </c>
      <c r="Q35" s="74"/>
      <c r="R35" s="75">
        <f>AVERAGE(R8:R33)</f>
        <v>19.366388461538463</v>
      </c>
      <c r="S35" s="76"/>
    </row>
    <row r="36" spans="1:19" x14ac:dyDescent="0.3">
      <c r="A36" s="73" t="s">
        <v>28</v>
      </c>
      <c r="B36" s="74"/>
      <c r="C36" s="74"/>
      <c r="D36" s="75">
        <f>MIN(D8:D33)</f>
        <v>3.0034000000000001</v>
      </c>
      <c r="E36" s="74"/>
      <c r="F36" s="75">
        <f>MIN(F8:F33)</f>
        <v>22.777699999999999</v>
      </c>
      <c r="G36" s="74"/>
      <c r="H36" s="75">
        <f>MIN(H8:H33)</f>
        <v>36.071800000000003</v>
      </c>
      <c r="I36" s="74"/>
      <c r="J36" s="75">
        <f>MIN(J8:J33)</f>
        <v>60.326099999999997</v>
      </c>
      <c r="K36" s="74"/>
      <c r="L36" s="75">
        <f>MIN(L8:L33)</f>
        <v>12.9605</v>
      </c>
      <c r="M36" s="74"/>
      <c r="N36" s="75">
        <f>MIN(N8:N33)</f>
        <v>3.5270999999999999</v>
      </c>
      <c r="O36" s="74"/>
      <c r="P36" s="75">
        <f>MIN(P8:P33)</f>
        <v>11.0144</v>
      </c>
      <c r="Q36" s="74"/>
      <c r="R36" s="75">
        <f>MIN(R8:R33)</f>
        <v>2.6183999999999998</v>
      </c>
      <c r="S36" s="76"/>
    </row>
    <row r="37" spans="1:19" ht="15" thickBot="1" x14ac:dyDescent="0.35">
      <c r="A37" s="77" t="s">
        <v>29</v>
      </c>
      <c r="B37" s="78"/>
      <c r="C37" s="78"/>
      <c r="D37" s="79">
        <f>MAX(D8:D33)</f>
        <v>19.739799999999999</v>
      </c>
      <c r="E37" s="78"/>
      <c r="F37" s="79">
        <f>MAX(F8:F33)</f>
        <v>42.843600000000002</v>
      </c>
      <c r="G37" s="78"/>
      <c r="H37" s="79">
        <f>MAX(H8:H33)</f>
        <v>62.3294</v>
      </c>
      <c r="I37" s="78"/>
      <c r="J37" s="79">
        <f>MAX(J8:J33)</f>
        <v>108.57859999999999</v>
      </c>
      <c r="K37" s="78"/>
      <c r="L37" s="79">
        <f>MAX(L8:L33)</f>
        <v>37.278799999999997</v>
      </c>
      <c r="M37" s="78"/>
      <c r="N37" s="79">
        <f>MAX(N8:N33)</f>
        <v>17.998200000000001</v>
      </c>
      <c r="O37" s="78"/>
      <c r="P37" s="79">
        <f>MAX(P8:P33)</f>
        <v>18.526</v>
      </c>
      <c r="Q37" s="78"/>
      <c r="R37" s="79">
        <f>MAX(R8:R33)</f>
        <v>97.84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44322</v>
      </c>
      <c r="C8" s="65">
        <f>VLOOKUP($A8,'Return Data'!$B$7:$R$2843,4,0)</f>
        <v>1052.8599999999999</v>
      </c>
      <c r="D8" s="65">
        <f>VLOOKUP($A8,'Return Data'!$B$7:$R$2843,10,0)</f>
        <v>4.4991000000000003</v>
      </c>
      <c r="E8" s="66">
        <f>RANK(D8,D$8:D$41,0)</f>
        <v>9</v>
      </c>
      <c r="F8" s="65">
        <f>VLOOKUP($A8,'Return Data'!$B$7:$R$2843,11,0)</f>
        <v>26.954599999999999</v>
      </c>
      <c r="G8" s="66">
        <f>RANK(F8,F$8:F$41,0)</f>
        <v>13</v>
      </c>
      <c r="H8" s="65">
        <f>VLOOKUP($A8,'Return Data'!$B$7:$R$2843,12,0)</f>
        <v>40.578099999999999</v>
      </c>
      <c r="I8" s="66">
        <f>RANK(H8,H$8:H$41,0)</f>
        <v>9</v>
      </c>
      <c r="J8" s="65">
        <f>VLOOKUP($A8,'Return Data'!$B$7:$R$2843,13,0)</f>
        <v>67.514200000000002</v>
      </c>
      <c r="K8" s="66">
        <f>RANK(J8,J$8:J$41,0)</f>
        <v>8</v>
      </c>
      <c r="L8" s="65">
        <f>VLOOKUP($A8,'Return Data'!$B$7:$R$2843,17,0)</f>
        <v>17.372399999999999</v>
      </c>
      <c r="M8" s="66">
        <f>RANK(L8,L$8:L$41,0)</f>
        <v>13</v>
      </c>
      <c r="N8" s="65">
        <f>VLOOKUP($A8,'Return Data'!$B$7:$R$2843,14,0)</f>
        <v>11.7095</v>
      </c>
      <c r="O8" s="66">
        <f>RANK(N8,N$8:N$41,0)</f>
        <v>12</v>
      </c>
      <c r="P8" s="65">
        <f>VLOOKUP($A8,'Return Data'!$B$7:$R$2843,15,0)</f>
        <v>16.663599999999999</v>
      </c>
      <c r="Q8" s="66">
        <f>RANK(P8,P$8:P$41,0)</f>
        <v>9</v>
      </c>
      <c r="R8" s="65">
        <f>VLOOKUP($A8,'Return Data'!$B$7:$R$2843,16,0)</f>
        <v>17.265699999999999</v>
      </c>
      <c r="S8" s="67">
        <f>RANK(R8,R$8:R$41,0)</f>
        <v>7</v>
      </c>
    </row>
    <row r="9" spans="1:20" x14ac:dyDescent="0.3">
      <c r="A9" s="63" t="s">
        <v>1810</v>
      </c>
      <c r="B9" s="64">
        <f>VLOOKUP($A9,'Return Data'!$B$7:$R$2843,3,0)</f>
        <v>44322</v>
      </c>
      <c r="C9" s="65">
        <f>VLOOKUP($A9,'Return Data'!$B$7:$R$2843,4,0)</f>
        <v>16.489999999999998</v>
      </c>
      <c r="D9" s="65">
        <f>VLOOKUP($A9,'Return Data'!$B$7:$R$2843,10,0)</f>
        <v>0</v>
      </c>
      <c r="E9" s="66">
        <f t="shared" ref="E9:E41" si="0">RANK(D9,D$8:D$41,0)</f>
        <v>31</v>
      </c>
      <c r="F9" s="65">
        <f>VLOOKUP($A9,'Return Data'!$B$7:$R$2843,11,0)</f>
        <v>19.147400000000001</v>
      </c>
      <c r="G9" s="66">
        <f t="shared" ref="G9:G41" si="1">RANK(F9,F$8:F$41,0)</f>
        <v>29</v>
      </c>
      <c r="H9" s="65">
        <f>VLOOKUP($A9,'Return Data'!$B$7:$R$2843,12,0)</f>
        <v>30.4589</v>
      </c>
      <c r="I9" s="66">
        <f t="shared" ref="I9:I41" si="2">RANK(H9,H$8:H$41,0)</f>
        <v>28</v>
      </c>
      <c r="J9" s="65">
        <f>VLOOKUP($A9,'Return Data'!$B$7:$R$2843,13,0)</f>
        <v>48.961199999999998</v>
      </c>
      <c r="K9" s="66">
        <f t="shared" ref="K9:K41" si="3">RANK(J9,J$8:J$41,0)</f>
        <v>30</v>
      </c>
      <c r="L9" s="65">
        <f>VLOOKUP($A9,'Return Data'!$B$7:$R$2843,17,0)</f>
        <v>19.354399999999998</v>
      </c>
      <c r="M9" s="66">
        <f t="shared" ref="M9:M41" si="4">RANK(L9,L$8:L$41,0)</f>
        <v>8</v>
      </c>
      <c r="N9" s="65">
        <f>VLOOKUP($A9,'Return Data'!$B$7:$R$2843,14,0)</f>
        <v>15.4985</v>
      </c>
      <c r="O9" s="66">
        <f t="shared" ref="O9:O41" si="5">RANK(N9,N$8:N$41,0)</f>
        <v>6</v>
      </c>
      <c r="P9" s="65"/>
      <c r="Q9" s="66"/>
      <c r="R9" s="65">
        <f>VLOOKUP($A9,'Return Data'!$B$7:$R$2843,16,0)</f>
        <v>15.511900000000001</v>
      </c>
      <c r="S9" s="67">
        <f t="shared" ref="S9:S41" si="6">RANK(R9,R$8:R$41,0)</f>
        <v>15</v>
      </c>
    </row>
    <row r="10" spans="1:20" x14ac:dyDescent="0.3">
      <c r="A10" s="63" t="s">
        <v>1261</v>
      </c>
      <c r="B10" s="64">
        <f>VLOOKUP($A10,'Return Data'!$B$7:$R$2843,3,0)</f>
        <v>44322</v>
      </c>
      <c r="C10" s="65">
        <f>VLOOKUP($A10,'Return Data'!$B$7:$R$2843,4,0)</f>
        <v>143.72</v>
      </c>
      <c r="D10" s="65">
        <f>VLOOKUP($A10,'Return Data'!$B$7:$R$2843,10,0)</f>
        <v>5.7153</v>
      </c>
      <c r="E10" s="66">
        <f t="shared" si="0"/>
        <v>7</v>
      </c>
      <c r="F10" s="65">
        <f>VLOOKUP($A10,'Return Data'!$B$7:$R$2843,11,0)</f>
        <v>27.944400000000002</v>
      </c>
      <c r="G10" s="66">
        <f t="shared" si="1"/>
        <v>11</v>
      </c>
      <c r="H10" s="65">
        <f>VLOOKUP($A10,'Return Data'!$B$7:$R$2843,12,0)</f>
        <v>40.228299999999997</v>
      </c>
      <c r="I10" s="66">
        <f t="shared" si="2"/>
        <v>11</v>
      </c>
      <c r="J10" s="65">
        <f>VLOOKUP($A10,'Return Data'!$B$7:$R$2843,13,0)</f>
        <v>65.805300000000003</v>
      </c>
      <c r="K10" s="66">
        <f t="shared" si="3"/>
        <v>10</v>
      </c>
      <c r="L10" s="65">
        <f>VLOOKUP($A10,'Return Data'!$B$7:$R$2843,17,0)</f>
        <v>18.483000000000001</v>
      </c>
      <c r="M10" s="66">
        <f t="shared" si="4"/>
        <v>11</v>
      </c>
      <c r="N10" s="65">
        <f>VLOOKUP($A10,'Return Data'!$B$7:$R$2843,14,0)</f>
        <v>11.0692</v>
      </c>
      <c r="O10" s="66">
        <f t="shared" si="5"/>
        <v>14</v>
      </c>
      <c r="P10" s="65">
        <f>VLOOKUP($A10,'Return Data'!$B$7:$R$2843,15,0)</f>
        <v>14.2264</v>
      </c>
      <c r="Q10" s="66">
        <f t="shared" ref="Q10:Q41" si="7">RANK(P10,P$8:P$41,0)</f>
        <v>17</v>
      </c>
      <c r="R10" s="65">
        <f>VLOOKUP($A10,'Return Data'!$B$7:$R$2843,16,0)</f>
        <v>13.3286</v>
      </c>
      <c r="S10" s="67">
        <f t="shared" si="6"/>
        <v>27</v>
      </c>
    </row>
    <row r="11" spans="1:20" x14ac:dyDescent="0.3">
      <c r="A11" s="63" t="s">
        <v>1263</v>
      </c>
      <c r="B11" s="64">
        <f>VLOOKUP($A11,'Return Data'!$B$7:$R$2843,3,0)</f>
        <v>44322</v>
      </c>
      <c r="C11" s="65">
        <f>VLOOKUP($A11,'Return Data'!$B$7:$R$2843,4,0)</f>
        <v>69.555999999999997</v>
      </c>
      <c r="D11" s="65">
        <f>VLOOKUP($A11,'Return Data'!$B$7:$R$2843,10,0)</f>
        <v>5.9836</v>
      </c>
      <c r="E11" s="66">
        <f t="shared" si="0"/>
        <v>6</v>
      </c>
      <c r="F11" s="65">
        <f>VLOOKUP($A11,'Return Data'!$B$7:$R$2843,11,0)</f>
        <v>26.887599999999999</v>
      </c>
      <c r="G11" s="66">
        <f t="shared" si="1"/>
        <v>14</v>
      </c>
      <c r="H11" s="65">
        <f>VLOOKUP($A11,'Return Data'!$B$7:$R$2843,12,0)</f>
        <v>36.258699999999997</v>
      </c>
      <c r="I11" s="66">
        <f t="shared" si="2"/>
        <v>19</v>
      </c>
      <c r="J11" s="65">
        <f>VLOOKUP($A11,'Return Data'!$B$7:$R$2843,13,0)</f>
        <v>59.072400000000002</v>
      </c>
      <c r="K11" s="66">
        <f t="shared" si="3"/>
        <v>21</v>
      </c>
      <c r="L11" s="65">
        <f>VLOOKUP($A11,'Return Data'!$B$7:$R$2843,17,0)</f>
        <v>17.1172</v>
      </c>
      <c r="M11" s="66">
        <f t="shared" si="4"/>
        <v>15</v>
      </c>
      <c r="N11" s="65">
        <f>VLOOKUP($A11,'Return Data'!$B$7:$R$2843,14,0)</f>
        <v>11.0001</v>
      </c>
      <c r="O11" s="66">
        <f t="shared" si="5"/>
        <v>17</v>
      </c>
      <c r="P11" s="65">
        <f>VLOOKUP($A11,'Return Data'!$B$7:$R$2843,15,0)</f>
        <v>14.658899999999999</v>
      </c>
      <c r="Q11" s="66">
        <f t="shared" si="7"/>
        <v>16</v>
      </c>
      <c r="R11" s="65">
        <f>VLOOKUP($A11,'Return Data'!$B$7:$R$2843,16,0)</f>
        <v>15.5375</v>
      </c>
      <c r="S11" s="67">
        <f t="shared" si="6"/>
        <v>14</v>
      </c>
    </row>
    <row r="12" spans="1:20" x14ac:dyDescent="0.3">
      <c r="A12" s="63" t="s">
        <v>1831</v>
      </c>
      <c r="B12" s="64">
        <f>VLOOKUP($A12,'Return Data'!$B$7:$R$2843,3,0)</f>
        <v>44322</v>
      </c>
      <c r="C12" s="65">
        <f>VLOOKUP($A12,'Return Data'!$B$7:$R$2843,4,0)</f>
        <v>197.82</v>
      </c>
      <c r="D12" s="65">
        <f>VLOOKUP($A12,'Return Data'!$B$7:$R$2843,10,0)</f>
        <v>1.1453</v>
      </c>
      <c r="E12" s="66">
        <f t="shared" si="0"/>
        <v>23</v>
      </c>
      <c r="F12" s="65">
        <f>VLOOKUP($A12,'Return Data'!$B$7:$R$2843,11,0)</f>
        <v>20.872499999999999</v>
      </c>
      <c r="G12" s="66">
        <f t="shared" si="1"/>
        <v>28</v>
      </c>
      <c r="H12" s="65">
        <f>VLOOKUP($A12,'Return Data'!$B$7:$R$2843,12,0)</f>
        <v>32.970399999999998</v>
      </c>
      <c r="I12" s="66">
        <f t="shared" si="2"/>
        <v>26</v>
      </c>
      <c r="J12" s="65">
        <f>VLOOKUP($A12,'Return Data'!$B$7:$R$2843,13,0)</f>
        <v>56.875500000000002</v>
      </c>
      <c r="K12" s="66">
        <f t="shared" si="3"/>
        <v>26</v>
      </c>
      <c r="L12" s="65">
        <f>VLOOKUP($A12,'Return Data'!$B$7:$R$2843,17,0)</f>
        <v>19.763500000000001</v>
      </c>
      <c r="M12" s="66">
        <f t="shared" si="4"/>
        <v>7</v>
      </c>
      <c r="N12" s="65">
        <f>VLOOKUP($A12,'Return Data'!$B$7:$R$2843,14,0)</f>
        <v>15.3644</v>
      </c>
      <c r="O12" s="66">
        <f t="shared" si="5"/>
        <v>7</v>
      </c>
      <c r="P12" s="65">
        <f>VLOOKUP($A12,'Return Data'!$B$7:$R$2843,15,0)</f>
        <v>17.7666</v>
      </c>
      <c r="Q12" s="66">
        <f t="shared" si="7"/>
        <v>4</v>
      </c>
      <c r="R12" s="65">
        <f>VLOOKUP($A12,'Return Data'!$B$7:$R$2843,16,0)</f>
        <v>14.4893</v>
      </c>
      <c r="S12" s="67">
        <f t="shared" si="6"/>
        <v>21</v>
      </c>
    </row>
    <row r="13" spans="1:20" x14ac:dyDescent="0.3">
      <c r="A13" s="102" t="s">
        <v>1877</v>
      </c>
      <c r="B13" s="64">
        <f>VLOOKUP($A13,'Return Data'!$B$7:$R$2843,3,0)</f>
        <v>44322</v>
      </c>
      <c r="C13" s="65">
        <f>VLOOKUP($A13,'Return Data'!$B$7:$R$2843,4,0)</f>
        <v>59.435000000000002</v>
      </c>
      <c r="D13" s="65">
        <f>VLOOKUP($A13,'Return Data'!$B$7:$R$2843,10,0)</f>
        <v>3.6282999999999999</v>
      </c>
      <c r="E13" s="66">
        <f t="shared" si="0"/>
        <v>12</v>
      </c>
      <c r="F13" s="65">
        <f>VLOOKUP($A13,'Return Data'!$B$7:$R$2843,11,0)</f>
        <v>27.354299999999999</v>
      </c>
      <c r="G13" s="66">
        <f t="shared" si="1"/>
        <v>12</v>
      </c>
      <c r="H13" s="65">
        <f>VLOOKUP($A13,'Return Data'!$B$7:$R$2843,12,0)</f>
        <v>40.501600000000003</v>
      </c>
      <c r="I13" s="66">
        <f t="shared" si="2"/>
        <v>10</v>
      </c>
      <c r="J13" s="65">
        <f>VLOOKUP($A13,'Return Data'!$B$7:$R$2843,13,0)</f>
        <v>63.741799999999998</v>
      </c>
      <c r="K13" s="66">
        <f t="shared" si="3"/>
        <v>12</v>
      </c>
      <c r="L13" s="65">
        <f>VLOOKUP($A13,'Return Data'!$B$7:$R$2843,17,0)</f>
        <v>21.6965</v>
      </c>
      <c r="M13" s="66">
        <f t="shared" si="4"/>
        <v>6</v>
      </c>
      <c r="N13" s="65">
        <f>VLOOKUP($A13,'Return Data'!$B$7:$R$2843,14,0)</f>
        <v>14.648199999999999</v>
      </c>
      <c r="O13" s="66">
        <f t="shared" si="5"/>
        <v>8</v>
      </c>
      <c r="P13" s="65">
        <f>VLOOKUP($A13,'Return Data'!$B$7:$R$2843,15,0)</f>
        <v>17.6755</v>
      </c>
      <c r="Q13" s="66">
        <f t="shared" si="7"/>
        <v>5</v>
      </c>
      <c r="R13" s="65">
        <f>VLOOKUP($A13,'Return Data'!$B$7:$R$2843,16,0)</f>
        <v>15.5053</v>
      </c>
      <c r="S13" s="67">
        <f t="shared" si="6"/>
        <v>16</v>
      </c>
    </row>
    <row r="14" spans="1:20" x14ac:dyDescent="0.3">
      <c r="A14" s="102" t="s">
        <v>1792</v>
      </c>
      <c r="B14" s="64">
        <f>VLOOKUP($A14,'Return Data'!$B$7:$R$2843,3,0)</f>
        <v>44322</v>
      </c>
      <c r="C14" s="65">
        <f>VLOOKUP($A14,'Return Data'!$B$7:$R$2843,4,0)</f>
        <v>20.422999999999998</v>
      </c>
      <c r="D14" s="65">
        <f>VLOOKUP($A14,'Return Data'!$B$7:$R$2843,10,0)</f>
        <v>1.7790999999999999</v>
      </c>
      <c r="E14" s="66">
        <f t="shared" si="0"/>
        <v>19</v>
      </c>
      <c r="F14" s="65">
        <f>VLOOKUP($A14,'Return Data'!$B$7:$R$2843,11,0)</f>
        <v>24.5685</v>
      </c>
      <c r="G14" s="66">
        <f t="shared" si="1"/>
        <v>20</v>
      </c>
      <c r="H14" s="65">
        <f>VLOOKUP($A14,'Return Data'!$B$7:$R$2843,12,0)</f>
        <v>36.782499999999999</v>
      </c>
      <c r="I14" s="66">
        <f t="shared" si="2"/>
        <v>16</v>
      </c>
      <c r="J14" s="65">
        <f>VLOOKUP($A14,'Return Data'!$B$7:$R$2843,13,0)</f>
        <v>62.888800000000003</v>
      </c>
      <c r="K14" s="66">
        <f t="shared" si="3"/>
        <v>15</v>
      </c>
      <c r="L14" s="65">
        <f>VLOOKUP($A14,'Return Data'!$B$7:$R$2843,17,0)</f>
        <v>16.874300000000002</v>
      </c>
      <c r="M14" s="66">
        <f t="shared" si="4"/>
        <v>16</v>
      </c>
      <c r="N14" s="65">
        <f>VLOOKUP($A14,'Return Data'!$B$7:$R$2843,14,0)</f>
        <v>11.032999999999999</v>
      </c>
      <c r="O14" s="66">
        <f t="shared" si="5"/>
        <v>16</v>
      </c>
      <c r="P14" s="65">
        <f>VLOOKUP($A14,'Return Data'!$B$7:$R$2843,15,0)</f>
        <v>16.758199999999999</v>
      </c>
      <c r="Q14" s="66">
        <f t="shared" si="7"/>
        <v>8</v>
      </c>
      <c r="R14" s="65">
        <f>VLOOKUP($A14,'Return Data'!$B$7:$R$2843,16,0)</f>
        <v>12.088100000000001</v>
      </c>
      <c r="S14" s="67">
        <f t="shared" si="6"/>
        <v>31</v>
      </c>
    </row>
    <row r="15" spans="1:20" x14ac:dyDescent="0.3">
      <c r="A15" s="63" t="s">
        <v>1799</v>
      </c>
      <c r="B15" s="64">
        <f>VLOOKUP($A15,'Return Data'!$B$7:$R$2843,3,0)</f>
        <v>44322</v>
      </c>
      <c r="C15" s="65">
        <f>VLOOKUP($A15,'Return Data'!$B$7:$R$2843,4,0)</f>
        <v>838.53290000000004</v>
      </c>
      <c r="D15" s="65">
        <f>VLOOKUP($A15,'Return Data'!$B$7:$R$2843,10,0)</f>
        <v>0.75790000000000002</v>
      </c>
      <c r="E15" s="66">
        <f t="shared" si="0"/>
        <v>26</v>
      </c>
      <c r="F15" s="65">
        <f>VLOOKUP($A15,'Return Data'!$B$7:$R$2843,11,0)</f>
        <v>31.3142</v>
      </c>
      <c r="G15" s="66">
        <f t="shared" si="1"/>
        <v>6</v>
      </c>
      <c r="H15" s="65">
        <f>VLOOKUP($A15,'Return Data'!$B$7:$R$2843,12,0)</f>
        <v>45.510399999999997</v>
      </c>
      <c r="I15" s="66">
        <f t="shared" si="2"/>
        <v>4</v>
      </c>
      <c r="J15" s="65">
        <f>VLOOKUP($A15,'Return Data'!$B$7:$R$2843,13,0)</f>
        <v>74.125699999999995</v>
      </c>
      <c r="K15" s="66">
        <f t="shared" si="3"/>
        <v>3</v>
      </c>
      <c r="L15" s="65">
        <f>VLOOKUP($A15,'Return Data'!$B$7:$R$2843,17,0)</f>
        <v>15.469900000000001</v>
      </c>
      <c r="M15" s="66">
        <f t="shared" si="4"/>
        <v>19</v>
      </c>
      <c r="N15" s="65">
        <f>VLOOKUP($A15,'Return Data'!$B$7:$R$2843,14,0)</f>
        <v>11.0609</v>
      </c>
      <c r="O15" s="66">
        <f t="shared" si="5"/>
        <v>15</v>
      </c>
      <c r="P15" s="65">
        <f>VLOOKUP($A15,'Return Data'!$B$7:$R$2843,15,0)</f>
        <v>13.371600000000001</v>
      </c>
      <c r="Q15" s="66">
        <f t="shared" si="7"/>
        <v>20</v>
      </c>
      <c r="R15" s="65">
        <f>VLOOKUP($A15,'Return Data'!$B$7:$R$2843,16,0)</f>
        <v>15.397600000000001</v>
      </c>
      <c r="S15" s="67">
        <f t="shared" si="6"/>
        <v>17</v>
      </c>
    </row>
    <row r="16" spans="1:20" x14ac:dyDescent="0.3">
      <c r="A16" s="63" t="s">
        <v>1801</v>
      </c>
      <c r="B16" s="64">
        <f>VLOOKUP($A16,'Return Data'!$B$7:$R$2843,3,0)</f>
        <v>44322</v>
      </c>
      <c r="C16" s="65">
        <f>VLOOKUP($A16,'Return Data'!$B$7:$R$2843,4,0)</f>
        <v>860.60799999999995</v>
      </c>
      <c r="D16" s="65">
        <f>VLOOKUP($A16,'Return Data'!$B$7:$R$2843,10,0)</f>
        <v>0.27</v>
      </c>
      <c r="E16" s="66">
        <f t="shared" si="0"/>
        <v>30</v>
      </c>
      <c r="F16" s="65">
        <f>VLOOKUP($A16,'Return Data'!$B$7:$R$2843,11,0)</f>
        <v>34.182099999999998</v>
      </c>
      <c r="G16" s="66">
        <f t="shared" si="1"/>
        <v>4</v>
      </c>
      <c r="H16" s="65">
        <f>VLOOKUP($A16,'Return Data'!$B$7:$R$2843,12,0)</f>
        <v>43.129300000000001</v>
      </c>
      <c r="I16" s="66">
        <f t="shared" si="2"/>
        <v>6</v>
      </c>
      <c r="J16" s="65">
        <f>VLOOKUP($A16,'Return Data'!$B$7:$R$2843,13,0)</f>
        <v>66.219200000000001</v>
      </c>
      <c r="K16" s="66">
        <f t="shared" si="3"/>
        <v>9</v>
      </c>
      <c r="L16" s="65">
        <f>VLOOKUP($A16,'Return Data'!$B$7:$R$2843,17,0)</f>
        <v>10.780200000000001</v>
      </c>
      <c r="M16" s="66">
        <f t="shared" si="4"/>
        <v>30</v>
      </c>
      <c r="N16" s="65">
        <f>VLOOKUP($A16,'Return Data'!$B$7:$R$2843,14,0)</f>
        <v>10.391299999999999</v>
      </c>
      <c r="O16" s="66">
        <f t="shared" si="5"/>
        <v>19</v>
      </c>
      <c r="P16" s="65">
        <f>VLOOKUP($A16,'Return Data'!$B$7:$R$2843,15,0)</f>
        <v>14.8215</v>
      </c>
      <c r="Q16" s="66">
        <f t="shared" si="7"/>
        <v>14</v>
      </c>
      <c r="R16" s="65">
        <f>VLOOKUP($A16,'Return Data'!$B$7:$R$2843,16,0)</f>
        <v>13.752599999999999</v>
      </c>
      <c r="S16" s="67">
        <f t="shared" si="6"/>
        <v>24</v>
      </c>
    </row>
    <row r="17" spans="1:19" x14ac:dyDescent="0.3">
      <c r="A17" s="126" t="s">
        <v>1795</v>
      </c>
      <c r="B17" s="64">
        <f>VLOOKUP($A17,'Return Data'!$B$7:$R$2843,3,0)</f>
        <v>44322</v>
      </c>
      <c r="C17" s="65">
        <f>VLOOKUP($A17,'Return Data'!$B$7:$R$2843,4,0)</f>
        <v>115.2677</v>
      </c>
      <c r="D17" s="65">
        <f>VLOOKUP($A17,'Return Data'!$B$7:$R$2843,10,0)</f>
        <v>-0.44340000000000002</v>
      </c>
      <c r="E17" s="66">
        <f t="shared" si="0"/>
        <v>33</v>
      </c>
      <c r="F17" s="65">
        <f>VLOOKUP($A17,'Return Data'!$B$7:$R$2843,11,0)</f>
        <v>21.071899999999999</v>
      </c>
      <c r="G17" s="66">
        <f t="shared" si="1"/>
        <v>27</v>
      </c>
      <c r="H17" s="65">
        <f>VLOOKUP($A17,'Return Data'!$B$7:$R$2843,12,0)</f>
        <v>33.781399999999998</v>
      </c>
      <c r="I17" s="66">
        <f t="shared" si="2"/>
        <v>22</v>
      </c>
      <c r="J17" s="65">
        <f>VLOOKUP($A17,'Return Data'!$B$7:$R$2843,13,0)</f>
        <v>60.817500000000003</v>
      </c>
      <c r="K17" s="66">
        <f t="shared" si="3"/>
        <v>19</v>
      </c>
      <c r="L17" s="65">
        <f>VLOOKUP($A17,'Return Data'!$B$7:$R$2843,17,0)</f>
        <v>13.84</v>
      </c>
      <c r="M17" s="66">
        <f t="shared" si="4"/>
        <v>23</v>
      </c>
      <c r="N17" s="65">
        <f>VLOOKUP($A17,'Return Data'!$B$7:$R$2843,14,0)</f>
        <v>7.8987999999999996</v>
      </c>
      <c r="O17" s="66">
        <f t="shared" si="5"/>
        <v>24</v>
      </c>
      <c r="P17" s="65">
        <f>VLOOKUP($A17,'Return Data'!$B$7:$R$2843,15,0)</f>
        <v>12.7095</v>
      </c>
      <c r="Q17" s="66">
        <f t="shared" si="7"/>
        <v>23</v>
      </c>
      <c r="R17" s="65">
        <f>VLOOKUP($A17,'Return Data'!$B$7:$R$2843,16,0)</f>
        <v>14.1213</v>
      </c>
      <c r="S17" s="67">
        <f t="shared" si="6"/>
        <v>22</v>
      </c>
    </row>
    <row r="18" spans="1:19" x14ac:dyDescent="0.3">
      <c r="A18" s="127" t="s">
        <v>1265</v>
      </c>
      <c r="B18" s="64">
        <f>VLOOKUP($A18,'Return Data'!$B$7:$R$2843,3,0)</f>
        <v>44322</v>
      </c>
      <c r="C18" s="65">
        <f>VLOOKUP($A18,'Return Data'!$B$7:$R$2843,4,0)</f>
        <v>390.48</v>
      </c>
      <c r="D18" s="65">
        <f>VLOOKUP($A18,'Return Data'!$B$7:$R$2843,10,0)</f>
        <v>1.9025000000000001</v>
      </c>
      <c r="E18" s="66">
        <f t="shared" si="0"/>
        <v>18</v>
      </c>
      <c r="F18" s="65">
        <f>VLOOKUP($A18,'Return Data'!$B$7:$R$2843,11,0)</f>
        <v>29.848400000000002</v>
      </c>
      <c r="G18" s="66">
        <f t="shared" si="1"/>
        <v>8</v>
      </c>
      <c r="H18" s="65">
        <f>VLOOKUP($A18,'Return Data'!$B$7:$R$2843,12,0)</f>
        <v>40.178100000000001</v>
      </c>
      <c r="I18" s="66">
        <f t="shared" si="2"/>
        <v>12</v>
      </c>
      <c r="J18" s="65">
        <f>VLOOKUP($A18,'Return Data'!$B$7:$R$2843,13,0)</f>
        <v>63.2851</v>
      </c>
      <c r="K18" s="66">
        <f t="shared" si="3"/>
        <v>13</v>
      </c>
      <c r="L18" s="65">
        <f>VLOOKUP($A18,'Return Data'!$B$7:$R$2843,17,0)</f>
        <v>12.328799999999999</v>
      </c>
      <c r="M18" s="66">
        <f t="shared" si="4"/>
        <v>26</v>
      </c>
      <c r="N18" s="65">
        <f>VLOOKUP($A18,'Return Data'!$B$7:$R$2843,14,0)</f>
        <v>10.8659</v>
      </c>
      <c r="O18" s="66">
        <f t="shared" si="5"/>
        <v>18</v>
      </c>
      <c r="P18" s="65">
        <f>VLOOKUP($A18,'Return Data'!$B$7:$R$2843,15,0)</f>
        <v>14.078900000000001</v>
      </c>
      <c r="Q18" s="66">
        <f t="shared" si="7"/>
        <v>18</v>
      </c>
      <c r="R18" s="65">
        <f>VLOOKUP($A18,'Return Data'!$B$7:$R$2843,16,0)</f>
        <v>14.8591</v>
      </c>
      <c r="S18" s="67">
        <f t="shared" si="6"/>
        <v>19</v>
      </c>
    </row>
    <row r="19" spans="1:19" x14ac:dyDescent="0.3">
      <c r="A19" s="63" t="s">
        <v>1803</v>
      </c>
      <c r="B19" s="64">
        <f>VLOOKUP($A19,'Return Data'!$B$7:$R$2843,3,0)</f>
        <v>44322</v>
      </c>
      <c r="C19" s="65">
        <f>VLOOKUP($A19,'Return Data'!$B$7:$R$2843,4,0)</f>
        <v>30.25</v>
      </c>
      <c r="D19" s="65">
        <f>VLOOKUP($A19,'Return Data'!$B$7:$R$2843,10,0)</f>
        <v>2.9262000000000001</v>
      </c>
      <c r="E19" s="66">
        <f t="shared" si="0"/>
        <v>15</v>
      </c>
      <c r="F19" s="65">
        <f>VLOOKUP($A19,'Return Data'!$B$7:$R$2843,11,0)</f>
        <v>22.222200000000001</v>
      </c>
      <c r="G19" s="66">
        <f t="shared" si="1"/>
        <v>24</v>
      </c>
      <c r="H19" s="65">
        <f>VLOOKUP($A19,'Return Data'!$B$7:$R$2843,12,0)</f>
        <v>31.923200000000001</v>
      </c>
      <c r="I19" s="66">
        <f t="shared" si="2"/>
        <v>27</v>
      </c>
      <c r="J19" s="65">
        <f>VLOOKUP($A19,'Return Data'!$B$7:$R$2843,13,0)</f>
        <v>56.25</v>
      </c>
      <c r="K19" s="66">
        <f t="shared" si="3"/>
        <v>27</v>
      </c>
      <c r="L19" s="65">
        <f>VLOOKUP($A19,'Return Data'!$B$7:$R$2843,17,0)</f>
        <v>17.7437</v>
      </c>
      <c r="M19" s="66">
        <f t="shared" si="4"/>
        <v>12</v>
      </c>
      <c r="N19" s="65">
        <f>VLOOKUP($A19,'Return Data'!$B$7:$R$2843,14,0)</f>
        <v>9.7905999999999995</v>
      </c>
      <c r="O19" s="66">
        <f t="shared" si="5"/>
        <v>20</v>
      </c>
      <c r="P19" s="65">
        <f>VLOOKUP($A19,'Return Data'!$B$7:$R$2843,15,0)</f>
        <v>13.0731</v>
      </c>
      <c r="Q19" s="66">
        <f t="shared" si="7"/>
        <v>22</v>
      </c>
      <c r="R19" s="65">
        <f>VLOOKUP($A19,'Return Data'!$B$7:$R$2843,16,0)</f>
        <v>16.839700000000001</v>
      </c>
      <c r="S19" s="67">
        <f t="shared" si="6"/>
        <v>9</v>
      </c>
    </row>
    <row r="20" spans="1:19" x14ac:dyDescent="0.3">
      <c r="A20" s="63" t="s">
        <v>1825</v>
      </c>
      <c r="B20" s="64">
        <f>VLOOKUP($A20,'Return Data'!$B$7:$R$2843,3,0)</f>
        <v>44322</v>
      </c>
      <c r="C20" s="65">
        <f>VLOOKUP($A20,'Return Data'!$B$7:$R$2843,4,0)</f>
        <v>119.83</v>
      </c>
      <c r="D20" s="65">
        <f>VLOOKUP($A20,'Return Data'!$B$7:$R$2843,10,0)</f>
        <v>1.4133</v>
      </c>
      <c r="E20" s="66">
        <f t="shared" si="0"/>
        <v>22</v>
      </c>
      <c r="F20" s="65">
        <f>VLOOKUP($A20,'Return Data'!$B$7:$R$2843,11,0)</f>
        <v>21.840399999999999</v>
      </c>
      <c r="G20" s="66">
        <f t="shared" si="1"/>
        <v>26</v>
      </c>
      <c r="H20" s="65">
        <f>VLOOKUP($A20,'Return Data'!$B$7:$R$2843,12,0)</f>
        <v>33.262900000000002</v>
      </c>
      <c r="I20" s="66">
        <f t="shared" si="2"/>
        <v>24</v>
      </c>
      <c r="J20" s="65">
        <f>VLOOKUP($A20,'Return Data'!$B$7:$R$2843,13,0)</f>
        <v>52.203699999999998</v>
      </c>
      <c r="K20" s="66">
        <f t="shared" si="3"/>
        <v>29</v>
      </c>
      <c r="L20" s="65">
        <f>VLOOKUP($A20,'Return Data'!$B$7:$R$2843,17,0)</f>
        <v>12.2751</v>
      </c>
      <c r="M20" s="66">
        <f t="shared" si="4"/>
        <v>27</v>
      </c>
      <c r="N20" s="65">
        <f>VLOOKUP($A20,'Return Data'!$B$7:$R$2843,14,0)</f>
        <v>6.6520000000000001</v>
      </c>
      <c r="O20" s="66">
        <f t="shared" si="5"/>
        <v>27</v>
      </c>
      <c r="P20" s="65">
        <f>VLOOKUP($A20,'Return Data'!$B$7:$R$2843,15,0)</f>
        <v>10.757199999999999</v>
      </c>
      <c r="Q20" s="66">
        <f t="shared" si="7"/>
        <v>25</v>
      </c>
      <c r="R20" s="65">
        <f>VLOOKUP($A20,'Return Data'!$B$7:$R$2843,16,0)</f>
        <v>13.896599999999999</v>
      </c>
      <c r="S20" s="67">
        <f t="shared" si="6"/>
        <v>23</v>
      </c>
    </row>
    <row r="21" spans="1:19" x14ac:dyDescent="0.3">
      <c r="A21" s="63" t="s">
        <v>1268</v>
      </c>
      <c r="B21" s="64">
        <f>VLOOKUP($A21,'Return Data'!$B$7:$R$2843,3,0)</f>
        <v>44322</v>
      </c>
      <c r="C21" s="65">
        <f>VLOOKUP($A21,'Return Data'!$B$7:$R$2843,4,0)</f>
        <v>71.7</v>
      </c>
      <c r="D21" s="65">
        <f>VLOOKUP($A21,'Return Data'!$B$7:$R$2843,10,0)</f>
        <v>2.7810000000000001</v>
      </c>
      <c r="E21" s="66">
        <f t="shared" si="0"/>
        <v>16</v>
      </c>
      <c r="F21" s="65">
        <f>VLOOKUP($A21,'Return Data'!$B$7:$R$2843,11,0)</f>
        <v>28.956800000000001</v>
      </c>
      <c r="G21" s="66">
        <f t="shared" si="1"/>
        <v>10</v>
      </c>
      <c r="H21" s="65">
        <f>VLOOKUP($A21,'Return Data'!$B$7:$R$2843,12,0)</f>
        <v>41.448</v>
      </c>
      <c r="I21" s="66">
        <f t="shared" si="2"/>
        <v>8</v>
      </c>
      <c r="J21" s="65">
        <f>VLOOKUP($A21,'Return Data'!$B$7:$R$2843,13,0)</f>
        <v>61.486499999999999</v>
      </c>
      <c r="K21" s="66">
        <f t="shared" si="3"/>
        <v>18</v>
      </c>
      <c r="L21" s="65">
        <f>VLOOKUP($A21,'Return Data'!$B$7:$R$2843,17,0)</f>
        <v>19.256699999999999</v>
      </c>
      <c r="M21" s="66">
        <f t="shared" si="4"/>
        <v>9</v>
      </c>
      <c r="N21" s="65">
        <f>VLOOKUP($A21,'Return Data'!$B$7:$R$2843,14,0)</f>
        <v>9.5333000000000006</v>
      </c>
      <c r="O21" s="66">
        <f t="shared" si="5"/>
        <v>21</v>
      </c>
      <c r="P21" s="65">
        <f>VLOOKUP($A21,'Return Data'!$B$7:$R$2843,15,0)</f>
        <v>15.047700000000001</v>
      </c>
      <c r="Q21" s="66">
        <f t="shared" si="7"/>
        <v>13</v>
      </c>
      <c r="R21" s="65">
        <f>VLOOKUP($A21,'Return Data'!$B$7:$R$2843,16,0)</f>
        <v>18.163900000000002</v>
      </c>
      <c r="S21" s="67">
        <f t="shared" si="6"/>
        <v>5</v>
      </c>
    </row>
    <row r="22" spans="1:19" x14ac:dyDescent="0.3">
      <c r="A22" s="63" t="s">
        <v>1269</v>
      </c>
      <c r="B22" s="64">
        <f>VLOOKUP($A22,'Return Data'!$B$7:$R$2843,3,0)</f>
        <v>44322</v>
      </c>
      <c r="C22" s="65">
        <f>VLOOKUP($A22,'Return Data'!$B$7:$R$2843,4,0)</f>
        <v>13.789899999999999</v>
      </c>
      <c r="D22" s="65">
        <f>VLOOKUP($A22,'Return Data'!$B$7:$R$2843,10,0)</f>
        <v>5.1372</v>
      </c>
      <c r="E22" s="66">
        <f t="shared" si="0"/>
        <v>8</v>
      </c>
      <c r="F22" s="65">
        <f>VLOOKUP($A22,'Return Data'!$B$7:$R$2843,11,0)</f>
        <v>30.683900000000001</v>
      </c>
      <c r="G22" s="66">
        <f t="shared" si="1"/>
        <v>7</v>
      </c>
      <c r="H22" s="65">
        <f>VLOOKUP($A22,'Return Data'!$B$7:$R$2843,12,0)</f>
        <v>39.004100000000001</v>
      </c>
      <c r="I22" s="66">
        <f t="shared" si="2"/>
        <v>14</v>
      </c>
      <c r="J22" s="65">
        <f>VLOOKUP($A22,'Return Data'!$B$7:$R$2843,13,0)</f>
        <v>57.2986</v>
      </c>
      <c r="K22" s="66">
        <f t="shared" si="3"/>
        <v>25</v>
      </c>
      <c r="L22" s="65"/>
      <c r="M22" s="66"/>
      <c r="N22" s="65"/>
      <c r="O22" s="66"/>
      <c r="P22" s="65"/>
      <c r="Q22" s="66"/>
      <c r="R22" s="65">
        <f>VLOOKUP($A22,'Return Data'!$B$7:$R$2843,16,0)</f>
        <v>17.639700000000001</v>
      </c>
      <c r="S22" s="67">
        <f t="shared" si="6"/>
        <v>6</v>
      </c>
    </row>
    <row r="23" spans="1:19" x14ac:dyDescent="0.3">
      <c r="A23" s="63" t="s">
        <v>1805</v>
      </c>
      <c r="B23" s="64">
        <f>VLOOKUP($A23,'Return Data'!$B$7:$R$2843,3,0)</f>
        <v>44322</v>
      </c>
      <c r="C23" s="65">
        <f>VLOOKUP($A23,'Return Data'!$B$7:$R$2843,4,0)</f>
        <v>45.8581</v>
      </c>
      <c r="D23" s="65">
        <f>VLOOKUP($A23,'Return Data'!$B$7:$R$2843,10,0)</f>
        <v>-0.2445</v>
      </c>
      <c r="E23" s="66">
        <f t="shared" si="0"/>
        <v>32</v>
      </c>
      <c r="F23" s="65">
        <f>VLOOKUP($A23,'Return Data'!$B$7:$R$2843,11,0)</f>
        <v>29.202500000000001</v>
      </c>
      <c r="G23" s="66">
        <f t="shared" si="1"/>
        <v>9</v>
      </c>
      <c r="H23" s="65">
        <f>VLOOKUP($A23,'Return Data'!$B$7:$R$2843,12,0)</f>
        <v>36.687899999999999</v>
      </c>
      <c r="I23" s="66">
        <f t="shared" si="2"/>
        <v>17</v>
      </c>
      <c r="J23" s="65">
        <f>VLOOKUP($A23,'Return Data'!$B$7:$R$2843,13,0)</f>
        <v>57.773899999999998</v>
      </c>
      <c r="K23" s="66">
        <f t="shared" si="3"/>
        <v>24</v>
      </c>
      <c r="L23" s="65">
        <f>VLOOKUP($A23,'Return Data'!$B$7:$R$2843,17,0)</f>
        <v>17.177900000000001</v>
      </c>
      <c r="M23" s="66">
        <f t="shared" si="4"/>
        <v>14</v>
      </c>
      <c r="N23" s="65">
        <f>VLOOKUP($A23,'Return Data'!$B$7:$R$2843,14,0)</f>
        <v>12.7348</v>
      </c>
      <c r="O23" s="66">
        <f t="shared" si="5"/>
        <v>10</v>
      </c>
      <c r="P23" s="65">
        <f>VLOOKUP($A23,'Return Data'!$B$7:$R$2843,15,0)</f>
        <v>17.207999999999998</v>
      </c>
      <c r="Q23" s="66">
        <f t="shared" si="7"/>
        <v>7</v>
      </c>
      <c r="R23" s="65">
        <f>VLOOKUP($A23,'Return Data'!$B$7:$R$2843,16,0)</f>
        <v>15.538399999999999</v>
      </c>
      <c r="S23" s="67">
        <f t="shared" si="6"/>
        <v>13</v>
      </c>
    </row>
    <row r="24" spans="1:19" x14ac:dyDescent="0.3">
      <c r="A24" s="63" t="s">
        <v>1813</v>
      </c>
      <c r="B24" s="64">
        <f>VLOOKUP($A24,'Return Data'!$B$7:$R$2843,3,0)</f>
        <v>44322</v>
      </c>
      <c r="C24" s="65">
        <f>VLOOKUP($A24,'Return Data'!$B$7:$R$2843,4,0)</f>
        <v>49.209000000000003</v>
      </c>
      <c r="D24" s="65">
        <f>VLOOKUP($A24,'Return Data'!$B$7:$R$2843,10,0)</f>
        <v>1.0244</v>
      </c>
      <c r="E24" s="66">
        <f t="shared" si="0"/>
        <v>25</v>
      </c>
      <c r="F24" s="65">
        <f>VLOOKUP($A24,'Return Data'!$B$7:$R$2843,11,0)</f>
        <v>22.639299999999999</v>
      </c>
      <c r="G24" s="66">
        <f t="shared" si="1"/>
        <v>23</v>
      </c>
      <c r="H24" s="65">
        <f>VLOOKUP($A24,'Return Data'!$B$7:$R$2843,12,0)</f>
        <v>32.990099999999998</v>
      </c>
      <c r="I24" s="66">
        <f t="shared" si="2"/>
        <v>25</v>
      </c>
      <c r="J24" s="65">
        <f>VLOOKUP($A24,'Return Data'!$B$7:$R$2843,13,0)</f>
        <v>58.569899999999997</v>
      </c>
      <c r="K24" s="66">
        <f t="shared" si="3"/>
        <v>22</v>
      </c>
      <c r="L24" s="65">
        <f>VLOOKUP($A24,'Return Data'!$B$7:$R$2843,17,0)</f>
        <v>14.5989</v>
      </c>
      <c r="M24" s="66">
        <f t="shared" si="4"/>
        <v>21</v>
      </c>
      <c r="N24" s="65">
        <f>VLOOKUP($A24,'Return Data'!$B$7:$R$2843,14,0)</f>
        <v>12.4574</v>
      </c>
      <c r="O24" s="66">
        <f t="shared" si="5"/>
        <v>11</v>
      </c>
      <c r="P24" s="65">
        <f>VLOOKUP($A24,'Return Data'!$B$7:$R$2843,15,0)</f>
        <v>16.369399999999999</v>
      </c>
      <c r="Q24" s="66">
        <f t="shared" si="7"/>
        <v>10</v>
      </c>
      <c r="R24" s="65">
        <f>VLOOKUP($A24,'Return Data'!$B$7:$R$2843,16,0)</f>
        <v>16.882100000000001</v>
      </c>
      <c r="S24" s="67">
        <f t="shared" si="6"/>
        <v>8</v>
      </c>
    </row>
    <row r="25" spans="1:19" x14ac:dyDescent="0.3">
      <c r="A25" s="63" t="s">
        <v>1827</v>
      </c>
      <c r="B25" s="64">
        <f>VLOOKUP($A25,'Return Data'!$B$7:$R$2843,3,0)</f>
        <v>44322</v>
      </c>
      <c r="C25" s="65">
        <f>VLOOKUP($A25,'Return Data'!$B$7:$R$2843,4,0)</f>
        <v>108.84399999999999</v>
      </c>
      <c r="D25" s="65">
        <f>VLOOKUP($A25,'Return Data'!$B$7:$R$2843,10,0)</f>
        <v>2.9988000000000001</v>
      </c>
      <c r="E25" s="66">
        <f t="shared" si="0"/>
        <v>14</v>
      </c>
      <c r="F25" s="65">
        <f>VLOOKUP($A25,'Return Data'!$B$7:$R$2843,11,0)</f>
        <v>21.922599999999999</v>
      </c>
      <c r="G25" s="66">
        <f t="shared" si="1"/>
        <v>25</v>
      </c>
      <c r="H25" s="65">
        <f>VLOOKUP($A25,'Return Data'!$B$7:$R$2843,12,0)</f>
        <v>29.692</v>
      </c>
      <c r="I25" s="66">
        <f t="shared" si="2"/>
        <v>29</v>
      </c>
      <c r="J25" s="65">
        <f>VLOOKUP($A25,'Return Data'!$B$7:$R$2843,13,0)</f>
        <v>58.118499999999997</v>
      </c>
      <c r="K25" s="66">
        <f t="shared" si="3"/>
        <v>23</v>
      </c>
      <c r="L25" s="65">
        <f>VLOOKUP($A25,'Return Data'!$B$7:$R$2843,17,0)</f>
        <v>13.410299999999999</v>
      </c>
      <c r="M25" s="66">
        <f t="shared" si="4"/>
        <v>24</v>
      </c>
      <c r="N25" s="65">
        <f>VLOOKUP($A25,'Return Data'!$B$7:$R$2843,14,0)</f>
        <v>7.7607999999999997</v>
      </c>
      <c r="O25" s="66">
        <f t="shared" si="5"/>
        <v>25</v>
      </c>
      <c r="P25" s="65">
        <f>VLOOKUP($A25,'Return Data'!$B$7:$R$2843,15,0)</f>
        <v>13.0922</v>
      </c>
      <c r="Q25" s="66">
        <f t="shared" si="7"/>
        <v>21</v>
      </c>
      <c r="R25" s="65">
        <f>VLOOKUP($A25,'Return Data'!$B$7:$R$2843,16,0)</f>
        <v>13.422000000000001</v>
      </c>
      <c r="S25" s="67">
        <f t="shared" si="6"/>
        <v>26</v>
      </c>
    </row>
    <row r="26" spans="1:19" x14ac:dyDescent="0.3">
      <c r="A26" s="63" t="s">
        <v>1830</v>
      </c>
      <c r="B26" s="64">
        <f>VLOOKUP($A26,'Return Data'!$B$7:$R$2843,3,0)</f>
        <v>44322</v>
      </c>
      <c r="C26" s="65">
        <f>VLOOKUP($A26,'Return Data'!$B$7:$R$2843,4,0)</f>
        <v>60.553699999999999</v>
      </c>
      <c r="D26" s="65">
        <f>VLOOKUP($A26,'Return Data'!$B$7:$R$2843,10,0)</f>
        <v>0.28520000000000001</v>
      </c>
      <c r="E26" s="66">
        <f t="shared" si="0"/>
        <v>29</v>
      </c>
      <c r="F26" s="65">
        <f>VLOOKUP($A26,'Return Data'!$B$7:$R$2843,11,0)</f>
        <v>14.8081</v>
      </c>
      <c r="G26" s="66">
        <f t="shared" si="1"/>
        <v>34</v>
      </c>
      <c r="H26" s="65">
        <f>VLOOKUP($A26,'Return Data'!$B$7:$R$2843,12,0)</f>
        <v>24.69</v>
      </c>
      <c r="I26" s="66">
        <f t="shared" si="2"/>
        <v>32</v>
      </c>
      <c r="J26" s="65">
        <f>VLOOKUP($A26,'Return Data'!$B$7:$R$2843,13,0)</f>
        <v>40.587800000000001</v>
      </c>
      <c r="K26" s="66">
        <f t="shared" si="3"/>
        <v>34</v>
      </c>
      <c r="L26" s="65">
        <f>VLOOKUP($A26,'Return Data'!$B$7:$R$2843,17,0)</f>
        <v>12.544</v>
      </c>
      <c r="M26" s="66">
        <f t="shared" si="4"/>
        <v>25</v>
      </c>
      <c r="N26" s="65">
        <f>VLOOKUP($A26,'Return Data'!$B$7:$R$2843,14,0)</f>
        <v>9.2992000000000008</v>
      </c>
      <c r="O26" s="66">
        <f t="shared" si="5"/>
        <v>22</v>
      </c>
      <c r="P26" s="65">
        <f>VLOOKUP($A26,'Return Data'!$B$7:$R$2843,15,0)</f>
        <v>10.733499999999999</v>
      </c>
      <c r="Q26" s="66">
        <f t="shared" si="7"/>
        <v>26</v>
      </c>
      <c r="R26" s="65">
        <f>VLOOKUP($A26,'Return Data'!$B$7:$R$2843,16,0)</f>
        <v>9.9295000000000009</v>
      </c>
      <c r="S26" s="67">
        <f t="shared" si="6"/>
        <v>33</v>
      </c>
    </row>
    <row r="27" spans="1:19" x14ac:dyDescent="0.3">
      <c r="A27" s="63" t="s">
        <v>1271</v>
      </c>
      <c r="B27" s="64">
        <f>VLOOKUP($A27,'Return Data'!$B$7:$R$2843,3,0)</f>
        <v>44322</v>
      </c>
      <c r="C27" s="65">
        <f>VLOOKUP($A27,'Return Data'!$B$7:$R$2843,4,0)</f>
        <v>17.544599999999999</v>
      </c>
      <c r="D27" s="65">
        <f>VLOOKUP($A27,'Return Data'!$B$7:$R$2843,10,0)</f>
        <v>9.8068000000000008</v>
      </c>
      <c r="E27" s="66">
        <f t="shared" si="0"/>
        <v>2</v>
      </c>
      <c r="F27" s="65">
        <f>VLOOKUP($A27,'Return Data'!$B$7:$R$2843,11,0)</f>
        <v>34.7532</v>
      </c>
      <c r="G27" s="66">
        <f t="shared" si="1"/>
        <v>3</v>
      </c>
      <c r="H27" s="65">
        <f>VLOOKUP($A27,'Return Data'!$B$7:$R$2843,12,0)</f>
        <v>46.229399999999998</v>
      </c>
      <c r="I27" s="66">
        <f t="shared" si="2"/>
        <v>3</v>
      </c>
      <c r="J27" s="65">
        <f>VLOOKUP($A27,'Return Data'!$B$7:$R$2843,13,0)</f>
        <v>73.032200000000003</v>
      </c>
      <c r="K27" s="66">
        <f t="shared" si="3"/>
        <v>5</v>
      </c>
      <c r="L27" s="65">
        <f>VLOOKUP($A27,'Return Data'!$B$7:$R$2843,17,0)</f>
        <v>25.0778</v>
      </c>
      <c r="M27" s="66">
        <f t="shared" si="4"/>
        <v>4</v>
      </c>
      <c r="N27" s="65">
        <f>VLOOKUP($A27,'Return Data'!$B$7:$R$2843,14,0)</f>
        <v>16.581800000000001</v>
      </c>
      <c r="O27" s="66">
        <f t="shared" si="5"/>
        <v>5</v>
      </c>
      <c r="P27" s="65"/>
      <c r="Q27" s="66"/>
      <c r="R27" s="65">
        <f>VLOOKUP($A27,'Return Data'!$B$7:$R$2843,16,0)</f>
        <v>15.134</v>
      </c>
      <c r="S27" s="67">
        <f t="shared" si="6"/>
        <v>18</v>
      </c>
    </row>
    <row r="28" spans="1:19" x14ac:dyDescent="0.3">
      <c r="A28" s="63" t="s">
        <v>1823</v>
      </c>
      <c r="B28" s="64">
        <f>VLOOKUP($A28,'Return Data'!$B$7:$R$2843,3,0)</f>
        <v>44322</v>
      </c>
      <c r="C28" s="65">
        <f>VLOOKUP($A28,'Return Data'!$B$7:$R$2843,4,0)</f>
        <v>33.300199999999997</v>
      </c>
      <c r="D28" s="65">
        <f>VLOOKUP($A28,'Return Data'!$B$7:$R$2843,10,0)</f>
        <v>0.33600000000000002</v>
      </c>
      <c r="E28" s="66">
        <f t="shared" si="0"/>
        <v>27</v>
      </c>
      <c r="F28" s="65">
        <f>VLOOKUP($A28,'Return Data'!$B$7:$R$2843,11,0)</f>
        <v>17.841799999999999</v>
      </c>
      <c r="G28" s="66">
        <f t="shared" si="1"/>
        <v>31</v>
      </c>
      <c r="H28" s="65">
        <f>VLOOKUP($A28,'Return Data'!$B$7:$R$2843,12,0)</f>
        <v>23.374300000000002</v>
      </c>
      <c r="I28" s="66">
        <f t="shared" si="2"/>
        <v>34</v>
      </c>
      <c r="J28" s="65">
        <f>VLOOKUP($A28,'Return Data'!$B$7:$R$2843,13,0)</f>
        <v>53.400599999999997</v>
      </c>
      <c r="K28" s="66">
        <f t="shared" si="3"/>
        <v>28</v>
      </c>
      <c r="L28" s="65">
        <f>VLOOKUP($A28,'Return Data'!$B$7:$R$2843,17,0)</f>
        <v>11.5288</v>
      </c>
      <c r="M28" s="66">
        <f t="shared" si="4"/>
        <v>28</v>
      </c>
      <c r="N28" s="65">
        <f>VLOOKUP($A28,'Return Data'!$B$7:$R$2843,14,0)</f>
        <v>6.1802999999999999</v>
      </c>
      <c r="O28" s="66">
        <f t="shared" si="5"/>
        <v>28</v>
      </c>
      <c r="P28" s="65">
        <f>VLOOKUP($A28,'Return Data'!$B$7:$R$2843,15,0)</f>
        <v>13.4544</v>
      </c>
      <c r="Q28" s="66">
        <f t="shared" si="7"/>
        <v>19</v>
      </c>
      <c r="R28" s="65">
        <f>VLOOKUP($A28,'Return Data'!$B$7:$R$2843,16,0)</f>
        <v>18.6709</v>
      </c>
      <c r="S28" s="67">
        <f t="shared" si="6"/>
        <v>4</v>
      </c>
    </row>
    <row r="29" spans="1:19" x14ac:dyDescent="0.3">
      <c r="A29" s="63" t="s">
        <v>2019</v>
      </c>
      <c r="B29" s="64">
        <f>VLOOKUP($A29,'Return Data'!$B$7:$R$2843,3,0)</f>
        <v>44322</v>
      </c>
      <c r="C29" s="65">
        <f>VLOOKUP($A29,'Return Data'!$B$7:$R$2843,4,0)</f>
        <v>14.1302</v>
      </c>
      <c r="D29" s="65">
        <f>VLOOKUP($A29,'Return Data'!$B$7:$R$2843,10,0)</f>
        <v>3.7254</v>
      </c>
      <c r="E29" s="66">
        <f t="shared" si="0"/>
        <v>11</v>
      </c>
      <c r="F29" s="65">
        <f>VLOOKUP($A29,'Return Data'!$B$7:$R$2843,11,0)</f>
        <v>25.068200000000001</v>
      </c>
      <c r="G29" s="66">
        <f t="shared" si="1"/>
        <v>19</v>
      </c>
      <c r="H29" s="65">
        <f>VLOOKUP($A29,'Return Data'!$B$7:$R$2843,12,0)</f>
        <v>33.7378</v>
      </c>
      <c r="I29" s="66">
        <f t="shared" si="2"/>
        <v>23</v>
      </c>
      <c r="J29" s="65">
        <f>VLOOKUP($A29,'Return Data'!$B$7:$R$2843,13,0)</f>
        <v>59.181199999999997</v>
      </c>
      <c r="K29" s="66">
        <f t="shared" si="3"/>
        <v>20</v>
      </c>
      <c r="L29" s="65">
        <f>VLOOKUP($A29,'Return Data'!$B$7:$R$2843,17,0)</f>
        <v>14.4994</v>
      </c>
      <c r="M29" s="66">
        <f t="shared" si="4"/>
        <v>22</v>
      </c>
      <c r="N29" s="65"/>
      <c r="O29" s="66"/>
      <c r="P29" s="65"/>
      <c r="Q29" s="66"/>
      <c r="R29" s="65">
        <f>VLOOKUP($A29,'Return Data'!$B$7:$R$2843,16,0)</f>
        <v>13.0069</v>
      </c>
      <c r="S29" s="67">
        <f t="shared" si="6"/>
        <v>28</v>
      </c>
    </row>
    <row r="30" spans="1:19" x14ac:dyDescent="0.3">
      <c r="A30" s="63" t="s">
        <v>1274</v>
      </c>
      <c r="B30" s="64">
        <f>VLOOKUP($A30,'Return Data'!$B$7:$R$2843,3,0)</f>
        <v>44322</v>
      </c>
      <c r="C30" s="65">
        <f>VLOOKUP($A30,'Return Data'!$B$7:$R$2843,4,0)</f>
        <v>120.96729999999999</v>
      </c>
      <c r="D30" s="65">
        <f>VLOOKUP($A30,'Return Data'!$B$7:$R$2843,10,0)</f>
        <v>6.8853</v>
      </c>
      <c r="E30" s="66">
        <f t="shared" si="0"/>
        <v>3</v>
      </c>
      <c r="F30" s="65">
        <f>VLOOKUP($A30,'Return Data'!$B$7:$R$2843,11,0)</f>
        <v>35.589500000000001</v>
      </c>
      <c r="G30" s="66">
        <f t="shared" si="1"/>
        <v>2</v>
      </c>
      <c r="H30" s="65">
        <f>VLOOKUP($A30,'Return Data'!$B$7:$R$2843,12,0)</f>
        <v>48.959600000000002</v>
      </c>
      <c r="I30" s="66">
        <f t="shared" si="2"/>
        <v>2</v>
      </c>
      <c r="J30" s="65">
        <f>VLOOKUP($A30,'Return Data'!$B$7:$R$2843,13,0)</f>
        <v>72.566100000000006</v>
      </c>
      <c r="K30" s="66">
        <f t="shared" si="3"/>
        <v>7</v>
      </c>
      <c r="L30" s="65">
        <f>VLOOKUP($A30,'Return Data'!$B$7:$R$2843,17,0)</f>
        <v>8.8559000000000001</v>
      </c>
      <c r="M30" s="66">
        <f t="shared" si="4"/>
        <v>31</v>
      </c>
      <c r="N30" s="65">
        <f>VLOOKUP($A30,'Return Data'!$B$7:$R$2843,14,0)</f>
        <v>7.5423</v>
      </c>
      <c r="O30" s="66">
        <f t="shared" si="5"/>
        <v>26</v>
      </c>
      <c r="P30" s="65">
        <f>VLOOKUP($A30,'Return Data'!$B$7:$R$2843,15,0)</f>
        <v>12.2471</v>
      </c>
      <c r="Q30" s="66">
        <f t="shared" si="7"/>
        <v>24</v>
      </c>
      <c r="R30" s="65">
        <f>VLOOKUP($A30,'Return Data'!$B$7:$R$2843,16,0)</f>
        <v>12.670500000000001</v>
      </c>
      <c r="S30" s="67">
        <f t="shared" si="6"/>
        <v>29</v>
      </c>
    </row>
    <row r="31" spans="1:19" x14ac:dyDescent="0.3">
      <c r="A31" s="63" t="s">
        <v>1785</v>
      </c>
      <c r="B31" s="64">
        <f>VLOOKUP($A31,'Return Data'!$B$7:$R$2843,3,0)</f>
        <v>44322</v>
      </c>
      <c r="C31" s="65">
        <f>VLOOKUP($A31,'Return Data'!$B$7:$R$2843,4,0)</f>
        <v>42.174999999999997</v>
      </c>
      <c r="D31" s="65">
        <f>VLOOKUP($A31,'Return Data'!$B$7:$R$2843,10,0)</f>
        <v>6.3135000000000003</v>
      </c>
      <c r="E31" s="66">
        <f t="shared" si="0"/>
        <v>5</v>
      </c>
      <c r="F31" s="65">
        <f>VLOOKUP($A31,'Return Data'!$B$7:$R$2843,11,0)</f>
        <v>23.8383</v>
      </c>
      <c r="G31" s="66">
        <f t="shared" si="1"/>
        <v>21</v>
      </c>
      <c r="H31" s="65">
        <f>VLOOKUP($A31,'Return Data'!$B$7:$R$2843,12,0)</f>
        <v>35.289000000000001</v>
      </c>
      <c r="I31" s="66">
        <f t="shared" si="2"/>
        <v>20</v>
      </c>
      <c r="J31" s="65">
        <f>VLOOKUP($A31,'Return Data'!$B$7:$R$2843,13,0)</f>
        <v>72.924899999999994</v>
      </c>
      <c r="K31" s="66">
        <f t="shared" si="3"/>
        <v>6</v>
      </c>
      <c r="L31" s="65">
        <f>VLOOKUP($A31,'Return Data'!$B$7:$R$2843,17,0)</f>
        <v>27.7073</v>
      </c>
      <c r="M31" s="66">
        <f t="shared" si="4"/>
        <v>3</v>
      </c>
      <c r="N31" s="65">
        <f>VLOOKUP($A31,'Return Data'!$B$7:$R$2843,14,0)</f>
        <v>20.914400000000001</v>
      </c>
      <c r="O31" s="66">
        <f t="shared" si="5"/>
        <v>2</v>
      </c>
      <c r="P31" s="65">
        <f>VLOOKUP($A31,'Return Data'!$B$7:$R$2843,15,0)</f>
        <v>19.938700000000001</v>
      </c>
      <c r="Q31" s="66">
        <f t="shared" si="7"/>
        <v>2</v>
      </c>
      <c r="R31" s="65">
        <f>VLOOKUP($A31,'Return Data'!$B$7:$R$2843,16,0)</f>
        <v>19.860199999999999</v>
      </c>
      <c r="S31" s="67">
        <f t="shared" si="6"/>
        <v>3</v>
      </c>
    </row>
    <row r="32" spans="1:19" x14ac:dyDescent="0.3">
      <c r="A32" s="63" t="s">
        <v>1814</v>
      </c>
      <c r="B32" s="64">
        <f>VLOOKUP($A32,'Return Data'!$B$7:$R$2843,3,0)</f>
        <v>44322</v>
      </c>
      <c r="C32" s="65">
        <f>VLOOKUP($A32,'Return Data'!$B$7:$R$2843,4,0)</f>
        <v>23.49</v>
      </c>
      <c r="D32" s="65">
        <f>VLOOKUP($A32,'Return Data'!$B$7:$R$2843,10,0)</f>
        <v>6.8699000000000003</v>
      </c>
      <c r="E32" s="66">
        <f t="shared" si="0"/>
        <v>4</v>
      </c>
      <c r="F32" s="65">
        <f>VLOOKUP($A32,'Return Data'!$B$7:$R$2843,11,0)</f>
        <v>31.818200000000001</v>
      </c>
      <c r="G32" s="66">
        <f t="shared" si="1"/>
        <v>5</v>
      </c>
      <c r="H32" s="65">
        <f>VLOOKUP($A32,'Return Data'!$B$7:$R$2843,12,0)</f>
        <v>44.198900000000002</v>
      </c>
      <c r="I32" s="66">
        <f t="shared" si="2"/>
        <v>5</v>
      </c>
      <c r="J32" s="65">
        <f>VLOOKUP($A32,'Return Data'!$B$7:$R$2843,13,0)</f>
        <v>86.428600000000003</v>
      </c>
      <c r="K32" s="66">
        <f t="shared" si="3"/>
        <v>2</v>
      </c>
      <c r="L32" s="65">
        <f>VLOOKUP($A32,'Return Data'!$B$7:$R$2843,17,0)</f>
        <v>29.9039</v>
      </c>
      <c r="M32" s="66">
        <f t="shared" si="4"/>
        <v>2</v>
      </c>
      <c r="N32" s="65">
        <f>VLOOKUP($A32,'Return Data'!$B$7:$R$2843,14,0)</f>
        <v>19.370100000000001</v>
      </c>
      <c r="O32" s="66">
        <f t="shared" si="5"/>
        <v>3</v>
      </c>
      <c r="P32" s="65">
        <f>VLOOKUP($A32,'Return Data'!$B$7:$R$2843,15,0)</f>
        <v>19.9375</v>
      </c>
      <c r="Q32" s="66">
        <f t="shared" si="7"/>
        <v>3</v>
      </c>
      <c r="R32" s="65">
        <f>VLOOKUP($A32,'Return Data'!$B$7:$R$2843,16,0)</f>
        <v>14.8238</v>
      </c>
      <c r="S32" s="67">
        <f t="shared" si="6"/>
        <v>20</v>
      </c>
    </row>
    <row r="33" spans="1:19" x14ac:dyDescent="0.3">
      <c r="A33" s="63" t="s">
        <v>1276</v>
      </c>
      <c r="B33" s="64">
        <f>VLOOKUP($A33,'Return Data'!$B$7:$R$2843,3,0)</f>
        <v>44322</v>
      </c>
      <c r="C33" s="65">
        <f>VLOOKUP($A33,'Return Data'!$B$7:$R$2843,4,0)</f>
        <v>194.51</v>
      </c>
      <c r="D33" s="65">
        <f>VLOOKUP($A33,'Return Data'!$B$7:$R$2843,10,0)</f>
        <v>3.008</v>
      </c>
      <c r="E33" s="66">
        <f t="shared" si="0"/>
        <v>13</v>
      </c>
      <c r="F33" s="65">
        <f>VLOOKUP($A33,'Return Data'!$B$7:$R$2843,11,0)</f>
        <v>25.401299999999999</v>
      </c>
      <c r="G33" s="66">
        <f t="shared" si="1"/>
        <v>17</v>
      </c>
      <c r="H33" s="65">
        <f>VLOOKUP($A33,'Return Data'!$B$7:$R$2843,12,0)</f>
        <v>36.661299999999997</v>
      </c>
      <c r="I33" s="66">
        <f t="shared" si="2"/>
        <v>18</v>
      </c>
      <c r="J33" s="65">
        <f>VLOOKUP($A33,'Return Data'!$B$7:$R$2843,13,0)</f>
        <v>62.728999999999999</v>
      </c>
      <c r="K33" s="66">
        <f t="shared" si="3"/>
        <v>16</v>
      </c>
      <c r="L33" s="65">
        <f>VLOOKUP($A33,'Return Data'!$B$7:$R$2843,17,0)</f>
        <v>14.9068</v>
      </c>
      <c r="M33" s="66">
        <f t="shared" si="4"/>
        <v>20</v>
      </c>
      <c r="N33" s="65">
        <f>VLOOKUP($A33,'Return Data'!$B$7:$R$2843,14,0)</f>
        <v>8.3962000000000003</v>
      </c>
      <c r="O33" s="66">
        <f t="shared" si="5"/>
        <v>23</v>
      </c>
      <c r="P33" s="65">
        <f>VLOOKUP($A33,'Return Data'!$B$7:$R$2843,15,0)</f>
        <v>15.9078</v>
      </c>
      <c r="Q33" s="66">
        <f t="shared" si="7"/>
        <v>11</v>
      </c>
      <c r="R33" s="65">
        <f>VLOOKUP($A33,'Return Data'!$B$7:$R$2843,16,0)</f>
        <v>15.5482</v>
      </c>
      <c r="S33" s="67">
        <f t="shared" si="6"/>
        <v>12</v>
      </c>
    </row>
    <row r="34" spans="1:19" x14ac:dyDescent="0.3">
      <c r="A34" s="63" t="s">
        <v>1278</v>
      </c>
      <c r="B34" s="64">
        <f>VLOOKUP($A34,'Return Data'!$B$7:$R$2843,3,0)</f>
        <v>44322</v>
      </c>
      <c r="C34" s="65">
        <f>VLOOKUP($A34,'Return Data'!$B$7:$R$2843,4,0)</f>
        <v>350.2319</v>
      </c>
      <c r="D34" s="65">
        <f>VLOOKUP($A34,'Return Data'!$B$7:$R$2843,10,0)</f>
        <v>22.8504</v>
      </c>
      <c r="E34" s="66">
        <f t="shared" si="0"/>
        <v>1</v>
      </c>
      <c r="F34" s="65">
        <f>VLOOKUP($A34,'Return Data'!$B$7:$R$2843,11,0)</f>
        <v>50.303899999999999</v>
      </c>
      <c r="G34" s="66">
        <f t="shared" si="1"/>
        <v>1</v>
      </c>
      <c r="H34" s="65">
        <f>VLOOKUP($A34,'Return Data'!$B$7:$R$2843,12,0)</f>
        <v>63.901699999999998</v>
      </c>
      <c r="I34" s="66">
        <f t="shared" si="2"/>
        <v>1</v>
      </c>
      <c r="J34" s="65">
        <f>VLOOKUP($A34,'Return Data'!$B$7:$R$2843,13,0)</f>
        <v>116.0181</v>
      </c>
      <c r="K34" s="66">
        <f t="shared" si="3"/>
        <v>1</v>
      </c>
      <c r="L34" s="65">
        <f>VLOOKUP($A34,'Return Data'!$B$7:$R$2843,17,0)</f>
        <v>38.402299999999997</v>
      </c>
      <c r="M34" s="66">
        <f t="shared" si="4"/>
        <v>1</v>
      </c>
      <c r="N34" s="65">
        <f>VLOOKUP($A34,'Return Data'!$B$7:$R$2843,14,0)</f>
        <v>24.799199999999999</v>
      </c>
      <c r="O34" s="66">
        <f t="shared" si="5"/>
        <v>1</v>
      </c>
      <c r="P34" s="65">
        <f>VLOOKUP($A34,'Return Data'!$B$7:$R$2843,15,0)</f>
        <v>22.401399999999999</v>
      </c>
      <c r="Q34" s="66">
        <f t="shared" si="7"/>
        <v>1</v>
      </c>
      <c r="R34" s="65">
        <f>VLOOKUP($A34,'Return Data'!$B$7:$R$2843,16,0)</f>
        <v>20.532699999999998</v>
      </c>
      <c r="S34" s="67">
        <f t="shared" si="6"/>
        <v>2</v>
      </c>
    </row>
    <row r="35" spans="1:19" x14ac:dyDescent="0.3">
      <c r="A35" s="63" t="s">
        <v>1816</v>
      </c>
      <c r="B35" s="64">
        <f>VLOOKUP($A35,'Return Data'!$B$7:$R$2843,3,0)</f>
        <v>44322</v>
      </c>
      <c r="C35" s="65">
        <f>VLOOKUP($A35,'Return Data'!$B$7:$R$2843,4,0)</f>
        <v>68.643299999999996</v>
      </c>
      <c r="D35" s="65">
        <f>VLOOKUP($A35,'Return Data'!$B$7:$R$2843,10,0)</f>
        <v>1.4602999999999999</v>
      </c>
      <c r="E35" s="66">
        <f t="shared" si="0"/>
        <v>21</v>
      </c>
      <c r="F35" s="65">
        <f>VLOOKUP($A35,'Return Data'!$B$7:$R$2843,11,0)</f>
        <v>26.604900000000001</v>
      </c>
      <c r="G35" s="66">
        <f t="shared" si="1"/>
        <v>15</v>
      </c>
      <c r="H35" s="65">
        <f>VLOOKUP($A35,'Return Data'!$B$7:$R$2843,12,0)</f>
        <v>39.392800000000001</v>
      </c>
      <c r="I35" s="66">
        <f t="shared" si="2"/>
        <v>13</v>
      </c>
      <c r="J35" s="65">
        <f>VLOOKUP($A35,'Return Data'!$B$7:$R$2843,13,0)</f>
        <v>62.968899999999998</v>
      </c>
      <c r="K35" s="66">
        <f t="shared" si="3"/>
        <v>14</v>
      </c>
      <c r="L35" s="65">
        <f>VLOOKUP($A35,'Return Data'!$B$7:$R$2843,17,0)</f>
        <v>15.9635</v>
      </c>
      <c r="M35" s="66">
        <f t="shared" si="4"/>
        <v>18</v>
      </c>
      <c r="N35" s="65">
        <f>VLOOKUP($A35,'Return Data'!$B$7:$R$2843,14,0)</f>
        <v>11.2666</v>
      </c>
      <c r="O35" s="66">
        <f t="shared" si="5"/>
        <v>13</v>
      </c>
      <c r="P35" s="65">
        <f>VLOOKUP($A35,'Return Data'!$B$7:$R$2843,15,0)</f>
        <v>15.2098</v>
      </c>
      <c r="Q35" s="66">
        <f t="shared" si="7"/>
        <v>12</v>
      </c>
      <c r="R35" s="65">
        <f>VLOOKUP($A35,'Return Data'!$B$7:$R$2843,16,0)</f>
        <v>16.636700000000001</v>
      </c>
      <c r="S35" s="67">
        <f t="shared" si="6"/>
        <v>10</v>
      </c>
    </row>
    <row r="36" spans="1:19" x14ac:dyDescent="0.3">
      <c r="A36" s="63" t="s">
        <v>1818</v>
      </c>
      <c r="B36" s="64">
        <f>VLOOKUP($A36,'Return Data'!$B$7:$R$2843,3,0)</f>
        <v>44322</v>
      </c>
      <c r="C36" s="65">
        <f>VLOOKUP($A36,'Return Data'!$B$7:$R$2843,4,0)</f>
        <v>13.112500000000001</v>
      </c>
      <c r="D36" s="65">
        <f>VLOOKUP($A36,'Return Data'!$B$7:$R$2843,10,0)</f>
        <v>-1.1526000000000001</v>
      </c>
      <c r="E36" s="66">
        <f t="shared" si="0"/>
        <v>34</v>
      </c>
      <c r="F36" s="65">
        <f>VLOOKUP($A36,'Return Data'!$B$7:$R$2843,11,0)</f>
        <v>15.5785</v>
      </c>
      <c r="G36" s="66">
        <f t="shared" si="1"/>
        <v>33</v>
      </c>
      <c r="H36" s="65">
        <f>VLOOKUP($A36,'Return Data'!$B$7:$R$2843,12,0)</f>
        <v>23.712199999999999</v>
      </c>
      <c r="I36" s="66">
        <f t="shared" si="2"/>
        <v>33</v>
      </c>
      <c r="J36" s="65">
        <f>VLOOKUP($A36,'Return Data'!$B$7:$R$2843,13,0)</f>
        <v>45.864600000000003</v>
      </c>
      <c r="K36" s="66">
        <f t="shared" si="3"/>
        <v>33</v>
      </c>
      <c r="L36" s="65">
        <f>VLOOKUP($A36,'Return Data'!$B$7:$R$2843,17,0)</f>
        <v>11.5091</v>
      </c>
      <c r="M36" s="66">
        <f t="shared" si="4"/>
        <v>29</v>
      </c>
      <c r="N36" s="65"/>
      <c r="O36" s="66"/>
      <c r="P36" s="65"/>
      <c r="Q36" s="66"/>
      <c r="R36" s="65">
        <f>VLOOKUP($A36,'Return Data'!$B$7:$R$2843,16,0)</f>
        <v>10.9605</v>
      </c>
      <c r="S36" s="67">
        <f t="shared" si="6"/>
        <v>32</v>
      </c>
    </row>
    <row r="37" spans="1:19" x14ac:dyDescent="0.3">
      <c r="A37" s="63" t="s">
        <v>1279</v>
      </c>
      <c r="B37" s="64">
        <f>VLOOKUP($A37,'Return Data'!$B$7:$R$2843,3,0)</f>
        <v>44322</v>
      </c>
      <c r="C37" s="65">
        <f>VLOOKUP($A37,'Return Data'!$B$7:$R$2843,4,0)</f>
        <v>13.8926</v>
      </c>
      <c r="D37" s="65">
        <f>VLOOKUP($A37,'Return Data'!$B$7:$R$2843,10,0)</f>
        <v>3.8620999999999999</v>
      </c>
      <c r="E37" s="66">
        <f t="shared" si="0"/>
        <v>10</v>
      </c>
      <c r="F37" s="65">
        <f>VLOOKUP($A37,'Return Data'!$B$7:$R$2843,11,0)</f>
        <v>26.167899999999999</v>
      </c>
      <c r="G37" s="66">
        <f t="shared" si="1"/>
        <v>16</v>
      </c>
      <c r="H37" s="65">
        <f>VLOOKUP($A37,'Return Data'!$B$7:$R$2843,12,0)</f>
        <v>37.099800000000002</v>
      </c>
      <c r="I37" s="66">
        <f t="shared" si="2"/>
        <v>15</v>
      </c>
      <c r="J37" s="65">
        <f>VLOOKUP($A37,'Return Data'!$B$7:$R$2843,13,0)</f>
        <v>65.309399999999997</v>
      </c>
      <c r="K37" s="66">
        <f t="shared" si="3"/>
        <v>11</v>
      </c>
      <c r="L37" s="65"/>
      <c r="M37" s="66"/>
      <c r="N37" s="65"/>
      <c r="O37" s="66"/>
      <c r="P37" s="65"/>
      <c r="Q37" s="66"/>
      <c r="R37" s="65">
        <f>VLOOKUP($A37,'Return Data'!$B$7:$R$2843,16,0)</f>
        <v>21.819600000000001</v>
      </c>
      <c r="S37" s="67">
        <f t="shared" si="6"/>
        <v>1</v>
      </c>
    </row>
    <row r="38" spans="1:19" x14ac:dyDescent="0.3">
      <c r="A38" s="102" t="s">
        <v>1796</v>
      </c>
      <c r="B38" s="64">
        <f>VLOOKUP($A38,'Return Data'!$B$7:$R$2843,3,0)</f>
        <v>44322</v>
      </c>
      <c r="C38" s="65">
        <f>VLOOKUP($A38,'Return Data'!$B$7:$R$2843,4,0)</f>
        <v>14.082599999999999</v>
      </c>
      <c r="D38" s="65">
        <f>VLOOKUP($A38,'Return Data'!$B$7:$R$2843,10,0)</f>
        <v>0.32840000000000003</v>
      </c>
      <c r="E38" s="66">
        <f t="shared" si="0"/>
        <v>28</v>
      </c>
      <c r="F38" s="65">
        <f>VLOOKUP($A38,'Return Data'!$B$7:$R$2843,11,0)</f>
        <v>17.184100000000001</v>
      </c>
      <c r="G38" s="66">
        <f t="shared" si="1"/>
        <v>32</v>
      </c>
      <c r="H38" s="65">
        <f>VLOOKUP($A38,'Return Data'!$B$7:$R$2843,12,0)</f>
        <v>26.832599999999999</v>
      </c>
      <c r="I38" s="66">
        <f t="shared" si="2"/>
        <v>31</v>
      </c>
      <c r="J38" s="65">
        <f>VLOOKUP($A38,'Return Data'!$B$7:$R$2843,13,0)</f>
        <v>47.528199999999998</v>
      </c>
      <c r="K38" s="66">
        <f t="shared" si="3"/>
        <v>32</v>
      </c>
      <c r="L38" s="65">
        <f>VLOOKUP($A38,'Return Data'!$B$7:$R$2843,17,0)</f>
        <v>16.069299999999998</v>
      </c>
      <c r="M38" s="66">
        <f t="shared" si="4"/>
        <v>17</v>
      </c>
      <c r="N38" s="65"/>
      <c r="O38" s="66"/>
      <c r="P38" s="65"/>
      <c r="Q38" s="66"/>
      <c r="R38" s="65">
        <f>VLOOKUP($A38,'Return Data'!$B$7:$R$2843,16,0)</f>
        <v>13.703799999999999</v>
      </c>
      <c r="S38" s="67">
        <f t="shared" si="6"/>
        <v>25</v>
      </c>
    </row>
    <row r="39" spans="1:19" x14ac:dyDescent="0.3">
      <c r="A39" s="63" t="s">
        <v>1820</v>
      </c>
      <c r="B39" s="64">
        <f>VLOOKUP($A39,'Return Data'!$B$7:$R$2843,3,0)</f>
        <v>44322</v>
      </c>
      <c r="C39" s="65">
        <f>VLOOKUP($A39,'Return Data'!$B$7:$R$2843,4,0)</f>
        <v>132.44</v>
      </c>
      <c r="D39" s="65">
        <f>VLOOKUP($A39,'Return Data'!$B$7:$R$2843,10,0)</f>
        <v>1.6814</v>
      </c>
      <c r="E39" s="66">
        <f t="shared" si="0"/>
        <v>20</v>
      </c>
      <c r="F39" s="65">
        <f>VLOOKUP($A39,'Return Data'!$B$7:$R$2843,11,0)</f>
        <v>18.897600000000001</v>
      </c>
      <c r="G39" s="66">
        <f t="shared" si="1"/>
        <v>30</v>
      </c>
      <c r="H39" s="65">
        <f>VLOOKUP($A39,'Return Data'!$B$7:$R$2843,12,0)</f>
        <v>26.919</v>
      </c>
      <c r="I39" s="66">
        <f t="shared" si="2"/>
        <v>30</v>
      </c>
      <c r="J39" s="65">
        <f>VLOOKUP($A39,'Return Data'!$B$7:$R$2843,13,0)</f>
        <v>48.176299999999998</v>
      </c>
      <c r="K39" s="66">
        <f t="shared" si="3"/>
        <v>31</v>
      </c>
      <c r="L39" s="65">
        <f>VLOOKUP($A39,'Return Data'!$B$7:$R$2843,17,0)</f>
        <v>7.1048999999999998</v>
      </c>
      <c r="M39" s="66">
        <f t="shared" si="4"/>
        <v>32</v>
      </c>
      <c r="N39" s="65">
        <f>VLOOKUP($A39,'Return Data'!$B$7:$R$2843,14,0)</f>
        <v>4.2569999999999997</v>
      </c>
      <c r="O39" s="66">
        <f t="shared" si="5"/>
        <v>29</v>
      </c>
      <c r="P39" s="65">
        <f>VLOOKUP($A39,'Return Data'!$B$7:$R$2843,15,0)</f>
        <v>9.2515000000000001</v>
      </c>
      <c r="Q39" s="66">
        <f t="shared" si="7"/>
        <v>27</v>
      </c>
      <c r="R39" s="65">
        <f>VLOOKUP($A39,'Return Data'!$B$7:$R$2843,16,0)</f>
        <v>9.0983000000000001</v>
      </c>
      <c r="S39" s="67">
        <f t="shared" si="6"/>
        <v>34</v>
      </c>
    </row>
    <row r="40" spans="1:19" x14ac:dyDescent="0.3">
      <c r="A40" s="63" t="s">
        <v>1806</v>
      </c>
      <c r="B40" s="64">
        <f>VLOOKUP($A40,'Return Data'!$B$7:$R$2843,3,0)</f>
        <v>44322</v>
      </c>
      <c r="C40" s="65">
        <f>VLOOKUP($A40,'Return Data'!$B$7:$R$2843,4,0)</f>
        <v>28.91</v>
      </c>
      <c r="D40" s="65">
        <f>VLOOKUP($A40,'Return Data'!$B$7:$R$2843,10,0)</f>
        <v>2.3725000000000001</v>
      </c>
      <c r="E40" s="66">
        <f t="shared" si="0"/>
        <v>17</v>
      </c>
      <c r="F40" s="65">
        <f>VLOOKUP($A40,'Return Data'!$B$7:$R$2843,11,0)</f>
        <v>23.7056</v>
      </c>
      <c r="G40" s="66">
        <f t="shared" si="1"/>
        <v>22</v>
      </c>
      <c r="H40" s="65">
        <f>VLOOKUP($A40,'Return Data'!$B$7:$R$2843,12,0)</f>
        <v>34.527700000000003</v>
      </c>
      <c r="I40" s="66">
        <f t="shared" si="2"/>
        <v>21</v>
      </c>
      <c r="J40" s="65">
        <f>VLOOKUP($A40,'Return Data'!$B$7:$R$2843,13,0)</f>
        <v>62.142499999999998</v>
      </c>
      <c r="K40" s="66">
        <f t="shared" si="3"/>
        <v>17</v>
      </c>
      <c r="L40" s="65">
        <f>VLOOKUP($A40,'Return Data'!$B$7:$R$2843,17,0)</f>
        <v>18.986899999999999</v>
      </c>
      <c r="M40" s="66">
        <f t="shared" si="4"/>
        <v>10</v>
      </c>
      <c r="N40" s="65">
        <f>VLOOKUP($A40,'Return Data'!$B$7:$R$2843,14,0)</f>
        <v>13.7338</v>
      </c>
      <c r="O40" s="66">
        <f t="shared" si="5"/>
        <v>9</v>
      </c>
      <c r="P40" s="65">
        <f>VLOOKUP($A40,'Return Data'!$B$7:$R$2843,15,0)</f>
        <v>14.8056</v>
      </c>
      <c r="Q40" s="66">
        <f t="shared" si="7"/>
        <v>15</v>
      </c>
      <c r="R40" s="65">
        <f>VLOOKUP($A40,'Return Data'!$B$7:$R$2843,16,0)</f>
        <v>12.407</v>
      </c>
      <c r="S40" s="67">
        <f t="shared" si="6"/>
        <v>30</v>
      </c>
    </row>
    <row r="41" spans="1:19" x14ac:dyDescent="0.3">
      <c r="A41" s="63" t="s">
        <v>1879</v>
      </c>
      <c r="B41" s="64">
        <f>VLOOKUP($A41,'Return Data'!$B$7:$R$2843,3,0)</f>
        <v>44322</v>
      </c>
      <c r="C41" s="65">
        <f>VLOOKUP($A41,'Return Data'!$B$7:$R$2843,4,0)</f>
        <v>221.767</v>
      </c>
      <c r="D41" s="65">
        <f>VLOOKUP($A41,'Return Data'!$B$7:$R$2843,10,0)</f>
        <v>1.0472999999999999</v>
      </c>
      <c r="E41" s="66">
        <f t="shared" si="0"/>
        <v>24</v>
      </c>
      <c r="F41" s="65">
        <f>VLOOKUP($A41,'Return Data'!$B$7:$R$2843,11,0)</f>
        <v>25.192299999999999</v>
      </c>
      <c r="G41" s="66">
        <f t="shared" si="1"/>
        <v>18</v>
      </c>
      <c r="H41" s="65">
        <f>VLOOKUP($A41,'Return Data'!$B$7:$R$2843,12,0)</f>
        <v>42.220599999999997</v>
      </c>
      <c r="I41" s="66">
        <f t="shared" si="2"/>
        <v>7</v>
      </c>
      <c r="J41" s="65">
        <f>VLOOKUP($A41,'Return Data'!$B$7:$R$2843,13,0)</f>
        <v>73.211799999999997</v>
      </c>
      <c r="K41" s="66">
        <f t="shared" si="3"/>
        <v>4</v>
      </c>
      <c r="L41" s="65">
        <f>VLOOKUP($A41,'Return Data'!$B$7:$R$2843,17,0)</f>
        <v>24.3504</v>
      </c>
      <c r="M41" s="66">
        <f t="shared" si="4"/>
        <v>5</v>
      </c>
      <c r="N41" s="65">
        <f>VLOOKUP($A41,'Return Data'!$B$7:$R$2843,14,0)</f>
        <v>16.6524</v>
      </c>
      <c r="O41" s="66">
        <f t="shared" si="5"/>
        <v>4</v>
      </c>
      <c r="P41" s="65">
        <f>VLOOKUP($A41,'Return Data'!$B$7:$R$2843,15,0)</f>
        <v>17.612300000000001</v>
      </c>
      <c r="Q41" s="66">
        <f t="shared" si="7"/>
        <v>6</v>
      </c>
      <c r="R41" s="65">
        <f>VLOOKUP($A41,'Return Data'!$B$7:$R$2843,16,0)</f>
        <v>16.1953</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3.2633529411764708</v>
      </c>
      <c r="E43" s="74"/>
      <c r="F43" s="75">
        <f>AVERAGE(F8:F41)</f>
        <v>25.893147058823537</v>
      </c>
      <c r="G43" s="74"/>
      <c r="H43" s="75">
        <f>AVERAGE(H8:H41)</f>
        <v>36.856841176470596</v>
      </c>
      <c r="I43" s="74"/>
      <c r="J43" s="75">
        <f>AVERAGE(J8:J41)</f>
        <v>62.737588235294133</v>
      </c>
      <c r="K43" s="74"/>
      <c r="L43" s="75">
        <f>AVERAGE(L8:L41)</f>
        <v>17.342284374999998</v>
      </c>
      <c r="M43" s="74"/>
      <c r="N43" s="75">
        <f>AVERAGE(N8:N41)</f>
        <v>12.015931034482758</v>
      </c>
      <c r="O43" s="74"/>
      <c r="P43" s="75">
        <f>AVERAGE(P8:P41)</f>
        <v>15.176959259259261</v>
      </c>
      <c r="Q43" s="74"/>
      <c r="R43" s="75">
        <f>AVERAGE(R8:R41)</f>
        <v>15.154038235294122</v>
      </c>
      <c r="S43" s="76"/>
    </row>
    <row r="44" spans="1:19" x14ac:dyDescent="0.3">
      <c r="A44" s="73" t="s">
        <v>28</v>
      </c>
      <c r="B44" s="74"/>
      <c r="C44" s="74"/>
      <c r="D44" s="75">
        <f>MIN(D8:D41)</f>
        <v>-1.1526000000000001</v>
      </c>
      <c r="E44" s="74"/>
      <c r="F44" s="75">
        <f>MIN(F8:F41)</f>
        <v>14.8081</v>
      </c>
      <c r="G44" s="74"/>
      <c r="H44" s="75">
        <f>MIN(H8:H41)</f>
        <v>23.374300000000002</v>
      </c>
      <c r="I44" s="74"/>
      <c r="J44" s="75">
        <f>MIN(J8:J41)</f>
        <v>40.587800000000001</v>
      </c>
      <c r="K44" s="74"/>
      <c r="L44" s="75">
        <f>MIN(L8:L41)</f>
        <v>7.1048999999999998</v>
      </c>
      <c r="M44" s="74"/>
      <c r="N44" s="75">
        <f>MIN(N8:N41)</f>
        <v>4.2569999999999997</v>
      </c>
      <c r="O44" s="74"/>
      <c r="P44" s="75">
        <f>MIN(P8:P41)</f>
        <v>9.2515000000000001</v>
      </c>
      <c r="Q44" s="74"/>
      <c r="R44" s="75">
        <f>MIN(R8:R41)</f>
        <v>9.0983000000000001</v>
      </c>
      <c r="S44" s="76"/>
    </row>
    <row r="45" spans="1:19" ht="15" thickBot="1" x14ac:dyDescent="0.35">
      <c r="A45" s="77" t="s">
        <v>29</v>
      </c>
      <c r="B45" s="78"/>
      <c r="C45" s="78"/>
      <c r="D45" s="79">
        <f>MAX(D8:D41)</f>
        <v>22.8504</v>
      </c>
      <c r="E45" s="78"/>
      <c r="F45" s="79">
        <f>MAX(F8:F41)</f>
        <v>50.303899999999999</v>
      </c>
      <c r="G45" s="78"/>
      <c r="H45" s="79">
        <f>MAX(H8:H41)</f>
        <v>63.901699999999998</v>
      </c>
      <c r="I45" s="78"/>
      <c r="J45" s="79">
        <f>MAX(J8:J41)</f>
        <v>116.0181</v>
      </c>
      <c r="K45" s="78"/>
      <c r="L45" s="79">
        <f>MAX(L8:L41)</f>
        <v>38.402299999999997</v>
      </c>
      <c r="M45" s="78"/>
      <c r="N45" s="79">
        <f>MAX(N8:N41)</f>
        <v>24.799199999999999</v>
      </c>
      <c r="O45" s="78"/>
      <c r="P45" s="79">
        <f>MAX(P8:P41)</f>
        <v>22.401399999999999</v>
      </c>
      <c r="Q45" s="78"/>
      <c r="R45" s="79">
        <f>MAX(R8:R41)</f>
        <v>21.819600000000001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44322</v>
      </c>
      <c r="C8" s="65">
        <f>VLOOKUP($A8,'Return Data'!$B$7:$R$2843,4,0)</f>
        <v>975.63</v>
      </c>
      <c r="D8" s="65">
        <f>VLOOKUP($A8,'Return Data'!$B$7:$R$2843,10,0)</f>
        <v>4.3175999999999997</v>
      </c>
      <c r="E8" s="66">
        <f t="shared" ref="E8:E41" si="0">RANK(D8,D$8:D$41,0)</f>
        <v>9</v>
      </c>
      <c r="F8" s="65">
        <f>VLOOKUP($A8,'Return Data'!$B$7:$R$2843,11,0)</f>
        <v>26.468699999999998</v>
      </c>
      <c r="G8" s="66">
        <f t="shared" ref="G8:G41" si="1">RANK(F8,F$8:F$41,0)</f>
        <v>13</v>
      </c>
      <c r="H8" s="65">
        <f>VLOOKUP($A8,'Return Data'!$B$7:$R$2843,12,0)</f>
        <v>39.715000000000003</v>
      </c>
      <c r="I8" s="66">
        <f t="shared" ref="I8:I41" si="2">RANK(H8,H$8:H$41,0)</f>
        <v>9</v>
      </c>
      <c r="J8" s="65">
        <f>VLOOKUP($A8,'Return Data'!$B$7:$R$2843,13,0)</f>
        <v>66.070300000000003</v>
      </c>
      <c r="K8" s="66">
        <f t="shared" ref="K8:K41" si="3">RANK(J8,J$8:J$41,0)</f>
        <v>8</v>
      </c>
      <c r="L8" s="65">
        <f>VLOOKUP($A8,'Return Data'!$B$7:$R$2843,17,0)</f>
        <v>16.370799999999999</v>
      </c>
      <c r="M8" s="66">
        <f t="shared" ref="M8:M21" si="4">RANK(L8,L$8:L$41,0)</f>
        <v>12</v>
      </c>
      <c r="N8" s="65">
        <f>VLOOKUP($A8,'Return Data'!$B$7:$R$2843,14,0)</f>
        <v>10.6983</v>
      </c>
      <c r="O8" s="66">
        <f t="shared" ref="O8:O21" si="5">RANK(N8,N$8:N$41,0)</f>
        <v>12</v>
      </c>
      <c r="P8" s="65">
        <f>VLOOKUP($A8,'Return Data'!$B$7:$R$2843,15,0)</f>
        <v>15.526</v>
      </c>
      <c r="Q8" s="66">
        <f>RANK(P8,P$8:P$41,0)</f>
        <v>8</v>
      </c>
      <c r="R8" s="65">
        <f>VLOOKUP($A8,'Return Data'!$B$7:$R$2843,16,0)</f>
        <v>22.350899999999999</v>
      </c>
      <c r="S8" s="67">
        <f t="shared" ref="S8:S41" si="6">RANK(R8,R$8:R$41,0)</f>
        <v>1</v>
      </c>
    </row>
    <row r="9" spans="1:20" x14ac:dyDescent="0.3">
      <c r="A9" s="63" t="s">
        <v>1811</v>
      </c>
      <c r="B9" s="64">
        <f>VLOOKUP($A9,'Return Data'!$B$7:$R$2843,3,0)</f>
        <v>44322</v>
      </c>
      <c r="C9" s="65">
        <f>VLOOKUP($A9,'Return Data'!$B$7:$R$2843,4,0)</f>
        <v>15.64</v>
      </c>
      <c r="D9" s="65">
        <f>VLOOKUP($A9,'Return Data'!$B$7:$R$2843,10,0)</f>
        <v>-0.31869999999999998</v>
      </c>
      <c r="E9" s="66">
        <f t="shared" si="0"/>
        <v>31</v>
      </c>
      <c r="F9" s="65">
        <f>VLOOKUP($A9,'Return Data'!$B$7:$R$2843,11,0)</f>
        <v>18.395199999999999</v>
      </c>
      <c r="G9" s="66">
        <f t="shared" si="1"/>
        <v>30</v>
      </c>
      <c r="H9" s="65">
        <f>VLOOKUP($A9,'Return Data'!$B$7:$R$2843,12,0)</f>
        <v>29.1495</v>
      </c>
      <c r="I9" s="66">
        <f t="shared" si="2"/>
        <v>28</v>
      </c>
      <c r="J9" s="65">
        <f>VLOOKUP($A9,'Return Data'!$B$7:$R$2843,13,0)</f>
        <v>46.854500000000002</v>
      </c>
      <c r="K9" s="66">
        <f t="shared" si="3"/>
        <v>31</v>
      </c>
      <c r="L9" s="65">
        <f>VLOOKUP($A9,'Return Data'!$B$7:$R$2843,17,0)</f>
        <v>17.6724</v>
      </c>
      <c r="M9" s="66">
        <f t="shared" si="4"/>
        <v>10</v>
      </c>
      <c r="N9" s="65">
        <f>VLOOKUP($A9,'Return Data'!$B$7:$R$2843,14,0)</f>
        <v>13.803699999999999</v>
      </c>
      <c r="O9" s="66">
        <f t="shared" si="5"/>
        <v>7</v>
      </c>
      <c r="P9" s="65"/>
      <c r="Q9" s="66"/>
      <c r="R9" s="65">
        <f>VLOOKUP($A9,'Return Data'!$B$7:$R$2843,16,0)</f>
        <v>13.7628</v>
      </c>
      <c r="S9" s="67">
        <f t="shared" si="6"/>
        <v>21</v>
      </c>
    </row>
    <row r="10" spans="1:20" x14ac:dyDescent="0.3">
      <c r="A10" s="63" t="s">
        <v>1260</v>
      </c>
      <c r="B10" s="64">
        <f>VLOOKUP($A10,'Return Data'!$B$7:$R$2843,3,0)</f>
        <v>44322</v>
      </c>
      <c r="C10" s="65">
        <f>VLOOKUP($A10,'Return Data'!$B$7:$R$2843,4,0)</f>
        <v>133.58000000000001</v>
      </c>
      <c r="D10" s="65">
        <f>VLOOKUP($A10,'Return Data'!$B$7:$R$2843,10,0)</f>
        <v>5.4968000000000004</v>
      </c>
      <c r="E10" s="66">
        <f t="shared" si="0"/>
        <v>7</v>
      </c>
      <c r="F10" s="65">
        <f>VLOOKUP($A10,'Return Data'!$B$7:$R$2843,11,0)</f>
        <v>27.4132</v>
      </c>
      <c r="G10" s="66">
        <f t="shared" si="1"/>
        <v>11</v>
      </c>
      <c r="H10" s="65">
        <f>VLOOKUP($A10,'Return Data'!$B$7:$R$2843,12,0)</f>
        <v>39.378100000000003</v>
      </c>
      <c r="I10" s="66">
        <f t="shared" si="2"/>
        <v>11</v>
      </c>
      <c r="J10" s="65">
        <f>VLOOKUP($A10,'Return Data'!$B$7:$R$2843,13,0)</f>
        <v>64.507400000000004</v>
      </c>
      <c r="K10" s="66">
        <f t="shared" si="3"/>
        <v>10</v>
      </c>
      <c r="L10" s="65">
        <f>VLOOKUP($A10,'Return Data'!$B$7:$R$2843,17,0)</f>
        <v>17.555</v>
      </c>
      <c r="M10" s="66">
        <f t="shared" si="4"/>
        <v>11</v>
      </c>
      <c r="N10" s="65">
        <f>VLOOKUP($A10,'Return Data'!$B$7:$R$2843,14,0)</f>
        <v>10.1287</v>
      </c>
      <c r="O10" s="66">
        <f t="shared" si="5"/>
        <v>15</v>
      </c>
      <c r="P10" s="65">
        <f>VLOOKUP($A10,'Return Data'!$B$7:$R$2843,15,0)</f>
        <v>13.2155</v>
      </c>
      <c r="Q10" s="66">
        <f t="shared" ref="Q10:Q21" si="7">RANK(P10,P$8:P$41,0)</f>
        <v>16</v>
      </c>
      <c r="R10" s="65">
        <f>VLOOKUP($A10,'Return Data'!$B$7:$R$2843,16,0)</f>
        <v>15.8095</v>
      </c>
      <c r="S10" s="67">
        <f t="shared" si="6"/>
        <v>11</v>
      </c>
    </row>
    <row r="11" spans="1:20" x14ac:dyDescent="0.3">
      <c r="A11" s="63" t="s">
        <v>1262</v>
      </c>
      <c r="B11" s="64">
        <f>VLOOKUP($A11,'Return Data'!$B$7:$R$2843,3,0)</f>
        <v>44322</v>
      </c>
      <c r="C11" s="65">
        <f>VLOOKUP($A11,'Return Data'!$B$7:$R$2843,4,0)</f>
        <v>61.671999999999997</v>
      </c>
      <c r="D11" s="65">
        <f>VLOOKUP($A11,'Return Data'!$B$7:$R$2843,10,0)</f>
        <v>5.6082000000000001</v>
      </c>
      <c r="E11" s="66">
        <f t="shared" si="0"/>
        <v>6</v>
      </c>
      <c r="F11" s="65">
        <f>VLOOKUP($A11,'Return Data'!$B$7:$R$2843,11,0)</f>
        <v>25.976900000000001</v>
      </c>
      <c r="G11" s="66">
        <f t="shared" si="1"/>
        <v>15</v>
      </c>
      <c r="H11" s="65">
        <f>VLOOKUP($A11,'Return Data'!$B$7:$R$2843,12,0)</f>
        <v>34.808100000000003</v>
      </c>
      <c r="I11" s="66">
        <f t="shared" si="2"/>
        <v>19</v>
      </c>
      <c r="J11" s="65">
        <f>VLOOKUP($A11,'Return Data'!$B$7:$R$2843,13,0)</f>
        <v>56.8264</v>
      </c>
      <c r="K11" s="66">
        <f t="shared" si="3"/>
        <v>22</v>
      </c>
      <c r="L11" s="65">
        <f>VLOOKUP($A11,'Return Data'!$B$7:$R$2843,17,0)</f>
        <v>15.523400000000001</v>
      </c>
      <c r="M11" s="66">
        <f t="shared" si="4"/>
        <v>15</v>
      </c>
      <c r="N11" s="65">
        <f>VLOOKUP($A11,'Return Data'!$B$7:$R$2843,14,0)</f>
        <v>9.42</v>
      </c>
      <c r="O11" s="66">
        <f t="shared" si="5"/>
        <v>18</v>
      </c>
      <c r="P11" s="65">
        <f>VLOOKUP($A11,'Return Data'!$B$7:$R$2843,15,0)</f>
        <v>12.9366</v>
      </c>
      <c r="Q11" s="66">
        <f t="shared" si="7"/>
        <v>17</v>
      </c>
      <c r="R11" s="65">
        <f>VLOOKUP($A11,'Return Data'!$B$7:$R$2843,16,0)</f>
        <v>12.3278</v>
      </c>
      <c r="S11" s="67">
        <f t="shared" si="6"/>
        <v>26</v>
      </c>
    </row>
    <row r="12" spans="1:20" x14ac:dyDescent="0.3">
      <c r="A12" s="63" t="s">
        <v>1832</v>
      </c>
      <c r="B12" s="64">
        <f>VLOOKUP($A12,'Return Data'!$B$7:$R$2843,3,0)</f>
        <v>44322</v>
      </c>
      <c r="C12" s="65">
        <f>VLOOKUP($A12,'Return Data'!$B$7:$R$2843,4,0)</f>
        <v>185.81</v>
      </c>
      <c r="D12" s="65">
        <f>VLOOKUP($A12,'Return Data'!$B$7:$R$2843,10,0)</f>
        <v>0.82479999999999998</v>
      </c>
      <c r="E12" s="66">
        <f t="shared" si="0"/>
        <v>24</v>
      </c>
      <c r="F12" s="65">
        <f>VLOOKUP($A12,'Return Data'!$B$7:$R$2843,11,0)</f>
        <v>20.117699999999999</v>
      </c>
      <c r="G12" s="66">
        <f t="shared" si="1"/>
        <v>28</v>
      </c>
      <c r="H12" s="65">
        <f>VLOOKUP($A12,'Return Data'!$B$7:$R$2843,12,0)</f>
        <v>31.7241</v>
      </c>
      <c r="I12" s="66">
        <f t="shared" si="2"/>
        <v>25</v>
      </c>
      <c r="J12" s="65">
        <f>VLOOKUP($A12,'Return Data'!$B$7:$R$2843,13,0)</f>
        <v>54.815899999999999</v>
      </c>
      <c r="K12" s="66">
        <f t="shared" si="3"/>
        <v>25</v>
      </c>
      <c r="L12" s="65">
        <f>VLOOKUP($A12,'Return Data'!$B$7:$R$2843,17,0)</f>
        <v>18.254999999999999</v>
      </c>
      <c r="M12" s="66">
        <f t="shared" si="4"/>
        <v>7</v>
      </c>
      <c r="N12" s="65">
        <f>VLOOKUP($A12,'Return Data'!$B$7:$R$2843,14,0)</f>
        <v>14.158200000000001</v>
      </c>
      <c r="O12" s="66">
        <f t="shared" si="5"/>
        <v>6</v>
      </c>
      <c r="P12" s="65">
        <f>VLOOKUP($A12,'Return Data'!$B$7:$R$2843,15,0)</f>
        <v>16.702400000000001</v>
      </c>
      <c r="Q12" s="66">
        <f t="shared" si="7"/>
        <v>6</v>
      </c>
      <c r="R12" s="65">
        <f>VLOOKUP($A12,'Return Data'!$B$7:$R$2843,16,0)</f>
        <v>18.0062</v>
      </c>
      <c r="S12" s="67">
        <f t="shared" si="6"/>
        <v>6</v>
      </c>
    </row>
    <row r="13" spans="1:20" x14ac:dyDescent="0.3">
      <c r="A13" s="102" t="s">
        <v>1878</v>
      </c>
      <c r="B13" s="64">
        <f>VLOOKUP($A13,'Return Data'!$B$7:$R$2843,3,0)</f>
        <v>44322</v>
      </c>
      <c r="C13" s="65">
        <f>VLOOKUP($A13,'Return Data'!$B$7:$R$2843,4,0)</f>
        <v>55.911999999999999</v>
      </c>
      <c r="D13" s="65">
        <f>VLOOKUP($A13,'Return Data'!$B$7:$R$2843,10,0)</f>
        <v>3.3723000000000001</v>
      </c>
      <c r="E13" s="66">
        <f t="shared" si="0"/>
        <v>11</v>
      </c>
      <c r="F13" s="65">
        <f>VLOOKUP($A13,'Return Data'!$B$7:$R$2843,11,0)</f>
        <v>26.712700000000002</v>
      </c>
      <c r="G13" s="66">
        <f t="shared" si="1"/>
        <v>12</v>
      </c>
      <c r="H13" s="65">
        <f>VLOOKUP($A13,'Return Data'!$B$7:$R$2843,12,0)</f>
        <v>39.445300000000003</v>
      </c>
      <c r="I13" s="66">
        <f t="shared" si="2"/>
        <v>10</v>
      </c>
      <c r="J13" s="65">
        <f>VLOOKUP($A13,'Return Data'!$B$7:$R$2843,13,0)</f>
        <v>62.115499999999997</v>
      </c>
      <c r="K13" s="66">
        <f t="shared" si="3"/>
        <v>12</v>
      </c>
      <c r="L13" s="65">
        <f>VLOOKUP($A13,'Return Data'!$B$7:$R$2843,17,0)</f>
        <v>20.5306</v>
      </c>
      <c r="M13" s="66">
        <f t="shared" si="4"/>
        <v>6</v>
      </c>
      <c r="N13" s="65">
        <f>VLOOKUP($A13,'Return Data'!$B$7:$R$2843,14,0)</f>
        <v>13.626899999999999</v>
      </c>
      <c r="O13" s="66">
        <f t="shared" si="5"/>
        <v>8</v>
      </c>
      <c r="P13" s="65">
        <f>VLOOKUP($A13,'Return Data'!$B$7:$R$2843,15,0)</f>
        <v>16.7042</v>
      </c>
      <c r="Q13" s="66">
        <f t="shared" si="7"/>
        <v>5</v>
      </c>
      <c r="R13" s="65">
        <f>VLOOKUP($A13,'Return Data'!$B$7:$R$2843,16,0)</f>
        <v>13.1586</v>
      </c>
      <c r="S13" s="67">
        <f t="shared" si="6"/>
        <v>22</v>
      </c>
    </row>
    <row r="14" spans="1:20" x14ac:dyDescent="0.3">
      <c r="A14" s="102" t="s">
        <v>1793</v>
      </c>
      <c r="B14" s="64">
        <f>VLOOKUP($A14,'Return Data'!$B$7:$R$2843,3,0)</f>
        <v>44322</v>
      </c>
      <c r="C14" s="65">
        <f>VLOOKUP($A14,'Return Data'!$B$7:$R$2843,4,0)</f>
        <v>18.908999999999999</v>
      </c>
      <c r="D14" s="65">
        <f>VLOOKUP($A14,'Return Data'!$B$7:$R$2843,10,0)</f>
        <v>1.329</v>
      </c>
      <c r="E14" s="66">
        <f t="shared" si="0"/>
        <v>20</v>
      </c>
      <c r="F14" s="65">
        <f>VLOOKUP($A14,'Return Data'!$B$7:$R$2843,11,0)</f>
        <v>23.475300000000001</v>
      </c>
      <c r="G14" s="66">
        <f t="shared" si="1"/>
        <v>20</v>
      </c>
      <c r="H14" s="65">
        <f>VLOOKUP($A14,'Return Data'!$B$7:$R$2843,12,0)</f>
        <v>34.977499999999999</v>
      </c>
      <c r="I14" s="66">
        <f t="shared" si="2"/>
        <v>18</v>
      </c>
      <c r="J14" s="65">
        <f>VLOOKUP($A14,'Return Data'!$B$7:$R$2843,13,0)</f>
        <v>60.028799999999997</v>
      </c>
      <c r="K14" s="66">
        <f t="shared" si="3"/>
        <v>17</v>
      </c>
      <c r="L14" s="65">
        <f>VLOOKUP($A14,'Return Data'!$B$7:$R$2843,17,0)</f>
        <v>14.817399999999999</v>
      </c>
      <c r="M14" s="66">
        <f t="shared" si="4"/>
        <v>17</v>
      </c>
      <c r="N14" s="65">
        <f>VLOOKUP($A14,'Return Data'!$B$7:$R$2843,14,0)</f>
        <v>9.1640999999999995</v>
      </c>
      <c r="O14" s="66">
        <f t="shared" si="5"/>
        <v>19</v>
      </c>
      <c r="P14" s="65">
        <f>VLOOKUP($A14,'Return Data'!$B$7:$R$2843,15,0)</f>
        <v>15.277200000000001</v>
      </c>
      <c r="Q14" s="66">
        <f t="shared" si="7"/>
        <v>9</v>
      </c>
      <c r="R14" s="65">
        <f>VLOOKUP($A14,'Return Data'!$B$7:$R$2843,16,0)</f>
        <v>10.716799999999999</v>
      </c>
      <c r="S14" s="67">
        <f t="shared" si="6"/>
        <v>29</v>
      </c>
    </row>
    <row r="15" spans="1:20" x14ac:dyDescent="0.3">
      <c r="A15" s="63" t="s">
        <v>1798</v>
      </c>
      <c r="B15" s="64">
        <f>VLOOKUP($A15,'Return Data'!$B$7:$R$2843,3,0)</f>
        <v>44322</v>
      </c>
      <c r="C15" s="65">
        <f>VLOOKUP($A15,'Return Data'!$B$7:$R$2843,4,0)</f>
        <v>777.53989999999999</v>
      </c>
      <c r="D15" s="65">
        <f>VLOOKUP($A15,'Return Data'!$B$7:$R$2843,10,0)</f>
        <v>0.57010000000000005</v>
      </c>
      <c r="E15" s="66">
        <f t="shared" si="0"/>
        <v>26</v>
      </c>
      <c r="F15" s="65">
        <f>VLOOKUP($A15,'Return Data'!$B$7:$R$2843,11,0)</f>
        <v>30.828800000000001</v>
      </c>
      <c r="G15" s="66">
        <f t="shared" si="1"/>
        <v>5</v>
      </c>
      <c r="H15" s="65">
        <f>VLOOKUP($A15,'Return Data'!$B$7:$R$2843,12,0)</f>
        <v>44.701900000000002</v>
      </c>
      <c r="I15" s="66">
        <f t="shared" si="2"/>
        <v>3</v>
      </c>
      <c r="J15" s="65">
        <f>VLOOKUP($A15,'Return Data'!$B$7:$R$2843,13,0)</f>
        <v>72.831599999999995</v>
      </c>
      <c r="K15" s="66">
        <f t="shared" si="3"/>
        <v>3</v>
      </c>
      <c r="L15" s="65">
        <f>VLOOKUP($A15,'Return Data'!$B$7:$R$2843,17,0)</f>
        <v>14.589700000000001</v>
      </c>
      <c r="M15" s="66">
        <f t="shared" si="4"/>
        <v>18</v>
      </c>
      <c r="N15" s="65">
        <f>VLOOKUP($A15,'Return Data'!$B$7:$R$2843,14,0)</f>
        <v>10.1411</v>
      </c>
      <c r="O15" s="66">
        <f t="shared" si="5"/>
        <v>14</v>
      </c>
      <c r="P15" s="65">
        <f>VLOOKUP($A15,'Return Data'!$B$7:$R$2843,15,0)</f>
        <v>12.3094</v>
      </c>
      <c r="Q15" s="66">
        <f t="shared" si="7"/>
        <v>20</v>
      </c>
      <c r="R15" s="65">
        <f>VLOOKUP($A15,'Return Data'!$B$7:$R$2843,16,0)</f>
        <v>17.7683</v>
      </c>
      <c r="S15" s="67">
        <f t="shared" si="6"/>
        <v>7</v>
      </c>
    </row>
    <row r="16" spans="1:20" x14ac:dyDescent="0.3">
      <c r="A16" s="63" t="s">
        <v>1800</v>
      </c>
      <c r="B16" s="64">
        <f>VLOOKUP($A16,'Return Data'!$B$7:$R$2843,3,0)</f>
        <v>44322</v>
      </c>
      <c r="C16" s="65">
        <f>VLOOKUP($A16,'Return Data'!$B$7:$R$2843,4,0)</f>
        <v>809.096</v>
      </c>
      <c r="D16" s="65">
        <f>VLOOKUP($A16,'Return Data'!$B$7:$R$2843,10,0)</f>
        <v>0.1195</v>
      </c>
      <c r="E16" s="66">
        <f t="shared" si="0"/>
        <v>27</v>
      </c>
      <c r="F16" s="65">
        <f>VLOOKUP($A16,'Return Data'!$B$7:$R$2843,11,0)</f>
        <v>33.799500000000002</v>
      </c>
      <c r="G16" s="66">
        <f t="shared" si="1"/>
        <v>3</v>
      </c>
      <c r="H16" s="65">
        <f>VLOOKUP($A16,'Return Data'!$B$7:$R$2843,12,0)</f>
        <v>42.513199999999998</v>
      </c>
      <c r="I16" s="66">
        <f t="shared" si="2"/>
        <v>5</v>
      </c>
      <c r="J16" s="65">
        <f>VLOOKUP($A16,'Return Data'!$B$7:$R$2843,13,0)</f>
        <v>65.250799999999998</v>
      </c>
      <c r="K16" s="66">
        <f t="shared" si="3"/>
        <v>9</v>
      </c>
      <c r="L16" s="65">
        <f>VLOOKUP($A16,'Return Data'!$B$7:$R$2843,17,0)</f>
        <v>10.1586</v>
      </c>
      <c r="M16" s="66">
        <f t="shared" si="4"/>
        <v>29</v>
      </c>
      <c r="N16" s="65">
        <f>VLOOKUP($A16,'Return Data'!$B$7:$R$2843,14,0)</f>
        <v>9.6753999999999998</v>
      </c>
      <c r="O16" s="66">
        <f t="shared" si="5"/>
        <v>17</v>
      </c>
      <c r="P16" s="65">
        <f>VLOOKUP($A16,'Return Data'!$B$7:$R$2843,15,0)</f>
        <v>13.9727</v>
      </c>
      <c r="Q16" s="66">
        <f t="shared" si="7"/>
        <v>14</v>
      </c>
      <c r="R16" s="65">
        <f>VLOOKUP($A16,'Return Data'!$B$7:$R$2843,16,0)</f>
        <v>18.134799999999998</v>
      </c>
      <c r="S16" s="67">
        <f t="shared" si="6"/>
        <v>5</v>
      </c>
    </row>
    <row r="17" spans="1:19" x14ac:dyDescent="0.3">
      <c r="A17" s="126" t="s">
        <v>1794</v>
      </c>
      <c r="B17" s="64">
        <f>VLOOKUP($A17,'Return Data'!$B$7:$R$2843,3,0)</f>
        <v>44322</v>
      </c>
      <c r="C17" s="65">
        <f>VLOOKUP($A17,'Return Data'!$B$7:$R$2843,4,0)</f>
        <v>107.46080000000001</v>
      </c>
      <c r="D17" s="65">
        <f>VLOOKUP($A17,'Return Data'!$B$7:$R$2843,10,0)</f>
        <v>-0.73029999999999995</v>
      </c>
      <c r="E17" s="66">
        <f t="shared" si="0"/>
        <v>33</v>
      </c>
      <c r="F17" s="65">
        <f>VLOOKUP($A17,'Return Data'!$B$7:$R$2843,11,0)</f>
        <v>20.3766</v>
      </c>
      <c r="G17" s="66">
        <f t="shared" si="1"/>
        <v>27</v>
      </c>
      <c r="H17" s="65">
        <f>VLOOKUP($A17,'Return Data'!$B$7:$R$2843,12,0)</f>
        <v>32.624899999999997</v>
      </c>
      <c r="I17" s="66">
        <f t="shared" si="2"/>
        <v>22</v>
      </c>
      <c r="J17" s="65">
        <f>VLOOKUP($A17,'Return Data'!$B$7:$R$2843,13,0)</f>
        <v>58.966900000000003</v>
      </c>
      <c r="K17" s="66">
        <f t="shared" si="3"/>
        <v>19</v>
      </c>
      <c r="L17" s="65">
        <f>VLOOKUP($A17,'Return Data'!$B$7:$R$2843,17,0)</f>
        <v>12.5387</v>
      </c>
      <c r="M17" s="66">
        <f t="shared" si="4"/>
        <v>23</v>
      </c>
      <c r="N17" s="65">
        <f>VLOOKUP($A17,'Return Data'!$B$7:$R$2843,14,0)</f>
        <v>6.8109999999999999</v>
      </c>
      <c r="O17" s="66">
        <f t="shared" si="5"/>
        <v>26</v>
      </c>
      <c r="P17" s="65">
        <f>VLOOKUP($A17,'Return Data'!$B$7:$R$2843,15,0)</f>
        <v>11.6966</v>
      </c>
      <c r="Q17" s="66">
        <f t="shared" si="7"/>
        <v>22</v>
      </c>
      <c r="R17" s="65">
        <f>VLOOKUP($A17,'Return Data'!$B$7:$R$2843,16,0)</f>
        <v>14.7963</v>
      </c>
      <c r="S17" s="67">
        <f t="shared" si="6"/>
        <v>18</v>
      </c>
    </row>
    <row r="18" spans="1:19" x14ac:dyDescent="0.3">
      <c r="A18" s="127" t="s">
        <v>1264</v>
      </c>
      <c r="B18" s="64">
        <f>VLOOKUP($A18,'Return Data'!$B$7:$R$2843,3,0)</f>
        <v>44322</v>
      </c>
      <c r="C18" s="65">
        <f>VLOOKUP($A18,'Return Data'!$B$7:$R$2843,4,0)</f>
        <v>362.69</v>
      </c>
      <c r="D18" s="65">
        <f>VLOOKUP($A18,'Return Data'!$B$7:$R$2843,10,0)</f>
        <v>1.6793</v>
      </c>
      <c r="E18" s="66">
        <f t="shared" si="0"/>
        <v>18</v>
      </c>
      <c r="F18" s="65">
        <f>VLOOKUP($A18,'Return Data'!$B$7:$R$2843,11,0)</f>
        <v>29.268999999999998</v>
      </c>
      <c r="G18" s="66">
        <f t="shared" si="1"/>
        <v>8</v>
      </c>
      <c r="H18" s="65">
        <f>VLOOKUP($A18,'Return Data'!$B$7:$R$2843,12,0)</f>
        <v>39.207000000000001</v>
      </c>
      <c r="I18" s="66">
        <f t="shared" si="2"/>
        <v>12</v>
      </c>
      <c r="J18" s="65">
        <f>VLOOKUP($A18,'Return Data'!$B$7:$R$2843,13,0)</f>
        <v>61.734699999999997</v>
      </c>
      <c r="K18" s="66">
        <f t="shared" si="3"/>
        <v>13</v>
      </c>
      <c r="L18" s="65">
        <f>VLOOKUP($A18,'Return Data'!$B$7:$R$2843,17,0)</f>
        <v>11.263299999999999</v>
      </c>
      <c r="M18" s="66">
        <f t="shared" si="4"/>
        <v>27</v>
      </c>
      <c r="N18" s="65">
        <f>VLOOKUP($A18,'Return Data'!$B$7:$R$2843,14,0)</f>
        <v>9.8127999999999993</v>
      </c>
      <c r="O18" s="66">
        <f t="shared" si="5"/>
        <v>16</v>
      </c>
      <c r="P18" s="65">
        <f>VLOOKUP($A18,'Return Data'!$B$7:$R$2843,15,0)</f>
        <v>12.912699999999999</v>
      </c>
      <c r="Q18" s="66">
        <f t="shared" si="7"/>
        <v>18</v>
      </c>
      <c r="R18" s="65">
        <f>VLOOKUP($A18,'Return Data'!$B$7:$R$2843,16,0)</f>
        <v>14.445600000000001</v>
      </c>
      <c r="S18" s="67">
        <f t="shared" si="6"/>
        <v>19</v>
      </c>
    </row>
    <row r="19" spans="1:19" x14ac:dyDescent="0.3">
      <c r="A19" s="63" t="s">
        <v>1802</v>
      </c>
      <c r="B19" s="64">
        <f>VLOOKUP($A19,'Return Data'!$B$7:$R$2843,3,0)</f>
        <v>44322</v>
      </c>
      <c r="C19" s="65">
        <f>VLOOKUP($A19,'Return Data'!$B$7:$R$2843,4,0)</f>
        <v>27.59</v>
      </c>
      <c r="D19" s="65">
        <f>VLOOKUP($A19,'Return Data'!$B$7:$R$2843,10,0)</f>
        <v>2.6414</v>
      </c>
      <c r="E19" s="66">
        <f t="shared" si="0"/>
        <v>15</v>
      </c>
      <c r="F19" s="65">
        <f>VLOOKUP($A19,'Return Data'!$B$7:$R$2843,11,0)</f>
        <v>21.488299999999999</v>
      </c>
      <c r="G19" s="66">
        <f t="shared" si="1"/>
        <v>25</v>
      </c>
      <c r="H19" s="65">
        <f>VLOOKUP($A19,'Return Data'!$B$7:$R$2843,12,0)</f>
        <v>30.634499999999999</v>
      </c>
      <c r="I19" s="66">
        <f t="shared" si="2"/>
        <v>27</v>
      </c>
      <c r="J19" s="65">
        <f>VLOOKUP($A19,'Return Data'!$B$7:$R$2843,13,0)</f>
        <v>54.392800000000001</v>
      </c>
      <c r="K19" s="66">
        <f t="shared" si="3"/>
        <v>26</v>
      </c>
      <c r="L19" s="65">
        <f>VLOOKUP($A19,'Return Data'!$B$7:$R$2843,17,0)</f>
        <v>16.185600000000001</v>
      </c>
      <c r="M19" s="66">
        <f t="shared" si="4"/>
        <v>14</v>
      </c>
      <c r="N19" s="65">
        <f>VLOOKUP($A19,'Return Data'!$B$7:$R$2843,14,0)</f>
        <v>8.1447000000000003</v>
      </c>
      <c r="O19" s="66">
        <f t="shared" si="5"/>
        <v>21</v>
      </c>
      <c r="P19" s="65">
        <f>VLOOKUP($A19,'Return Data'!$B$7:$R$2843,15,0)</f>
        <v>11.2712</v>
      </c>
      <c r="Q19" s="66">
        <f t="shared" si="7"/>
        <v>24</v>
      </c>
      <c r="R19" s="65">
        <f>VLOOKUP($A19,'Return Data'!$B$7:$R$2843,16,0)</f>
        <v>15.337400000000001</v>
      </c>
      <c r="S19" s="67">
        <f t="shared" si="6"/>
        <v>14</v>
      </c>
    </row>
    <row r="20" spans="1:19" x14ac:dyDescent="0.3">
      <c r="A20" s="63" t="s">
        <v>1826</v>
      </c>
      <c r="B20" s="64">
        <f>VLOOKUP($A20,'Return Data'!$B$7:$R$2843,3,0)</f>
        <v>44322</v>
      </c>
      <c r="C20" s="65">
        <f>VLOOKUP($A20,'Return Data'!$B$7:$R$2843,4,0)</f>
        <v>112.93</v>
      </c>
      <c r="D20" s="65">
        <f>VLOOKUP($A20,'Return Data'!$B$7:$R$2843,10,0)</f>
        <v>1.228</v>
      </c>
      <c r="E20" s="66">
        <f t="shared" si="0"/>
        <v>21</v>
      </c>
      <c r="F20" s="65">
        <f>VLOOKUP($A20,'Return Data'!$B$7:$R$2843,11,0)</f>
        <v>21.404</v>
      </c>
      <c r="G20" s="66">
        <f t="shared" si="1"/>
        <v>26</v>
      </c>
      <c r="H20" s="65">
        <f>VLOOKUP($A20,'Return Data'!$B$7:$R$2843,12,0)</f>
        <v>32.5625</v>
      </c>
      <c r="I20" s="66">
        <f t="shared" si="2"/>
        <v>23</v>
      </c>
      <c r="J20" s="65">
        <f>VLOOKUP($A20,'Return Data'!$B$7:$R$2843,13,0)</f>
        <v>51.157800000000002</v>
      </c>
      <c r="K20" s="66">
        <f t="shared" si="3"/>
        <v>29</v>
      </c>
      <c r="L20" s="65">
        <f>VLOOKUP($A20,'Return Data'!$B$7:$R$2843,17,0)</f>
        <v>11.505699999999999</v>
      </c>
      <c r="M20" s="66">
        <f t="shared" si="4"/>
        <v>26</v>
      </c>
      <c r="N20" s="65">
        <f>VLOOKUP($A20,'Return Data'!$B$7:$R$2843,14,0)</f>
        <v>5.9097999999999997</v>
      </c>
      <c r="O20" s="66">
        <f t="shared" si="5"/>
        <v>27</v>
      </c>
      <c r="P20" s="65">
        <f>VLOOKUP($A20,'Return Data'!$B$7:$R$2843,15,0)</f>
        <v>9.9588999999999999</v>
      </c>
      <c r="Q20" s="66">
        <f t="shared" si="7"/>
        <v>25</v>
      </c>
      <c r="R20" s="65">
        <f>VLOOKUP($A20,'Return Data'!$B$7:$R$2843,16,0)</f>
        <v>16.796199999999999</v>
      </c>
      <c r="S20" s="67">
        <f t="shared" si="6"/>
        <v>9</v>
      </c>
    </row>
    <row r="21" spans="1:19" x14ac:dyDescent="0.3">
      <c r="A21" s="63" t="s">
        <v>1267</v>
      </c>
      <c r="B21" s="64">
        <f>VLOOKUP($A21,'Return Data'!$B$7:$R$2843,3,0)</f>
        <v>44322</v>
      </c>
      <c r="C21" s="65">
        <f>VLOOKUP($A21,'Return Data'!$B$7:$R$2843,4,0)</f>
        <v>63.65</v>
      </c>
      <c r="D21" s="65">
        <f>VLOOKUP($A21,'Return Data'!$B$7:$R$2843,10,0)</f>
        <v>2.4464999999999999</v>
      </c>
      <c r="E21" s="66">
        <f t="shared" si="0"/>
        <v>16</v>
      </c>
      <c r="F21" s="65">
        <f>VLOOKUP($A21,'Return Data'!$B$7:$R$2843,11,0)</f>
        <v>28.094200000000001</v>
      </c>
      <c r="G21" s="66">
        <f t="shared" si="1"/>
        <v>10</v>
      </c>
      <c r="H21" s="65">
        <f>VLOOKUP($A21,'Return Data'!$B$7:$R$2843,12,0)</f>
        <v>40.043999999999997</v>
      </c>
      <c r="I21" s="66">
        <f t="shared" si="2"/>
        <v>8</v>
      </c>
      <c r="J21" s="65">
        <f>VLOOKUP($A21,'Return Data'!$B$7:$R$2843,13,0)</f>
        <v>59.363999999999997</v>
      </c>
      <c r="K21" s="66">
        <f t="shared" si="3"/>
        <v>18</v>
      </c>
      <c r="L21" s="65">
        <f>VLOOKUP($A21,'Return Data'!$B$7:$R$2843,17,0)</f>
        <v>17.693899999999999</v>
      </c>
      <c r="M21" s="66">
        <f t="shared" si="4"/>
        <v>9</v>
      </c>
      <c r="N21" s="65">
        <f>VLOOKUP($A21,'Return Data'!$B$7:$R$2843,14,0)</f>
        <v>8.0038999999999998</v>
      </c>
      <c r="O21" s="66">
        <f t="shared" si="5"/>
        <v>22</v>
      </c>
      <c r="P21" s="65">
        <f>VLOOKUP($A21,'Return Data'!$B$7:$R$2843,15,0)</f>
        <v>13.3133</v>
      </c>
      <c r="Q21" s="66">
        <f t="shared" si="7"/>
        <v>15</v>
      </c>
      <c r="R21" s="65">
        <f>VLOOKUP($A21,'Return Data'!$B$7:$R$2843,16,0)</f>
        <v>15.119199999999999</v>
      </c>
      <c r="S21" s="67">
        <f t="shared" si="6"/>
        <v>17</v>
      </c>
    </row>
    <row r="22" spans="1:19" x14ac:dyDescent="0.3">
      <c r="A22" s="63" t="s">
        <v>1270</v>
      </c>
      <c r="B22" s="64">
        <f>VLOOKUP($A22,'Return Data'!$B$7:$R$2843,3,0)</f>
        <v>44322</v>
      </c>
      <c r="C22" s="65">
        <f>VLOOKUP($A22,'Return Data'!$B$7:$R$2843,4,0)</f>
        <v>13.2187</v>
      </c>
      <c r="D22" s="65">
        <f>VLOOKUP($A22,'Return Data'!$B$7:$R$2843,10,0)</f>
        <v>4.5824999999999996</v>
      </c>
      <c r="E22" s="66">
        <f t="shared" si="0"/>
        <v>8</v>
      </c>
      <c r="F22" s="65">
        <f>VLOOKUP($A22,'Return Data'!$B$7:$R$2843,11,0)</f>
        <v>29.308599999999998</v>
      </c>
      <c r="G22" s="66">
        <f t="shared" si="1"/>
        <v>7</v>
      </c>
      <c r="H22" s="65">
        <f>VLOOKUP($A22,'Return Data'!$B$7:$R$2843,12,0)</f>
        <v>36.799900000000001</v>
      </c>
      <c r="I22" s="66">
        <f t="shared" si="2"/>
        <v>14</v>
      </c>
      <c r="J22" s="65">
        <f>VLOOKUP($A22,'Return Data'!$B$7:$R$2843,13,0)</f>
        <v>53.969000000000001</v>
      </c>
      <c r="K22" s="66">
        <f t="shared" si="3"/>
        <v>27</v>
      </c>
      <c r="L22" s="65"/>
      <c r="M22" s="66"/>
      <c r="N22" s="65"/>
      <c r="O22" s="66"/>
      <c r="P22" s="65"/>
      <c r="Q22" s="66"/>
      <c r="R22" s="65">
        <f>VLOOKUP($A22,'Return Data'!$B$7:$R$2843,16,0)</f>
        <v>15.150499999999999</v>
      </c>
      <c r="S22" s="67">
        <f t="shared" si="6"/>
        <v>16</v>
      </c>
    </row>
    <row r="23" spans="1:19" x14ac:dyDescent="0.3">
      <c r="A23" s="63" t="s">
        <v>1804</v>
      </c>
      <c r="B23" s="64">
        <f>VLOOKUP($A23,'Return Data'!$B$7:$R$2843,3,0)</f>
        <v>44322</v>
      </c>
      <c r="C23" s="65">
        <f>VLOOKUP($A23,'Return Data'!$B$7:$R$2843,4,0)</f>
        <v>42.197099999999999</v>
      </c>
      <c r="D23" s="65">
        <f>VLOOKUP($A23,'Return Data'!$B$7:$R$2843,10,0)</f>
        <v>-0.436</v>
      </c>
      <c r="E23" s="66">
        <f t="shared" si="0"/>
        <v>32</v>
      </c>
      <c r="F23" s="65">
        <f>VLOOKUP($A23,'Return Data'!$B$7:$R$2843,11,0)</f>
        <v>28.703800000000001</v>
      </c>
      <c r="G23" s="66">
        <f t="shared" si="1"/>
        <v>9</v>
      </c>
      <c r="H23" s="65">
        <f>VLOOKUP($A23,'Return Data'!$B$7:$R$2843,12,0)</f>
        <v>35.892600000000002</v>
      </c>
      <c r="I23" s="66">
        <f t="shared" si="2"/>
        <v>15</v>
      </c>
      <c r="J23" s="65">
        <f>VLOOKUP($A23,'Return Data'!$B$7:$R$2843,13,0)</f>
        <v>56.548200000000001</v>
      </c>
      <c r="K23" s="66">
        <f t="shared" si="3"/>
        <v>23</v>
      </c>
      <c r="L23" s="65">
        <f>VLOOKUP($A23,'Return Data'!$B$7:$R$2843,17,0)</f>
        <v>16.268999999999998</v>
      </c>
      <c r="M23" s="66">
        <f t="shared" ref="M23:M36" si="8">RANK(L23,L$8:L$41,0)</f>
        <v>13</v>
      </c>
      <c r="N23" s="65">
        <f>VLOOKUP($A23,'Return Data'!$B$7:$R$2843,14,0)</f>
        <v>11.8598</v>
      </c>
      <c r="O23" s="66">
        <f t="shared" ref="O23:O28" si="9">RANK(N23,N$8:N$41,0)</f>
        <v>10</v>
      </c>
      <c r="P23" s="65">
        <f>VLOOKUP($A23,'Return Data'!$B$7:$R$2843,15,0)</f>
        <v>16.0578</v>
      </c>
      <c r="Q23" s="66">
        <f>RANK(P23,P$8:P$41,0)</f>
        <v>7</v>
      </c>
      <c r="R23" s="65">
        <f>VLOOKUP($A23,'Return Data'!$B$7:$R$2843,16,0)</f>
        <v>12.0801</v>
      </c>
      <c r="S23" s="67">
        <f t="shared" si="6"/>
        <v>27</v>
      </c>
    </row>
    <row r="24" spans="1:19" x14ac:dyDescent="0.3">
      <c r="A24" s="63" t="s">
        <v>1812</v>
      </c>
      <c r="B24" s="64">
        <f>VLOOKUP($A24,'Return Data'!$B$7:$R$2843,3,0)</f>
        <v>44322</v>
      </c>
      <c r="C24" s="65">
        <f>VLOOKUP($A24,'Return Data'!$B$7:$R$2843,4,0)</f>
        <v>45.357999999999997</v>
      </c>
      <c r="D24" s="65">
        <f>VLOOKUP($A24,'Return Data'!$B$7:$R$2843,10,0)</f>
        <v>0.7732</v>
      </c>
      <c r="E24" s="66">
        <f t="shared" si="0"/>
        <v>25</v>
      </c>
      <c r="F24" s="65">
        <f>VLOOKUP($A24,'Return Data'!$B$7:$R$2843,11,0)</f>
        <v>22.041699999999999</v>
      </c>
      <c r="G24" s="66">
        <f t="shared" si="1"/>
        <v>23</v>
      </c>
      <c r="H24" s="65">
        <f>VLOOKUP($A24,'Return Data'!$B$7:$R$2843,12,0)</f>
        <v>32.034999999999997</v>
      </c>
      <c r="I24" s="66">
        <f t="shared" si="2"/>
        <v>24</v>
      </c>
      <c r="J24" s="65">
        <f>VLOOKUP($A24,'Return Data'!$B$7:$R$2843,13,0)</f>
        <v>57.051299999999998</v>
      </c>
      <c r="K24" s="66">
        <f t="shared" si="3"/>
        <v>20</v>
      </c>
      <c r="L24" s="65">
        <f>VLOOKUP($A24,'Return Data'!$B$7:$R$2843,17,0)</f>
        <v>13.510400000000001</v>
      </c>
      <c r="M24" s="66">
        <f t="shared" si="8"/>
        <v>21</v>
      </c>
      <c r="N24" s="65">
        <f>VLOOKUP($A24,'Return Data'!$B$7:$R$2843,14,0)</f>
        <v>11.3642</v>
      </c>
      <c r="O24" s="66">
        <f t="shared" si="9"/>
        <v>11</v>
      </c>
      <c r="P24" s="65">
        <f>VLOOKUP($A24,'Return Data'!$B$7:$R$2843,15,0)</f>
        <v>15.1549</v>
      </c>
      <c r="Q24" s="66">
        <f>RANK(P24,P$8:P$41,0)</f>
        <v>10</v>
      </c>
      <c r="R24" s="65">
        <f>VLOOKUP($A24,'Return Data'!$B$7:$R$2843,16,0)</f>
        <v>13.8489</v>
      </c>
      <c r="S24" s="67">
        <f t="shared" si="6"/>
        <v>20</v>
      </c>
    </row>
    <row r="25" spans="1:19" x14ac:dyDescent="0.3">
      <c r="A25" s="63" t="s">
        <v>1828</v>
      </c>
      <c r="B25" s="64">
        <f>VLOOKUP($A25,'Return Data'!$B$7:$R$2843,3,0)</f>
        <v>44322</v>
      </c>
      <c r="C25" s="65">
        <f>VLOOKUP($A25,'Return Data'!$B$7:$R$2843,4,0)</f>
        <v>102.765</v>
      </c>
      <c r="D25" s="65">
        <f>VLOOKUP($A25,'Return Data'!$B$7:$R$2843,10,0)</f>
        <v>2.8205</v>
      </c>
      <c r="E25" s="66">
        <f t="shared" si="0"/>
        <v>13</v>
      </c>
      <c r="F25" s="65">
        <f>VLOOKUP($A25,'Return Data'!$B$7:$R$2843,11,0)</f>
        <v>21.511800000000001</v>
      </c>
      <c r="G25" s="66">
        <f t="shared" si="1"/>
        <v>24</v>
      </c>
      <c r="H25" s="65">
        <f>VLOOKUP($A25,'Return Data'!$B$7:$R$2843,12,0)</f>
        <v>29.017499999999998</v>
      </c>
      <c r="I25" s="66">
        <f t="shared" si="2"/>
        <v>29</v>
      </c>
      <c r="J25" s="65">
        <f>VLOOKUP($A25,'Return Data'!$B$7:$R$2843,13,0)</f>
        <v>56.998600000000003</v>
      </c>
      <c r="K25" s="66">
        <f t="shared" si="3"/>
        <v>21</v>
      </c>
      <c r="L25" s="65">
        <f>VLOOKUP($A25,'Return Data'!$B$7:$R$2843,17,0)</f>
        <v>12.6386</v>
      </c>
      <c r="M25" s="66">
        <f t="shared" si="8"/>
        <v>22</v>
      </c>
      <c r="N25" s="65">
        <f>VLOOKUP($A25,'Return Data'!$B$7:$R$2843,14,0)</f>
        <v>7.0022000000000002</v>
      </c>
      <c r="O25" s="66">
        <f t="shared" si="9"/>
        <v>24</v>
      </c>
      <c r="P25" s="65">
        <f>VLOOKUP($A25,'Return Data'!$B$7:$R$2843,15,0)</f>
        <v>12.2881</v>
      </c>
      <c r="Q25" s="66">
        <f>RANK(P25,P$8:P$41,0)</f>
        <v>21</v>
      </c>
      <c r="R25" s="65">
        <f>VLOOKUP($A25,'Return Data'!$B$7:$R$2843,16,0)</f>
        <v>15.692500000000001</v>
      </c>
      <c r="S25" s="67">
        <f t="shared" si="6"/>
        <v>12</v>
      </c>
    </row>
    <row r="26" spans="1:19" x14ac:dyDescent="0.3">
      <c r="A26" s="63" t="s">
        <v>1829</v>
      </c>
      <c r="B26" s="64">
        <f>VLOOKUP($A26,'Return Data'!$B$7:$R$2843,3,0)</f>
        <v>44322</v>
      </c>
      <c r="C26" s="65">
        <f>VLOOKUP($A26,'Return Data'!$B$7:$R$2843,4,0)</f>
        <v>57.064599999999999</v>
      </c>
      <c r="D26" s="65">
        <f>VLOOKUP($A26,'Return Data'!$B$7:$R$2843,10,0)</f>
        <v>4.3799999999999999E-2</v>
      </c>
      <c r="E26" s="66">
        <f t="shared" si="0"/>
        <v>29</v>
      </c>
      <c r="F26" s="65">
        <f>VLOOKUP($A26,'Return Data'!$B$7:$R$2843,11,0)</f>
        <v>14.2743</v>
      </c>
      <c r="G26" s="66">
        <f t="shared" si="1"/>
        <v>34</v>
      </c>
      <c r="H26" s="65">
        <f>VLOOKUP($A26,'Return Data'!$B$7:$R$2843,12,0)</f>
        <v>23.866299999999999</v>
      </c>
      <c r="I26" s="66">
        <f t="shared" si="2"/>
        <v>32</v>
      </c>
      <c r="J26" s="65">
        <f>VLOOKUP($A26,'Return Data'!$B$7:$R$2843,13,0)</f>
        <v>39.319200000000002</v>
      </c>
      <c r="K26" s="66">
        <f t="shared" si="3"/>
        <v>34</v>
      </c>
      <c r="L26" s="65">
        <f>VLOOKUP($A26,'Return Data'!$B$7:$R$2843,17,0)</f>
        <v>11.6646</v>
      </c>
      <c r="M26" s="66">
        <f t="shared" si="8"/>
        <v>25</v>
      </c>
      <c r="N26" s="65">
        <f>VLOOKUP($A26,'Return Data'!$B$7:$R$2843,14,0)</f>
        <v>8.3843999999999994</v>
      </c>
      <c r="O26" s="66">
        <f t="shared" si="9"/>
        <v>20</v>
      </c>
      <c r="P26" s="65">
        <f>VLOOKUP($A26,'Return Data'!$B$7:$R$2843,15,0)</f>
        <v>9.8292999999999999</v>
      </c>
      <c r="Q26" s="66">
        <f>RANK(P26,P$8:P$41,0)</f>
        <v>26</v>
      </c>
      <c r="R26" s="65">
        <f>VLOOKUP($A26,'Return Data'!$B$7:$R$2843,16,0)</f>
        <v>8.8013999999999992</v>
      </c>
      <c r="S26" s="67">
        <f t="shared" si="6"/>
        <v>34</v>
      </c>
    </row>
    <row r="27" spans="1:19" x14ac:dyDescent="0.3">
      <c r="A27" s="63" t="s">
        <v>1272</v>
      </c>
      <c r="B27" s="64">
        <f>VLOOKUP($A27,'Return Data'!$B$7:$R$2843,3,0)</f>
        <v>44322</v>
      </c>
      <c r="C27" s="65">
        <f>VLOOKUP($A27,'Return Data'!$B$7:$R$2843,4,0)</f>
        <v>16.191099999999999</v>
      </c>
      <c r="D27" s="65">
        <f>VLOOKUP($A27,'Return Data'!$B$7:$R$2843,10,0)</f>
        <v>9.3431999999999995</v>
      </c>
      <c r="E27" s="66">
        <f t="shared" si="0"/>
        <v>2</v>
      </c>
      <c r="F27" s="65">
        <f>VLOOKUP($A27,'Return Data'!$B$7:$R$2843,11,0)</f>
        <v>33.616399999999999</v>
      </c>
      <c r="G27" s="66">
        <f t="shared" si="1"/>
        <v>4</v>
      </c>
      <c r="H27" s="65">
        <f>VLOOKUP($A27,'Return Data'!$B$7:$R$2843,12,0)</f>
        <v>44.353299999999997</v>
      </c>
      <c r="I27" s="66">
        <f t="shared" si="2"/>
        <v>4</v>
      </c>
      <c r="J27" s="65">
        <f>VLOOKUP($A27,'Return Data'!$B$7:$R$2843,13,0)</f>
        <v>70.058499999999995</v>
      </c>
      <c r="K27" s="66">
        <f t="shared" si="3"/>
        <v>7</v>
      </c>
      <c r="L27" s="65">
        <f>VLOOKUP($A27,'Return Data'!$B$7:$R$2843,17,0)</f>
        <v>22.9739</v>
      </c>
      <c r="M27" s="66">
        <f t="shared" si="8"/>
        <v>5</v>
      </c>
      <c r="N27" s="65">
        <f>VLOOKUP($A27,'Return Data'!$B$7:$R$2843,14,0)</f>
        <v>14.488300000000001</v>
      </c>
      <c r="O27" s="66">
        <f t="shared" si="9"/>
        <v>5</v>
      </c>
      <c r="P27" s="65"/>
      <c r="Q27" s="66"/>
      <c r="R27" s="65">
        <f>VLOOKUP($A27,'Return Data'!$B$7:$R$2843,16,0)</f>
        <v>12.8399</v>
      </c>
      <c r="S27" s="67">
        <f t="shared" si="6"/>
        <v>24</v>
      </c>
    </row>
    <row r="28" spans="1:19" x14ac:dyDescent="0.3">
      <c r="A28" s="63" t="s">
        <v>1824</v>
      </c>
      <c r="B28" s="64">
        <f>VLOOKUP($A28,'Return Data'!$B$7:$R$2843,3,0)</f>
        <v>44322</v>
      </c>
      <c r="C28" s="65">
        <f>VLOOKUP($A28,'Return Data'!$B$7:$R$2843,4,0)</f>
        <v>31.154699999999998</v>
      </c>
      <c r="D28" s="65">
        <f>VLOOKUP($A28,'Return Data'!$B$7:$R$2843,10,0)</f>
        <v>0.1144</v>
      </c>
      <c r="E28" s="66">
        <f t="shared" si="0"/>
        <v>28</v>
      </c>
      <c r="F28" s="65">
        <f>VLOOKUP($A28,'Return Data'!$B$7:$R$2843,11,0)</f>
        <v>17.337800000000001</v>
      </c>
      <c r="G28" s="66">
        <f t="shared" si="1"/>
        <v>31</v>
      </c>
      <c r="H28" s="65">
        <f>VLOOKUP($A28,'Return Data'!$B$7:$R$2843,12,0)</f>
        <v>22.545300000000001</v>
      </c>
      <c r="I28" s="66">
        <f t="shared" si="2"/>
        <v>33</v>
      </c>
      <c r="J28" s="65">
        <f>VLOOKUP($A28,'Return Data'!$B$7:$R$2843,13,0)</f>
        <v>51.9741</v>
      </c>
      <c r="K28" s="66">
        <f t="shared" si="3"/>
        <v>28</v>
      </c>
      <c r="L28" s="65">
        <f>VLOOKUP($A28,'Return Data'!$B$7:$R$2843,17,0)</f>
        <v>10.524100000000001</v>
      </c>
      <c r="M28" s="66">
        <f t="shared" si="8"/>
        <v>28</v>
      </c>
      <c r="N28" s="65">
        <f>VLOOKUP($A28,'Return Data'!$B$7:$R$2843,14,0)</f>
        <v>5.2088000000000001</v>
      </c>
      <c r="O28" s="66">
        <f t="shared" si="9"/>
        <v>28</v>
      </c>
      <c r="P28" s="65">
        <f>VLOOKUP($A28,'Return Data'!$B$7:$R$2843,15,0)</f>
        <v>12.427199999999999</v>
      </c>
      <c r="Q28" s="66">
        <f>RANK(P28,P$8:P$41,0)</f>
        <v>19</v>
      </c>
      <c r="R28" s="65">
        <f>VLOOKUP($A28,'Return Data'!$B$7:$R$2843,16,0)</f>
        <v>17.551600000000001</v>
      </c>
      <c r="S28" s="67">
        <f t="shared" si="6"/>
        <v>8</v>
      </c>
    </row>
    <row r="29" spans="1:19" x14ac:dyDescent="0.3">
      <c r="A29" s="63" t="s">
        <v>2020</v>
      </c>
      <c r="B29" s="64">
        <f>VLOOKUP($A29,'Return Data'!$B$7:$R$2843,3,0)</f>
        <v>44322</v>
      </c>
      <c r="C29" s="65">
        <f>VLOOKUP($A29,'Return Data'!$B$7:$R$2843,4,0)</f>
        <v>13.3109</v>
      </c>
      <c r="D29" s="65">
        <f>VLOOKUP($A29,'Return Data'!$B$7:$R$2843,10,0)</f>
        <v>3.1724999999999999</v>
      </c>
      <c r="E29" s="66">
        <f t="shared" si="0"/>
        <v>12</v>
      </c>
      <c r="F29" s="65">
        <f>VLOOKUP($A29,'Return Data'!$B$7:$R$2843,11,0)</f>
        <v>23.803899999999999</v>
      </c>
      <c r="G29" s="66">
        <f t="shared" si="1"/>
        <v>19</v>
      </c>
      <c r="H29" s="65">
        <f>VLOOKUP($A29,'Return Data'!$B$7:$R$2843,12,0)</f>
        <v>31.626899999999999</v>
      </c>
      <c r="I29" s="66">
        <f t="shared" si="2"/>
        <v>26</v>
      </c>
      <c r="J29" s="65">
        <f>VLOOKUP($A29,'Return Data'!$B$7:$R$2843,13,0)</f>
        <v>55.845300000000002</v>
      </c>
      <c r="K29" s="66">
        <f t="shared" si="3"/>
        <v>24</v>
      </c>
      <c r="L29" s="65">
        <f>VLOOKUP($A29,'Return Data'!$B$7:$R$2843,17,0)</f>
        <v>12.219799999999999</v>
      </c>
      <c r="M29" s="66">
        <f t="shared" si="8"/>
        <v>24</v>
      </c>
      <c r="N29" s="65"/>
      <c r="O29" s="66"/>
      <c r="P29" s="65"/>
      <c r="Q29" s="66"/>
      <c r="R29" s="65">
        <f>VLOOKUP($A29,'Return Data'!$B$7:$R$2843,16,0)</f>
        <v>10.644500000000001</v>
      </c>
      <c r="S29" s="67">
        <f t="shared" si="6"/>
        <v>30</v>
      </c>
    </row>
    <row r="30" spans="1:19" x14ac:dyDescent="0.3">
      <c r="A30" s="63" t="s">
        <v>1273</v>
      </c>
      <c r="B30" s="64">
        <f>VLOOKUP($A30,'Return Data'!$B$7:$R$2843,3,0)</f>
        <v>44322</v>
      </c>
      <c r="C30" s="65">
        <f>VLOOKUP($A30,'Return Data'!$B$7:$R$2843,4,0)</f>
        <v>113.77119999999999</v>
      </c>
      <c r="D30" s="65">
        <f>VLOOKUP($A30,'Return Data'!$B$7:$R$2843,10,0)</f>
        <v>6.7134</v>
      </c>
      <c r="E30" s="66">
        <f t="shared" si="0"/>
        <v>3</v>
      </c>
      <c r="F30" s="65">
        <f>VLOOKUP($A30,'Return Data'!$B$7:$R$2843,11,0)</f>
        <v>35.161299999999997</v>
      </c>
      <c r="G30" s="66">
        <f t="shared" si="1"/>
        <v>2</v>
      </c>
      <c r="H30" s="65">
        <f>VLOOKUP($A30,'Return Data'!$B$7:$R$2843,12,0)</f>
        <v>48.231099999999998</v>
      </c>
      <c r="I30" s="66">
        <f t="shared" si="2"/>
        <v>2</v>
      </c>
      <c r="J30" s="65">
        <f>VLOOKUP($A30,'Return Data'!$B$7:$R$2843,13,0)</f>
        <v>71.428100000000001</v>
      </c>
      <c r="K30" s="66">
        <f t="shared" si="3"/>
        <v>5</v>
      </c>
      <c r="L30" s="65">
        <f>VLOOKUP($A30,'Return Data'!$B$7:$R$2843,17,0)</f>
        <v>8.1311</v>
      </c>
      <c r="M30" s="66">
        <f t="shared" si="8"/>
        <v>31</v>
      </c>
      <c r="N30" s="65">
        <f>VLOOKUP($A30,'Return Data'!$B$7:$R$2843,14,0)</f>
        <v>6.8186</v>
      </c>
      <c r="O30" s="66">
        <f t="shared" ref="O30:O35" si="10">RANK(N30,N$8:N$41,0)</f>
        <v>25</v>
      </c>
      <c r="P30" s="65">
        <f>VLOOKUP($A30,'Return Data'!$B$7:$R$2843,15,0)</f>
        <v>11.438800000000001</v>
      </c>
      <c r="Q30" s="66">
        <f t="shared" ref="Q30:Q35" si="11">RANK(P30,P$8:P$41,0)</f>
        <v>23</v>
      </c>
      <c r="R30" s="65">
        <f>VLOOKUP($A30,'Return Data'!$B$7:$R$2843,16,0)</f>
        <v>16.283899999999999</v>
      </c>
      <c r="S30" s="67">
        <f t="shared" si="6"/>
        <v>10</v>
      </c>
    </row>
    <row r="31" spans="1:19" x14ac:dyDescent="0.3">
      <c r="A31" s="63" t="s">
        <v>1784</v>
      </c>
      <c r="B31" s="64">
        <f>VLOOKUP($A31,'Return Data'!$B$7:$R$2843,3,0)</f>
        <v>44322</v>
      </c>
      <c r="C31" s="65">
        <f>VLOOKUP($A31,'Return Data'!$B$7:$R$2843,4,0)</f>
        <v>40.094900000000003</v>
      </c>
      <c r="D31" s="65">
        <f>VLOOKUP($A31,'Return Data'!$B$7:$R$2843,10,0)</f>
        <v>6.0540000000000003</v>
      </c>
      <c r="E31" s="66">
        <f t="shared" si="0"/>
        <v>5</v>
      </c>
      <c r="F31" s="65">
        <f>VLOOKUP($A31,'Return Data'!$B$7:$R$2843,11,0)</f>
        <v>23.238099999999999</v>
      </c>
      <c r="G31" s="66">
        <f t="shared" si="1"/>
        <v>21</v>
      </c>
      <c r="H31" s="65">
        <f>VLOOKUP($A31,'Return Data'!$B$7:$R$2843,12,0)</f>
        <v>34.289299999999997</v>
      </c>
      <c r="I31" s="66">
        <f t="shared" si="2"/>
        <v>20</v>
      </c>
      <c r="J31" s="65">
        <f>VLOOKUP($A31,'Return Data'!$B$7:$R$2843,13,0)</f>
        <v>71.236699999999999</v>
      </c>
      <c r="K31" s="66">
        <f t="shared" si="3"/>
        <v>6</v>
      </c>
      <c r="L31" s="65">
        <f>VLOOKUP($A31,'Return Data'!$B$7:$R$2843,17,0)</f>
        <v>26.566800000000001</v>
      </c>
      <c r="M31" s="66">
        <f t="shared" si="8"/>
        <v>3</v>
      </c>
      <c r="N31" s="65">
        <f>VLOOKUP($A31,'Return Data'!$B$7:$R$2843,14,0)</f>
        <v>19.925899999999999</v>
      </c>
      <c r="O31" s="66">
        <f t="shared" si="10"/>
        <v>2</v>
      </c>
      <c r="P31" s="65">
        <f>VLOOKUP($A31,'Return Data'!$B$7:$R$2843,15,0)</f>
        <v>19.079000000000001</v>
      </c>
      <c r="Q31" s="66">
        <f t="shared" si="11"/>
        <v>2</v>
      </c>
      <c r="R31" s="65">
        <f>VLOOKUP($A31,'Return Data'!$B$7:$R$2843,16,0)</f>
        <v>19.099799999999998</v>
      </c>
      <c r="S31" s="67">
        <f t="shared" si="6"/>
        <v>4</v>
      </c>
    </row>
    <row r="32" spans="1:19" x14ac:dyDescent="0.3">
      <c r="A32" s="63" t="s">
        <v>1815</v>
      </c>
      <c r="B32" s="64">
        <f>VLOOKUP($A32,'Return Data'!$B$7:$R$2843,3,0)</f>
        <v>44322</v>
      </c>
      <c r="C32" s="65">
        <f>VLOOKUP($A32,'Return Data'!$B$7:$R$2843,4,0)</f>
        <v>21.44</v>
      </c>
      <c r="D32" s="65">
        <f>VLOOKUP($A32,'Return Data'!$B$7:$R$2843,10,0)</f>
        <v>6.2965</v>
      </c>
      <c r="E32" s="66">
        <f t="shared" si="0"/>
        <v>4</v>
      </c>
      <c r="F32" s="65">
        <f>VLOOKUP($A32,'Return Data'!$B$7:$R$2843,11,0)</f>
        <v>30.492999999999999</v>
      </c>
      <c r="G32" s="66">
        <f t="shared" si="1"/>
        <v>6</v>
      </c>
      <c r="H32" s="65">
        <f>VLOOKUP($A32,'Return Data'!$B$7:$R$2843,12,0)</f>
        <v>42.080800000000004</v>
      </c>
      <c r="I32" s="66">
        <f t="shared" si="2"/>
        <v>6</v>
      </c>
      <c r="J32" s="65">
        <f>VLOOKUP($A32,'Return Data'!$B$7:$R$2843,13,0)</f>
        <v>82.779200000000003</v>
      </c>
      <c r="K32" s="66">
        <f t="shared" si="3"/>
        <v>2</v>
      </c>
      <c r="L32" s="65">
        <f>VLOOKUP($A32,'Return Data'!$B$7:$R$2843,17,0)</f>
        <v>27.451699999999999</v>
      </c>
      <c r="M32" s="66">
        <f t="shared" si="8"/>
        <v>2</v>
      </c>
      <c r="N32" s="65">
        <f>VLOOKUP($A32,'Return Data'!$B$7:$R$2843,14,0)</f>
        <v>17.0852</v>
      </c>
      <c r="O32" s="66">
        <f t="shared" si="10"/>
        <v>3</v>
      </c>
      <c r="P32" s="65">
        <f>VLOOKUP($A32,'Return Data'!$B$7:$R$2843,15,0)</f>
        <v>17.917999999999999</v>
      </c>
      <c r="Q32" s="66">
        <f t="shared" si="11"/>
        <v>3</v>
      </c>
      <c r="R32" s="65">
        <f>VLOOKUP($A32,'Return Data'!$B$7:$R$2843,16,0)</f>
        <v>13.139099999999999</v>
      </c>
      <c r="S32" s="67">
        <f t="shared" si="6"/>
        <v>23</v>
      </c>
    </row>
    <row r="33" spans="1:19" x14ac:dyDescent="0.3">
      <c r="A33" s="63" t="s">
        <v>1275</v>
      </c>
      <c r="B33" s="64">
        <f>VLOOKUP($A33,'Return Data'!$B$7:$R$2843,3,0)</f>
        <v>44322</v>
      </c>
      <c r="C33" s="65">
        <f>VLOOKUP($A33,'Return Data'!$B$7:$R$2843,4,0)</f>
        <v>182.7</v>
      </c>
      <c r="D33" s="65">
        <f>VLOOKUP($A33,'Return Data'!$B$7:$R$2843,10,0)</f>
        <v>2.8195000000000001</v>
      </c>
      <c r="E33" s="66">
        <f t="shared" si="0"/>
        <v>14</v>
      </c>
      <c r="F33" s="65">
        <f>VLOOKUP($A33,'Return Data'!$B$7:$R$2843,11,0)</f>
        <v>24.940200000000001</v>
      </c>
      <c r="G33" s="66">
        <f t="shared" si="1"/>
        <v>17</v>
      </c>
      <c r="H33" s="65">
        <f>VLOOKUP($A33,'Return Data'!$B$7:$R$2843,12,0)</f>
        <v>35.876800000000003</v>
      </c>
      <c r="I33" s="66">
        <f t="shared" si="2"/>
        <v>16</v>
      </c>
      <c r="J33" s="65">
        <f>VLOOKUP($A33,'Return Data'!$B$7:$R$2843,13,0)</f>
        <v>61.467100000000002</v>
      </c>
      <c r="K33" s="66">
        <f t="shared" si="3"/>
        <v>14</v>
      </c>
      <c r="L33" s="65">
        <f>VLOOKUP($A33,'Return Data'!$B$7:$R$2843,17,0)</f>
        <v>13.956</v>
      </c>
      <c r="M33" s="66">
        <f t="shared" si="8"/>
        <v>20</v>
      </c>
      <c r="N33" s="65">
        <f>VLOOKUP($A33,'Return Data'!$B$7:$R$2843,14,0)</f>
        <v>7.4413999999999998</v>
      </c>
      <c r="O33" s="66">
        <f t="shared" si="10"/>
        <v>23</v>
      </c>
      <c r="P33" s="65">
        <f>VLOOKUP($A33,'Return Data'!$B$7:$R$2843,15,0)</f>
        <v>14.9442</v>
      </c>
      <c r="Q33" s="66">
        <f t="shared" si="11"/>
        <v>11</v>
      </c>
      <c r="R33" s="65">
        <f>VLOOKUP($A33,'Return Data'!$B$7:$R$2843,16,0)</f>
        <v>15.191599999999999</v>
      </c>
      <c r="S33" s="67">
        <f t="shared" si="6"/>
        <v>15</v>
      </c>
    </row>
    <row r="34" spans="1:19" x14ac:dyDescent="0.3">
      <c r="A34" s="63" t="s">
        <v>1277</v>
      </c>
      <c r="B34" s="64">
        <f>VLOOKUP($A34,'Return Data'!$B$7:$R$2843,3,0)</f>
        <v>44322</v>
      </c>
      <c r="C34" s="65">
        <f>VLOOKUP($A34,'Return Data'!$B$7:$R$2843,4,0)</f>
        <v>339.7011</v>
      </c>
      <c r="D34" s="65">
        <f>VLOOKUP($A34,'Return Data'!$B$7:$R$2843,10,0)</f>
        <v>22.246099999999998</v>
      </c>
      <c r="E34" s="66">
        <f t="shared" si="0"/>
        <v>1</v>
      </c>
      <c r="F34" s="65">
        <f>VLOOKUP($A34,'Return Data'!$B$7:$R$2843,11,0)</f>
        <v>48.775599999999997</v>
      </c>
      <c r="G34" s="66">
        <f t="shared" si="1"/>
        <v>1</v>
      </c>
      <c r="H34" s="65">
        <f>VLOOKUP($A34,'Return Data'!$B$7:$R$2843,12,0)</f>
        <v>61.3675</v>
      </c>
      <c r="I34" s="66">
        <f t="shared" si="2"/>
        <v>1</v>
      </c>
      <c r="J34" s="65">
        <f>VLOOKUP($A34,'Return Data'!$B$7:$R$2843,13,0)</f>
        <v>112.44450000000001</v>
      </c>
      <c r="K34" s="66">
        <f t="shared" si="3"/>
        <v>1</v>
      </c>
      <c r="L34" s="65">
        <f>VLOOKUP($A34,'Return Data'!$B$7:$R$2843,17,0)</f>
        <v>37.167099999999998</v>
      </c>
      <c r="M34" s="66">
        <f t="shared" si="8"/>
        <v>1</v>
      </c>
      <c r="N34" s="65">
        <f>VLOOKUP($A34,'Return Data'!$B$7:$R$2843,14,0)</f>
        <v>23.819099999999999</v>
      </c>
      <c r="O34" s="66">
        <f t="shared" si="10"/>
        <v>1</v>
      </c>
      <c r="P34" s="65">
        <f>VLOOKUP($A34,'Return Data'!$B$7:$R$2843,15,0)</f>
        <v>21.764600000000002</v>
      </c>
      <c r="Q34" s="66">
        <f t="shared" si="11"/>
        <v>1</v>
      </c>
      <c r="R34" s="65">
        <f>VLOOKUP($A34,'Return Data'!$B$7:$R$2843,16,0)</f>
        <v>19.1279</v>
      </c>
      <c r="S34" s="67">
        <f t="shared" si="6"/>
        <v>3</v>
      </c>
    </row>
    <row r="35" spans="1:19" x14ac:dyDescent="0.3">
      <c r="A35" s="63" t="s">
        <v>1817</v>
      </c>
      <c r="B35" s="64">
        <f>VLOOKUP($A35,'Return Data'!$B$7:$R$2843,3,0)</f>
        <v>44322</v>
      </c>
      <c r="C35" s="65">
        <f>VLOOKUP($A35,'Return Data'!$B$7:$R$2843,4,0)</f>
        <v>63.7669</v>
      </c>
      <c r="D35" s="65">
        <f>VLOOKUP($A35,'Return Data'!$B$7:$R$2843,10,0)</f>
        <v>1.2118</v>
      </c>
      <c r="E35" s="66">
        <f t="shared" si="0"/>
        <v>22</v>
      </c>
      <c r="F35" s="65">
        <f>VLOOKUP($A35,'Return Data'!$B$7:$R$2843,11,0)</f>
        <v>25.9969</v>
      </c>
      <c r="G35" s="66">
        <f t="shared" si="1"/>
        <v>14</v>
      </c>
      <c r="H35" s="65">
        <f>VLOOKUP($A35,'Return Data'!$B$7:$R$2843,12,0)</f>
        <v>38.412799999999997</v>
      </c>
      <c r="I35" s="66">
        <f t="shared" si="2"/>
        <v>13</v>
      </c>
      <c r="J35" s="65">
        <f>VLOOKUP($A35,'Return Data'!$B$7:$R$2843,13,0)</f>
        <v>61.412700000000001</v>
      </c>
      <c r="K35" s="66">
        <f t="shared" si="3"/>
        <v>15</v>
      </c>
      <c r="L35" s="65">
        <f>VLOOKUP($A35,'Return Data'!$B$7:$R$2843,17,0)</f>
        <v>14.877000000000001</v>
      </c>
      <c r="M35" s="66">
        <f t="shared" si="8"/>
        <v>16</v>
      </c>
      <c r="N35" s="65">
        <f>VLOOKUP($A35,'Return Data'!$B$7:$R$2843,14,0)</f>
        <v>10.1899</v>
      </c>
      <c r="O35" s="66">
        <f t="shared" si="10"/>
        <v>13</v>
      </c>
      <c r="P35" s="65">
        <f>VLOOKUP($A35,'Return Data'!$B$7:$R$2843,15,0)</f>
        <v>14.0244</v>
      </c>
      <c r="Q35" s="66">
        <f t="shared" si="11"/>
        <v>12</v>
      </c>
      <c r="R35" s="65">
        <f>VLOOKUP($A35,'Return Data'!$B$7:$R$2843,16,0)</f>
        <v>12.5701</v>
      </c>
      <c r="S35" s="67">
        <f t="shared" si="6"/>
        <v>25</v>
      </c>
    </row>
    <row r="36" spans="1:19" x14ac:dyDescent="0.3">
      <c r="A36" s="63" t="s">
        <v>1819</v>
      </c>
      <c r="B36" s="64">
        <f>VLOOKUP($A36,'Return Data'!$B$7:$R$2843,3,0)</f>
        <v>44322</v>
      </c>
      <c r="C36" s="65">
        <f>VLOOKUP($A36,'Return Data'!$B$7:$R$2843,4,0)</f>
        <v>12.508100000000001</v>
      </c>
      <c r="D36" s="65">
        <f>VLOOKUP($A36,'Return Data'!$B$7:$R$2843,10,0)</f>
        <v>-1.5963000000000001</v>
      </c>
      <c r="E36" s="66">
        <f t="shared" si="0"/>
        <v>34</v>
      </c>
      <c r="F36" s="65">
        <f>VLOOKUP($A36,'Return Data'!$B$7:$R$2843,11,0)</f>
        <v>14.5441</v>
      </c>
      <c r="G36" s="66">
        <f t="shared" si="1"/>
        <v>33</v>
      </c>
      <c r="H36" s="65">
        <f>VLOOKUP($A36,'Return Data'!$B$7:$R$2843,12,0)</f>
        <v>22.048100000000002</v>
      </c>
      <c r="I36" s="66">
        <f t="shared" si="2"/>
        <v>34</v>
      </c>
      <c r="J36" s="65">
        <f>VLOOKUP($A36,'Return Data'!$B$7:$R$2843,13,0)</f>
        <v>43.268999999999998</v>
      </c>
      <c r="K36" s="66">
        <f t="shared" si="3"/>
        <v>33</v>
      </c>
      <c r="L36" s="65">
        <f>VLOOKUP($A36,'Return Data'!$B$7:$R$2843,17,0)</f>
        <v>9.4978999999999996</v>
      </c>
      <c r="M36" s="66">
        <f t="shared" si="8"/>
        <v>30</v>
      </c>
      <c r="N36" s="65"/>
      <c r="O36" s="66"/>
      <c r="P36" s="65"/>
      <c r="Q36" s="66"/>
      <c r="R36" s="65">
        <f>VLOOKUP($A36,'Return Data'!$B$7:$R$2843,16,0)</f>
        <v>8.9688999999999997</v>
      </c>
      <c r="S36" s="67">
        <f t="shared" si="6"/>
        <v>33</v>
      </c>
    </row>
    <row r="37" spans="1:19" x14ac:dyDescent="0.3">
      <c r="A37" s="63" t="s">
        <v>1280</v>
      </c>
      <c r="B37" s="64">
        <f>VLOOKUP($A37,'Return Data'!$B$7:$R$2843,3,0)</f>
        <v>44322</v>
      </c>
      <c r="C37" s="65">
        <f>VLOOKUP($A37,'Return Data'!$B$7:$R$2843,4,0)</f>
        <v>13.455</v>
      </c>
      <c r="D37" s="65">
        <f>VLOOKUP($A37,'Return Data'!$B$7:$R$2843,10,0)</f>
        <v>3.4935999999999998</v>
      </c>
      <c r="E37" s="66">
        <f t="shared" si="0"/>
        <v>10</v>
      </c>
      <c r="F37" s="65">
        <f>VLOOKUP($A37,'Return Data'!$B$7:$R$2843,11,0)</f>
        <v>25.1418</v>
      </c>
      <c r="G37" s="66">
        <f t="shared" si="1"/>
        <v>16</v>
      </c>
      <c r="H37" s="65">
        <f>VLOOKUP($A37,'Return Data'!$B$7:$R$2843,12,0)</f>
        <v>35.310400000000001</v>
      </c>
      <c r="I37" s="66">
        <f t="shared" si="2"/>
        <v>17</v>
      </c>
      <c r="J37" s="65">
        <f>VLOOKUP($A37,'Return Data'!$B$7:$R$2843,13,0)</f>
        <v>62.327500000000001</v>
      </c>
      <c r="K37" s="66">
        <f t="shared" si="3"/>
        <v>11</v>
      </c>
      <c r="L37" s="65"/>
      <c r="M37" s="66"/>
      <c r="N37" s="65"/>
      <c r="O37" s="66"/>
      <c r="P37" s="65"/>
      <c r="Q37" s="66"/>
      <c r="R37" s="65">
        <f>VLOOKUP($A37,'Return Data'!$B$7:$R$2843,16,0)</f>
        <v>19.501300000000001</v>
      </c>
      <c r="S37" s="67">
        <f t="shared" si="6"/>
        <v>2</v>
      </c>
    </row>
    <row r="38" spans="1:19" x14ac:dyDescent="0.3">
      <c r="A38" s="102" t="s">
        <v>1797</v>
      </c>
      <c r="B38" s="64">
        <f>VLOOKUP($A38,'Return Data'!$B$7:$R$2843,3,0)</f>
        <v>44322</v>
      </c>
      <c r="C38" s="65">
        <f>VLOOKUP($A38,'Return Data'!$B$7:$R$2843,4,0)</f>
        <v>13.4085</v>
      </c>
      <c r="D38" s="65">
        <f>VLOOKUP($A38,'Return Data'!$B$7:$R$2843,10,0)</f>
        <v>-5.1999999999999998E-3</v>
      </c>
      <c r="E38" s="66">
        <f t="shared" si="0"/>
        <v>30</v>
      </c>
      <c r="F38" s="65">
        <f>VLOOKUP($A38,'Return Data'!$B$7:$R$2843,11,0)</f>
        <v>16.238800000000001</v>
      </c>
      <c r="G38" s="66">
        <f t="shared" si="1"/>
        <v>32</v>
      </c>
      <c r="H38" s="65">
        <f>VLOOKUP($A38,'Return Data'!$B$7:$R$2843,12,0)</f>
        <v>25.328299999999999</v>
      </c>
      <c r="I38" s="66">
        <f t="shared" si="2"/>
        <v>31</v>
      </c>
      <c r="J38" s="65">
        <f>VLOOKUP($A38,'Return Data'!$B$7:$R$2843,13,0)</f>
        <v>45.060299999999998</v>
      </c>
      <c r="K38" s="66">
        <f t="shared" si="3"/>
        <v>32</v>
      </c>
      <c r="L38" s="65">
        <f>VLOOKUP($A38,'Return Data'!$B$7:$R$2843,17,0)</f>
        <v>14.063000000000001</v>
      </c>
      <c r="M38" s="66">
        <f>RANK(L38,L$8:L$41,0)</f>
        <v>19</v>
      </c>
      <c r="N38" s="65"/>
      <c r="O38" s="66"/>
      <c r="P38" s="65"/>
      <c r="Q38" s="66"/>
      <c r="R38" s="65">
        <f>VLOOKUP($A38,'Return Data'!$B$7:$R$2843,16,0)</f>
        <v>11.630800000000001</v>
      </c>
      <c r="S38" s="67">
        <f t="shared" si="6"/>
        <v>28</v>
      </c>
    </row>
    <row r="39" spans="1:19" x14ac:dyDescent="0.3">
      <c r="A39" s="63" t="s">
        <v>1821</v>
      </c>
      <c r="B39" s="64">
        <f>VLOOKUP($A39,'Return Data'!$B$7:$R$2843,3,0)</f>
        <v>44322</v>
      </c>
      <c r="C39" s="65">
        <f>VLOOKUP($A39,'Return Data'!$B$7:$R$2843,4,0)</f>
        <v>127.58</v>
      </c>
      <c r="D39" s="65">
        <f>VLOOKUP($A39,'Return Data'!$B$7:$R$2843,10,0)</f>
        <v>1.6736</v>
      </c>
      <c r="E39" s="66">
        <f t="shared" si="0"/>
        <v>19</v>
      </c>
      <c r="F39" s="65">
        <f>VLOOKUP($A39,'Return Data'!$B$7:$R$2843,11,0)</f>
        <v>18.8781</v>
      </c>
      <c r="G39" s="66">
        <f t="shared" si="1"/>
        <v>29</v>
      </c>
      <c r="H39" s="65">
        <f>VLOOKUP($A39,'Return Data'!$B$7:$R$2843,12,0)</f>
        <v>26.882100000000001</v>
      </c>
      <c r="I39" s="66">
        <f t="shared" si="2"/>
        <v>30</v>
      </c>
      <c r="J39" s="65">
        <f>VLOOKUP($A39,'Return Data'!$B$7:$R$2843,13,0)</f>
        <v>48.039000000000001</v>
      </c>
      <c r="K39" s="66">
        <f t="shared" si="3"/>
        <v>30</v>
      </c>
      <c r="L39" s="65">
        <f>VLOOKUP($A39,'Return Data'!$B$7:$R$2843,17,0)</f>
        <v>6.9965000000000002</v>
      </c>
      <c r="M39" s="66">
        <f>RANK(L39,L$8:L$41,0)</f>
        <v>32</v>
      </c>
      <c r="N39" s="65">
        <f>VLOOKUP($A39,'Return Data'!$B$7:$R$2843,14,0)</f>
        <v>4.1349999999999998</v>
      </c>
      <c r="O39" s="66">
        <f>RANK(N39,N$8:N$41,0)</f>
        <v>29</v>
      </c>
      <c r="P39" s="65">
        <f>VLOOKUP($A39,'Return Data'!$B$7:$R$2843,15,0)</f>
        <v>9.0075000000000003</v>
      </c>
      <c r="Q39" s="66">
        <f>RANK(P39,P$8:P$41,0)</f>
        <v>27</v>
      </c>
      <c r="R39" s="65">
        <f>VLOOKUP($A39,'Return Data'!$B$7:$R$2843,16,0)</f>
        <v>9.7810000000000006</v>
      </c>
      <c r="S39" s="67">
        <f t="shared" si="6"/>
        <v>32</v>
      </c>
    </row>
    <row r="40" spans="1:19" x14ac:dyDescent="0.3">
      <c r="A40" s="63" t="s">
        <v>1807</v>
      </c>
      <c r="B40" s="64">
        <f>VLOOKUP($A40,'Return Data'!$B$7:$R$2843,3,0)</f>
        <v>44322</v>
      </c>
      <c r="C40" s="65">
        <f>VLOOKUP($A40,'Return Data'!$B$7:$R$2843,4,0)</f>
        <v>27.21</v>
      </c>
      <c r="D40" s="65">
        <f>VLOOKUP($A40,'Return Data'!$B$7:$R$2843,10,0)</f>
        <v>2.1779999999999999</v>
      </c>
      <c r="E40" s="66">
        <f t="shared" si="0"/>
        <v>17</v>
      </c>
      <c r="F40" s="65">
        <f>VLOOKUP($A40,'Return Data'!$B$7:$R$2843,11,0)</f>
        <v>23.233699999999999</v>
      </c>
      <c r="G40" s="66">
        <f t="shared" si="1"/>
        <v>22</v>
      </c>
      <c r="H40" s="65">
        <f>VLOOKUP($A40,'Return Data'!$B$7:$R$2843,12,0)</f>
        <v>33.710099999999997</v>
      </c>
      <c r="I40" s="66">
        <f t="shared" si="2"/>
        <v>21</v>
      </c>
      <c r="J40" s="65">
        <f>VLOOKUP($A40,'Return Data'!$B$7:$R$2843,13,0)</f>
        <v>60.910699999999999</v>
      </c>
      <c r="K40" s="66">
        <f t="shared" si="3"/>
        <v>16</v>
      </c>
      <c r="L40" s="65">
        <f>VLOOKUP($A40,'Return Data'!$B$7:$R$2843,17,0)</f>
        <v>18.1297</v>
      </c>
      <c r="M40" s="66">
        <f>RANK(L40,L$8:L$41,0)</f>
        <v>8</v>
      </c>
      <c r="N40" s="65">
        <f>VLOOKUP($A40,'Return Data'!$B$7:$R$2843,14,0)</f>
        <v>12.9382</v>
      </c>
      <c r="O40" s="66">
        <f>RANK(N40,N$8:N$41,0)</f>
        <v>9</v>
      </c>
      <c r="P40" s="65">
        <f>VLOOKUP($A40,'Return Data'!$B$7:$R$2843,15,0)</f>
        <v>13.995100000000001</v>
      </c>
      <c r="Q40" s="66">
        <f>RANK(P40,P$8:P$41,0)</f>
        <v>13</v>
      </c>
      <c r="R40" s="65">
        <f>VLOOKUP($A40,'Return Data'!$B$7:$R$2843,16,0)</f>
        <v>10.625999999999999</v>
      </c>
      <c r="S40" s="67">
        <f t="shared" si="6"/>
        <v>31</v>
      </c>
    </row>
    <row r="41" spans="1:19" x14ac:dyDescent="0.3">
      <c r="A41" s="63" t="s">
        <v>1880</v>
      </c>
      <c r="B41" s="64">
        <f>VLOOKUP($A41,'Return Data'!$B$7:$R$2843,3,0)</f>
        <v>44322</v>
      </c>
      <c r="C41" s="65">
        <f>VLOOKUP($A41,'Return Data'!$B$7:$R$2843,4,0)</f>
        <v>213.43770000000001</v>
      </c>
      <c r="D41" s="65">
        <f>VLOOKUP($A41,'Return Data'!$B$7:$R$2843,10,0)</f>
        <v>0.8679</v>
      </c>
      <c r="E41" s="66">
        <f t="shared" si="0"/>
        <v>23</v>
      </c>
      <c r="F41" s="65">
        <f>VLOOKUP($A41,'Return Data'!$B$7:$R$2843,11,0)</f>
        <v>24.765699999999999</v>
      </c>
      <c r="G41" s="66">
        <f t="shared" si="1"/>
        <v>18</v>
      </c>
      <c r="H41" s="65">
        <f>VLOOKUP($A41,'Return Data'!$B$7:$R$2843,12,0)</f>
        <v>41.432899999999997</v>
      </c>
      <c r="I41" s="66">
        <f t="shared" si="2"/>
        <v>7</v>
      </c>
      <c r="J41" s="65">
        <f>VLOOKUP($A41,'Return Data'!$B$7:$R$2843,13,0)</f>
        <v>71.987200000000001</v>
      </c>
      <c r="K41" s="66">
        <f t="shared" si="3"/>
        <v>4</v>
      </c>
      <c r="L41" s="65">
        <f>VLOOKUP($A41,'Return Data'!$B$7:$R$2843,17,0)</f>
        <v>23.565100000000001</v>
      </c>
      <c r="M41" s="66">
        <f>RANK(L41,L$8:L$41,0)</f>
        <v>4</v>
      </c>
      <c r="N41" s="65">
        <f>VLOOKUP($A41,'Return Data'!$B$7:$R$2843,14,0)</f>
        <v>15.9537</v>
      </c>
      <c r="O41" s="66">
        <f>RANK(N41,N$8:N$41,0)</f>
        <v>4</v>
      </c>
      <c r="P41" s="65">
        <f>VLOOKUP($A41,'Return Data'!$B$7:$R$2843,15,0)</f>
        <v>16.9741</v>
      </c>
      <c r="Q41" s="66">
        <f>RANK(P41,P$8:P$41,0)</f>
        <v>4</v>
      </c>
      <c r="R41" s="65">
        <f>VLOOKUP($A41,'Return Data'!$B$7:$R$2843,16,0)</f>
        <v>15.6305</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2.9691617647058828</v>
      </c>
      <c r="E43" s="74"/>
      <c r="F43" s="75">
        <f>AVERAGE(F8:F41)</f>
        <v>25.171344117647056</v>
      </c>
      <c r="G43" s="74"/>
      <c r="H43" s="75">
        <f>AVERAGE(H8:H41)</f>
        <v>35.664488235294115</v>
      </c>
      <c r="I43" s="74"/>
      <c r="J43" s="75">
        <f>AVERAGE(J8:J41)</f>
        <v>60.854223529411762</v>
      </c>
      <c r="K43" s="74"/>
      <c r="L43" s="75">
        <f>AVERAGE(L8:L41)</f>
        <v>16.089450000000003</v>
      </c>
      <c r="M43" s="74"/>
      <c r="N43" s="75">
        <f>AVERAGE(N8:N41)</f>
        <v>10.900458620689655</v>
      </c>
      <c r="O43" s="74"/>
      <c r="P43" s="75">
        <f>AVERAGE(P8:P41)</f>
        <v>14.099988888888888</v>
      </c>
      <c r="Q43" s="74"/>
      <c r="R43" s="75">
        <f>AVERAGE(R8:R41)</f>
        <v>14.608550000000003</v>
      </c>
      <c r="S43" s="76"/>
    </row>
    <row r="44" spans="1:19" x14ac:dyDescent="0.3">
      <c r="A44" s="73" t="s">
        <v>28</v>
      </c>
      <c r="B44" s="74"/>
      <c r="C44" s="74"/>
      <c r="D44" s="75">
        <f>MIN(D8:D41)</f>
        <v>-1.5963000000000001</v>
      </c>
      <c r="E44" s="74"/>
      <c r="F44" s="75">
        <f>MIN(F8:F41)</f>
        <v>14.2743</v>
      </c>
      <c r="G44" s="74"/>
      <c r="H44" s="75">
        <f>MIN(H8:H41)</f>
        <v>22.048100000000002</v>
      </c>
      <c r="I44" s="74"/>
      <c r="J44" s="75">
        <f>MIN(J8:J41)</f>
        <v>39.319200000000002</v>
      </c>
      <c r="K44" s="74"/>
      <c r="L44" s="75">
        <f>MIN(L8:L41)</f>
        <v>6.9965000000000002</v>
      </c>
      <c r="M44" s="74"/>
      <c r="N44" s="75">
        <f>MIN(N8:N41)</f>
        <v>4.1349999999999998</v>
      </c>
      <c r="O44" s="74"/>
      <c r="P44" s="75">
        <f>MIN(P8:P41)</f>
        <v>9.0075000000000003</v>
      </c>
      <c r="Q44" s="74"/>
      <c r="R44" s="75">
        <f>MIN(R8:R41)</f>
        <v>8.8013999999999992</v>
      </c>
      <c r="S44" s="76"/>
    </row>
    <row r="45" spans="1:19" ht="15" thickBot="1" x14ac:dyDescent="0.35">
      <c r="A45" s="77" t="s">
        <v>29</v>
      </c>
      <c r="B45" s="78"/>
      <c r="C45" s="78"/>
      <c r="D45" s="79">
        <f>MAX(D8:D41)</f>
        <v>22.246099999999998</v>
      </c>
      <c r="E45" s="78"/>
      <c r="F45" s="79">
        <f>MAX(F8:F41)</f>
        <v>48.775599999999997</v>
      </c>
      <c r="G45" s="78"/>
      <c r="H45" s="79">
        <f>MAX(H8:H41)</f>
        <v>61.3675</v>
      </c>
      <c r="I45" s="78"/>
      <c r="J45" s="79">
        <f>MAX(J8:J41)</f>
        <v>112.44450000000001</v>
      </c>
      <c r="K45" s="78"/>
      <c r="L45" s="79">
        <f>MAX(L8:L41)</f>
        <v>37.167099999999998</v>
      </c>
      <c r="M45" s="78"/>
      <c r="N45" s="79">
        <f>MAX(N8:N41)</f>
        <v>23.819099999999999</v>
      </c>
      <c r="O45" s="78"/>
      <c r="P45" s="79">
        <f>MAX(P8:P41)</f>
        <v>21.764600000000002</v>
      </c>
      <c r="Q45" s="78"/>
      <c r="R45" s="79">
        <f>MAX(R8:R41)</f>
        <v>22.350899999999999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44322</v>
      </c>
      <c r="C8" s="65">
        <f>VLOOKUP($A8,'Return Data'!$B$7:$R$2843,4,0)</f>
        <v>62.804600000000001</v>
      </c>
      <c r="D8" s="65">
        <f>VLOOKUP($A8,'Return Data'!$B$7:$R$2843,10,0)</f>
        <v>8.9978999999999996</v>
      </c>
      <c r="E8" s="66">
        <f>RANK(D8,D$8:D$23,0)</f>
        <v>2</v>
      </c>
      <c r="F8" s="65">
        <f>VLOOKUP($A8,'Return Data'!$B$7:$R$2843,11,0)</f>
        <v>35.976599999999998</v>
      </c>
      <c r="G8" s="66">
        <f>RANK(F8,F$8:F$23,0)</f>
        <v>3</v>
      </c>
      <c r="H8" s="65">
        <f>VLOOKUP($A8,'Return Data'!$B$7:$R$2843,12,0)</f>
        <v>50.458300000000001</v>
      </c>
      <c r="I8" s="66">
        <f>RANK(H8,H$8:H$23,0)</f>
        <v>3</v>
      </c>
      <c r="J8" s="65">
        <f>VLOOKUP($A8,'Return Data'!$B$7:$R$2843,13,0)</f>
        <v>76.818700000000007</v>
      </c>
      <c r="K8" s="66">
        <f>RANK(J8,J$8:J$23,0)</f>
        <v>3</v>
      </c>
      <c r="L8" s="65">
        <f>VLOOKUP($A8,'Return Data'!$B$7:$R$2843,17,0)</f>
        <v>12.0543</v>
      </c>
      <c r="M8" s="66">
        <f>RANK(L8,L$8:L$23,0)</f>
        <v>12</v>
      </c>
      <c r="N8" s="65">
        <f>VLOOKUP($A8,'Return Data'!$B$7:$R$2843,14,0)</f>
        <v>4.3799999999999999E-2</v>
      </c>
      <c r="O8" s="66">
        <f>RANK(N8,N$8:N$23,0)</f>
        <v>12</v>
      </c>
      <c r="P8" s="65">
        <f>VLOOKUP($A8,'Return Data'!$B$7:$R$2843,15,0)</f>
        <v>10.181100000000001</v>
      </c>
      <c r="Q8" s="66">
        <f>RANK(P8,P$8:P$23,0)</f>
        <v>11</v>
      </c>
      <c r="R8" s="65">
        <f>VLOOKUP($A8,'Return Data'!$B$7:$R$2843,16,0)</f>
        <v>15.0357</v>
      </c>
      <c r="S8" s="67">
        <f>RANK(R8,R$8:R$23,0)</f>
        <v>7</v>
      </c>
    </row>
    <row r="9" spans="1:20" x14ac:dyDescent="0.3">
      <c r="A9" s="63" t="s">
        <v>31</v>
      </c>
      <c r="B9" s="64">
        <f>VLOOKUP($A9,'Return Data'!$B$7:$R$2843,3,0)</f>
        <v>44322</v>
      </c>
      <c r="C9" s="65">
        <f>VLOOKUP($A9,'Return Data'!$B$7:$R$2843,4,0)</f>
        <v>352.36</v>
      </c>
      <c r="D9" s="65">
        <f>VLOOKUP($A9,'Return Data'!$B$7:$R$2843,10,0)</f>
        <v>0.60129999999999995</v>
      </c>
      <c r="E9" s="66">
        <f t="shared" ref="E9:E23" si="0">RANK(D9,D$8:D$23,0)</f>
        <v>13</v>
      </c>
      <c r="F9" s="65">
        <f>VLOOKUP($A9,'Return Data'!$B$7:$R$2843,11,0)</f>
        <v>24.108899999999998</v>
      </c>
      <c r="G9" s="66">
        <f t="shared" ref="G9:G23" si="1">RANK(F9,F$8:F$23,0)</f>
        <v>11</v>
      </c>
      <c r="H9" s="65">
        <f>VLOOKUP($A9,'Return Data'!$B$7:$R$2843,12,0)</f>
        <v>34.975900000000003</v>
      </c>
      <c r="I9" s="66">
        <f t="shared" ref="I9:I23" si="2">RANK(H9,H$8:H$23,0)</f>
        <v>11</v>
      </c>
      <c r="J9" s="65">
        <f>VLOOKUP($A9,'Return Data'!$B$7:$R$2843,13,0)</f>
        <v>64.977199999999996</v>
      </c>
      <c r="K9" s="66">
        <f t="shared" ref="K9:K23" si="3">RANK(J9,J$8:J$23,0)</f>
        <v>9</v>
      </c>
      <c r="L9" s="65">
        <f>VLOOKUP($A9,'Return Data'!$B$7:$R$2843,17,0)</f>
        <v>9.6588999999999992</v>
      </c>
      <c r="M9" s="66">
        <f t="shared" ref="M9:M23" si="4">RANK(L9,L$8:L$23,0)</f>
        <v>16</v>
      </c>
      <c r="N9" s="65">
        <f>VLOOKUP($A9,'Return Data'!$B$7:$R$2843,14,0)</f>
        <v>6.0373000000000001</v>
      </c>
      <c r="O9" s="66">
        <f t="shared" ref="O9:O23" si="5">RANK(N9,N$8:N$23,0)</f>
        <v>8</v>
      </c>
      <c r="P9" s="65">
        <f>VLOOKUP($A9,'Return Data'!$B$7:$R$2843,15,0)</f>
        <v>12.608499999999999</v>
      </c>
      <c r="Q9" s="66">
        <f t="shared" ref="Q9:Q23" si="6">RANK(P9,P$8:P$23,0)</f>
        <v>8</v>
      </c>
      <c r="R9" s="65">
        <f>VLOOKUP($A9,'Return Data'!$B$7:$R$2843,16,0)</f>
        <v>13.950100000000001</v>
      </c>
      <c r="S9" s="67">
        <f t="shared" ref="S9:S23" si="7">RANK(R9,R$8:R$23,0)</f>
        <v>10</v>
      </c>
    </row>
    <row r="10" spans="1:20" x14ac:dyDescent="0.3">
      <c r="A10" s="63" t="s">
        <v>32</v>
      </c>
      <c r="B10" s="64">
        <f>VLOOKUP($A10,'Return Data'!$B$7:$R$2843,3,0)</f>
        <v>44322</v>
      </c>
      <c r="C10" s="65">
        <f>VLOOKUP($A10,'Return Data'!$B$7:$R$2843,4,0)</f>
        <v>202.22</v>
      </c>
      <c r="D10" s="65">
        <f>VLOOKUP($A10,'Return Data'!$B$7:$R$2843,10,0)</f>
        <v>6.1745000000000001</v>
      </c>
      <c r="E10" s="66">
        <f t="shared" si="0"/>
        <v>3</v>
      </c>
      <c r="F10" s="65">
        <f>VLOOKUP($A10,'Return Data'!$B$7:$R$2843,11,0)</f>
        <v>31.773800000000001</v>
      </c>
      <c r="G10" s="66">
        <f t="shared" si="1"/>
        <v>4</v>
      </c>
      <c r="H10" s="65">
        <f>VLOOKUP($A10,'Return Data'!$B$7:$R$2843,12,0)</f>
        <v>38.090699999999998</v>
      </c>
      <c r="I10" s="66">
        <f t="shared" si="2"/>
        <v>8</v>
      </c>
      <c r="J10" s="65">
        <f>VLOOKUP($A10,'Return Data'!$B$7:$R$2843,13,0)</f>
        <v>69.619200000000006</v>
      </c>
      <c r="K10" s="66">
        <f t="shared" si="3"/>
        <v>5</v>
      </c>
      <c r="L10" s="65">
        <f>VLOOKUP($A10,'Return Data'!$B$7:$R$2843,17,0)</f>
        <v>18.164899999999999</v>
      </c>
      <c r="M10" s="66">
        <f t="shared" si="4"/>
        <v>1</v>
      </c>
      <c r="N10" s="65">
        <f>VLOOKUP($A10,'Return Data'!$B$7:$R$2843,14,0)</f>
        <v>11.9437</v>
      </c>
      <c r="O10" s="66">
        <f t="shared" si="5"/>
        <v>2</v>
      </c>
      <c r="P10" s="65">
        <f>VLOOKUP($A10,'Return Data'!$B$7:$R$2843,15,0)</f>
        <v>12.8606</v>
      </c>
      <c r="Q10" s="66">
        <f t="shared" si="6"/>
        <v>7</v>
      </c>
      <c r="R10" s="65">
        <f>VLOOKUP($A10,'Return Data'!$B$7:$R$2843,16,0)</f>
        <v>19.686699999999998</v>
      </c>
      <c r="S10" s="67">
        <f t="shared" si="7"/>
        <v>1</v>
      </c>
    </row>
    <row r="11" spans="1:20" x14ac:dyDescent="0.3">
      <c r="A11" s="63" t="s">
        <v>33</v>
      </c>
      <c r="B11" s="64">
        <f>VLOOKUP($A11,'Return Data'!$B$7:$R$2843,3,0)</f>
        <v>44322</v>
      </c>
      <c r="C11" s="65">
        <f>VLOOKUP($A11,'Return Data'!$B$7:$R$2843,4,0)</f>
        <v>13.38</v>
      </c>
      <c r="D11" s="65">
        <f>VLOOKUP($A11,'Return Data'!$B$7:$R$2843,10,0)</f>
        <v>5.5205000000000002</v>
      </c>
      <c r="E11" s="66">
        <f t="shared" si="0"/>
        <v>4</v>
      </c>
      <c r="F11" s="65">
        <f>VLOOKUP($A11,'Return Data'!$B$7:$R$2843,11,0)</f>
        <v>25.751899999999999</v>
      </c>
      <c r="G11" s="66">
        <f t="shared" si="1"/>
        <v>9</v>
      </c>
      <c r="H11" s="65">
        <f>VLOOKUP($A11,'Return Data'!$B$7:$R$2843,12,0)</f>
        <v>37.230800000000002</v>
      </c>
      <c r="I11" s="66">
        <f t="shared" si="2"/>
        <v>9</v>
      </c>
      <c r="J11" s="65">
        <f>VLOOKUP($A11,'Return Data'!$B$7:$R$2843,13,0)</f>
        <v>60.817300000000003</v>
      </c>
      <c r="K11" s="66">
        <f t="shared" si="3"/>
        <v>11</v>
      </c>
      <c r="L11" s="65">
        <f>VLOOKUP($A11,'Return Data'!$B$7:$R$2843,17,0)</f>
        <v>14.399100000000001</v>
      </c>
      <c r="M11" s="66">
        <f t="shared" si="4"/>
        <v>7</v>
      </c>
      <c r="N11" s="65"/>
      <c r="O11" s="66"/>
      <c r="P11" s="65"/>
      <c r="Q11" s="66"/>
      <c r="R11" s="65">
        <f>VLOOKUP($A11,'Return Data'!$B$7:$R$2843,16,0)</f>
        <v>11.332700000000001</v>
      </c>
      <c r="S11" s="67">
        <f t="shared" si="7"/>
        <v>13</v>
      </c>
    </row>
    <row r="12" spans="1:20" x14ac:dyDescent="0.3">
      <c r="A12" s="63" t="s">
        <v>34</v>
      </c>
      <c r="B12" s="64">
        <f>VLOOKUP($A12,'Return Data'!$B$7:$R$2843,3,0)</f>
        <v>44322</v>
      </c>
      <c r="C12" s="65">
        <f>VLOOKUP($A12,'Return Data'!$B$7:$R$2843,4,0)</f>
        <v>68.52</v>
      </c>
      <c r="D12" s="65">
        <f>VLOOKUP($A12,'Return Data'!$B$7:$R$2843,10,0)</f>
        <v>14.257099999999999</v>
      </c>
      <c r="E12" s="66">
        <f t="shared" si="0"/>
        <v>1</v>
      </c>
      <c r="F12" s="65">
        <f>VLOOKUP($A12,'Return Data'!$B$7:$R$2843,11,0)</f>
        <v>46.0047</v>
      </c>
      <c r="G12" s="66">
        <f t="shared" si="1"/>
        <v>1</v>
      </c>
      <c r="H12" s="65">
        <f>VLOOKUP($A12,'Return Data'!$B$7:$R$2843,12,0)</f>
        <v>67.489599999999996</v>
      </c>
      <c r="I12" s="66">
        <f t="shared" si="2"/>
        <v>1</v>
      </c>
      <c r="J12" s="65">
        <f>VLOOKUP($A12,'Return Data'!$B$7:$R$2843,13,0)</f>
        <v>109.3492</v>
      </c>
      <c r="K12" s="66">
        <f t="shared" si="3"/>
        <v>1</v>
      </c>
      <c r="L12" s="65">
        <f>VLOOKUP($A12,'Return Data'!$B$7:$R$2843,17,0)</f>
        <v>16.550999999999998</v>
      </c>
      <c r="M12" s="66">
        <f t="shared" si="4"/>
        <v>3</v>
      </c>
      <c r="N12" s="65">
        <f>VLOOKUP($A12,'Return Data'!$B$7:$R$2843,14,0)</f>
        <v>6.2339000000000002</v>
      </c>
      <c r="O12" s="66">
        <f t="shared" si="5"/>
        <v>7</v>
      </c>
      <c r="P12" s="65">
        <f>VLOOKUP($A12,'Return Data'!$B$7:$R$2843,15,0)</f>
        <v>15.3125</v>
      </c>
      <c r="Q12" s="66">
        <f t="shared" si="6"/>
        <v>2</v>
      </c>
      <c r="R12" s="65">
        <f>VLOOKUP($A12,'Return Data'!$B$7:$R$2843,16,0)</f>
        <v>15.731400000000001</v>
      </c>
      <c r="S12" s="67">
        <f t="shared" si="7"/>
        <v>5</v>
      </c>
    </row>
    <row r="13" spans="1:20" x14ac:dyDescent="0.3">
      <c r="A13" s="63" t="s">
        <v>35</v>
      </c>
      <c r="B13" s="64">
        <f>VLOOKUP($A13,'Return Data'!$B$7:$R$2843,3,0)</f>
        <v>44322</v>
      </c>
      <c r="C13" s="65">
        <f>VLOOKUP($A13,'Return Data'!$B$7:$R$2843,4,0)</f>
        <v>14.305899999999999</v>
      </c>
      <c r="D13" s="65">
        <f>VLOOKUP($A13,'Return Data'!$B$7:$R$2843,10,0)</f>
        <v>0.26279999999999998</v>
      </c>
      <c r="E13" s="66">
        <f t="shared" si="0"/>
        <v>14</v>
      </c>
      <c r="F13" s="65">
        <f>VLOOKUP($A13,'Return Data'!$B$7:$R$2843,11,0)</f>
        <v>19.616499999999998</v>
      </c>
      <c r="G13" s="66">
        <f t="shared" si="1"/>
        <v>15</v>
      </c>
      <c r="H13" s="65">
        <f>VLOOKUP($A13,'Return Data'!$B$7:$R$2843,12,0)</f>
        <v>30.2134</v>
      </c>
      <c r="I13" s="66">
        <f t="shared" si="2"/>
        <v>14</v>
      </c>
      <c r="J13" s="65">
        <f>VLOOKUP($A13,'Return Data'!$B$7:$R$2843,13,0)</f>
        <v>52.487299999999998</v>
      </c>
      <c r="K13" s="66">
        <f t="shared" si="3"/>
        <v>13</v>
      </c>
      <c r="L13" s="65">
        <f>VLOOKUP($A13,'Return Data'!$B$7:$R$2843,17,0)</f>
        <v>11.209099999999999</v>
      </c>
      <c r="M13" s="66">
        <f t="shared" si="4"/>
        <v>13</v>
      </c>
      <c r="N13" s="65">
        <f>VLOOKUP($A13,'Return Data'!$B$7:$R$2843,14,0)</f>
        <v>1.8247</v>
      </c>
      <c r="O13" s="66">
        <f t="shared" si="5"/>
        <v>11</v>
      </c>
      <c r="P13" s="65">
        <f>VLOOKUP($A13,'Return Data'!$B$7:$R$2843,15,0)</f>
        <v>8.1622000000000003</v>
      </c>
      <c r="Q13" s="66">
        <f t="shared" si="6"/>
        <v>12</v>
      </c>
      <c r="R13" s="65">
        <f>VLOOKUP($A13,'Return Data'!$B$7:$R$2843,16,0)</f>
        <v>6.5242000000000004</v>
      </c>
      <c r="S13" s="67">
        <f t="shared" si="7"/>
        <v>16</v>
      </c>
    </row>
    <row r="14" spans="1:20" x14ac:dyDescent="0.3">
      <c r="A14" s="63" t="s">
        <v>36</v>
      </c>
      <c r="B14" s="64">
        <f>VLOOKUP($A14,'Return Data'!$B$7:$R$2843,3,0)</f>
        <v>44322</v>
      </c>
      <c r="C14" s="65">
        <f>VLOOKUP($A14,'Return Data'!$B$7:$R$2843,4,0)</f>
        <v>340.998831924444</v>
      </c>
      <c r="D14" s="65">
        <f>VLOOKUP($A14,'Return Data'!$B$7:$R$2843,10,0)</f>
        <v>0.76929999999999998</v>
      </c>
      <c r="E14" s="66">
        <f t="shared" si="0"/>
        <v>11</v>
      </c>
      <c r="F14" s="65">
        <f>VLOOKUP($A14,'Return Data'!$B$7:$R$2843,11,0)</f>
        <v>29.229299999999999</v>
      </c>
      <c r="G14" s="66">
        <f t="shared" si="1"/>
        <v>6</v>
      </c>
      <c r="H14" s="65">
        <f>VLOOKUP($A14,'Return Data'!$B$7:$R$2843,12,0)</f>
        <v>40.487200000000001</v>
      </c>
      <c r="I14" s="66">
        <f t="shared" si="2"/>
        <v>6</v>
      </c>
      <c r="J14" s="65">
        <f>VLOOKUP($A14,'Return Data'!$B$7:$R$2843,13,0)</f>
        <v>68.466700000000003</v>
      </c>
      <c r="K14" s="66">
        <f t="shared" si="3"/>
        <v>7</v>
      </c>
      <c r="L14" s="65">
        <f>VLOOKUP($A14,'Return Data'!$B$7:$R$2843,17,0)</f>
        <v>16.063300000000002</v>
      </c>
      <c r="M14" s="66">
        <f t="shared" si="4"/>
        <v>5</v>
      </c>
      <c r="N14" s="65">
        <f>VLOOKUP($A14,'Return Data'!$B$7:$R$2843,14,0)</f>
        <v>9.7402999999999995</v>
      </c>
      <c r="O14" s="66">
        <f t="shared" si="5"/>
        <v>4</v>
      </c>
      <c r="P14" s="65">
        <f>VLOOKUP($A14,'Return Data'!$B$7:$R$2843,15,0)</f>
        <v>15.9559</v>
      </c>
      <c r="Q14" s="66">
        <f t="shared" si="6"/>
        <v>1</v>
      </c>
      <c r="R14" s="65">
        <f>VLOOKUP($A14,'Return Data'!$B$7:$R$2843,16,0)</f>
        <v>15.8826</v>
      </c>
      <c r="S14" s="67">
        <f t="shared" si="7"/>
        <v>4</v>
      </c>
    </row>
    <row r="15" spans="1:20" x14ac:dyDescent="0.3">
      <c r="A15" s="63" t="s">
        <v>37</v>
      </c>
      <c r="B15" s="64">
        <f>VLOOKUP($A15,'Return Data'!$B$7:$R$2843,3,0)</f>
        <v>44322</v>
      </c>
      <c r="C15" s="65">
        <f>VLOOKUP($A15,'Return Data'!$B$7:$R$2843,4,0)</f>
        <v>46.66</v>
      </c>
      <c r="D15" s="65">
        <f>VLOOKUP($A15,'Return Data'!$B$7:$R$2843,10,0)</f>
        <v>3.7096</v>
      </c>
      <c r="E15" s="66">
        <f t="shared" si="0"/>
        <v>7</v>
      </c>
      <c r="F15" s="65">
        <f>VLOOKUP($A15,'Return Data'!$B$7:$R$2843,11,0)</f>
        <v>26.494399999999999</v>
      </c>
      <c r="G15" s="66">
        <f t="shared" si="1"/>
        <v>7</v>
      </c>
      <c r="H15" s="65">
        <f>VLOOKUP($A15,'Return Data'!$B$7:$R$2843,12,0)</f>
        <v>38.092300000000002</v>
      </c>
      <c r="I15" s="66">
        <f t="shared" si="2"/>
        <v>7</v>
      </c>
      <c r="J15" s="65">
        <f>VLOOKUP($A15,'Return Data'!$B$7:$R$2843,13,0)</f>
        <v>69.549400000000006</v>
      </c>
      <c r="K15" s="66">
        <f t="shared" si="3"/>
        <v>6</v>
      </c>
      <c r="L15" s="65">
        <f>VLOOKUP($A15,'Return Data'!$B$7:$R$2843,17,0)</f>
        <v>14.7342</v>
      </c>
      <c r="M15" s="66">
        <f t="shared" si="4"/>
        <v>6</v>
      </c>
      <c r="N15" s="65">
        <f>VLOOKUP($A15,'Return Data'!$B$7:$R$2843,14,0)</f>
        <v>7.4782000000000002</v>
      </c>
      <c r="O15" s="66">
        <f t="shared" si="5"/>
        <v>6</v>
      </c>
      <c r="P15" s="65">
        <f>VLOOKUP($A15,'Return Data'!$B$7:$R$2843,15,0)</f>
        <v>14.113300000000001</v>
      </c>
      <c r="Q15" s="66">
        <f t="shared" si="6"/>
        <v>5</v>
      </c>
      <c r="R15" s="65">
        <f>VLOOKUP($A15,'Return Data'!$B$7:$R$2843,16,0)</f>
        <v>14.5603</v>
      </c>
      <c r="S15" s="67">
        <f t="shared" si="7"/>
        <v>8</v>
      </c>
    </row>
    <row r="16" spans="1:20" x14ac:dyDescent="0.3">
      <c r="A16" s="63" t="s">
        <v>38</v>
      </c>
      <c r="B16" s="64">
        <f>VLOOKUP($A16,'Return Data'!$B$7:$R$2843,3,0)</f>
        <v>44322</v>
      </c>
      <c r="C16" s="65">
        <f>VLOOKUP($A16,'Return Data'!$B$7:$R$2843,4,0)</f>
        <v>98.596000000000004</v>
      </c>
      <c r="D16" s="65">
        <f>VLOOKUP($A16,'Return Data'!$B$7:$R$2843,10,0)</f>
        <v>3.8818999999999999</v>
      </c>
      <c r="E16" s="66">
        <f t="shared" si="0"/>
        <v>6</v>
      </c>
      <c r="F16" s="65">
        <f>VLOOKUP($A16,'Return Data'!$B$7:$R$2843,11,0)</f>
        <v>29.900099999999998</v>
      </c>
      <c r="G16" s="66">
        <f t="shared" si="1"/>
        <v>5</v>
      </c>
      <c r="H16" s="65">
        <f>VLOOKUP($A16,'Return Data'!$B$7:$R$2843,12,0)</f>
        <v>41.616799999999998</v>
      </c>
      <c r="I16" s="66">
        <f t="shared" si="2"/>
        <v>4</v>
      </c>
      <c r="J16" s="65">
        <f>VLOOKUP($A16,'Return Data'!$B$7:$R$2843,13,0)</f>
        <v>73.398600000000002</v>
      </c>
      <c r="K16" s="66">
        <f t="shared" si="3"/>
        <v>4</v>
      </c>
      <c r="L16" s="65">
        <f>VLOOKUP($A16,'Return Data'!$B$7:$R$2843,17,0)</f>
        <v>16.078299999999999</v>
      </c>
      <c r="M16" s="66">
        <f t="shared" si="4"/>
        <v>4</v>
      </c>
      <c r="N16" s="65">
        <f>VLOOKUP($A16,'Return Data'!$B$7:$R$2843,14,0)</f>
        <v>9.9271999999999991</v>
      </c>
      <c r="O16" s="66">
        <f t="shared" si="5"/>
        <v>3</v>
      </c>
      <c r="P16" s="65">
        <f>VLOOKUP($A16,'Return Data'!$B$7:$R$2843,15,0)</f>
        <v>15.056100000000001</v>
      </c>
      <c r="Q16" s="66">
        <f t="shared" si="6"/>
        <v>3</v>
      </c>
      <c r="R16" s="65">
        <f>VLOOKUP($A16,'Return Data'!$B$7:$R$2843,16,0)</f>
        <v>15.458600000000001</v>
      </c>
      <c r="S16" s="67">
        <f t="shared" si="7"/>
        <v>6</v>
      </c>
    </row>
    <row r="17" spans="1:19" x14ac:dyDescent="0.3">
      <c r="A17" s="63" t="s">
        <v>39</v>
      </c>
      <c r="B17" s="64">
        <f>VLOOKUP($A17,'Return Data'!$B$7:$R$2843,3,0)</f>
        <v>44322</v>
      </c>
      <c r="C17" s="65">
        <f>VLOOKUP($A17,'Return Data'!$B$7:$R$2843,4,0)</f>
        <v>67.05</v>
      </c>
      <c r="D17" s="65">
        <f>VLOOKUP($A17,'Return Data'!$B$7:$R$2843,10,0)</f>
        <v>1.4679</v>
      </c>
      <c r="E17" s="66">
        <f t="shared" si="0"/>
        <v>9</v>
      </c>
      <c r="F17" s="65">
        <f>VLOOKUP($A17,'Return Data'!$B$7:$R$2843,11,0)</f>
        <v>26.485600000000002</v>
      </c>
      <c r="G17" s="66">
        <f t="shared" si="1"/>
        <v>8</v>
      </c>
      <c r="H17" s="65">
        <f>VLOOKUP($A17,'Return Data'!$B$7:$R$2843,12,0)</f>
        <v>41.485500000000002</v>
      </c>
      <c r="I17" s="66">
        <f t="shared" si="2"/>
        <v>5</v>
      </c>
      <c r="J17" s="65">
        <f>VLOOKUP($A17,'Return Data'!$B$7:$R$2843,13,0)</f>
        <v>65.678299999999993</v>
      </c>
      <c r="K17" s="66">
        <f t="shared" si="3"/>
        <v>8</v>
      </c>
      <c r="L17" s="65">
        <f>VLOOKUP($A17,'Return Data'!$B$7:$R$2843,17,0)</f>
        <v>10.4778</v>
      </c>
      <c r="M17" s="66">
        <f t="shared" si="4"/>
        <v>15</v>
      </c>
      <c r="N17" s="65">
        <f>VLOOKUP($A17,'Return Data'!$B$7:$R$2843,14,0)</f>
        <v>8.2936999999999994</v>
      </c>
      <c r="O17" s="66">
        <f t="shared" si="5"/>
        <v>5</v>
      </c>
      <c r="P17" s="65">
        <f>VLOOKUP($A17,'Return Data'!$B$7:$R$2843,15,0)</f>
        <v>11.3375</v>
      </c>
      <c r="Q17" s="66">
        <f t="shared" si="6"/>
        <v>10</v>
      </c>
      <c r="R17" s="65">
        <f>VLOOKUP($A17,'Return Data'!$B$7:$R$2843,16,0)</f>
        <v>13.168200000000001</v>
      </c>
      <c r="S17" s="67">
        <f t="shared" si="7"/>
        <v>12</v>
      </c>
    </row>
    <row r="18" spans="1:19" x14ac:dyDescent="0.3">
      <c r="A18" s="63" t="s">
        <v>40</v>
      </c>
      <c r="B18" s="64">
        <f>VLOOKUP($A18,'Return Data'!$B$7:$R$2843,3,0)</f>
        <v>44322</v>
      </c>
      <c r="C18" s="65">
        <f>VLOOKUP($A18,'Return Data'!$B$7:$R$2843,4,0)</f>
        <v>163.1086</v>
      </c>
      <c r="D18" s="65">
        <f>VLOOKUP($A18,'Return Data'!$B$7:$R$2843,10,0)</f>
        <v>-1.4227000000000001</v>
      </c>
      <c r="E18" s="66">
        <f t="shared" si="0"/>
        <v>16</v>
      </c>
      <c r="F18" s="65">
        <f>VLOOKUP($A18,'Return Data'!$B$7:$R$2843,11,0)</f>
        <v>15.6473</v>
      </c>
      <c r="G18" s="66">
        <f t="shared" si="1"/>
        <v>16</v>
      </c>
      <c r="H18" s="65">
        <f>VLOOKUP($A18,'Return Data'!$B$7:$R$2843,12,0)</f>
        <v>25.6492</v>
      </c>
      <c r="I18" s="66">
        <f t="shared" si="2"/>
        <v>16</v>
      </c>
      <c r="J18" s="65">
        <f>VLOOKUP($A18,'Return Data'!$B$7:$R$2843,13,0)</f>
        <v>50.387900000000002</v>
      </c>
      <c r="K18" s="66">
        <f t="shared" si="3"/>
        <v>15</v>
      </c>
      <c r="L18" s="65">
        <f>VLOOKUP($A18,'Return Data'!$B$7:$R$2843,17,0)</f>
        <v>10.970599999999999</v>
      </c>
      <c r="M18" s="66">
        <f t="shared" si="4"/>
        <v>14</v>
      </c>
      <c r="N18" s="65">
        <f>VLOOKUP($A18,'Return Data'!$B$7:$R$2843,14,0)</f>
        <v>4.8254999999999999</v>
      </c>
      <c r="O18" s="66">
        <f t="shared" si="5"/>
        <v>10</v>
      </c>
      <c r="P18" s="65">
        <f>VLOOKUP($A18,'Return Data'!$B$7:$R$2843,15,0)</f>
        <v>14.477399999999999</v>
      </c>
      <c r="Q18" s="66">
        <f t="shared" si="6"/>
        <v>4</v>
      </c>
      <c r="R18" s="65">
        <f>VLOOKUP($A18,'Return Data'!$B$7:$R$2843,16,0)</f>
        <v>18.005299999999998</v>
      </c>
      <c r="S18" s="67">
        <f t="shared" si="7"/>
        <v>2</v>
      </c>
    </row>
    <row r="19" spans="1:19" x14ac:dyDescent="0.3">
      <c r="A19" s="63" t="s">
        <v>41</v>
      </c>
      <c r="B19" s="64">
        <f>VLOOKUP($A19,'Return Data'!$B$7:$R$2843,3,0)</f>
        <v>44322</v>
      </c>
      <c r="C19" s="65">
        <f>VLOOKUP($A19,'Return Data'!$B$7:$R$2843,4,0)</f>
        <v>12.500299999999999</v>
      </c>
      <c r="D19" s="65">
        <f>VLOOKUP($A19,'Return Data'!$B$7:$R$2843,10,0)</f>
        <v>4.0087999999999999</v>
      </c>
      <c r="E19" s="66">
        <f t="shared" si="0"/>
        <v>5</v>
      </c>
      <c r="F19" s="65">
        <f>VLOOKUP($A19,'Return Data'!$B$7:$R$2843,11,0)</f>
        <v>21.4801</v>
      </c>
      <c r="G19" s="66">
        <f t="shared" si="1"/>
        <v>13</v>
      </c>
      <c r="H19" s="65">
        <f>VLOOKUP($A19,'Return Data'!$B$7:$R$2843,12,0)</f>
        <v>30.479199999999999</v>
      </c>
      <c r="I19" s="66">
        <f t="shared" si="2"/>
        <v>12</v>
      </c>
      <c r="J19" s="65">
        <f>VLOOKUP($A19,'Return Data'!$B$7:$R$2843,13,0)</f>
        <v>51.960900000000002</v>
      </c>
      <c r="K19" s="66">
        <f t="shared" si="3"/>
        <v>14</v>
      </c>
      <c r="L19" s="65">
        <f>VLOOKUP($A19,'Return Data'!$B$7:$R$2843,17,0)</f>
        <v>13.5909</v>
      </c>
      <c r="M19" s="66">
        <f t="shared" si="4"/>
        <v>8</v>
      </c>
      <c r="N19" s="65"/>
      <c r="O19" s="66"/>
      <c r="P19" s="65"/>
      <c r="Q19" s="66"/>
      <c r="R19" s="65">
        <f>VLOOKUP($A19,'Return Data'!$B$7:$R$2843,16,0)</f>
        <v>8.2461000000000002</v>
      </c>
      <c r="S19" s="67">
        <f t="shared" si="7"/>
        <v>14</v>
      </c>
    </row>
    <row r="20" spans="1:19" x14ac:dyDescent="0.3">
      <c r="A20" s="63" t="s">
        <v>42</v>
      </c>
      <c r="B20" s="64">
        <f>VLOOKUP($A20,'Return Data'!$B$7:$R$2843,3,0)</f>
        <v>44322</v>
      </c>
      <c r="C20" s="65">
        <f>VLOOKUP($A20,'Return Data'!$B$7:$R$2843,4,0)</f>
        <v>11.964399999999999</v>
      </c>
      <c r="D20" s="65">
        <f>VLOOKUP($A20,'Return Data'!$B$7:$R$2843,10,0)</f>
        <v>2.4104000000000001</v>
      </c>
      <c r="E20" s="66">
        <f t="shared" si="0"/>
        <v>8</v>
      </c>
      <c r="F20" s="65">
        <f>VLOOKUP($A20,'Return Data'!$B$7:$R$2843,11,0)</f>
        <v>19.773399999999999</v>
      </c>
      <c r="G20" s="66">
        <f t="shared" si="1"/>
        <v>14</v>
      </c>
      <c r="H20" s="65">
        <f>VLOOKUP($A20,'Return Data'!$B$7:$R$2843,12,0)</f>
        <v>27.744299999999999</v>
      </c>
      <c r="I20" s="66">
        <f t="shared" si="2"/>
        <v>15</v>
      </c>
      <c r="J20" s="65">
        <f>VLOOKUP($A20,'Return Data'!$B$7:$R$2843,13,0)</f>
        <v>48.635300000000001</v>
      </c>
      <c r="K20" s="66">
        <f t="shared" si="3"/>
        <v>16</v>
      </c>
      <c r="L20" s="65">
        <f>VLOOKUP($A20,'Return Data'!$B$7:$R$2843,17,0)</f>
        <v>12.8818</v>
      </c>
      <c r="M20" s="66">
        <f t="shared" si="4"/>
        <v>10</v>
      </c>
      <c r="N20" s="65"/>
      <c r="O20" s="66"/>
      <c r="P20" s="65"/>
      <c r="Q20" s="66"/>
      <c r="R20" s="65">
        <f>VLOOKUP($A20,'Return Data'!$B$7:$R$2843,16,0)</f>
        <v>6.7167000000000003</v>
      </c>
      <c r="S20" s="67">
        <f t="shared" si="7"/>
        <v>15</v>
      </c>
    </row>
    <row r="21" spans="1:19" x14ac:dyDescent="0.3">
      <c r="A21" s="63" t="s">
        <v>43</v>
      </c>
      <c r="B21" s="64">
        <f>VLOOKUP($A21,'Return Data'!$B$7:$R$2843,3,0)</f>
        <v>44322</v>
      </c>
      <c r="C21" s="65">
        <f>VLOOKUP($A21,'Return Data'!$B$7:$R$2843,4,0)</f>
        <v>316.51819999999998</v>
      </c>
      <c r="D21" s="65">
        <f>VLOOKUP($A21,'Return Data'!$B$7:$R$2843,10,0)</f>
        <v>1.0043</v>
      </c>
      <c r="E21" s="66">
        <f t="shared" si="0"/>
        <v>10</v>
      </c>
      <c r="F21" s="65">
        <f>VLOOKUP($A21,'Return Data'!$B$7:$R$2843,11,0)</f>
        <v>38.481200000000001</v>
      </c>
      <c r="G21" s="66">
        <f t="shared" si="1"/>
        <v>2</v>
      </c>
      <c r="H21" s="65">
        <f>VLOOKUP($A21,'Return Data'!$B$7:$R$2843,12,0)</f>
        <v>53.45</v>
      </c>
      <c r="I21" s="66">
        <f t="shared" si="2"/>
        <v>2</v>
      </c>
      <c r="J21" s="65">
        <f>VLOOKUP($A21,'Return Data'!$B$7:$R$2843,13,0)</f>
        <v>83.149600000000007</v>
      </c>
      <c r="K21" s="66">
        <f t="shared" si="3"/>
        <v>2</v>
      </c>
      <c r="L21" s="65">
        <f>VLOOKUP($A21,'Return Data'!$B$7:$R$2843,17,0)</f>
        <v>12.2746</v>
      </c>
      <c r="M21" s="66">
        <f t="shared" si="4"/>
        <v>11</v>
      </c>
      <c r="N21" s="65">
        <f>VLOOKUP($A21,'Return Data'!$B$7:$R$2843,14,0)</f>
        <v>5.5743</v>
      </c>
      <c r="O21" s="66">
        <f t="shared" si="5"/>
        <v>9</v>
      </c>
      <c r="P21" s="65">
        <f>VLOOKUP($A21,'Return Data'!$B$7:$R$2843,15,0)</f>
        <v>12.4095</v>
      </c>
      <c r="Q21" s="66">
        <f t="shared" si="6"/>
        <v>9</v>
      </c>
      <c r="R21" s="65">
        <f>VLOOKUP($A21,'Return Data'!$B$7:$R$2843,16,0)</f>
        <v>16.714700000000001</v>
      </c>
      <c r="S21" s="67">
        <f t="shared" si="7"/>
        <v>3</v>
      </c>
    </row>
    <row r="22" spans="1:19" x14ac:dyDescent="0.3">
      <c r="A22" s="63" t="s">
        <v>44</v>
      </c>
      <c r="B22" s="64">
        <f>VLOOKUP($A22,'Return Data'!$B$7:$R$2843,3,0)</f>
        <v>44322</v>
      </c>
      <c r="C22" s="65">
        <f>VLOOKUP($A22,'Return Data'!$B$7:$R$2843,4,0)</f>
        <v>13.59</v>
      </c>
      <c r="D22" s="65">
        <f>VLOOKUP($A22,'Return Data'!$B$7:$R$2843,10,0)</f>
        <v>-0.73050000000000004</v>
      </c>
      <c r="E22" s="66">
        <f t="shared" si="0"/>
        <v>15</v>
      </c>
      <c r="F22" s="65">
        <f>VLOOKUP($A22,'Return Data'!$B$7:$R$2843,11,0)</f>
        <v>21.992799999999999</v>
      </c>
      <c r="G22" s="66">
        <f t="shared" si="1"/>
        <v>12</v>
      </c>
      <c r="H22" s="65">
        <f>VLOOKUP($A22,'Return Data'!$B$7:$R$2843,12,0)</f>
        <v>30.2972</v>
      </c>
      <c r="I22" s="66">
        <f t="shared" si="2"/>
        <v>13</v>
      </c>
      <c r="J22" s="65">
        <f>VLOOKUP($A22,'Return Data'!$B$7:$R$2843,13,0)</f>
        <v>58.5764</v>
      </c>
      <c r="K22" s="66">
        <f t="shared" si="3"/>
        <v>12</v>
      </c>
      <c r="L22" s="65">
        <f>VLOOKUP($A22,'Return Data'!$B$7:$R$2843,17,0)</f>
        <v>13.4771</v>
      </c>
      <c r="M22" s="66">
        <f t="shared" si="4"/>
        <v>9</v>
      </c>
      <c r="N22" s="65"/>
      <c r="O22" s="66"/>
      <c r="P22" s="65"/>
      <c r="Q22" s="66"/>
      <c r="R22" s="65">
        <f>VLOOKUP($A22,'Return Data'!$B$7:$R$2843,16,0)</f>
        <v>13.5189</v>
      </c>
      <c r="S22" s="67">
        <f t="shared" si="7"/>
        <v>11</v>
      </c>
    </row>
    <row r="23" spans="1:19" x14ac:dyDescent="0.3">
      <c r="A23" s="63" t="s">
        <v>45</v>
      </c>
      <c r="B23" s="64">
        <f>VLOOKUP($A23,'Return Data'!$B$7:$R$2843,3,0)</f>
        <v>44322</v>
      </c>
      <c r="C23" s="65">
        <f>VLOOKUP($A23,'Return Data'!$B$7:$R$2843,4,0)</f>
        <v>83.955500000000001</v>
      </c>
      <c r="D23" s="65">
        <f>VLOOKUP($A23,'Return Data'!$B$7:$R$2843,10,0)</f>
        <v>0.74250000000000005</v>
      </c>
      <c r="E23" s="66">
        <f t="shared" si="0"/>
        <v>12</v>
      </c>
      <c r="F23" s="65">
        <f>VLOOKUP($A23,'Return Data'!$B$7:$R$2843,11,0)</f>
        <v>25.156700000000001</v>
      </c>
      <c r="G23" s="66">
        <f t="shared" si="1"/>
        <v>10</v>
      </c>
      <c r="H23" s="65">
        <f>VLOOKUP($A23,'Return Data'!$B$7:$R$2843,12,0)</f>
        <v>36.915700000000001</v>
      </c>
      <c r="I23" s="66">
        <f t="shared" si="2"/>
        <v>10</v>
      </c>
      <c r="J23" s="65">
        <f>VLOOKUP($A23,'Return Data'!$B$7:$R$2843,13,0)</f>
        <v>64.674499999999995</v>
      </c>
      <c r="K23" s="66">
        <f t="shared" si="3"/>
        <v>10</v>
      </c>
      <c r="L23" s="65">
        <f>VLOOKUP($A23,'Return Data'!$B$7:$R$2843,17,0)</f>
        <v>17.5015</v>
      </c>
      <c r="M23" s="66">
        <f t="shared" si="4"/>
        <v>2</v>
      </c>
      <c r="N23" s="65">
        <f>VLOOKUP($A23,'Return Data'!$B$7:$R$2843,14,0)</f>
        <v>11.980700000000001</v>
      </c>
      <c r="O23" s="66">
        <f t="shared" si="5"/>
        <v>1</v>
      </c>
      <c r="P23" s="65">
        <f>VLOOKUP($A23,'Return Data'!$B$7:$R$2843,15,0)</f>
        <v>13.912800000000001</v>
      </c>
      <c r="Q23" s="66">
        <f t="shared" si="6"/>
        <v>6</v>
      </c>
      <c r="R23" s="65">
        <f>VLOOKUP($A23,'Return Data'!$B$7:$R$2843,16,0)</f>
        <v>14.41</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3.2284750000000004</v>
      </c>
      <c r="E25" s="74"/>
      <c r="F25" s="75">
        <f>AVERAGE(F8:F23)</f>
        <v>27.367081249999995</v>
      </c>
      <c r="G25" s="74"/>
      <c r="H25" s="75">
        <f>AVERAGE(H8:H23)</f>
        <v>39.042256250000001</v>
      </c>
      <c r="I25" s="74"/>
      <c r="J25" s="75">
        <f>AVERAGE(J8:J23)</f>
        <v>66.784156250000009</v>
      </c>
      <c r="K25" s="74"/>
      <c r="L25" s="75">
        <f>AVERAGE(L8:L23)</f>
        <v>13.7554625</v>
      </c>
      <c r="M25" s="74"/>
      <c r="N25" s="75">
        <f>AVERAGE(N8:N23)</f>
        <v>6.9919416666666656</v>
      </c>
      <c r="O25" s="74"/>
      <c r="P25" s="75">
        <f>AVERAGE(P8:P23)</f>
        <v>13.032283333333334</v>
      </c>
      <c r="Q25" s="74"/>
      <c r="R25" s="75">
        <f>AVERAGE(R8:R23)</f>
        <v>13.683887500000003</v>
      </c>
      <c r="S25" s="76"/>
    </row>
    <row r="26" spans="1:19" x14ac:dyDescent="0.3">
      <c r="A26" s="73" t="s">
        <v>28</v>
      </c>
      <c r="B26" s="74"/>
      <c r="C26" s="74"/>
      <c r="D26" s="75">
        <f>MIN(D8:D23)</f>
        <v>-1.4227000000000001</v>
      </c>
      <c r="E26" s="74"/>
      <c r="F26" s="75">
        <f>MIN(F8:F23)</f>
        <v>15.6473</v>
      </c>
      <c r="G26" s="74"/>
      <c r="H26" s="75">
        <f>MIN(H8:H23)</f>
        <v>25.6492</v>
      </c>
      <c r="I26" s="74"/>
      <c r="J26" s="75">
        <f>MIN(J8:J23)</f>
        <v>48.635300000000001</v>
      </c>
      <c r="K26" s="74"/>
      <c r="L26" s="75">
        <f>MIN(L8:L23)</f>
        <v>9.6588999999999992</v>
      </c>
      <c r="M26" s="74"/>
      <c r="N26" s="75">
        <f>MIN(N8:N23)</f>
        <v>4.3799999999999999E-2</v>
      </c>
      <c r="O26" s="74"/>
      <c r="P26" s="75">
        <f>MIN(P8:P23)</f>
        <v>8.1622000000000003</v>
      </c>
      <c r="Q26" s="74"/>
      <c r="R26" s="75">
        <f>MIN(R8:R23)</f>
        <v>6.5242000000000004</v>
      </c>
      <c r="S26" s="76"/>
    </row>
    <row r="27" spans="1:19" ht="15" thickBot="1" x14ac:dyDescent="0.35">
      <c r="A27" s="77" t="s">
        <v>29</v>
      </c>
      <c r="B27" s="78"/>
      <c r="C27" s="78"/>
      <c r="D27" s="79">
        <f>MAX(D8:D23)</f>
        <v>14.257099999999999</v>
      </c>
      <c r="E27" s="78"/>
      <c r="F27" s="79">
        <f>MAX(F8:F23)</f>
        <v>46.0047</v>
      </c>
      <c r="G27" s="78"/>
      <c r="H27" s="79">
        <f>MAX(H8:H23)</f>
        <v>67.489599999999996</v>
      </c>
      <c r="I27" s="78"/>
      <c r="J27" s="79">
        <f>MAX(J8:J23)</f>
        <v>109.3492</v>
      </c>
      <c r="K27" s="78"/>
      <c r="L27" s="79">
        <f>MAX(L8:L23)</f>
        <v>18.164899999999999</v>
      </c>
      <c r="M27" s="78"/>
      <c r="N27" s="79">
        <f>MAX(N8:N23)</f>
        <v>11.980700000000001</v>
      </c>
      <c r="O27" s="78"/>
      <c r="P27" s="79">
        <f>MAX(P8:P23)</f>
        <v>15.9559</v>
      </c>
      <c r="Q27" s="78"/>
      <c r="R27" s="79">
        <f>MAX(R8:R23)</f>
        <v>19.686699999999998</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44322</v>
      </c>
      <c r="C8" s="65">
        <f>VLOOKUP($A8,'Return Data'!$B$7:$R$2843,4,0)</f>
        <v>597.04</v>
      </c>
      <c r="D8" s="65">
        <f>VLOOKUP($A8,'Return Data'!$B$7:$R$2843,10,0)</f>
        <v>4.4379</v>
      </c>
      <c r="E8" s="66">
        <f>RANK(D8,D$8:D$34,0)</f>
        <v>13</v>
      </c>
      <c r="F8" s="65">
        <f>VLOOKUP($A8,'Return Data'!$B$7:$R$2843,11,0)</f>
        <v>27.406600000000001</v>
      </c>
      <c r="G8" s="66">
        <f>RANK(F8,F$8:F$34,0)</f>
        <v>14</v>
      </c>
      <c r="H8" s="65">
        <f>VLOOKUP($A8,'Return Data'!$B$7:$R$2843,12,0)</f>
        <v>44.351999999999997</v>
      </c>
      <c r="I8" s="66">
        <f>RANK(H8,H$8:H$34,0)</f>
        <v>5</v>
      </c>
      <c r="J8" s="65">
        <f>VLOOKUP($A8,'Return Data'!$B$7:$R$2843,13,0)</f>
        <v>72.196600000000004</v>
      </c>
      <c r="K8" s="66">
        <f>RANK(J8,J$8:J$34,0)</f>
        <v>4</v>
      </c>
      <c r="L8" s="65">
        <f>VLOOKUP($A8,'Return Data'!$B$7:$R$2843,17,0)</f>
        <v>18.986999999999998</v>
      </c>
      <c r="M8" s="66">
        <f>RANK(L8,L$8:L$34,0)</f>
        <v>10</v>
      </c>
      <c r="N8" s="65">
        <f>VLOOKUP($A8,'Return Data'!$B$7:$R$2843,14,0)</f>
        <v>10.839399999999999</v>
      </c>
      <c r="O8" s="66">
        <f>RANK(N8,N$8:N$34,0)</f>
        <v>12</v>
      </c>
      <c r="P8" s="65">
        <f>VLOOKUP($A8,'Return Data'!$B$7:$R$2843,15,0)</f>
        <v>15.2159</v>
      </c>
      <c r="Q8" s="66">
        <f>RANK(P8,P$8:P$34,0)</f>
        <v>13</v>
      </c>
      <c r="R8" s="65">
        <f>VLOOKUP($A8,'Return Data'!$B$7:$R$2843,16,0)</f>
        <v>16.758299999999998</v>
      </c>
      <c r="S8" s="67">
        <f>RANK(R8,R$8:R$34,0)</f>
        <v>9</v>
      </c>
    </row>
    <row r="9" spans="1:20" x14ac:dyDescent="0.3">
      <c r="A9" s="63" t="s">
        <v>900</v>
      </c>
      <c r="B9" s="64">
        <f>VLOOKUP($A9,'Return Data'!$B$7:$R$2843,3,0)</f>
        <v>44322</v>
      </c>
      <c r="C9" s="65">
        <f>VLOOKUP($A9,'Return Data'!$B$7:$R$2843,4,0)</f>
        <v>17.54</v>
      </c>
      <c r="D9" s="65">
        <f>VLOOKUP($A9,'Return Data'!$B$7:$R$2843,10,0)</f>
        <v>9.9687000000000001</v>
      </c>
      <c r="E9" s="66">
        <f t="shared" ref="E9:E34" si="0">RANK(D9,D$8:D$34,0)</f>
        <v>2</v>
      </c>
      <c r="F9" s="65">
        <f>VLOOKUP($A9,'Return Data'!$B$7:$R$2843,11,0)</f>
        <v>28.686699999999998</v>
      </c>
      <c r="G9" s="66">
        <f t="shared" ref="G9:G34" si="1">RANK(F9,F$8:F$34,0)</f>
        <v>13</v>
      </c>
      <c r="H9" s="65">
        <f>VLOOKUP($A9,'Return Data'!$B$7:$R$2843,12,0)</f>
        <v>41.110199999999999</v>
      </c>
      <c r="I9" s="66">
        <f t="shared" ref="I9:I34" si="2">RANK(H9,H$8:H$34,0)</f>
        <v>13</v>
      </c>
      <c r="J9" s="65">
        <f>VLOOKUP($A9,'Return Data'!$B$7:$R$2843,13,0)</f>
        <v>67.366399999999999</v>
      </c>
      <c r="K9" s="66">
        <f t="shared" ref="K9:K34" si="3">RANK(J9,J$8:J$34,0)</f>
        <v>14</v>
      </c>
      <c r="L9" s="65">
        <f>VLOOKUP($A9,'Return Data'!$B$7:$R$2843,17,0)</f>
        <v>27.279299999999999</v>
      </c>
      <c r="M9" s="66">
        <f t="shared" ref="M9:M34" si="4">RANK(L9,L$8:L$34,0)</f>
        <v>1</v>
      </c>
      <c r="N9" s="65"/>
      <c r="O9" s="66"/>
      <c r="P9" s="65"/>
      <c r="Q9" s="66"/>
      <c r="R9" s="65">
        <f>VLOOKUP($A9,'Return Data'!$B$7:$R$2843,16,0)</f>
        <v>24.762799999999999</v>
      </c>
      <c r="S9" s="67">
        <f t="shared" ref="S9:S34" si="5">RANK(R9,R$8:R$34,0)</f>
        <v>2</v>
      </c>
    </row>
    <row r="10" spans="1:20" x14ac:dyDescent="0.3">
      <c r="A10" s="63" t="s">
        <v>902</v>
      </c>
      <c r="B10" s="64">
        <f>VLOOKUP($A10,'Return Data'!$B$7:$R$2843,3,0)</f>
        <v>44322</v>
      </c>
      <c r="C10" s="65">
        <f>VLOOKUP($A10,'Return Data'!$B$7:$R$2843,4,0)</f>
        <v>50.25</v>
      </c>
      <c r="D10" s="65">
        <f>VLOOKUP($A10,'Return Data'!$B$7:$R$2843,10,0)</f>
        <v>5.7004999999999999</v>
      </c>
      <c r="E10" s="66">
        <f t="shared" si="0"/>
        <v>6</v>
      </c>
      <c r="F10" s="65">
        <f>VLOOKUP($A10,'Return Data'!$B$7:$R$2843,11,0)</f>
        <v>22.680700000000002</v>
      </c>
      <c r="G10" s="66">
        <f t="shared" si="1"/>
        <v>23</v>
      </c>
      <c r="H10" s="65">
        <f>VLOOKUP($A10,'Return Data'!$B$7:$R$2843,12,0)</f>
        <v>36.1051</v>
      </c>
      <c r="I10" s="66">
        <f t="shared" si="2"/>
        <v>21</v>
      </c>
      <c r="J10" s="65">
        <f>VLOOKUP($A10,'Return Data'!$B$7:$R$2843,13,0)</f>
        <v>57.671799999999998</v>
      </c>
      <c r="K10" s="66">
        <f t="shared" si="3"/>
        <v>24</v>
      </c>
      <c r="L10" s="65">
        <f>VLOOKUP($A10,'Return Data'!$B$7:$R$2843,17,0)</f>
        <v>19.2654</v>
      </c>
      <c r="M10" s="66">
        <f t="shared" si="4"/>
        <v>9</v>
      </c>
      <c r="N10" s="65">
        <f>VLOOKUP($A10,'Return Data'!$B$7:$R$2843,14,0)</f>
        <v>7.2407000000000004</v>
      </c>
      <c r="O10" s="66">
        <f t="shared" ref="O10:O34" si="6">RANK(N10,N$8:N$34,0)</f>
        <v>21</v>
      </c>
      <c r="P10" s="65">
        <f>VLOOKUP($A10,'Return Data'!$B$7:$R$2843,15,0)</f>
        <v>13.120100000000001</v>
      </c>
      <c r="Q10" s="66">
        <f t="shared" ref="Q10:Q34" si="7">RANK(P10,P$8:P$34,0)</f>
        <v>18</v>
      </c>
      <c r="R10" s="65">
        <f>VLOOKUP($A10,'Return Data'!$B$7:$R$2843,16,0)</f>
        <v>12.759600000000001</v>
      </c>
      <c r="S10" s="67">
        <f t="shared" si="5"/>
        <v>24</v>
      </c>
    </row>
    <row r="11" spans="1:20" x14ac:dyDescent="0.3">
      <c r="A11" s="63" t="s">
        <v>904</v>
      </c>
      <c r="B11" s="64">
        <f>VLOOKUP($A11,'Return Data'!$B$7:$R$2843,3,0)</f>
        <v>44322</v>
      </c>
      <c r="C11" s="65">
        <f>VLOOKUP($A11,'Return Data'!$B$7:$R$2843,4,0)</f>
        <v>143.31</v>
      </c>
      <c r="D11" s="65">
        <f>VLOOKUP($A11,'Return Data'!$B$7:$R$2843,10,0)</f>
        <v>2.8639000000000001</v>
      </c>
      <c r="E11" s="66">
        <f t="shared" si="0"/>
        <v>20</v>
      </c>
      <c r="F11" s="65">
        <f>VLOOKUP($A11,'Return Data'!$B$7:$R$2843,11,0)</f>
        <v>23.884899999999998</v>
      </c>
      <c r="G11" s="66">
        <f t="shared" si="1"/>
        <v>22</v>
      </c>
      <c r="H11" s="65">
        <f>VLOOKUP($A11,'Return Data'!$B$7:$R$2843,12,0)</f>
        <v>38.4236</v>
      </c>
      <c r="I11" s="66">
        <f t="shared" si="2"/>
        <v>18</v>
      </c>
      <c r="J11" s="65">
        <f>VLOOKUP($A11,'Return Data'!$B$7:$R$2843,13,0)</f>
        <v>65.944900000000004</v>
      </c>
      <c r="K11" s="66">
        <f t="shared" si="3"/>
        <v>15</v>
      </c>
      <c r="L11" s="65">
        <f>VLOOKUP($A11,'Return Data'!$B$7:$R$2843,17,0)</f>
        <v>20.145499999999998</v>
      </c>
      <c r="M11" s="66">
        <f t="shared" si="4"/>
        <v>6</v>
      </c>
      <c r="N11" s="65">
        <f>VLOOKUP($A11,'Return Data'!$B$7:$R$2843,14,0)</f>
        <v>12.617000000000001</v>
      </c>
      <c r="O11" s="66">
        <f t="shared" si="6"/>
        <v>7</v>
      </c>
      <c r="P11" s="65">
        <f>VLOOKUP($A11,'Return Data'!$B$7:$R$2843,15,0)</f>
        <v>18.9665</v>
      </c>
      <c r="Q11" s="66">
        <f t="shared" si="7"/>
        <v>2</v>
      </c>
      <c r="R11" s="65">
        <f>VLOOKUP($A11,'Return Data'!$B$7:$R$2843,16,0)</f>
        <v>21.744499999999999</v>
      </c>
      <c r="S11" s="67">
        <f t="shared" si="5"/>
        <v>6</v>
      </c>
    </row>
    <row r="12" spans="1:20" x14ac:dyDescent="0.3">
      <c r="A12" s="63" t="s">
        <v>906</v>
      </c>
      <c r="B12" s="64">
        <f>VLOOKUP($A12,'Return Data'!$B$7:$R$2843,3,0)</f>
        <v>44322</v>
      </c>
      <c r="C12" s="65">
        <f>VLOOKUP($A12,'Return Data'!$B$7:$R$2843,4,0)</f>
        <v>327.12299999999999</v>
      </c>
      <c r="D12" s="65">
        <f>VLOOKUP($A12,'Return Data'!$B$7:$R$2843,10,0)</f>
        <v>5.1257999999999999</v>
      </c>
      <c r="E12" s="66">
        <f t="shared" si="0"/>
        <v>11</v>
      </c>
      <c r="F12" s="65">
        <f>VLOOKUP($A12,'Return Data'!$B$7:$R$2843,11,0)</f>
        <v>30.5807</v>
      </c>
      <c r="G12" s="66">
        <f t="shared" si="1"/>
        <v>7</v>
      </c>
      <c r="H12" s="65">
        <f>VLOOKUP($A12,'Return Data'!$B$7:$R$2843,12,0)</f>
        <v>41.531999999999996</v>
      </c>
      <c r="I12" s="66">
        <f t="shared" si="2"/>
        <v>12</v>
      </c>
      <c r="J12" s="65">
        <f>VLOOKUP($A12,'Return Data'!$B$7:$R$2843,13,0)</f>
        <v>67.5672</v>
      </c>
      <c r="K12" s="66">
        <f t="shared" si="3"/>
        <v>12</v>
      </c>
      <c r="L12" s="65">
        <f>VLOOKUP($A12,'Return Data'!$B$7:$R$2843,17,0)</f>
        <v>19.621099999999998</v>
      </c>
      <c r="M12" s="66">
        <f t="shared" si="4"/>
        <v>8</v>
      </c>
      <c r="N12" s="65">
        <f>VLOOKUP($A12,'Return Data'!$B$7:$R$2843,14,0)</f>
        <v>12.6783</v>
      </c>
      <c r="O12" s="66">
        <f t="shared" si="6"/>
        <v>6</v>
      </c>
      <c r="P12" s="65">
        <f>VLOOKUP($A12,'Return Data'!$B$7:$R$2843,15,0)</f>
        <v>17.096900000000002</v>
      </c>
      <c r="Q12" s="66">
        <f t="shared" si="7"/>
        <v>5</v>
      </c>
      <c r="R12" s="65">
        <f>VLOOKUP($A12,'Return Data'!$B$7:$R$2843,16,0)</f>
        <v>16.622399999999999</v>
      </c>
      <c r="S12" s="67">
        <f t="shared" si="5"/>
        <v>10</v>
      </c>
    </row>
    <row r="13" spans="1:20" x14ac:dyDescent="0.3">
      <c r="A13" s="63" t="s">
        <v>908</v>
      </c>
      <c r="B13" s="64">
        <f>VLOOKUP($A13,'Return Data'!$B$7:$R$2843,3,0)</f>
        <v>44322</v>
      </c>
      <c r="C13" s="65">
        <f>VLOOKUP($A13,'Return Data'!$B$7:$R$2843,4,0)</f>
        <v>47.752000000000002</v>
      </c>
      <c r="D13" s="65">
        <f>VLOOKUP($A13,'Return Data'!$B$7:$R$2843,10,0)</f>
        <v>3.5745</v>
      </c>
      <c r="E13" s="66">
        <f t="shared" si="0"/>
        <v>16</v>
      </c>
      <c r="F13" s="65">
        <f>VLOOKUP($A13,'Return Data'!$B$7:$R$2843,11,0)</f>
        <v>26.622800000000002</v>
      </c>
      <c r="G13" s="66">
        <f t="shared" si="1"/>
        <v>15</v>
      </c>
      <c r="H13" s="65">
        <f>VLOOKUP($A13,'Return Data'!$B$7:$R$2843,12,0)</f>
        <v>39.076700000000002</v>
      </c>
      <c r="I13" s="66">
        <f t="shared" si="2"/>
        <v>15</v>
      </c>
      <c r="J13" s="65">
        <f>VLOOKUP($A13,'Return Data'!$B$7:$R$2843,13,0)</f>
        <v>64.713200000000001</v>
      </c>
      <c r="K13" s="66">
        <f t="shared" si="3"/>
        <v>17</v>
      </c>
      <c r="L13" s="65">
        <f>VLOOKUP($A13,'Return Data'!$B$7:$R$2843,17,0)</f>
        <v>20.854299999999999</v>
      </c>
      <c r="M13" s="66">
        <f t="shared" si="4"/>
        <v>5</v>
      </c>
      <c r="N13" s="65">
        <f>VLOOKUP($A13,'Return Data'!$B$7:$R$2843,14,0)</f>
        <v>13.060600000000001</v>
      </c>
      <c r="O13" s="66">
        <f t="shared" si="6"/>
        <v>4</v>
      </c>
      <c r="P13" s="65">
        <f>VLOOKUP($A13,'Return Data'!$B$7:$R$2843,15,0)</f>
        <v>16.392800000000001</v>
      </c>
      <c r="Q13" s="66">
        <f t="shared" si="7"/>
        <v>7</v>
      </c>
      <c r="R13" s="65">
        <f>VLOOKUP($A13,'Return Data'!$B$7:$R$2843,16,0)</f>
        <v>15.5487</v>
      </c>
      <c r="S13" s="67">
        <f t="shared" si="5"/>
        <v>16</v>
      </c>
    </row>
    <row r="14" spans="1:20" x14ac:dyDescent="0.3">
      <c r="A14" s="63" t="s">
        <v>911</v>
      </c>
      <c r="B14" s="64">
        <f>VLOOKUP($A14,'Return Data'!$B$7:$R$2843,3,0)</f>
        <v>44322</v>
      </c>
      <c r="C14" s="65">
        <f>VLOOKUP($A14,'Return Data'!$B$7:$R$2843,4,0)</f>
        <v>107.02119999999999</v>
      </c>
      <c r="D14" s="65">
        <f>VLOOKUP($A14,'Return Data'!$B$7:$R$2843,10,0)</f>
        <v>2.8641999999999999</v>
      </c>
      <c r="E14" s="66">
        <f t="shared" si="0"/>
        <v>19</v>
      </c>
      <c r="F14" s="65">
        <f>VLOOKUP($A14,'Return Data'!$B$7:$R$2843,11,0)</f>
        <v>31.684000000000001</v>
      </c>
      <c r="G14" s="66">
        <f t="shared" si="1"/>
        <v>5</v>
      </c>
      <c r="H14" s="65">
        <f>VLOOKUP($A14,'Return Data'!$B$7:$R$2843,12,0)</f>
        <v>49.490200000000002</v>
      </c>
      <c r="I14" s="66">
        <f t="shared" si="2"/>
        <v>1</v>
      </c>
      <c r="J14" s="65">
        <f>VLOOKUP($A14,'Return Data'!$B$7:$R$2843,13,0)</f>
        <v>78.443600000000004</v>
      </c>
      <c r="K14" s="66">
        <f t="shared" si="3"/>
        <v>1</v>
      </c>
      <c r="L14" s="65">
        <f>VLOOKUP($A14,'Return Data'!$B$7:$R$2843,17,0)</f>
        <v>14.1455</v>
      </c>
      <c r="M14" s="66">
        <f t="shared" si="4"/>
        <v>22</v>
      </c>
      <c r="N14" s="65">
        <f>VLOOKUP($A14,'Return Data'!$B$7:$R$2843,14,0)</f>
        <v>8.7157999999999998</v>
      </c>
      <c r="O14" s="66">
        <f t="shared" si="6"/>
        <v>19</v>
      </c>
      <c r="P14" s="65">
        <f>VLOOKUP($A14,'Return Data'!$B$7:$R$2843,15,0)</f>
        <v>11.790699999999999</v>
      </c>
      <c r="Q14" s="66">
        <f t="shared" si="7"/>
        <v>21</v>
      </c>
      <c r="R14" s="65">
        <f>VLOOKUP($A14,'Return Data'!$B$7:$R$2843,16,0)</f>
        <v>14.060700000000001</v>
      </c>
      <c r="S14" s="67">
        <f t="shared" si="5"/>
        <v>19</v>
      </c>
    </row>
    <row r="15" spans="1:20" x14ac:dyDescent="0.3">
      <c r="A15" s="63" t="s">
        <v>912</v>
      </c>
      <c r="B15" s="64">
        <f>VLOOKUP($A15,'Return Data'!$B$7:$R$2843,3,0)</f>
        <v>44322</v>
      </c>
      <c r="C15" s="65">
        <f>VLOOKUP($A15,'Return Data'!$B$7:$R$2843,4,0)</f>
        <v>151.35</v>
      </c>
      <c r="D15" s="65">
        <f>VLOOKUP($A15,'Return Data'!$B$7:$R$2843,10,0)</f>
        <v>4.1115000000000004</v>
      </c>
      <c r="E15" s="66">
        <f t="shared" si="0"/>
        <v>15</v>
      </c>
      <c r="F15" s="65">
        <f>VLOOKUP($A15,'Return Data'!$B$7:$R$2843,11,0)</f>
        <v>33.887099999999997</v>
      </c>
      <c r="G15" s="66">
        <f t="shared" si="1"/>
        <v>3</v>
      </c>
      <c r="H15" s="65">
        <f>VLOOKUP($A15,'Return Data'!$B$7:$R$2843,12,0)</f>
        <v>44.669199999999996</v>
      </c>
      <c r="I15" s="66">
        <f t="shared" si="2"/>
        <v>4</v>
      </c>
      <c r="J15" s="65">
        <f>VLOOKUP($A15,'Return Data'!$B$7:$R$2843,13,0)</f>
        <v>71.179400000000001</v>
      </c>
      <c r="K15" s="66">
        <f t="shared" si="3"/>
        <v>5</v>
      </c>
      <c r="L15" s="65">
        <f>VLOOKUP($A15,'Return Data'!$B$7:$R$2843,17,0)</f>
        <v>15.1431</v>
      </c>
      <c r="M15" s="66">
        <f t="shared" si="4"/>
        <v>20</v>
      </c>
      <c r="N15" s="65">
        <f>VLOOKUP($A15,'Return Data'!$B$7:$R$2843,14,0)</f>
        <v>11.4023</v>
      </c>
      <c r="O15" s="66">
        <f t="shared" si="6"/>
        <v>11</v>
      </c>
      <c r="P15" s="65">
        <f>VLOOKUP($A15,'Return Data'!$B$7:$R$2843,15,0)</f>
        <v>13.178900000000001</v>
      </c>
      <c r="Q15" s="66">
        <f t="shared" si="7"/>
        <v>17</v>
      </c>
      <c r="R15" s="65">
        <f>VLOOKUP($A15,'Return Data'!$B$7:$R$2843,16,0)</f>
        <v>10.2685</v>
      </c>
      <c r="S15" s="67">
        <f t="shared" si="5"/>
        <v>27</v>
      </c>
    </row>
    <row r="16" spans="1:20" x14ac:dyDescent="0.3">
      <c r="A16" s="63" t="s">
        <v>914</v>
      </c>
      <c r="B16" s="64">
        <f>VLOOKUP($A16,'Return Data'!$B$7:$R$2843,3,0)</f>
        <v>44322</v>
      </c>
      <c r="C16" s="65">
        <f>VLOOKUP($A16,'Return Data'!$B$7:$R$2843,4,0)</f>
        <v>13.632</v>
      </c>
      <c r="D16" s="65">
        <f>VLOOKUP($A16,'Return Data'!$B$7:$R$2843,10,0)</f>
        <v>2.6173999999999999</v>
      </c>
      <c r="E16" s="66">
        <f t="shared" si="0"/>
        <v>21</v>
      </c>
      <c r="F16" s="65">
        <f>VLOOKUP($A16,'Return Data'!$B$7:$R$2843,11,0)</f>
        <v>24.898099999999999</v>
      </c>
      <c r="G16" s="66">
        <f t="shared" si="1"/>
        <v>20</v>
      </c>
      <c r="H16" s="65">
        <f>VLOOKUP($A16,'Return Data'!$B$7:$R$2843,12,0)</f>
        <v>38.8202</v>
      </c>
      <c r="I16" s="66">
        <f t="shared" si="2"/>
        <v>17</v>
      </c>
      <c r="J16" s="65">
        <f>VLOOKUP($A16,'Return Data'!$B$7:$R$2843,13,0)</f>
        <v>63.708399999999997</v>
      </c>
      <c r="K16" s="66">
        <f t="shared" si="3"/>
        <v>18</v>
      </c>
      <c r="L16" s="65">
        <f>VLOOKUP($A16,'Return Data'!$B$7:$R$2843,17,0)</f>
        <v>17.699200000000001</v>
      </c>
      <c r="M16" s="66">
        <f t="shared" si="4"/>
        <v>13</v>
      </c>
      <c r="N16" s="65"/>
      <c r="O16" s="66"/>
      <c r="P16" s="65"/>
      <c r="Q16" s="66"/>
      <c r="R16" s="65">
        <f>VLOOKUP($A16,'Return Data'!$B$7:$R$2843,16,0)</f>
        <v>15.8203</v>
      </c>
      <c r="S16" s="67">
        <f t="shared" si="5"/>
        <v>15</v>
      </c>
    </row>
    <row r="17" spans="1:19" x14ac:dyDescent="0.3">
      <c r="A17" s="63" t="s">
        <v>917</v>
      </c>
      <c r="B17" s="64">
        <f>VLOOKUP($A17,'Return Data'!$B$7:$R$2843,3,0)</f>
        <v>44322</v>
      </c>
      <c r="C17" s="65">
        <f>VLOOKUP($A17,'Return Data'!$B$7:$R$2843,4,0)</f>
        <v>454.36</v>
      </c>
      <c r="D17" s="65">
        <f>VLOOKUP($A17,'Return Data'!$B$7:$R$2843,10,0)</f>
        <v>5.5496999999999996</v>
      </c>
      <c r="E17" s="66">
        <f t="shared" si="0"/>
        <v>7</v>
      </c>
      <c r="F17" s="65">
        <f>VLOOKUP($A17,'Return Data'!$B$7:$R$2843,11,0)</f>
        <v>32.5167</v>
      </c>
      <c r="G17" s="66">
        <f t="shared" si="1"/>
        <v>4</v>
      </c>
      <c r="H17" s="65">
        <f>VLOOKUP($A17,'Return Data'!$B$7:$R$2843,12,0)</f>
        <v>43.186700000000002</v>
      </c>
      <c r="I17" s="66">
        <f t="shared" si="2"/>
        <v>6</v>
      </c>
      <c r="J17" s="65">
        <f>VLOOKUP($A17,'Return Data'!$B$7:$R$2843,13,0)</f>
        <v>67.481300000000005</v>
      </c>
      <c r="K17" s="66">
        <f t="shared" si="3"/>
        <v>13</v>
      </c>
      <c r="L17" s="65">
        <f>VLOOKUP($A17,'Return Data'!$B$7:$R$2843,17,0)</f>
        <v>15.155799999999999</v>
      </c>
      <c r="M17" s="66">
        <f t="shared" si="4"/>
        <v>19</v>
      </c>
      <c r="N17" s="65">
        <f>VLOOKUP($A17,'Return Data'!$B$7:$R$2843,14,0)</f>
        <v>10.5479</v>
      </c>
      <c r="O17" s="66">
        <f t="shared" si="6"/>
        <v>13</v>
      </c>
      <c r="P17" s="65">
        <f>VLOOKUP($A17,'Return Data'!$B$7:$R$2843,15,0)</f>
        <v>14.4443</v>
      </c>
      <c r="Q17" s="66">
        <f t="shared" si="7"/>
        <v>16</v>
      </c>
      <c r="R17" s="65">
        <f>VLOOKUP($A17,'Return Data'!$B$7:$R$2843,16,0)</f>
        <v>13.811400000000001</v>
      </c>
      <c r="S17" s="67">
        <f t="shared" si="5"/>
        <v>20</v>
      </c>
    </row>
    <row r="18" spans="1:19" x14ac:dyDescent="0.3">
      <c r="A18" s="63" t="s">
        <v>918</v>
      </c>
      <c r="B18" s="64">
        <f>VLOOKUP($A18,'Return Data'!$B$7:$R$2843,3,0)</f>
        <v>44322</v>
      </c>
      <c r="C18" s="65">
        <f>VLOOKUP($A18,'Return Data'!$B$7:$R$2843,4,0)</f>
        <v>64.239999999999995</v>
      </c>
      <c r="D18" s="65">
        <f>VLOOKUP($A18,'Return Data'!$B$7:$R$2843,10,0)</f>
        <v>3.5293999999999999</v>
      </c>
      <c r="E18" s="66">
        <f t="shared" si="0"/>
        <v>17</v>
      </c>
      <c r="F18" s="65">
        <f>VLOOKUP($A18,'Return Data'!$B$7:$R$2843,11,0)</f>
        <v>26.531400000000001</v>
      </c>
      <c r="G18" s="66">
        <f t="shared" si="1"/>
        <v>16</v>
      </c>
      <c r="H18" s="65">
        <f>VLOOKUP($A18,'Return Data'!$B$7:$R$2843,12,0)</f>
        <v>40.476700000000001</v>
      </c>
      <c r="I18" s="66">
        <f t="shared" si="2"/>
        <v>14</v>
      </c>
      <c r="J18" s="65">
        <f>VLOOKUP($A18,'Return Data'!$B$7:$R$2843,13,0)</f>
        <v>70.307500000000005</v>
      </c>
      <c r="K18" s="66">
        <f t="shared" si="3"/>
        <v>6</v>
      </c>
      <c r="L18" s="65">
        <f>VLOOKUP($A18,'Return Data'!$B$7:$R$2843,17,0)</f>
        <v>15.8805</v>
      </c>
      <c r="M18" s="66">
        <f t="shared" si="4"/>
        <v>17</v>
      </c>
      <c r="N18" s="65">
        <f>VLOOKUP($A18,'Return Data'!$B$7:$R$2843,14,0)</f>
        <v>9.6735000000000007</v>
      </c>
      <c r="O18" s="66">
        <f t="shared" si="6"/>
        <v>17</v>
      </c>
      <c r="P18" s="65">
        <f>VLOOKUP($A18,'Return Data'!$B$7:$R$2843,15,0)</f>
        <v>15.579599999999999</v>
      </c>
      <c r="Q18" s="66">
        <f t="shared" si="7"/>
        <v>12</v>
      </c>
      <c r="R18" s="65">
        <f>VLOOKUP($A18,'Return Data'!$B$7:$R$2843,16,0)</f>
        <v>13.209</v>
      </c>
      <c r="S18" s="67">
        <f t="shared" si="5"/>
        <v>22</v>
      </c>
    </row>
    <row r="19" spans="1:19" x14ac:dyDescent="0.3">
      <c r="A19" s="63" t="s">
        <v>921</v>
      </c>
      <c r="B19" s="64">
        <f>VLOOKUP($A19,'Return Data'!$B$7:$R$2843,3,0)</f>
        <v>44322</v>
      </c>
      <c r="C19" s="65">
        <f>VLOOKUP($A19,'Return Data'!$B$7:$R$2843,4,0)</f>
        <v>48.89</v>
      </c>
      <c r="D19" s="65">
        <f>VLOOKUP($A19,'Return Data'!$B$7:$R$2843,10,0)</f>
        <v>-0.89200000000000002</v>
      </c>
      <c r="E19" s="66">
        <f t="shared" si="0"/>
        <v>27</v>
      </c>
      <c r="F19" s="65">
        <f>VLOOKUP($A19,'Return Data'!$B$7:$R$2843,11,0)</f>
        <v>19.593900000000001</v>
      </c>
      <c r="G19" s="66">
        <f t="shared" si="1"/>
        <v>25</v>
      </c>
      <c r="H19" s="65">
        <f>VLOOKUP($A19,'Return Data'!$B$7:$R$2843,12,0)</f>
        <v>30.165099999999999</v>
      </c>
      <c r="I19" s="66">
        <f t="shared" si="2"/>
        <v>25</v>
      </c>
      <c r="J19" s="65">
        <f>VLOOKUP($A19,'Return Data'!$B$7:$R$2843,13,0)</f>
        <v>53.020299999999999</v>
      </c>
      <c r="K19" s="66">
        <f t="shared" si="3"/>
        <v>26</v>
      </c>
      <c r="L19" s="65">
        <f>VLOOKUP($A19,'Return Data'!$B$7:$R$2843,17,0)</f>
        <v>15.208299999999999</v>
      </c>
      <c r="M19" s="66">
        <f t="shared" si="4"/>
        <v>18</v>
      </c>
      <c r="N19" s="65">
        <f>VLOOKUP($A19,'Return Data'!$B$7:$R$2843,14,0)</f>
        <v>10.5159</v>
      </c>
      <c r="O19" s="66">
        <f t="shared" si="6"/>
        <v>15</v>
      </c>
      <c r="P19" s="65">
        <f>VLOOKUP($A19,'Return Data'!$B$7:$R$2843,15,0)</f>
        <v>16.258500000000002</v>
      </c>
      <c r="Q19" s="66">
        <f t="shared" si="7"/>
        <v>8</v>
      </c>
      <c r="R19" s="65">
        <f>VLOOKUP($A19,'Return Data'!$B$7:$R$2843,16,0)</f>
        <v>16.401</v>
      </c>
      <c r="S19" s="67">
        <f t="shared" si="5"/>
        <v>12</v>
      </c>
    </row>
    <row r="20" spans="1:19" x14ac:dyDescent="0.3">
      <c r="A20" s="63" t="s">
        <v>923</v>
      </c>
      <c r="B20" s="64">
        <f>VLOOKUP($A20,'Return Data'!$B$7:$R$2843,3,0)</f>
        <v>44322</v>
      </c>
      <c r="C20" s="65">
        <f>VLOOKUP($A20,'Return Data'!$B$7:$R$2843,4,0)</f>
        <v>181.19800000000001</v>
      </c>
      <c r="D20" s="65">
        <f>VLOOKUP($A20,'Return Data'!$B$7:$R$2843,10,0)</f>
        <v>5.4935999999999998</v>
      </c>
      <c r="E20" s="66">
        <f t="shared" si="0"/>
        <v>8</v>
      </c>
      <c r="F20" s="65">
        <f>VLOOKUP($A20,'Return Data'!$B$7:$R$2843,11,0)</f>
        <v>26.050799999999999</v>
      </c>
      <c r="G20" s="66">
        <f t="shared" si="1"/>
        <v>18</v>
      </c>
      <c r="H20" s="65">
        <f>VLOOKUP($A20,'Return Data'!$B$7:$R$2843,12,0)</f>
        <v>37.212000000000003</v>
      </c>
      <c r="I20" s="66">
        <f t="shared" si="2"/>
        <v>19</v>
      </c>
      <c r="J20" s="65">
        <f>VLOOKUP($A20,'Return Data'!$B$7:$R$2843,13,0)</f>
        <v>63.273800000000001</v>
      </c>
      <c r="K20" s="66">
        <f t="shared" si="3"/>
        <v>19</v>
      </c>
      <c r="L20" s="65">
        <f>VLOOKUP($A20,'Return Data'!$B$7:$R$2843,17,0)</f>
        <v>19.676500000000001</v>
      </c>
      <c r="M20" s="66">
        <f t="shared" si="4"/>
        <v>7</v>
      </c>
      <c r="N20" s="65">
        <f>VLOOKUP($A20,'Return Data'!$B$7:$R$2843,14,0)</f>
        <v>14.400399999999999</v>
      </c>
      <c r="O20" s="66">
        <f t="shared" si="6"/>
        <v>2</v>
      </c>
      <c r="P20" s="65">
        <f>VLOOKUP($A20,'Return Data'!$B$7:$R$2843,15,0)</f>
        <v>17.357099999999999</v>
      </c>
      <c r="Q20" s="66">
        <f t="shared" si="7"/>
        <v>4</v>
      </c>
      <c r="R20" s="65">
        <f>VLOOKUP($A20,'Return Data'!$B$7:$R$2843,16,0)</f>
        <v>16.466999999999999</v>
      </c>
      <c r="S20" s="67">
        <f t="shared" si="5"/>
        <v>11</v>
      </c>
    </row>
    <row r="21" spans="1:19" x14ac:dyDescent="0.3">
      <c r="A21" s="63" t="s">
        <v>924</v>
      </c>
      <c r="B21" s="64">
        <f>VLOOKUP($A21,'Return Data'!$B$7:$R$2843,3,0)</f>
        <v>44322</v>
      </c>
      <c r="C21" s="65">
        <f>VLOOKUP($A21,'Return Data'!$B$7:$R$2843,4,0)</f>
        <v>62.625</v>
      </c>
      <c r="D21" s="65">
        <f>VLOOKUP($A21,'Return Data'!$B$7:$R$2843,10,0)</f>
        <v>2.4523000000000001</v>
      </c>
      <c r="E21" s="66">
        <f t="shared" si="0"/>
        <v>22</v>
      </c>
      <c r="F21" s="65">
        <f>VLOOKUP($A21,'Return Data'!$B$7:$R$2843,11,0)</f>
        <v>18.3278</v>
      </c>
      <c r="G21" s="66">
        <f t="shared" si="1"/>
        <v>27</v>
      </c>
      <c r="H21" s="65">
        <f>VLOOKUP($A21,'Return Data'!$B$7:$R$2843,12,0)</f>
        <v>28.5459</v>
      </c>
      <c r="I21" s="66">
        <f t="shared" si="2"/>
        <v>27</v>
      </c>
      <c r="J21" s="65">
        <f>VLOOKUP($A21,'Return Data'!$B$7:$R$2843,13,0)</f>
        <v>50.834600000000002</v>
      </c>
      <c r="K21" s="66">
        <f t="shared" si="3"/>
        <v>27</v>
      </c>
      <c r="L21" s="65">
        <f>VLOOKUP($A21,'Return Data'!$B$7:$R$2843,17,0)</f>
        <v>13.9558</v>
      </c>
      <c r="M21" s="66">
        <f t="shared" si="4"/>
        <v>23</v>
      </c>
      <c r="N21" s="65">
        <f>VLOOKUP($A21,'Return Data'!$B$7:$R$2843,14,0)</f>
        <v>5.9217000000000004</v>
      </c>
      <c r="O21" s="66">
        <f t="shared" si="6"/>
        <v>22</v>
      </c>
      <c r="P21" s="65">
        <f>VLOOKUP($A21,'Return Data'!$B$7:$R$2843,15,0)</f>
        <v>13.11</v>
      </c>
      <c r="Q21" s="66">
        <f t="shared" si="7"/>
        <v>19</v>
      </c>
      <c r="R21" s="65">
        <f>VLOOKUP($A21,'Return Data'!$B$7:$R$2843,16,0)</f>
        <v>13.641</v>
      </c>
      <c r="S21" s="67">
        <f t="shared" si="5"/>
        <v>21</v>
      </c>
    </row>
    <row r="22" spans="1:19" x14ac:dyDescent="0.3">
      <c r="A22" s="63" t="s">
        <v>926</v>
      </c>
      <c r="B22" s="64">
        <f>VLOOKUP($A22,'Return Data'!$B$7:$R$2843,3,0)</f>
        <v>44322</v>
      </c>
      <c r="C22" s="65">
        <f>VLOOKUP($A22,'Return Data'!$B$7:$R$2843,4,0)</f>
        <v>21.328099999999999</v>
      </c>
      <c r="D22" s="65">
        <f>VLOOKUP($A22,'Return Data'!$B$7:$R$2843,10,0)</f>
        <v>4.3837000000000002</v>
      </c>
      <c r="E22" s="66">
        <f t="shared" si="0"/>
        <v>14</v>
      </c>
      <c r="F22" s="65">
        <f>VLOOKUP($A22,'Return Data'!$B$7:$R$2843,11,0)</f>
        <v>21.088799999999999</v>
      </c>
      <c r="G22" s="66">
        <f t="shared" si="1"/>
        <v>24</v>
      </c>
      <c r="H22" s="65">
        <f>VLOOKUP($A22,'Return Data'!$B$7:$R$2843,12,0)</f>
        <v>34.340899999999998</v>
      </c>
      <c r="I22" s="66">
        <f t="shared" si="2"/>
        <v>22</v>
      </c>
      <c r="J22" s="65">
        <f>VLOOKUP($A22,'Return Data'!$B$7:$R$2843,13,0)</f>
        <v>57.378599999999999</v>
      </c>
      <c r="K22" s="66">
        <f t="shared" si="3"/>
        <v>25</v>
      </c>
      <c r="L22" s="65">
        <f>VLOOKUP($A22,'Return Data'!$B$7:$R$2843,17,0)</f>
        <v>18.316700000000001</v>
      </c>
      <c r="M22" s="66">
        <f t="shared" si="4"/>
        <v>11</v>
      </c>
      <c r="N22" s="65">
        <f>VLOOKUP($A22,'Return Data'!$B$7:$R$2843,14,0)</f>
        <v>10.5326</v>
      </c>
      <c r="O22" s="66">
        <f t="shared" si="6"/>
        <v>14</v>
      </c>
      <c r="P22" s="65">
        <f>VLOOKUP($A22,'Return Data'!$B$7:$R$2843,15,0)</f>
        <v>17.0593</v>
      </c>
      <c r="Q22" s="66">
        <f t="shared" si="7"/>
        <v>6</v>
      </c>
      <c r="R22" s="65">
        <f>VLOOKUP($A22,'Return Data'!$B$7:$R$2843,16,0)</f>
        <v>13.000500000000001</v>
      </c>
      <c r="S22" s="67">
        <f t="shared" si="5"/>
        <v>23</v>
      </c>
    </row>
    <row r="23" spans="1:19" x14ac:dyDescent="0.3">
      <c r="A23" s="63" t="s">
        <v>928</v>
      </c>
      <c r="B23" s="64">
        <f>VLOOKUP($A23,'Return Data'!$B$7:$R$2843,3,0)</f>
        <v>44322</v>
      </c>
      <c r="C23" s="65">
        <f>VLOOKUP($A23,'Return Data'!$B$7:$R$2843,4,0)</f>
        <v>13.7719</v>
      </c>
      <c r="D23" s="65">
        <f>VLOOKUP($A23,'Return Data'!$B$7:$R$2843,10,0)</f>
        <v>6.5170000000000003</v>
      </c>
      <c r="E23" s="66">
        <f t="shared" si="0"/>
        <v>4</v>
      </c>
      <c r="F23" s="65">
        <f>VLOOKUP($A23,'Return Data'!$B$7:$R$2843,11,0)</f>
        <v>30.869299999999999</v>
      </c>
      <c r="G23" s="66">
        <f t="shared" si="1"/>
        <v>6</v>
      </c>
      <c r="H23" s="65">
        <f>VLOOKUP($A23,'Return Data'!$B$7:$R$2843,12,0)</f>
        <v>42.955500000000001</v>
      </c>
      <c r="I23" s="66">
        <f t="shared" si="2"/>
        <v>7</v>
      </c>
      <c r="J23" s="65">
        <f>VLOOKUP($A23,'Return Data'!$B$7:$R$2843,13,0)</f>
        <v>68.453299999999999</v>
      </c>
      <c r="K23" s="66">
        <f t="shared" si="3"/>
        <v>10</v>
      </c>
      <c r="L23" s="65"/>
      <c r="M23" s="66"/>
      <c r="N23" s="65"/>
      <c r="O23" s="66"/>
      <c r="P23" s="65"/>
      <c r="Q23" s="66"/>
      <c r="R23" s="65">
        <f>VLOOKUP($A23,'Return Data'!$B$7:$R$2843,16,0)</f>
        <v>26.7378</v>
      </c>
      <c r="S23" s="67">
        <f t="shared" si="5"/>
        <v>1</v>
      </c>
    </row>
    <row r="24" spans="1:19" x14ac:dyDescent="0.3">
      <c r="A24" s="63" t="s">
        <v>930</v>
      </c>
      <c r="B24" s="64">
        <f>VLOOKUP($A24,'Return Data'!$B$7:$R$2843,3,0)</f>
        <v>44322</v>
      </c>
      <c r="C24" s="65">
        <f>VLOOKUP($A24,'Return Data'!$B$7:$R$2843,4,0)</f>
        <v>87.575999999999993</v>
      </c>
      <c r="D24" s="65">
        <f>VLOOKUP($A24,'Return Data'!$B$7:$R$2843,10,0)</f>
        <v>5.4497</v>
      </c>
      <c r="E24" s="66">
        <f t="shared" si="0"/>
        <v>9</v>
      </c>
      <c r="F24" s="65">
        <f>VLOOKUP($A24,'Return Data'!$B$7:$R$2843,11,0)</f>
        <v>30.369900000000001</v>
      </c>
      <c r="G24" s="66">
        <f t="shared" si="1"/>
        <v>9</v>
      </c>
      <c r="H24" s="65">
        <f>VLOOKUP($A24,'Return Data'!$B$7:$R$2843,12,0)</f>
        <v>46.4482</v>
      </c>
      <c r="I24" s="66">
        <f t="shared" si="2"/>
        <v>2</v>
      </c>
      <c r="J24" s="65">
        <f>VLOOKUP($A24,'Return Data'!$B$7:$R$2843,13,0)</f>
        <v>77.361900000000006</v>
      </c>
      <c r="K24" s="66">
        <f t="shared" si="3"/>
        <v>2</v>
      </c>
      <c r="L24" s="65">
        <f>VLOOKUP($A24,'Return Data'!$B$7:$R$2843,17,0)</f>
        <v>25.465399999999999</v>
      </c>
      <c r="M24" s="66">
        <f t="shared" si="4"/>
        <v>2</v>
      </c>
      <c r="N24" s="65">
        <f>VLOOKUP($A24,'Return Data'!$B$7:$R$2843,14,0)</f>
        <v>18.471699999999998</v>
      </c>
      <c r="O24" s="66">
        <f t="shared" si="6"/>
        <v>1</v>
      </c>
      <c r="P24" s="65">
        <f>VLOOKUP($A24,'Return Data'!$B$7:$R$2843,15,0)</f>
        <v>22.424900000000001</v>
      </c>
      <c r="Q24" s="66">
        <f t="shared" si="7"/>
        <v>1</v>
      </c>
      <c r="R24" s="65">
        <f>VLOOKUP($A24,'Return Data'!$B$7:$R$2843,16,0)</f>
        <v>24.540099999999999</v>
      </c>
      <c r="S24" s="67">
        <f t="shared" si="5"/>
        <v>3</v>
      </c>
    </row>
    <row r="25" spans="1:19" x14ac:dyDescent="0.3">
      <c r="A25" s="63" t="s">
        <v>932</v>
      </c>
      <c r="B25" s="64">
        <f>VLOOKUP($A25,'Return Data'!$B$7:$R$2843,3,0)</f>
        <v>44322</v>
      </c>
      <c r="C25" s="65">
        <f>VLOOKUP($A25,'Return Data'!$B$7:$R$2843,4,0)</f>
        <v>13.707000000000001</v>
      </c>
      <c r="D25" s="65">
        <f>VLOOKUP($A25,'Return Data'!$B$7:$R$2843,10,0)</f>
        <v>4.4988000000000001</v>
      </c>
      <c r="E25" s="66">
        <f t="shared" si="0"/>
        <v>12</v>
      </c>
      <c r="F25" s="65">
        <f>VLOOKUP($A25,'Return Data'!$B$7:$R$2843,11,0)</f>
        <v>28.790099999999999</v>
      </c>
      <c r="G25" s="66">
        <f t="shared" si="1"/>
        <v>12</v>
      </c>
      <c r="H25" s="65">
        <f>VLOOKUP($A25,'Return Data'!$B$7:$R$2843,12,0)</f>
        <v>41.777000000000001</v>
      </c>
      <c r="I25" s="66">
        <f t="shared" si="2"/>
        <v>11</v>
      </c>
      <c r="J25" s="65">
        <f>VLOOKUP($A25,'Return Data'!$B$7:$R$2843,13,0)</f>
        <v>65.517499999999998</v>
      </c>
      <c r="K25" s="66">
        <f t="shared" si="3"/>
        <v>16</v>
      </c>
      <c r="L25" s="65"/>
      <c r="M25" s="66"/>
      <c r="N25" s="65"/>
      <c r="O25" s="66"/>
      <c r="P25" s="65"/>
      <c r="Q25" s="66"/>
      <c r="R25" s="65">
        <f>VLOOKUP($A25,'Return Data'!$B$7:$R$2843,16,0)</f>
        <v>22.505400000000002</v>
      </c>
      <c r="S25" s="67">
        <f t="shared" si="5"/>
        <v>4</v>
      </c>
    </row>
    <row r="26" spans="1:19" x14ac:dyDescent="0.3">
      <c r="A26" s="63" t="s">
        <v>2021</v>
      </c>
      <c r="B26" s="64">
        <f>VLOOKUP($A26,'Return Data'!$B$7:$R$2843,3,0)</f>
        <v>44322</v>
      </c>
      <c r="C26" s="65">
        <f>VLOOKUP($A26,'Return Data'!$B$7:$R$2843,4,0)</f>
        <v>21.820900000000002</v>
      </c>
      <c r="D26" s="65">
        <f>VLOOKUP($A26,'Return Data'!$B$7:$R$2843,10,0)</f>
        <v>9.1710999999999991</v>
      </c>
      <c r="E26" s="66">
        <f t="shared" si="0"/>
        <v>3</v>
      </c>
      <c r="F26" s="65">
        <f>VLOOKUP($A26,'Return Data'!$B$7:$R$2843,11,0)</f>
        <v>30.2561</v>
      </c>
      <c r="G26" s="66">
        <f t="shared" si="1"/>
        <v>10</v>
      </c>
      <c r="H26" s="65">
        <f>VLOOKUP($A26,'Return Data'!$B$7:$R$2843,12,0)</f>
        <v>41.839700000000001</v>
      </c>
      <c r="I26" s="66">
        <f t="shared" si="2"/>
        <v>10</v>
      </c>
      <c r="J26" s="65">
        <f>VLOOKUP($A26,'Return Data'!$B$7:$R$2843,13,0)</f>
        <v>67.872399999999999</v>
      </c>
      <c r="K26" s="66">
        <f t="shared" si="3"/>
        <v>11</v>
      </c>
      <c r="L26" s="65">
        <f>VLOOKUP($A26,'Return Data'!$B$7:$R$2843,17,0)</f>
        <v>16.590399999999999</v>
      </c>
      <c r="M26" s="66">
        <f t="shared" si="4"/>
        <v>15</v>
      </c>
      <c r="N26" s="65">
        <f>VLOOKUP($A26,'Return Data'!$B$7:$R$2843,14,0)</f>
        <v>11.865500000000001</v>
      </c>
      <c r="O26" s="66">
        <f t="shared" si="6"/>
        <v>9</v>
      </c>
      <c r="P26" s="65">
        <f>VLOOKUP($A26,'Return Data'!$B$7:$R$2843,15,0)</f>
        <v>15.6791</v>
      </c>
      <c r="Q26" s="66">
        <f t="shared" si="7"/>
        <v>11</v>
      </c>
      <c r="R26" s="65">
        <f>VLOOKUP($A26,'Return Data'!$B$7:$R$2843,16,0)</f>
        <v>15.495100000000001</v>
      </c>
      <c r="S26" s="67">
        <f t="shared" si="5"/>
        <v>17</v>
      </c>
    </row>
    <row r="27" spans="1:19" x14ac:dyDescent="0.3">
      <c r="A27" s="63" t="s">
        <v>935</v>
      </c>
      <c r="B27" s="64">
        <f>VLOOKUP($A27,'Return Data'!$B$7:$R$2843,3,0)</f>
        <v>44322</v>
      </c>
      <c r="C27" s="65">
        <f>VLOOKUP($A27,'Return Data'!$B$7:$R$2843,4,0)</f>
        <v>711.197</v>
      </c>
      <c r="D27" s="65">
        <f>VLOOKUP($A27,'Return Data'!$B$7:$R$2843,10,0)</f>
        <v>2.0164</v>
      </c>
      <c r="E27" s="66">
        <f t="shared" si="0"/>
        <v>24</v>
      </c>
      <c r="F27" s="65">
        <f>VLOOKUP($A27,'Return Data'!$B$7:$R$2843,11,0)</f>
        <v>26.0776</v>
      </c>
      <c r="G27" s="66">
        <f t="shared" si="1"/>
        <v>17</v>
      </c>
      <c r="H27" s="65">
        <f>VLOOKUP($A27,'Return Data'!$B$7:$R$2843,12,0)</f>
        <v>38.928800000000003</v>
      </c>
      <c r="I27" s="66">
        <f t="shared" si="2"/>
        <v>16</v>
      </c>
      <c r="J27" s="65">
        <f>VLOOKUP($A27,'Return Data'!$B$7:$R$2843,13,0)</f>
        <v>68.740600000000001</v>
      </c>
      <c r="K27" s="66">
        <f t="shared" si="3"/>
        <v>9</v>
      </c>
      <c r="L27" s="65">
        <f>VLOOKUP($A27,'Return Data'!$B$7:$R$2843,17,0)</f>
        <v>13.9352</v>
      </c>
      <c r="M27" s="66">
        <f t="shared" si="4"/>
        <v>24</v>
      </c>
      <c r="N27" s="65">
        <f>VLOOKUP($A27,'Return Data'!$B$7:$R$2843,14,0)</f>
        <v>8.3818999999999999</v>
      </c>
      <c r="O27" s="66">
        <f t="shared" si="6"/>
        <v>20</v>
      </c>
      <c r="P27" s="65">
        <f>VLOOKUP($A27,'Return Data'!$B$7:$R$2843,15,0)</f>
        <v>11.311400000000001</v>
      </c>
      <c r="Q27" s="66">
        <f t="shared" si="7"/>
        <v>22</v>
      </c>
      <c r="R27" s="65">
        <f>VLOOKUP($A27,'Return Data'!$B$7:$R$2843,16,0)</f>
        <v>12.202</v>
      </c>
      <c r="S27" s="67">
        <f t="shared" si="5"/>
        <v>26</v>
      </c>
    </row>
    <row r="28" spans="1:19" x14ac:dyDescent="0.3">
      <c r="A28" s="63" t="s">
        <v>937</v>
      </c>
      <c r="B28" s="64">
        <f>VLOOKUP($A28,'Return Data'!$B$7:$R$2843,3,0)</f>
        <v>44322</v>
      </c>
      <c r="C28" s="65">
        <f>VLOOKUP($A28,'Return Data'!$B$7:$R$2843,4,0)</f>
        <v>159.88</v>
      </c>
      <c r="D28" s="65">
        <f>VLOOKUP($A28,'Return Data'!$B$7:$R$2843,10,0)</f>
        <v>5.3367000000000004</v>
      </c>
      <c r="E28" s="66">
        <f t="shared" si="0"/>
        <v>10</v>
      </c>
      <c r="F28" s="65">
        <f>VLOOKUP($A28,'Return Data'!$B$7:$R$2843,11,0)</f>
        <v>29.05</v>
      </c>
      <c r="G28" s="66">
        <f t="shared" si="1"/>
        <v>11</v>
      </c>
      <c r="H28" s="65">
        <f>VLOOKUP($A28,'Return Data'!$B$7:$R$2843,12,0)</f>
        <v>42.052399999999999</v>
      </c>
      <c r="I28" s="66">
        <f t="shared" si="2"/>
        <v>8</v>
      </c>
      <c r="J28" s="65">
        <f>VLOOKUP($A28,'Return Data'!$B$7:$R$2843,13,0)</f>
        <v>69.724000000000004</v>
      </c>
      <c r="K28" s="66">
        <f t="shared" si="3"/>
        <v>7</v>
      </c>
      <c r="L28" s="65">
        <f>VLOOKUP($A28,'Return Data'!$B$7:$R$2843,17,0)</f>
        <v>21.559200000000001</v>
      </c>
      <c r="M28" s="66">
        <f t="shared" si="4"/>
        <v>4</v>
      </c>
      <c r="N28" s="65">
        <f>VLOOKUP($A28,'Return Data'!$B$7:$R$2843,14,0)</f>
        <v>11.4885</v>
      </c>
      <c r="O28" s="66">
        <f t="shared" si="6"/>
        <v>10</v>
      </c>
      <c r="P28" s="65">
        <f>VLOOKUP($A28,'Return Data'!$B$7:$R$2843,15,0)</f>
        <v>18.273099999999999</v>
      </c>
      <c r="Q28" s="66">
        <f t="shared" si="7"/>
        <v>3</v>
      </c>
      <c r="R28" s="65">
        <f>VLOOKUP($A28,'Return Data'!$B$7:$R$2843,16,0)</f>
        <v>20.2821</v>
      </c>
      <c r="S28" s="67">
        <f t="shared" si="5"/>
        <v>7</v>
      </c>
    </row>
    <row r="29" spans="1:19" x14ac:dyDescent="0.3">
      <c r="A29" s="63" t="s">
        <v>939</v>
      </c>
      <c r="B29" s="64">
        <f>VLOOKUP($A29,'Return Data'!$B$7:$R$2843,3,0)</f>
        <v>44322</v>
      </c>
      <c r="C29" s="65">
        <f>VLOOKUP($A29,'Return Data'!$B$7:$R$2843,4,0)</f>
        <v>56.762900000000002</v>
      </c>
      <c r="D29" s="65">
        <f>VLOOKUP($A29,'Return Data'!$B$7:$R$2843,10,0)</f>
        <v>10.9381</v>
      </c>
      <c r="E29" s="66">
        <f t="shared" si="0"/>
        <v>1</v>
      </c>
      <c r="F29" s="65">
        <f>VLOOKUP($A29,'Return Data'!$B$7:$R$2843,11,0)</f>
        <v>36.249200000000002</v>
      </c>
      <c r="G29" s="66">
        <f t="shared" si="1"/>
        <v>2</v>
      </c>
      <c r="H29" s="65">
        <f>VLOOKUP($A29,'Return Data'!$B$7:$R$2843,12,0)</f>
        <v>37.052199999999999</v>
      </c>
      <c r="I29" s="66">
        <f t="shared" si="2"/>
        <v>20</v>
      </c>
      <c r="J29" s="65">
        <f>VLOOKUP($A29,'Return Data'!$B$7:$R$2843,13,0)</f>
        <v>58.468400000000003</v>
      </c>
      <c r="K29" s="66">
        <f t="shared" si="3"/>
        <v>23</v>
      </c>
      <c r="L29" s="65">
        <f>VLOOKUP($A29,'Return Data'!$B$7:$R$2843,17,0)</f>
        <v>24.568899999999999</v>
      </c>
      <c r="M29" s="66">
        <f t="shared" si="4"/>
        <v>3</v>
      </c>
      <c r="N29" s="65">
        <f>VLOOKUP($A29,'Return Data'!$B$7:$R$2843,14,0)</f>
        <v>14.2096</v>
      </c>
      <c r="O29" s="66">
        <f t="shared" si="6"/>
        <v>3</v>
      </c>
      <c r="P29" s="65">
        <f>VLOOKUP($A29,'Return Data'!$B$7:$R$2843,15,0)</f>
        <v>16.220800000000001</v>
      </c>
      <c r="Q29" s="66">
        <f t="shared" si="7"/>
        <v>10</v>
      </c>
      <c r="R29" s="65">
        <f>VLOOKUP($A29,'Return Data'!$B$7:$R$2843,16,0)</f>
        <v>17.767399999999999</v>
      </c>
      <c r="S29" s="67">
        <f t="shared" si="5"/>
        <v>8</v>
      </c>
    </row>
    <row r="30" spans="1:19" x14ac:dyDescent="0.3">
      <c r="A30" s="63" t="s">
        <v>1908</v>
      </c>
      <c r="B30" s="64">
        <f>VLOOKUP($A30,'Return Data'!$B$7:$R$2843,3,0)</f>
        <v>44322</v>
      </c>
      <c r="C30" s="65">
        <f>VLOOKUP($A30,'Return Data'!$B$7:$R$2843,4,0)</f>
        <v>310.3664</v>
      </c>
      <c r="D30" s="65">
        <f>VLOOKUP($A30,'Return Data'!$B$7:$R$2843,10,0)</f>
        <v>3.2869999999999999</v>
      </c>
      <c r="E30" s="66">
        <f t="shared" si="0"/>
        <v>18</v>
      </c>
      <c r="F30" s="65">
        <f>VLOOKUP($A30,'Return Data'!$B$7:$R$2843,11,0)</f>
        <v>30.404</v>
      </c>
      <c r="G30" s="66">
        <f t="shared" si="1"/>
        <v>8</v>
      </c>
      <c r="H30" s="65">
        <f>VLOOKUP($A30,'Return Data'!$B$7:$R$2843,12,0)</f>
        <v>41.968800000000002</v>
      </c>
      <c r="I30" s="66">
        <f t="shared" si="2"/>
        <v>9</v>
      </c>
      <c r="J30" s="65">
        <f>VLOOKUP($A30,'Return Data'!$B$7:$R$2843,13,0)</f>
        <v>69.403300000000002</v>
      </c>
      <c r="K30" s="66">
        <f t="shared" si="3"/>
        <v>8</v>
      </c>
      <c r="L30" s="65">
        <f>VLOOKUP($A30,'Return Data'!$B$7:$R$2843,17,0)</f>
        <v>16.9285</v>
      </c>
      <c r="M30" s="66">
        <f t="shared" si="4"/>
        <v>14</v>
      </c>
      <c r="N30" s="65">
        <f>VLOOKUP($A30,'Return Data'!$B$7:$R$2843,14,0)</f>
        <v>11.9811</v>
      </c>
      <c r="O30" s="66">
        <f t="shared" si="6"/>
        <v>8</v>
      </c>
      <c r="P30" s="65">
        <f>VLOOKUP($A30,'Return Data'!$B$7:$R$2843,15,0)</f>
        <v>14.944599999999999</v>
      </c>
      <c r="Q30" s="66">
        <f t="shared" si="7"/>
        <v>15</v>
      </c>
      <c r="R30" s="65">
        <f>VLOOKUP($A30,'Return Data'!$B$7:$R$2843,16,0)</f>
        <v>16.200199999999999</v>
      </c>
      <c r="S30" s="67">
        <f t="shared" si="5"/>
        <v>13</v>
      </c>
    </row>
    <row r="31" spans="1:19" x14ac:dyDescent="0.3">
      <c r="A31" s="63" t="s">
        <v>941</v>
      </c>
      <c r="B31" s="64">
        <f>VLOOKUP($A31,'Return Data'!$B$7:$R$2843,3,0)</f>
        <v>44322</v>
      </c>
      <c r="C31" s="65">
        <f>VLOOKUP($A31,'Return Data'!$B$7:$R$2843,4,0)</f>
        <v>46.697299999999998</v>
      </c>
      <c r="D31" s="65">
        <f>VLOOKUP($A31,'Return Data'!$B$7:$R$2843,10,0)</f>
        <v>1.6429</v>
      </c>
      <c r="E31" s="66">
        <f t="shared" si="0"/>
        <v>25</v>
      </c>
      <c r="F31" s="65">
        <f>VLOOKUP($A31,'Return Data'!$B$7:$R$2843,11,0)</f>
        <v>25.3353</v>
      </c>
      <c r="G31" s="66">
        <f t="shared" si="1"/>
        <v>19</v>
      </c>
      <c r="H31" s="65">
        <f>VLOOKUP($A31,'Return Data'!$B$7:$R$2843,12,0)</f>
        <v>34.005899999999997</v>
      </c>
      <c r="I31" s="66">
        <f t="shared" si="2"/>
        <v>23</v>
      </c>
      <c r="J31" s="65">
        <f>VLOOKUP($A31,'Return Data'!$B$7:$R$2843,13,0)</f>
        <v>61.904499999999999</v>
      </c>
      <c r="K31" s="66">
        <f t="shared" si="3"/>
        <v>20</v>
      </c>
      <c r="L31" s="65">
        <f>VLOOKUP($A31,'Return Data'!$B$7:$R$2843,17,0)</f>
        <v>14.389699999999999</v>
      </c>
      <c r="M31" s="66">
        <f t="shared" si="4"/>
        <v>21</v>
      </c>
      <c r="N31" s="65">
        <f>VLOOKUP($A31,'Return Data'!$B$7:$R$2843,14,0)</f>
        <v>10.3254</v>
      </c>
      <c r="O31" s="66">
        <f t="shared" si="6"/>
        <v>16</v>
      </c>
      <c r="P31" s="65">
        <f>VLOOKUP($A31,'Return Data'!$B$7:$R$2843,15,0)</f>
        <v>16.253599999999999</v>
      </c>
      <c r="Q31" s="66">
        <f t="shared" si="7"/>
        <v>9</v>
      </c>
      <c r="R31" s="65">
        <f>VLOOKUP($A31,'Return Data'!$B$7:$R$2843,16,0)</f>
        <v>14.275399999999999</v>
      </c>
      <c r="S31" s="67">
        <f t="shared" si="5"/>
        <v>18</v>
      </c>
    </row>
    <row r="32" spans="1:19" x14ac:dyDescent="0.3">
      <c r="A32" s="63" t="s">
        <v>943</v>
      </c>
      <c r="B32" s="64">
        <f>VLOOKUP($A32,'Return Data'!$B$7:$R$2843,3,0)</f>
        <v>44322</v>
      </c>
      <c r="C32" s="65">
        <f>VLOOKUP($A32,'Return Data'!$B$7:$R$2843,4,0)</f>
        <v>302.97609999999997</v>
      </c>
      <c r="D32" s="65">
        <f>VLOOKUP($A32,'Return Data'!$B$7:$R$2843,10,0)</f>
        <v>2.4369000000000001</v>
      </c>
      <c r="E32" s="66">
        <f t="shared" si="0"/>
        <v>23</v>
      </c>
      <c r="F32" s="65">
        <f>VLOOKUP($A32,'Return Data'!$B$7:$R$2843,11,0)</f>
        <v>24.331299999999999</v>
      </c>
      <c r="G32" s="66">
        <f t="shared" si="1"/>
        <v>21</v>
      </c>
      <c r="H32" s="65">
        <f>VLOOKUP($A32,'Return Data'!$B$7:$R$2843,12,0)</f>
        <v>32.572699999999998</v>
      </c>
      <c r="I32" s="66">
        <f t="shared" si="2"/>
        <v>24</v>
      </c>
      <c r="J32" s="65">
        <f>VLOOKUP($A32,'Return Data'!$B$7:$R$2843,13,0)</f>
        <v>59.141599999999997</v>
      </c>
      <c r="K32" s="66">
        <f t="shared" si="3"/>
        <v>21</v>
      </c>
      <c r="L32" s="65">
        <f>VLOOKUP($A32,'Return Data'!$B$7:$R$2843,17,0)</f>
        <v>18.044899999999998</v>
      </c>
      <c r="M32" s="66">
        <f t="shared" si="4"/>
        <v>12</v>
      </c>
      <c r="N32" s="65">
        <f>VLOOKUP($A32,'Return Data'!$B$7:$R$2843,14,0)</f>
        <v>13.0487</v>
      </c>
      <c r="O32" s="66">
        <f t="shared" si="6"/>
        <v>5</v>
      </c>
      <c r="P32" s="65">
        <f>VLOOKUP($A32,'Return Data'!$B$7:$R$2843,15,0)</f>
        <v>15.176299999999999</v>
      </c>
      <c r="Q32" s="66">
        <f t="shared" si="7"/>
        <v>14</v>
      </c>
      <c r="R32" s="65">
        <f>VLOOKUP($A32,'Return Data'!$B$7:$R$2843,16,0)</f>
        <v>15.8408</v>
      </c>
      <c r="S32" s="67">
        <f t="shared" si="5"/>
        <v>14</v>
      </c>
    </row>
    <row r="33" spans="1:19" x14ac:dyDescent="0.3">
      <c r="A33" s="63" t="s">
        <v>944</v>
      </c>
      <c r="B33" s="64">
        <f>VLOOKUP($A33,'Return Data'!$B$7:$R$2843,3,0)</f>
        <v>44322</v>
      </c>
      <c r="C33" s="65">
        <f>VLOOKUP($A33,'Return Data'!$B$7:$R$2843,4,0)</f>
        <v>13.26</v>
      </c>
      <c r="D33" s="65">
        <f>VLOOKUP($A33,'Return Data'!$B$7:$R$2843,10,0)</f>
        <v>1.2987</v>
      </c>
      <c r="E33" s="66">
        <f t="shared" si="0"/>
        <v>26</v>
      </c>
      <c r="F33" s="65">
        <f>VLOOKUP($A33,'Return Data'!$B$7:$R$2843,11,0)</f>
        <v>19.0305</v>
      </c>
      <c r="G33" s="66">
        <f t="shared" si="1"/>
        <v>26</v>
      </c>
      <c r="H33" s="65">
        <f>VLOOKUP($A33,'Return Data'!$B$7:$R$2843,12,0)</f>
        <v>29.6188</v>
      </c>
      <c r="I33" s="66">
        <f t="shared" si="2"/>
        <v>26</v>
      </c>
      <c r="J33" s="65">
        <f>VLOOKUP($A33,'Return Data'!$B$7:$R$2843,13,0)</f>
        <v>58.612400000000001</v>
      </c>
      <c r="K33" s="66">
        <f t="shared" si="3"/>
        <v>22</v>
      </c>
      <c r="L33" s="65"/>
      <c r="M33" s="66"/>
      <c r="N33" s="65"/>
      <c r="O33" s="66"/>
      <c r="P33" s="65"/>
      <c r="Q33" s="66"/>
      <c r="R33" s="65">
        <f>VLOOKUP($A33,'Return Data'!$B$7:$R$2843,16,0)</f>
        <v>22.043700000000001</v>
      </c>
      <c r="S33" s="67">
        <f t="shared" si="5"/>
        <v>5</v>
      </c>
    </row>
    <row r="34" spans="1:19" x14ac:dyDescent="0.3">
      <c r="A34" s="63" t="s">
        <v>946</v>
      </c>
      <c r="B34" s="64">
        <f>VLOOKUP($A34,'Return Data'!$B$7:$R$2843,3,0)</f>
        <v>44322</v>
      </c>
      <c r="C34" s="65">
        <f>VLOOKUP($A34,'Return Data'!$B$7:$R$2843,4,0)</f>
        <v>84.956699999999998</v>
      </c>
      <c r="D34" s="65">
        <f>VLOOKUP($A34,'Return Data'!$B$7:$R$2843,10,0)</f>
        <v>6.1486000000000001</v>
      </c>
      <c r="E34" s="66">
        <f t="shared" si="0"/>
        <v>5</v>
      </c>
      <c r="F34" s="65">
        <f>VLOOKUP($A34,'Return Data'!$B$7:$R$2843,11,0)</f>
        <v>36.358600000000003</v>
      </c>
      <c r="G34" s="66">
        <f t="shared" si="1"/>
        <v>1</v>
      </c>
      <c r="H34" s="65">
        <f>VLOOKUP($A34,'Return Data'!$B$7:$R$2843,12,0)</f>
        <v>44.917000000000002</v>
      </c>
      <c r="I34" s="66">
        <f t="shared" si="2"/>
        <v>3</v>
      </c>
      <c r="J34" s="65">
        <f>VLOOKUP($A34,'Return Data'!$B$7:$R$2843,13,0)</f>
        <v>76.808199999999999</v>
      </c>
      <c r="K34" s="66">
        <f t="shared" si="3"/>
        <v>3</v>
      </c>
      <c r="L34" s="65">
        <f>VLOOKUP($A34,'Return Data'!$B$7:$R$2843,17,0)</f>
        <v>15.9129</v>
      </c>
      <c r="M34" s="66">
        <f t="shared" si="4"/>
        <v>16</v>
      </c>
      <c r="N34" s="65">
        <f>VLOOKUP($A34,'Return Data'!$B$7:$R$2843,14,0)</f>
        <v>9.0004000000000008</v>
      </c>
      <c r="O34" s="66">
        <f t="shared" si="6"/>
        <v>18</v>
      </c>
      <c r="P34" s="65">
        <f>VLOOKUP($A34,'Return Data'!$B$7:$R$2843,15,0)</f>
        <v>12.763</v>
      </c>
      <c r="Q34" s="66">
        <f t="shared" si="7"/>
        <v>20</v>
      </c>
      <c r="R34" s="65">
        <f>VLOOKUP($A34,'Return Data'!$B$7:$R$2843,16,0)</f>
        <v>12.641500000000001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4.463814814814814</v>
      </c>
      <c r="E36" s="74"/>
      <c r="F36" s="75">
        <f>AVERAGE(F8:F34)</f>
        <v>27.465292592592586</v>
      </c>
      <c r="G36" s="74"/>
      <c r="H36" s="75">
        <f>AVERAGE(H8:H34)</f>
        <v>39.320129629629626</v>
      </c>
      <c r="I36" s="74"/>
      <c r="J36" s="75">
        <f>AVERAGE(J8:J34)</f>
        <v>65.670211111111115</v>
      </c>
      <c r="K36" s="74"/>
      <c r="L36" s="75">
        <f>AVERAGE(L8:L34)</f>
        <v>18.280379166666666</v>
      </c>
      <c r="M36" s="74"/>
      <c r="N36" s="75">
        <f>AVERAGE(N8:N34)</f>
        <v>11.223586363636363</v>
      </c>
      <c r="O36" s="74"/>
      <c r="P36" s="75">
        <f>AVERAGE(P8:P34)</f>
        <v>15.57351818181818</v>
      </c>
      <c r="Q36" s="74"/>
      <c r="R36" s="75">
        <f>AVERAGE(R8:R34)</f>
        <v>16.866933333333332</v>
      </c>
      <c r="S36" s="76"/>
    </row>
    <row r="37" spans="1:19" x14ac:dyDescent="0.3">
      <c r="A37" s="73" t="s">
        <v>28</v>
      </c>
      <c r="B37" s="74"/>
      <c r="C37" s="74"/>
      <c r="D37" s="75">
        <f>MIN(D8:D34)</f>
        <v>-0.89200000000000002</v>
      </c>
      <c r="E37" s="74"/>
      <c r="F37" s="75">
        <f>MIN(F8:F34)</f>
        <v>18.3278</v>
      </c>
      <c r="G37" s="74"/>
      <c r="H37" s="75">
        <f>MIN(H8:H34)</f>
        <v>28.5459</v>
      </c>
      <c r="I37" s="74"/>
      <c r="J37" s="75">
        <f>MIN(J8:J34)</f>
        <v>50.834600000000002</v>
      </c>
      <c r="K37" s="74"/>
      <c r="L37" s="75">
        <f>MIN(L8:L34)</f>
        <v>13.9352</v>
      </c>
      <c r="M37" s="74"/>
      <c r="N37" s="75">
        <f>MIN(N8:N34)</f>
        <v>5.9217000000000004</v>
      </c>
      <c r="O37" s="74"/>
      <c r="P37" s="75">
        <f>MIN(P8:P34)</f>
        <v>11.311400000000001</v>
      </c>
      <c r="Q37" s="74"/>
      <c r="R37" s="75">
        <f>MIN(R8:R34)</f>
        <v>10.2685</v>
      </c>
      <c r="S37" s="76"/>
    </row>
    <row r="38" spans="1:19" ht="15" thickBot="1" x14ac:dyDescent="0.35">
      <c r="A38" s="77" t="s">
        <v>29</v>
      </c>
      <c r="B38" s="78"/>
      <c r="C38" s="78"/>
      <c r="D38" s="79">
        <f>MAX(D8:D34)</f>
        <v>10.9381</v>
      </c>
      <c r="E38" s="78"/>
      <c r="F38" s="79">
        <f>MAX(F8:F34)</f>
        <v>36.358600000000003</v>
      </c>
      <c r="G38" s="78"/>
      <c r="H38" s="79">
        <f>MAX(H8:H34)</f>
        <v>49.490200000000002</v>
      </c>
      <c r="I38" s="78"/>
      <c r="J38" s="79">
        <f>MAX(J8:J34)</f>
        <v>78.443600000000004</v>
      </c>
      <c r="K38" s="78"/>
      <c r="L38" s="79">
        <f>MAX(L8:L34)</f>
        <v>27.279299999999999</v>
      </c>
      <c r="M38" s="78"/>
      <c r="N38" s="79">
        <f>MAX(N8:N34)</f>
        <v>18.471699999999998</v>
      </c>
      <c r="O38" s="78"/>
      <c r="P38" s="79">
        <f>MAX(P8:P34)</f>
        <v>22.424900000000001</v>
      </c>
      <c r="Q38" s="78"/>
      <c r="R38" s="79">
        <f>MAX(R8:R34)</f>
        <v>26.7378</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44322</v>
      </c>
      <c r="C8" s="65">
        <f>VLOOKUP($A8,'Return Data'!$B$7:$R$2843,4,0)</f>
        <v>670.45579975548401</v>
      </c>
      <c r="D8" s="65">
        <f>VLOOKUP($A8,'Return Data'!$B$7:$R$2843,10,0)</f>
        <v>4.2188999999999997</v>
      </c>
      <c r="E8" s="66">
        <f t="shared" ref="E8:E34" si="0">RANK(D8,D$8:D$34,0)</f>
        <v>12</v>
      </c>
      <c r="F8" s="65">
        <f>VLOOKUP($A8,'Return Data'!$B$7:$R$2843,11,0)</f>
        <v>26.8538</v>
      </c>
      <c r="G8" s="66">
        <f t="shared" ref="G8:G34" si="1">RANK(F8,F$8:F$34,0)</f>
        <v>14</v>
      </c>
      <c r="H8" s="65">
        <f>VLOOKUP($A8,'Return Data'!$B$7:$R$2843,12,0)</f>
        <v>43.375599999999999</v>
      </c>
      <c r="I8" s="66">
        <f>RANK(H8,H$8:H$34,0)</f>
        <v>5</v>
      </c>
      <c r="J8" s="65">
        <f>VLOOKUP($A8,'Return Data'!$B$7:$R$2843,13,0)</f>
        <v>70.608999999999995</v>
      </c>
      <c r="K8" s="66">
        <f>RANK(J8,J$8:J$34,0)</f>
        <v>4</v>
      </c>
      <c r="L8" s="65">
        <f>VLOOKUP($A8,'Return Data'!$B$7:$R$2843,17,0)</f>
        <v>17.906099999999999</v>
      </c>
      <c r="M8" s="66">
        <f>RANK(L8,L$8:L$34,0)</f>
        <v>9</v>
      </c>
      <c r="N8" s="65">
        <f>VLOOKUP($A8,'Return Data'!$B$7:$R$2843,14,0)</f>
        <v>9.8054000000000006</v>
      </c>
      <c r="O8" s="66">
        <f>RANK(N8,N$8:N$34,0)</f>
        <v>11</v>
      </c>
      <c r="P8" s="65">
        <f>VLOOKUP($A8,'Return Data'!$B$7:$R$2843,15,0)</f>
        <v>14.0068</v>
      </c>
      <c r="Q8" s="66">
        <f>RANK(P8,P$8:P$34,0)</f>
        <v>12</v>
      </c>
      <c r="R8" s="65">
        <f>VLOOKUP($A8,'Return Data'!$B$7:$R$2843,16,0)</f>
        <v>17.678599999999999</v>
      </c>
      <c r="S8" s="67">
        <f>RANK(R8,R$8:R$34,0)</f>
        <v>11</v>
      </c>
    </row>
    <row r="9" spans="1:20" x14ac:dyDescent="0.3">
      <c r="A9" s="63" t="s">
        <v>901</v>
      </c>
      <c r="B9" s="64">
        <f>VLOOKUP($A9,'Return Data'!$B$7:$R$2843,3,0)</f>
        <v>44322</v>
      </c>
      <c r="C9" s="65">
        <f>VLOOKUP($A9,'Return Data'!$B$7:$R$2843,4,0)</f>
        <v>16.78</v>
      </c>
      <c r="D9" s="65">
        <f>VLOOKUP($A9,'Return Data'!$B$7:$R$2843,10,0)</f>
        <v>9.5299999999999994</v>
      </c>
      <c r="E9" s="66">
        <f t="shared" si="0"/>
        <v>2</v>
      </c>
      <c r="F9" s="65">
        <f>VLOOKUP($A9,'Return Data'!$B$7:$R$2843,11,0)</f>
        <v>27.604600000000001</v>
      </c>
      <c r="G9" s="66">
        <f t="shared" si="1"/>
        <v>13</v>
      </c>
      <c r="H9" s="65">
        <f>VLOOKUP($A9,'Return Data'!$B$7:$R$2843,12,0)</f>
        <v>39.4846</v>
      </c>
      <c r="I9" s="66">
        <f t="shared" ref="I9:I34" si="2">RANK(H9,H$8:H$34,0)</f>
        <v>13</v>
      </c>
      <c r="J9" s="65">
        <f>VLOOKUP($A9,'Return Data'!$B$7:$R$2843,13,0)</f>
        <v>64.671199999999999</v>
      </c>
      <c r="K9" s="66">
        <f t="shared" ref="K9:K34" si="3">RANK(J9,J$8:J$34,0)</f>
        <v>13</v>
      </c>
      <c r="L9" s="65">
        <f>VLOOKUP($A9,'Return Data'!$B$7:$R$2843,17,0)</f>
        <v>25.190200000000001</v>
      </c>
      <c r="M9" s="66">
        <f t="shared" ref="M9:M34" si="4">RANK(L9,L$8:L$34,0)</f>
        <v>1</v>
      </c>
      <c r="N9" s="65"/>
      <c r="O9" s="66"/>
      <c r="P9" s="65"/>
      <c r="Q9" s="66"/>
      <c r="R9" s="65">
        <f>VLOOKUP($A9,'Return Data'!$B$7:$R$2843,16,0)</f>
        <v>22.605599999999999</v>
      </c>
      <c r="S9" s="67">
        <f t="shared" ref="S9:S34" si="5">RANK(R9,R$8:R$34,0)</f>
        <v>3</v>
      </c>
    </row>
    <row r="10" spans="1:20" x14ac:dyDescent="0.3">
      <c r="A10" s="63" t="s">
        <v>903</v>
      </c>
      <c r="B10" s="64">
        <f>VLOOKUP($A10,'Return Data'!$B$7:$R$2843,3,0)</f>
        <v>44322</v>
      </c>
      <c r="C10" s="65">
        <f>VLOOKUP($A10,'Return Data'!$B$7:$R$2843,4,0)</f>
        <v>45.71</v>
      </c>
      <c r="D10" s="65">
        <f>VLOOKUP($A10,'Return Data'!$B$7:$R$2843,10,0)</f>
        <v>5.3954000000000004</v>
      </c>
      <c r="E10" s="66">
        <f t="shared" si="0"/>
        <v>6</v>
      </c>
      <c r="F10" s="65">
        <f>VLOOKUP($A10,'Return Data'!$B$7:$R$2843,11,0)</f>
        <v>22.023499999999999</v>
      </c>
      <c r="G10" s="66">
        <f t="shared" si="1"/>
        <v>23</v>
      </c>
      <c r="H10" s="65">
        <f>VLOOKUP($A10,'Return Data'!$B$7:$R$2843,12,0)</f>
        <v>34.997</v>
      </c>
      <c r="I10" s="66">
        <f t="shared" si="2"/>
        <v>21</v>
      </c>
      <c r="J10" s="65">
        <f>VLOOKUP($A10,'Return Data'!$B$7:$R$2843,13,0)</f>
        <v>55.900399999999998</v>
      </c>
      <c r="K10" s="66">
        <f t="shared" si="3"/>
        <v>24</v>
      </c>
      <c r="L10" s="65">
        <f>VLOOKUP($A10,'Return Data'!$B$7:$R$2843,17,0)</f>
        <v>17.880500000000001</v>
      </c>
      <c r="M10" s="66">
        <f t="shared" si="4"/>
        <v>10</v>
      </c>
      <c r="N10" s="65">
        <f>VLOOKUP($A10,'Return Data'!$B$7:$R$2843,14,0)</f>
        <v>5.9729999999999999</v>
      </c>
      <c r="O10" s="66">
        <f t="shared" ref="O10:O34" si="6">RANK(N10,N$8:N$34,0)</f>
        <v>21</v>
      </c>
      <c r="P10" s="65">
        <f>VLOOKUP($A10,'Return Data'!$B$7:$R$2843,15,0)</f>
        <v>11.784599999999999</v>
      </c>
      <c r="Q10" s="66">
        <f t="shared" ref="Q10:Q34" si="7">RANK(P10,P$8:P$34,0)</f>
        <v>20</v>
      </c>
      <c r="R10" s="65">
        <f>VLOOKUP($A10,'Return Data'!$B$7:$R$2843,16,0)</f>
        <v>12.875400000000001</v>
      </c>
      <c r="S10" s="67">
        <f t="shared" si="5"/>
        <v>17</v>
      </c>
    </row>
    <row r="11" spans="1:20" x14ac:dyDescent="0.3">
      <c r="A11" s="63" t="s">
        <v>905</v>
      </c>
      <c r="B11" s="64">
        <f>VLOOKUP($A11,'Return Data'!$B$7:$R$2843,3,0)</f>
        <v>44322</v>
      </c>
      <c r="C11" s="65">
        <f>VLOOKUP($A11,'Return Data'!$B$7:$R$2843,4,0)</f>
        <v>131.13</v>
      </c>
      <c r="D11" s="65">
        <f>VLOOKUP($A11,'Return Data'!$B$7:$R$2843,10,0)</f>
        <v>2.5655000000000001</v>
      </c>
      <c r="E11" s="66">
        <f t="shared" si="0"/>
        <v>20</v>
      </c>
      <c r="F11" s="65">
        <f>VLOOKUP($A11,'Return Data'!$B$7:$R$2843,11,0)</f>
        <v>23.1615</v>
      </c>
      <c r="G11" s="66">
        <f t="shared" si="1"/>
        <v>22</v>
      </c>
      <c r="H11" s="65">
        <f>VLOOKUP($A11,'Return Data'!$B$7:$R$2843,12,0)</f>
        <v>37.208300000000001</v>
      </c>
      <c r="I11" s="66">
        <f t="shared" si="2"/>
        <v>17</v>
      </c>
      <c r="J11" s="65">
        <f>VLOOKUP($A11,'Return Data'!$B$7:$R$2843,13,0)</f>
        <v>63.994500000000002</v>
      </c>
      <c r="K11" s="66">
        <f t="shared" si="3"/>
        <v>15</v>
      </c>
      <c r="L11" s="65">
        <f>VLOOKUP($A11,'Return Data'!$B$7:$R$2843,17,0)</f>
        <v>18.741</v>
      </c>
      <c r="M11" s="66">
        <f t="shared" si="4"/>
        <v>6</v>
      </c>
      <c r="N11" s="65">
        <f>VLOOKUP($A11,'Return Data'!$B$7:$R$2843,14,0)</f>
        <v>11.3172</v>
      </c>
      <c r="O11" s="66">
        <f t="shared" si="6"/>
        <v>7</v>
      </c>
      <c r="P11" s="65">
        <f>VLOOKUP($A11,'Return Data'!$B$7:$R$2843,15,0)</f>
        <v>17.533000000000001</v>
      </c>
      <c r="Q11" s="66">
        <f t="shared" si="7"/>
        <v>2</v>
      </c>
      <c r="R11" s="65">
        <f>VLOOKUP($A11,'Return Data'!$B$7:$R$2843,16,0)</f>
        <v>17.258900000000001</v>
      </c>
      <c r="S11" s="67">
        <f t="shared" si="5"/>
        <v>12</v>
      </c>
    </row>
    <row r="12" spans="1:20" x14ac:dyDescent="0.3">
      <c r="A12" s="63" t="s">
        <v>907</v>
      </c>
      <c r="B12" s="64">
        <f>VLOOKUP($A12,'Return Data'!$B$7:$R$2843,3,0)</f>
        <v>44322</v>
      </c>
      <c r="C12" s="65">
        <f>VLOOKUP($A12,'Return Data'!$B$7:$R$2843,4,0)</f>
        <v>305.06700000000001</v>
      </c>
      <c r="D12" s="65">
        <f>VLOOKUP($A12,'Return Data'!$B$7:$R$2843,10,0)</f>
        <v>4.8780000000000001</v>
      </c>
      <c r="E12" s="66">
        <f t="shared" si="0"/>
        <v>11</v>
      </c>
      <c r="F12" s="65">
        <f>VLOOKUP($A12,'Return Data'!$B$7:$R$2843,11,0)</f>
        <v>29.9634</v>
      </c>
      <c r="G12" s="66">
        <f t="shared" si="1"/>
        <v>6</v>
      </c>
      <c r="H12" s="65">
        <f>VLOOKUP($A12,'Return Data'!$B$7:$R$2843,12,0)</f>
        <v>40.535899999999998</v>
      </c>
      <c r="I12" s="66">
        <f t="shared" si="2"/>
        <v>10</v>
      </c>
      <c r="J12" s="65">
        <f>VLOOKUP($A12,'Return Data'!$B$7:$R$2843,13,0)</f>
        <v>65.970500000000001</v>
      </c>
      <c r="K12" s="66">
        <f t="shared" si="3"/>
        <v>11</v>
      </c>
      <c r="L12" s="65">
        <f>VLOOKUP($A12,'Return Data'!$B$7:$R$2843,17,0)</f>
        <v>18.4938</v>
      </c>
      <c r="M12" s="66">
        <f t="shared" si="4"/>
        <v>7</v>
      </c>
      <c r="N12" s="65">
        <f>VLOOKUP($A12,'Return Data'!$B$7:$R$2843,14,0)</f>
        <v>11.5892</v>
      </c>
      <c r="O12" s="66">
        <f t="shared" si="6"/>
        <v>5</v>
      </c>
      <c r="P12" s="65">
        <f>VLOOKUP($A12,'Return Data'!$B$7:$R$2843,15,0)</f>
        <v>15.9191</v>
      </c>
      <c r="Q12" s="66">
        <f t="shared" si="7"/>
        <v>5</v>
      </c>
      <c r="R12" s="65">
        <f>VLOOKUP($A12,'Return Data'!$B$7:$R$2843,16,0)</f>
        <v>17.687799999999999</v>
      </c>
      <c r="S12" s="67">
        <f t="shared" si="5"/>
        <v>10</v>
      </c>
    </row>
    <row r="13" spans="1:20" x14ac:dyDescent="0.3">
      <c r="A13" s="63" t="s">
        <v>909</v>
      </c>
      <c r="B13" s="64">
        <f>VLOOKUP($A13,'Return Data'!$B$7:$R$2843,3,0)</f>
        <v>44322</v>
      </c>
      <c r="C13" s="65">
        <f>VLOOKUP($A13,'Return Data'!$B$7:$R$2843,4,0)</f>
        <v>43.31</v>
      </c>
      <c r="D13" s="65">
        <f>VLOOKUP($A13,'Return Data'!$B$7:$R$2843,10,0)</f>
        <v>3.1903000000000001</v>
      </c>
      <c r="E13" s="66">
        <f t="shared" si="0"/>
        <v>17</v>
      </c>
      <c r="F13" s="65">
        <f>VLOOKUP($A13,'Return Data'!$B$7:$R$2843,11,0)</f>
        <v>25.681999999999999</v>
      </c>
      <c r="G13" s="66">
        <f t="shared" si="1"/>
        <v>17</v>
      </c>
      <c r="H13" s="65">
        <f>VLOOKUP($A13,'Return Data'!$B$7:$R$2843,12,0)</f>
        <v>37.509500000000003</v>
      </c>
      <c r="I13" s="66">
        <f t="shared" si="2"/>
        <v>16</v>
      </c>
      <c r="J13" s="65">
        <f>VLOOKUP($A13,'Return Data'!$B$7:$R$2843,13,0)</f>
        <v>62.215800000000002</v>
      </c>
      <c r="K13" s="66">
        <f t="shared" si="3"/>
        <v>17</v>
      </c>
      <c r="L13" s="65">
        <f>VLOOKUP($A13,'Return Data'!$B$7:$R$2843,17,0)</f>
        <v>19.002800000000001</v>
      </c>
      <c r="M13" s="66">
        <f t="shared" si="4"/>
        <v>5</v>
      </c>
      <c r="N13" s="65">
        <f>VLOOKUP($A13,'Return Data'!$B$7:$R$2843,14,0)</f>
        <v>11.388400000000001</v>
      </c>
      <c r="O13" s="66">
        <f t="shared" si="6"/>
        <v>6</v>
      </c>
      <c r="P13" s="65">
        <f>VLOOKUP($A13,'Return Data'!$B$7:$R$2843,15,0)</f>
        <v>15.0091</v>
      </c>
      <c r="Q13" s="66">
        <f t="shared" si="7"/>
        <v>9</v>
      </c>
      <c r="R13" s="65">
        <f>VLOOKUP($A13,'Return Data'!$B$7:$R$2843,16,0)</f>
        <v>11.117900000000001</v>
      </c>
      <c r="S13" s="67">
        <f t="shared" si="5"/>
        <v>26</v>
      </c>
    </row>
    <row r="14" spans="1:20" x14ac:dyDescent="0.3">
      <c r="A14" s="63" t="s">
        <v>910</v>
      </c>
      <c r="B14" s="64">
        <f>VLOOKUP($A14,'Return Data'!$B$7:$R$2843,3,0)</f>
        <v>44322</v>
      </c>
      <c r="C14" s="65">
        <f>VLOOKUP($A14,'Return Data'!$B$7:$R$2843,4,0)</f>
        <v>100.47150000000001</v>
      </c>
      <c r="D14" s="65">
        <f>VLOOKUP($A14,'Return Data'!$B$7:$R$2843,10,0)</f>
        <v>2.6762999999999999</v>
      </c>
      <c r="E14" s="66">
        <f t="shared" si="0"/>
        <v>19</v>
      </c>
      <c r="F14" s="65">
        <f>VLOOKUP($A14,'Return Data'!$B$7:$R$2843,11,0)</f>
        <v>31.177</v>
      </c>
      <c r="G14" s="66">
        <f t="shared" si="1"/>
        <v>5</v>
      </c>
      <c r="H14" s="65">
        <f>VLOOKUP($A14,'Return Data'!$B$7:$R$2843,12,0)</f>
        <v>48.573300000000003</v>
      </c>
      <c r="I14" s="66">
        <f t="shared" si="2"/>
        <v>1</v>
      </c>
      <c r="J14" s="65">
        <f>VLOOKUP($A14,'Return Data'!$B$7:$R$2843,13,0)</f>
        <v>76.890500000000003</v>
      </c>
      <c r="K14" s="66">
        <f t="shared" si="3"/>
        <v>1</v>
      </c>
      <c r="L14" s="65">
        <f>VLOOKUP($A14,'Return Data'!$B$7:$R$2843,17,0)</f>
        <v>13.172000000000001</v>
      </c>
      <c r="M14" s="66">
        <f t="shared" si="4"/>
        <v>22</v>
      </c>
      <c r="N14" s="65">
        <f>VLOOKUP($A14,'Return Data'!$B$7:$R$2843,14,0)</f>
        <v>7.8346</v>
      </c>
      <c r="O14" s="66">
        <f t="shared" si="6"/>
        <v>19</v>
      </c>
      <c r="P14" s="65">
        <f>VLOOKUP($A14,'Return Data'!$B$7:$R$2843,15,0)</f>
        <v>10.890499999999999</v>
      </c>
      <c r="Q14" s="66">
        <f t="shared" si="7"/>
        <v>21</v>
      </c>
      <c r="R14" s="65">
        <f>VLOOKUP($A14,'Return Data'!$B$7:$R$2843,16,0)</f>
        <v>15.3178</v>
      </c>
      <c r="S14" s="67">
        <f t="shared" si="5"/>
        <v>13</v>
      </c>
    </row>
    <row r="15" spans="1:20" x14ac:dyDescent="0.3">
      <c r="A15" s="63" t="s">
        <v>913</v>
      </c>
      <c r="B15" s="64">
        <f>VLOOKUP($A15,'Return Data'!$B$7:$R$2843,3,0)</f>
        <v>44322</v>
      </c>
      <c r="C15" s="65">
        <f>VLOOKUP($A15,'Return Data'!$B$7:$R$2843,4,0)</f>
        <v>200.49377577897999</v>
      </c>
      <c r="D15" s="65">
        <f>VLOOKUP($A15,'Return Data'!$B$7:$R$2843,10,0)</f>
        <v>3.9226000000000001</v>
      </c>
      <c r="E15" s="66">
        <f t="shared" si="0"/>
        <v>15</v>
      </c>
      <c r="F15" s="65">
        <f>VLOOKUP($A15,'Return Data'!$B$7:$R$2843,11,0)</f>
        <v>33.508000000000003</v>
      </c>
      <c r="G15" s="66">
        <f t="shared" si="1"/>
        <v>3</v>
      </c>
      <c r="H15" s="65">
        <f>VLOOKUP($A15,'Return Data'!$B$7:$R$2843,12,0)</f>
        <v>44.147300000000001</v>
      </c>
      <c r="I15" s="66">
        <f t="shared" si="2"/>
        <v>4</v>
      </c>
      <c r="J15" s="65">
        <f>VLOOKUP($A15,'Return Data'!$B$7:$R$2843,13,0)</f>
        <v>70.418499999999995</v>
      </c>
      <c r="K15" s="66">
        <f t="shared" si="3"/>
        <v>5</v>
      </c>
      <c r="L15" s="65">
        <f>VLOOKUP($A15,'Return Data'!$B$7:$R$2843,17,0)</f>
        <v>14.7525</v>
      </c>
      <c r="M15" s="66">
        <f t="shared" si="4"/>
        <v>16</v>
      </c>
      <c r="N15" s="65">
        <f>VLOOKUP($A15,'Return Data'!$B$7:$R$2843,14,0)</f>
        <v>11.107100000000001</v>
      </c>
      <c r="O15" s="66">
        <f t="shared" si="6"/>
        <v>9</v>
      </c>
      <c r="P15" s="65">
        <f>VLOOKUP($A15,'Return Data'!$B$7:$R$2843,15,0)</f>
        <v>12.946300000000001</v>
      </c>
      <c r="Q15" s="66">
        <f t="shared" si="7"/>
        <v>17</v>
      </c>
      <c r="R15" s="65">
        <f>VLOOKUP($A15,'Return Data'!$B$7:$R$2843,16,0)</f>
        <v>11.6396</v>
      </c>
      <c r="S15" s="67">
        <f t="shared" si="5"/>
        <v>23</v>
      </c>
    </row>
    <row r="16" spans="1:20" x14ac:dyDescent="0.3">
      <c r="A16" s="63" t="s">
        <v>915</v>
      </c>
      <c r="B16" s="64">
        <f>VLOOKUP($A16,'Return Data'!$B$7:$R$2843,3,0)</f>
        <v>44322</v>
      </c>
      <c r="C16" s="65">
        <f>VLOOKUP($A16,'Return Data'!$B$7:$R$2843,4,0)</f>
        <v>13.167999999999999</v>
      </c>
      <c r="D16" s="65">
        <f>VLOOKUP($A16,'Return Data'!$B$7:$R$2843,10,0)</f>
        <v>2.1852</v>
      </c>
      <c r="E16" s="66">
        <f t="shared" si="0"/>
        <v>22</v>
      </c>
      <c r="F16" s="65">
        <f>VLOOKUP($A16,'Return Data'!$B$7:$R$2843,11,0)</f>
        <v>23.852499999999999</v>
      </c>
      <c r="G16" s="66">
        <f t="shared" si="1"/>
        <v>20</v>
      </c>
      <c r="H16" s="65">
        <f>VLOOKUP($A16,'Return Data'!$B$7:$R$2843,12,0)</f>
        <v>37.079599999999999</v>
      </c>
      <c r="I16" s="66">
        <f t="shared" si="2"/>
        <v>18</v>
      </c>
      <c r="J16" s="65">
        <f>VLOOKUP($A16,'Return Data'!$B$7:$R$2843,13,0)</f>
        <v>60.983899999999998</v>
      </c>
      <c r="K16" s="66">
        <f t="shared" si="3"/>
        <v>19</v>
      </c>
      <c r="L16" s="65">
        <f>VLOOKUP($A16,'Return Data'!$B$7:$R$2843,17,0)</f>
        <v>15.776199999999999</v>
      </c>
      <c r="M16" s="66">
        <f t="shared" si="4"/>
        <v>14</v>
      </c>
      <c r="N16" s="65"/>
      <c r="O16" s="66"/>
      <c r="P16" s="65"/>
      <c r="Q16" s="66"/>
      <c r="R16" s="65">
        <f>VLOOKUP($A16,'Return Data'!$B$7:$R$2843,16,0)</f>
        <v>13.9346</v>
      </c>
      <c r="S16" s="67">
        <f t="shared" si="5"/>
        <v>15</v>
      </c>
    </row>
    <row r="17" spans="1:19" x14ac:dyDescent="0.3">
      <c r="A17" s="63" t="s">
        <v>916</v>
      </c>
      <c r="B17" s="64">
        <f>VLOOKUP($A17,'Return Data'!$B$7:$R$2843,3,0)</f>
        <v>44322</v>
      </c>
      <c r="C17" s="65">
        <f>VLOOKUP($A17,'Return Data'!$B$7:$R$2843,4,0)</f>
        <v>421.52</v>
      </c>
      <c r="D17" s="65">
        <f>VLOOKUP($A17,'Return Data'!$B$7:$R$2843,10,0)</f>
        <v>5.38</v>
      </c>
      <c r="E17" s="66">
        <f t="shared" si="0"/>
        <v>7</v>
      </c>
      <c r="F17" s="65">
        <f>VLOOKUP($A17,'Return Data'!$B$7:$R$2843,11,0)</f>
        <v>32.030299999999997</v>
      </c>
      <c r="G17" s="66">
        <f t="shared" si="1"/>
        <v>4</v>
      </c>
      <c r="H17" s="65">
        <f>VLOOKUP($A17,'Return Data'!$B$7:$R$2843,12,0)</f>
        <v>42.3765</v>
      </c>
      <c r="I17" s="66">
        <f t="shared" si="2"/>
        <v>6</v>
      </c>
      <c r="J17" s="65">
        <f>VLOOKUP($A17,'Return Data'!$B$7:$R$2843,13,0)</f>
        <v>66.194900000000004</v>
      </c>
      <c r="K17" s="66">
        <f t="shared" si="3"/>
        <v>10</v>
      </c>
      <c r="L17" s="65">
        <f>VLOOKUP($A17,'Return Data'!$B$7:$R$2843,17,0)</f>
        <v>14.273</v>
      </c>
      <c r="M17" s="66">
        <f t="shared" si="4"/>
        <v>19</v>
      </c>
      <c r="N17" s="65">
        <f>VLOOKUP($A17,'Return Data'!$B$7:$R$2843,14,0)</f>
        <v>9.6118000000000006</v>
      </c>
      <c r="O17" s="66">
        <f t="shared" si="6"/>
        <v>13</v>
      </c>
      <c r="P17" s="65">
        <f>VLOOKUP($A17,'Return Data'!$B$7:$R$2843,15,0)</f>
        <v>13.311400000000001</v>
      </c>
      <c r="Q17" s="66">
        <f t="shared" si="7"/>
        <v>16</v>
      </c>
      <c r="R17" s="65">
        <f>VLOOKUP($A17,'Return Data'!$B$7:$R$2843,16,0)</f>
        <v>17.7974</v>
      </c>
      <c r="S17" s="67">
        <f t="shared" si="5"/>
        <v>9</v>
      </c>
    </row>
    <row r="18" spans="1:19" x14ac:dyDescent="0.3">
      <c r="A18" s="63" t="s">
        <v>919</v>
      </c>
      <c r="B18" s="64">
        <f>VLOOKUP($A18,'Return Data'!$B$7:$R$2843,3,0)</f>
        <v>44322</v>
      </c>
      <c r="C18" s="65">
        <f>VLOOKUP($A18,'Return Data'!$B$7:$R$2843,4,0)</f>
        <v>57.91</v>
      </c>
      <c r="D18" s="65">
        <f>VLOOKUP($A18,'Return Data'!$B$7:$R$2843,10,0)</f>
        <v>3.2263999999999999</v>
      </c>
      <c r="E18" s="66">
        <f t="shared" si="0"/>
        <v>16</v>
      </c>
      <c r="F18" s="65">
        <f>VLOOKUP($A18,'Return Data'!$B$7:$R$2843,11,0)</f>
        <v>25.7819</v>
      </c>
      <c r="G18" s="66">
        <f t="shared" si="1"/>
        <v>15</v>
      </c>
      <c r="H18" s="65">
        <f>VLOOKUP($A18,'Return Data'!$B$7:$R$2843,12,0)</f>
        <v>39.206699999999998</v>
      </c>
      <c r="I18" s="66">
        <f t="shared" si="2"/>
        <v>14</v>
      </c>
      <c r="J18" s="65">
        <f>VLOOKUP($A18,'Return Data'!$B$7:$R$2843,13,0)</f>
        <v>68.245199999999997</v>
      </c>
      <c r="K18" s="66">
        <f t="shared" si="3"/>
        <v>6</v>
      </c>
      <c r="L18" s="65">
        <f>VLOOKUP($A18,'Return Data'!$B$7:$R$2843,17,0)</f>
        <v>14.5067</v>
      </c>
      <c r="M18" s="66">
        <f t="shared" si="4"/>
        <v>17</v>
      </c>
      <c r="N18" s="65">
        <f>VLOOKUP($A18,'Return Data'!$B$7:$R$2843,14,0)</f>
        <v>8.3421000000000003</v>
      </c>
      <c r="O18" s="66">
        <f t="shared" si="6"/>
        <v>18</v>
      </c>
      <c r="P18" s="65">
        <f>VLOOKUP($A18,'Return Data'!$B$7:$R$2843,15,0)</f>
        <v>13.980399999999999</v>
      </c>
      <c r="Q18" s="66">
        <f t="shared" si="7"/>
        <v>13</v>
      </c>
      <c r="R18" s="65">
        <f>VLOOKUP($A18,'Return Data'!$B$7:$R$2843,16,0)</f>
        <v>11.796099999999999</v>
      </c>
      <c r="S18" s="67">
        <f t="shared" si="5"/>
        <v>21</v>
      </c>
    </row>
    <row r="19" spans="1:19" x14ac:dyDescent="0.3">
      <c r="A19" s="63" t="s">
        <v>920</v>
      </c>
      <c r="B19" s="64">
        <f>VLOOKUP($A19,'Return Data'!$B$7:$R$2843,3,0)</f>
        <v>44322</v>
      </c>
      <c r="C19" s="65">
        <f>VLOOKUP($A19,'Return Data'!$B$7:$R$2843,4,0)</f>
        <v>43.48</v>
      </c>
      <c r="D19" s="65">
        <f>VLOOKUP($A19,'Return Data'!$B$7:$R$2843,10,0)</f>
        <v>-1.2266999999999999</v>
      </c>
      <c r="E19" s="66">
        <f t="shared" si="0"/>
        <v>27</v>
      </c>
      <c r="F19" s="65">
        <f>VLOOKUP($A19,'Return Data'!$B$7:$R$2843,11,0)</f>
        <v>18.7654</v>
      </c>
      <c r="G19" s="66">
        <f t="shared" si="1"/>
        <v>25</v>
      </c>
      <c r="H19" s="65">
        <f>VLOOKUP($A19,'Return Data'!$B$7:$R$2843,12,0)</f>
        <v>28.791499999999999</v>
      </c>
      <c r="I19" s="66">
        <f t="shared" si="2"/>
        <v>25</v>
      </c>
      <c r="J19" s="65">
        <f>VLOOKUP($A19,'Return Data'!$B$7:$R$2843,13,0)</f>
        <v>50.919800000000002</v>
      </c>
      <c r="K19" s="66">
        <f t="shared" si="3"/>
        <v>26</v>
      </c>
      <c r="L19" s="65">
        <f>VLOOKUP($A19,'Return Data'!$B$7:$R$2843,17,0)</f>
        <v>13.8377</v>
      </c>
      <c r="M19" s="66">
        <f t="shared" si="4"/>
        <v>20</v>
      </c>
      <c r="N19" s="65">
        <f>VLOOKUP($A19,'Return Data'!$B$7:$R$2843,14,0)</f>
        <v>9.1524000000000001</v>
      </c>
      <c r="O19" s="66">
        <f t="shared" si="6"/>
        <v>14</v>
      </c>
      <c r="P19" s="65">
        <f>VLOOKUP($A19,'Return Data'!$B$7:$R$2843,15,0)</f>
        <v>14.6197</v>
      </c>
      <c r="Q19" s="66">
        <f t="shared" si="7"/>
        <v>10</v>
      </c>
      <c r="R19" s="65">
        <f>VLOOKUP($A19,'Return Data'!$B$7:$R$2843,16,0)</f>
        <v>11.2804</v>
      </c>
      <c r="S19" s="67">
        <f t="shared" si="5"/>
        <v>25</v>
      </c>
    </row>
    <row r="20" spans="1:19" x14ac:dyDescent="0.3">
      <c r="A20" s="63" t="s">
        <v>922</v>
      </c>
      <c r="B20" s="64">
        <f>VLOOKUP($A20,'Return Data'!$B$7:$R$2843,3,0)</f>
        <v>44322</v>
      </c>
      <c r="C20" s="65">
        <f>VLOOKUP($A20,'Return Data'!$B$7:$R$2843,4,0)</f>
        <v>165.703</v>
      </c>
      <c r="D20" s="65">
        <f>VLOOKUP($A20,'Return Data'!$B$7:$R$2843,10,0)</f>
        <v>5.1734999999999998</v>
      </c>
      <c r="E20" s="66">
        <f t="shared" si="0"/>
        <v>9</v>
      </c>
      <c r="F20" s="65">
        <f>VLOOKUP($A20,'Return Data'!$B$7:$R$2843,11,0)</f>
        <v>25.300999999999998</v>
      </c>
      <c r="G20" s="66">
        <f t="shared" si="1"/>
        <v>18</v>
      </c>
      <c r="H20" s="65">
        <f>VLOOKUP($A20,'Return Data'!$B$7:$R$2843,12,0)</f>
        <v>35.991599999999998</v>
      </c>
      <c r="I20" s="66">
        <f t="shared" si="2"/>
        <v>20</v>
      </c>
      <c r="J20" s="65">
        <f>VLOOKUP($A20,'Return Data'!$B$7:$R$2843,13,0)</f>
        <v>61.341900000000003</v>
      </c>
      <c r="K20" s="66">
        <f t="shared" si="3"/>
        <v>18</v>
      </c>
      <c r="L20" s="65">
        <f>VLOOKUP($A20,'Return Data'!$B$7:$R$2843,17,0)</f>
        <v>18.338000000000001</v>
      </c>
      <c r="M20" s="66">
        <f t="shared" si="4"/>
        <v>8</v>
      </c>
      <c r="N20" s="65">
        <f>VLOOKUP($A20,'Return Data'!$B$7:$R$2843,14,0)</f>
        <v>13.139900000000001</v>
      </c>
      <c r="O20" s="66">
        <f t="shared" si="6"/>
        <v>3</v>
      </c>
      <c r="P20" s="65">
        <f>VLOOKUP($A20,'Return Data'!$B$7:$R$2843,15,0)</f>
        <v>15.949299999999999</v>
      </c>
      <c r="Q20" s="66">
        <f t="shared" si="7"/>
        <v>4</v>
      </c>
      <c r="R20" s="65">
        <f>VLOOKUP($A20,'Return Data'!$B$7:$R$2843,16,0)</f>
        <v>18.348800000000001</v>
      </c>
      <c r="S20" s="67">
        <f t="shared" si="5"/>
        <v>7</v>
      </c>
    </row>
    <row r="21" spans="1:19" x14ac:dyDescent="0.3">
      <c r="A21" s="63" t="s">
        <v>925</v>
      </c>
      <c r="B21" s="64">
        <f>VLOOKUP($A21,'Return Data'!$B$7:$R$2843,3,0)</f>
        <v>44322</v>
      </c>
      <c r="C21" s="65">
        <f>VLOOKUP($A21,'Return Data'!$B$7:$R$2843,4,0)</f>
        <v>58.764000000000003</v>
      </c>
      <c r="D21" s="65">
        <f>VLOOKUP($A21,'Return Data'!$B$7:$R$2843,10,0)</f>
        <v>2.2303000000000002</v>
      </c>
      <c r="E21" s="66">
        <f t="shared" si="0"/>
        <v>21</v>
      </c>
      <c r="F21" s="65">
        <f>VLOOKUP($A21,'Return Data'!$B$7:$R$2843,11,0)</f>
        <v>17.8249</v>
      </c>
      <c r="G21" s="66">
        <f t="shared" si="1"/>
        <v>27</v>
      </c>
      <c r="H21" s="65">
        <f>VLOOKUP($A21,'Return Data'!$B$7:$R$2843,12,0)</f>
        <v>27.7117</v>
      </c>
      <c r="I21" s="66">
        <f t="shared" si="2"/>
        <v>27</v>
      </c>
      <c r="J21" s="65">
        <f>VLOOKUP($A21,'Return Data'!$B$7:$R$2843,13,0)</f>
        <v>49.515300000000003</v>
      </c>
      <c r="K21" s="66">
        <f t="shared" si="3"/>
        <v>27</v>
      </c>
      <c r="L21" s="65">
        <f>VLOOKUP($A21,'Return Data'!$B$7:$R$2843,17,0)</f>
        <v>12.9895</v>
      </c>
      <c r="M21" s="66">
        <f t="shared" si="4"/>
        <v>24</v>
      </c>
      <c r="N21" s="65">
        <f>VLOOKUP($A21,'Return Data'!$B$7:$R$2843,14,0)</f>
        <v>5.0331999999999999</v>
      </c>
      <c r="O21" s="66">
        <f t="shared" si="6"/>
        <v>22</v>
      </c>
      <c r="P21" s="65">
        <f>VLOOKUP($A21,'Return Data'!$B$7:$R$2843,15,0)</f>
        <v>12.1896</v>
      </c>
      <c r="Q21" s="66">
        <f t="shared" si="7"/>
        <v>18</v>
      </c>
      <c r="R21" s="65">
        <f>VLOOKUP($A21,'Return Data'!$B$7:$R$2843,16,0)</f>
        <v>12.560700000000001</v>
      </c>
      <c r="S21" s="67">
        <f t="shared" si="5"/>
        <v>19</v>
      </c>
    </row>
    <row r="22" spans="1:19" x14ac:dyDescent="0.3">
      <c r="A22" s="63" t="s">
        <v>927</v>
      </c>
      <c r="B22" s="64">
        <f>VLOOKUP($A22,'Return Data'!$B$7:$R$2843,3,0)</f>
        <v>44322</v>
      </c>
      <c r="C22" s="65">
        <f>VLOOKUP($A22,'Return Data'!$B$7:$R$2843,4,0)</f>
        <v>19.6496</v>
      </c>
      <c r="D22" s="65">
        <f>VLOOKUP($A22,'Return Data'!$B$7:$R$2843,10,0)</f>
        <v>3.9605999999999999</v>
      </c>
      <c r="E22" s="66">
        <f t="shared" si="0"/>
        <v>14</v>
      </c>
      <c r="F22" s="65">
        <f>VLOOKUP($A22,'Return Data'!$B$7:$R$2843,11,0)</f>
        <v>20.140599999999999</v>
      </c>
      <c r="G22" s="66">
        <f t="shared" si="1"/>
        <v>24</v>
      </c>
      <c r="H22" s="65">
        <f>VLOOKUP($A22,'Return Data'!$B$7:$R$2843,12,0)</f>
        <v>32.772100000000002</v>
      </c>
      <c r="I22" s="66">
        <f t="shared" si="2"/>
        <v>23</v>
      </c>
      <c r="J22" s="65">
        <f>VLOOKUP($A22,'Return Data'!$B$7:$R$2843,13,0)</f>
        <v>54.861499999999999</v>
      </c>
      <c r="K22" s="66">
        <f t="shared" si="3"/>
        <v>25</v>
      </c>
      <c r="L22" s="65">
        <f>VLOOKUP($A22,'Return Data'!$B$7:$R$2843,17,0)</f>
        <v>16.556799999999999</v>
      </c>
      <c r="M22" s="66">
        <f t="shared" si="4"/>
        <v>12</v>
      </c>
      <c r="N22" s="65">
        <f>VLOOKUP($A22,'Return Data'!$B$7:$R$2843,14,0)</f>
        <v>8.9562000000000008</v>
      </c>
      <c r="O22" s="66">
        <f t="shared" si="6"/>
        <v>16</v>
      </c>
      <c r="P22" s="65">
        <f>VLOOKUP($A22,'Return Data'!$B$7:$R$2843,15,0)</f>
        <v>15.3424</v>
      </c>
      <c r="Q22" s="66">
        <f t="shared" si="7"/>
        <v>7</v>
      </c>
      <c r="R22" s="65">
        <f>VLOOKUP($A22,'Return Data'!$B$7:$R$2843,16,0)</f>
        <v>11.515700000000001</v>
      </c>
      <c r="S22" s="67">
        <f t="shared" si="5"/>
        <v>24</v>
      </c>
    </row>
    <row r="23" spans="1:19" x14ac:dyDescent="0.3">
      <c r="A23" s="63" t="s">
        <v>929</v>
      </c>
      <c r="B23" s="64">
        <f>VLOOKUP($A23,'Return Data'!$B$7:$R$2843,3,0)</f>
        <v>44322</v>
      </c>
      <c r="C23" s="65">
        <f>VLOOKUP($A23,'Return Data'!$B$7:$R$2843,4,0)</f>
        <v>13.4399</v>
      </c>
      <c r="D23" s="65">
        <f>VLOOKUP($A23,'Return Data'!$B$7:$R$2843,10,0)</f>
        <v>6.0271999999999997</v>
      </c>
      <c r="E23" s="66">
        <f t="shared" si="0"/>
        <v>4</v>
      </c>
      <c r="F23" s="65">
        <f>VLOOKUP($A23,'Return Data'!$B$7:$R$2843,11,0)</f>
        <v>29.682400000000001</v>
      </c>
      <c r="G23" s="66">
        <f t="shared" si="1"/>
        <v>8</v>
      </c>
      <c r="H23" s="65">
        <f>VLOOKUP($A23,'Return Data'!$B$7:$R$2843,12,0)</f>
        <v>40.990299999999998</v>
      </c>
      <c r="I23" s="66">
        <f t="shared" si="2"/>
        <v>8</v>
      </c>
      <c r="J23" s="65">
        <f>VLOOKUP($A23,'Return Data'!$B$7:$R$2843,13,0)</f>
        <v>65.353099999999998</v>
      </c>
      <c r="K23" s="66">
        <f t="shared" si="3"/>
        <v>12</v>
      </c>
      <c r="L23" s="65"/>
      <c r="M23" s="66"/>
      <c r="N23" s="65"/>
      <c r="O23" s="66"/>
      <c r="P23" s="65"/>
      <c r="Q23" s="66"/>
      <c r="R23" s="65">
        <f>VLOOKUP($A23,'Return Data'!$B$7:$R$2843,16,0)</f>
        <v>24.468599999999999</v>
      </c>
      <c r="S23" s="67">
        <f t="shared" si="5"/>
        <v>1</v>
      </c>
    </row>
    <row r="24" spans="1:19" x14ac:dyDescent="0.3">
      <c r="A24" s="63" t="s">
        <v>931</v>
      </c>
      <c r="B24" s="64">
        <f>VLOOKUP($A24,'Return Data'!$B$7:$R$2843,3,0)</f>
        <v>44322</v>
      </c>
      <c r="C24" s="65">
        <f>VLOOKUP($A24,'Return Data'!$B$7:$R$2843,4,0)</f>
        <v>81.034000000000006</v>
      </c>
      <c r="D24" s="65">
        <f>VLOOKUP($A24,'Return Data'!$B$7:$R$2843,10,0)</f>
        <v>5.1775000000000002</v>
      </c>
      <c r="E24" s="66">
        <f t="shared" si="0"/>
        <v>8</v>
      </c>
      <c r="F24" s="65">
        <f>VLOOKUP($A24,'Return Data'!$B$7:$R$2843,11,0)</f>
        <v>29.6814</v>
      </c>
      <c r="G24" s="66">
        <f t="shared" si="1"/>
        <v>9</v>
      </c>
      <c r="H24" s="65">
        <f>VLOOKUP($A24,'Return Data'!$B$7:$R$2843,12,0)</f>
        <v>45.292499999999997</v>
      </c>
      <c r="I24" s="66">
        <f t="shared" si="2"/>
        <v>2</v>
      </c>
      <c r="J24" s="65">
        <f>VLOOKUP($A24,'Return Data'!$B$7:$R$2843,13,0)</f>
        <v>75.489400000000003</v>
      </c>
      <c r="K24" s="66">
        <f t="shared" si="3"/>
        <v>3</v>
      </c>
      <c r="L24" s="65">
        <f>VLOOKUP($A24,'Return Data'!$B$7:$R$2843,17,0)</f>
        <v>24.187999999999999</v>
      </c>
      <c r="M24" s="66">
        <f t="shared" si="4"/>
        <v>2</v>
      </c>
      <c r="N24" s="65">
        <f>VLOOKUP($A24,'Return Data'!$B$7:$R$2843,14,0)</f>
        <v>17.337499999999999</v>
      </c>
      <c r="O24" s="66">
        <f t="shared" si="6"/>
        <v>1</v>
      </c>
      <c r="P24" s="65">
        <f>VLOOKUP($A24,'Return Data'!$B$7:$R$2843,15,0)</f>
        <v>21.3522</v>
      </c>
      <c r="Q24" s="66">
        <f t="shared" si="7"/>
        <v>1</v>
      </c>
      <c r="R24" s="65">
        <f>VLOOKUP($A24,'Return Data'!$B$7:$R$2843,16,0)</f>
        <v>21.305499999999999</v>
      </c>
      <c r="S24" s="67">
        <f t="shared" si="5"/>
        <v>4</v>
      </c>
    </row>
    <row r="25" spans="1:19" x14ac:dyDescent="0.3">
      <c r="A25" s="63" t="s">
        <v>933</v>
      </c>
      <c r="B25" s="64">
        <f>VLOOKUP($A25,'Return Data'!$B$7:$R$2843,3,0)</f>
        <v>44322</v>
      </c>
      <c r="C25" s="65">
        <f>VLOOKUP($A25,'Return Data'!$B$7:$R$2843,4,0)</f>
        <v>13.3378</v>
      </c>
      <c r="D25" s="65">
        <f>VLOOKUP($A25,'Return Data'!$B$7:$R$2843,10,0)</f>
        <v>4.0422000000000002</v>
      </c>
      <c r="E25" s="66">
        <f t="shared" si="0"/>
        <v>13</v>
      </c>
      <c r="F25" s="65">
        <f>VLOOKUP($A25,'Return Data'!$B$7:$R$2843,11,0)</f>
        <v>27.6845</v>
      </c>
      <c r="G25" s="66">
        <f t="shared" si="1"/>
        <v>12</v>
      </c>
      <c r="H25" s="65">
        <f>VLOOKUP($A25,'Return Data'!$B$7:$R$2843,12,0)</f>
        <v>39.9236</v>
      </c>
      <c r="I25" s="66">
        <f t="shared" si="2"/>
        <v>11</v>
      </c>
      <c r="J25" s="65">
        <f>VLOOKUP($A25,'Return Data'!$B$7:$R$2843,13,0)</f>
        <v>62.596600000000002</v>
      </c>
      <c r="K25" s="66">
        <f t="shared" si="3"/>
        <v>16</v>
      </c>
      <c r="L25" s="65"/>
      <c r="M25" s="66"/>
      <c r="N25" s="65"/>
      <c r="O25" s="66"/>
      <c r="P25" s="65"/>
      <c r="Q25" s="66"/>
      <c r="R25" s="65">
        <f>VLOOKUP($A25,'Return Data'!$B$7:$R$2843,16,0)</f>
        <v>20.370899999999999</v>
      </c>
      <c r="S25" s="67">
        <f t="shared" si="5"/>
        <v>6</v>
      </c>
    </row>
    <row r="26" spans="1:19" x14ac:dyDescent="0.3">
      <c r="A26" s="63" t="s">
        <v>2022</v>
      </c>
      <c r="B26" s="64">
        <f>VLOOKUP($A26,'Return Data'!$B$7:$R$2843,3,0)</f>
        <v>44322</v>
      </c>
      <c r="C26" s="65">
        <f>VLOOKUP($A26,'Return Data'!$B$7:$R$2843,4,0)</f>
        <v>19.787600000000001</v>
      </c>
      <c r="D26" s="65">
        <f>VLOOKUP($A26,'Return Data'!$B$7:$R$2843,10,0)</f>
        <v>8.5716000000000001</v>
      </c>
      <c r="E26" s="66">
        <f t="shared" si="0"/>
        <v>3</v>
      </c>
      <c r="F26" s="65">
        <f>VLOOKUP($A26,'Return Data'!$B$7:$R$2843,11,0)</f>
        <v>28.8977</v>
      </c>
      <c r="G26" s="66">
        <f t="shared" si="1"/>
        <v>10</v>
      </c>
      <c r="H26" s="65">
        <f>VLOOKUP($A26,'Return Data'!$B$7:$R$2843,12,0)</f>
        <v>39.597000000000001</v>
      </c>
      <c r="I26" s="66">
        <f t="shared" si="2"/>
        <v>12</v>
      </c>
      <c r="J26" s="65">
        <f>VLOOKUP($A26,'Return Data'!$B$7:$R$2843,13,0)</f>
        <v>64.396600000000007</v>
      </c>
      <c r="K26" s="66">
        <f t="shared" si="3"/>
        <v>14</v>
      </c>
      <c r="L26" s="65">
        <f>VLOOKUP($A26,'Return Data'!$B$7:$R$2843,17,0)</f>
        <v>14.367000000000001</v>
      </c>
      <c r="M26" s="66">
        <f t="shared" si="4"/>
        <v>18</v>
      </c>
      <c r="N26" s="65">
        <f>VLOOKUP($A26,'Return Data'!$B$7:$R$2843,14,0)</f>
        <v>9.7851999999999997</v>
      </c>
      <c r="O26" s="66">
        <f t="shared" si="6"/>
        <v>12</v>
      </c>
      <c r="P26" s="65">
        <f>VLOOKUP($A26,'Return Data'!$B$7:$R$2843,15,0)</f>
        <v>13.626099999999999</v>
      </c>
      <c r="Q26" s="66">
        <f t="shared" si="7"/>
        <v>15</v>
      </c>
      <c r="R26" s="65">
        <f>VLOOKUP($A26,'Return Data'!$B$7:$R$2843,16,0)</f>
        <v>13.4282</v>
      </c>
      <c r="S26" s="67">
        <f t="shared" si="5"/>
        <v>16</v>
      </c>
    </row>
    <row r="27" spans="1:19" x14ac:dyDescent="0.3">
      <c r="A27" s="63" t="s">
        <v>934</v>
      </c>
      <c r="B27" s="64">
        <f>VLOOKUP($A27,'Return Data'!$B$7:$R$2843,3,0)</f>
        <v>44322</v>
      </c>
      <c r="C27" s="65">
        <f>VLOOKUP($A27,'Return Data'!$B$7:$R$2843,4,0)</f>
        <v>675.81709999999998</v>
      </c>
      <c r="D27" s="65">
        <f>VLOOKUP($A27,'Return Data'!$B$7:$R$2843,10,0)</f>
        <v>1.8864000000000001</v>
      </c>
      <c r="E27" s="66">
        <f t="shared" si="0"/>
        <v>24</v>
      </c>
      <c r="F27" s="65">
        <f>VLOOKUP($A27,'Return Data'!$B$7:$R$2843,11,0)</f>
        <v>25.748200000000001</v>
      </c>
      <c r="G27" s="66">
        <f t="shared" si="1"/>
        <v>16</v>
      </c>
      <c r="H27" s="65">
        <f>VLOOKUP($A27,'Return Data'!$B$7:$R$2843,12,0)</f>
        <v>38.387799999999999</v>
      </c>
      <c r="I27" s="66">
        <f t="shared" si="2"/>
        <v>15</v>
      </c>
      <c r="J27" s="65">
        <f>VLOOKUP($A27,'Return Data'!$B$7:$R$2843,13,0)</f>
        <v>67.893699999999995</v>
      </c>
      <c r="K27" s="66">
        <f t="shared" si="3"/>
        <v>8</v>
      </c>
      <c r="L27" s="65">
        <f>VLOOKUP($A27,'Return Data'!$B$7:$R$2843,17,0)</f>
        <v>13.335800000000001</v>
      </c>
      <c r="M27" s="66">
        <f t="shared" si="4"/>
        <v>21</v>
      </c>
      <c r="N27" s="65">
        <f>VLOOKUP($A27,'Return Data'!$B$7:$R$2843,14,0)</f>
        <v>7.7976000000000001</v>
      </c>
      <c r="O27" s="66">
        <f t="shared" si="6"/>
        <v>20</v>
      </c>
      <c r="P27" s="65">
        <f>VLOOKUP($A27,'Return Data'!$B$7:$R$2843,15,0)</f>
        <v>10.6395</v>
      </c>
      <c r="Q27" s="66">
        <f t="shared" si="7"/>
        <v>22</v>
      </c>
      <c r="R27" s="65">
        <f>VLOOKUP($A27,'Return Data'!$B$7:$R$2843,16,0)</f>
        <v>17.894400000000001</v>
      </c>
      <c r="S27" s="67">
        <f t="shared" si="5"/>
        <v>8</v>
      </c>
    </row>
    <row r="28" spans="1:19" x14ac:dyDescent="0.3">
      <c r="A28" s="63" t="s">
        <v>936</v>
      </c>
      <c r="B28" s="64">
        <f>VLOOKUP($A28,'Return Data'!$B$7:$R$2843,3,0)</f>
        <v>44322</v>
      </c>
      <c r="C28" s="65">
        <f>VLOOKUP($A28,'Return Data'!$B$7:$R$2843,4,0)</f>
        <v>147.47</v>
      </c>
      <c r="D28" s="65">
        <f>VLOOKUP($A28,'Return Data'!$B$7:$R$2843,10,0)</f>
        <v>5.0430999999999999</v>
      </c>
      <c r="E28" s="66">
        <f t="shared" si="0"/>
        <v>10</v>
      </c>
      <c r="F28" s="65">
        <f>VLOOKUP($A28,'Return Data'!$B$7:$R$2843,11,0)</f>
        <v>28.346399999999999</v>
      </c>
      <c r="G28" s="66">
        <f t="shared" si="1"/>
        <v>11</v>
      </c>
      <c r="H28" s="65">
        <f>VLOOKUP($A28,'Return Data'!$B$7:$R$2843,12,0)</f>
        <v>40.877000000000002</v>
      </c>
      <c r="I28" s="66">
        <f t="shared" si="2"/>
        <v>9</v>
      </c>
      <c r="J28" s="65">
        <f>VLOOKUP($A28,'Return Data'!$B$7:$R$2843,13,0)</f>
        <v>67.846599999999995</v>
      </c>
      <c r="K28" s="66">
        <f t="shared" si="3"/>
        <v>9</v>
      </c>
      <c r="L28" s="65">
        <f>VLOOKUP($A28,'Return Data'!$B$7:$R$2843,17,0)</f>
        <v>20.204599999999999</v>
      </c>
      <c r="M28" s="66">
        <f t="shared" si="4"/>
        <v>4</v>
      </c>
      <c r="N28" s="65">
        <f>VLOOKUP($A28,'Return Data'!$B$7:$R$2843,14,0)</f>
        <v>10.2554</v>
      </c>
      <c r="O28" s="66">
        <f t="shared" si="6"/>
        <v>10</v>
      </c>
      <c r="P28" s="65">
        <f>VLOOKUP($A28,'Return Data'!$B$7:$R$2843,15,0)</f>
        <v>16.973500000000001</v>
      </c>
      <c r="Q28" s="66">
        <f t="shared" si="7"/>
        <v>3</v>
      </c>
      <c r="R28" s="65">
        <f>VLOOKUP($A28,'Return Data'!$B$7:$R$2843,16,0)</f>
        <v>24.047699999999999</v>
      </c>
      <c r="S28" s="67">
        <f t="shared" si="5"/>
        <v>2</v>
      </c>
    </row>
    <row r="29" spans="1:19" x14ac:dyDescent="0.3">
      <c r="A29" s="63" t="s">
        <v>938</v>
      </c>
      <c r="B29" s="64">
        <f>VLOOKUP($A29,'Return Data'!$B$7:$R$2843,3,0)</f>
        <v>44322</v>
      </c>
      <c r="C29" s="65">
        <f>VLOOKUP($A29,'Return Data'!$B$7:$R$2843,4,0)</f>
        <v>55.3416</v>
      </c>
      <c r="D29" s="65">
        <f>VLOOKUP($A29,'Return Data'!$B$7:$R$2843,10,0)</f>
        <v>10.4305</v>
      </c>
      <c r="E29" s="66">
        <f t="shared" si="0"/>
        <v>1</v>
      </c>
      <c r="F29" s="65">
        <f>VLOOKUP($A29,'Return Data'!$B$7:$R$2843,11,0)</f>
        <v>35.429099999999998</v>
      </c>
      <c r="G29" s="66">
        <f t="shared" si="1"/>
        <v>2</v>
      </c>
      <c r="H29" s="65">
        <f>VLOOKUP($A29,'Return Data'!$B$7:$R$2843,12,0)</f>
        <v>36.162100000000002</v>
      </c>
      <c r="I29" s="66">
        <f t="shared" si="2"/>
        <v>19</v>
      </c>
      <c r="J29" s="65">
        <f>VLOOKUP($A29,'Return Data'!$B$7:$R$2843,13,0)</f>
        <v>57.395299999999999</v>
      </c>
      <c r="K29" s="66">
        <f t="shared" si="3"/>
        <v>22</v>
      </c>
      <c r="L29" s="65">
        <f>VLOOKUP($A29,'Return Data'!$B$7:$R$2843,17,0)</f>
        <v>24.052299999999999</v>
      </c>
      <c r="M29" s="66">
        <f t="shared" si="4"/>
        <v>3</v>
      </c>
      <c r="N29" s="65">
        <f>VLOOKUP($A29,'Return Data'!$B$7:$R$2843,14,0)</f>
        <v>13.669</v>
      </c>
      <c r="O29" s="66">
        <f t="shared" si="6"/>
        <v>2</v>
      </c>
      <c r="P29" s="65">
        <f>VLOOKUP($A29,'Return Data'!$B$7:$R$2843,15,0)</f>
        <v>15.8887</v>
      </c>
      <c r="Q29" s="66">
        <f t="shared" si="7"/>
        <v>6</v>
      </c>
      <c r="R29" s="65">
        <f>VLOOKUP($A29,'Return Data'!$B$7:$R$2843,16,0)</f>
        <v>12.606</v>
      </c>
      <c r="S29" s="67">
        <f t="shared" si="5"/>
        <v>18</v>
      </c>
    </row>
    <row r="30" spans="1:19" x14ac:dyDescent="0.3">
      <c r="A30" s="63" t="s">
        <v>1909</v>
      </c>
      <c r="B30" s="64">
        <f>VLOOKUP($A30,'Return Data'!$B$7:$R$2843,3,0)</f>
        <v>44322</v>
      </c>
      <c r="C30" s="65">
        <f>VLOOKUP($A30,'Return Data'!$B$7:$R$2843,4,0)</f>
        <v>436.65799243087201</v>
      </c>
      <c r="D30" s="65">
        <f>VLOOKUP($A30,'Return Data'!$B$7:$R$2843,10,0)</f>
        <v>3.1057000000000001</v>
      </c>
      <c r="E30" s="66">
        <f t="shared" si="0"/>
        <v>18</v>
      </c>
      <c r="F30" s="65">
        <f>VLOOKUP($A30,'Return Data'!$B$7:$R$2843,11,0)</f>
        <v>29.934000000000001</v>
      </c>
      <c r="G30" s="66">
        <f t="shared" si="1"/>
        <v>7</v>
      </c>
      <c r="H30" s="65">
        <f>VLOOKUP($A30,'Return Data'!$B$7:$R$2843,12,0)</f>
        <v>41.232700000000001</v>
      </c>
      <c r="I30" s="66">
        <f t="shared" si="2"/>
        <v>7</v>
      </c>
      <c r="J30" s="65">
        <f>VLOOKUP($A30,'Return Data'!$B$7:$R$2843,13,0)</f>
        <v>68.221900000000005</v>
      </c>
      <c r="K30" s="66">
        <f t="shared" si="3"/>
        <v>7</v>
      </c>
      <c r="L30" s="65">
        <f>VLOOKUP($A30,'Return Data'!$B$7:$R$2843,17,0)</f>
        <v>16.151900000000001</v>
      </c>
      <c r="M30" s="66">
        <f t="shared" si="4"/>
        <v>13</v>
      </c>
      <c r="N30" s="65">
        <f>VLOOKUP($A30,'Return Data'!$B$7:$R$2843,14,0)</f>
        <v>11.1905</v>
      </c>
      <c r="O30" s="66">
        <f t="shared" si="6"/>
        <v>8</v>
      </c>
      <c r="P30" s="65">
        <f>VLOOKUP($A30,'Return Data'!$B$7:$R$2843,15,0)</f>
        <v>14.184100000000001</v>
      </c>
      <c r="Q30" s="66">
        <f t="shared" si="7"/>
        <v>11</v>
      </c>
      <c r="R30" s="65">
        <f>VLOOKUP($A30,'Return Data'!$B$7:$R$2843,16,0)</f>
        <v>14.3287</v>
      </c>
      <c r="S30" s="67">
        <f t="shared" si="5"/>
        <v>14</v>
      </c>
    </row>
    <row r="31" spans="1:19" x14ac:dyDescent="0.3">
      <c r="A31" s="63" t="s">
        <v>940</v>
      </c>
      <c r="B31" s="64">
        <f>VLOOKUP($A31,'Return Data'!$B$7:$R$2843,3,0)</f>
        <v>44322</v>
      </c>
      <c r="C31" s="65">
        <f>VLOOKUP($A31,'Return Data'!$B$7:$R$2843,4,0)</f>
        <v>43.540799999999997</v>
      </c>
      <c r="D31" s="65">
        <f>VLOOKUP($A31,'Return Data'!$B$7:$R$2843,10,0)</f>
        <v>1.3449</v>
      </c>
      <c r="E31" s="66">
        <f t="shared" si="0"/>
        <v>25</v>
      </c>
      <c r="F31" s="65">
        <f>VLOOKUP($A31,'Return Data'!$B$7:$R$2843,11,0)</f>
        <v>24.569199999999999</v>
      </c>
      <c r="G31" s="66">
        <f t="shared" si="1"/>
        <v>19</v>
      </c>
      <c r="H31" s="65">
        <f>VLOOKUP($A31,'Return Data'!$B$7:$R$2843,12,0)</f>
        <v>32.727699999999999</v>
      </c>
      <c r="I31" s="66">
        <f t="shared" si="2"/>
        <v>24</v>
      </c>
      <c r="J31" s="65">
        <f>VLOOKUP($A31,'Return Data'!$B$7:$R$2843,13,0)</f>
        <v>59.790999999999997</v>
      </c>
      <c r="K31" s="66">
        <f t="shared" si="3"/>
        <v>20</v>
      </c>
      <c r="L31" s="65">
        <f>VLOOKUP($A31,'Return Data'!$B$7:$R$2843,17,0)</f>
        <v>13.022</v>
      </c>
      <c r="M31" s="66">
        <f t="shared" si="4"/>
        <v>23</v>
      </c>
      <c r="N31" s="65">
        <f>VLOOKUP($A31,'Return Data'!$B$7:$R$2843,14,0)</f>
        <v>9.0934000000000008</v>
      </c>
      <c r="O31" s="66">
        <f t="shared" si="6"/>
        <v>15</v>
      </c>
      <c r="P31" s="65">
        <f>VLOOKUP($A31,'Return Data'!$B$7:$R$2843,15,0)</f>
        <v>15.100300000000001</v>
      </c>
      <c r="Q31" s="66">
        <f t="shared" si="7"/>
        <v>8</v>
      </c>
      <c r="R31" s="65">
        <f>VLOOKUP($A31,'Return Data'!$B$7:$R$2843,16,0)</f>
        <v>10.9178</v>
      </c>
      <c r="S31" s="67">
        <f t="shared" si="5"/>
        <v>27</v>
      </c>
    </row>
    <row r="32" spans="1:19" x14ac:dyDescent="0.3">
      <c r="A32" s="63" t="s">
        <v>942</v>
      </c>
      <c r="B32" s="64">
        <f>VLOOKUP($A32,'Return Data'!$B$7:$R$2843,3,0)</f>
        <v>44322</v>
      </c>
      <c r="C32" s="65">
        <f>VLOOKUP($A32,'Return Data'!$B$7:$R$2843,4,0)</f>
        <v>278.27800000000002</v>
      </c>
      <c r="D32" s="65">
        <f>VLOOKUP($A32,'Return Data'!$B$7:$R$2843,10,0)</f>
        <v>2.1698</v>
      </c>
      <c r="E32" s="66">
        <f t="shared" si="0"/>
        <v>23</v>
      </c>
      <c r="F32" s="65">
        <f>VLOOKUP($A32,'Return Data'!$B$7:$R$2843,11,0)</f>
        <v>23.6708</v>
      </c>
      <c r="G32" s="66">
        <f t="shared" si="1"/>
        <v>21</v>
      </c>
      <c r="H32" s="65">
        <f>VLOOKUP($A32,'Return Data'!$B$7:$R$2843,12,0)</f>
        <v>33.392200000000003</v>
      </c>
      <c r="I32" s="66">
        <f t="shared" si="2"/>
        <v>22</v>
      </c>
      <c r="J32" s="65">
        <f>VLOOKUP($A32,'Return Data'!$B$7:$R$2843,13,0)</f>
        <v>59.690199999999997</v>
      </c>
      <c r="K32" s="66">
        <f t="shared" si="3"/>
        <v>21</v>
      </c>
      <c r="L32" s="65">
        <f>VLOOKUP($A32,'Return Data'!$B$7:$R$2843,17,0)</f>
        <v>17.495200000000001</v>
      </c>
      <c r="M32" s="66">
        <f t="shared" si="4"/>
        <v>11</v>
      </c>
      <c r="N32" s="65">
        <f>VLOOKUP($A32,'Return Data'!$B$7:$R$2843,14,0)</f>
        <v>12.1739</v>
      </c>
      <c r="O32" s="66">
        <f t="shared" si="6"/>
        <v>4</v>
      </c>
      <c r="P32" s="65">
        <f>VLOOKUP($A32,'Return Data'!$B$7:$R$2843,15,0)</f>
        <v>13.9655</v>
      </c>
      <c r="Q32" s="66">
        <f t="shared" si="7"/>
        <v>14</v>
      </c>
      <c r="R32" s="65">
        <f>VLOOKUP($A32,'Return Data'!$B$7:$R$2843,16,0)</f>
        <v>12.513</v>
      </c>
      <c r="S32" s="67">
        <f t="shared" si="5"/>
        <v>20</v>
      </c>
    </row>
    <row r="33" spans="1:19" x14ac:dyDescent="0.3">
      <c r="A33" s="63" t="s">
        <v>945</v>
      </c>
      <c r="B33" s="64">
        <f>VLOOKUP($A33,'Return Data'!$B$7:$R$2843,3,0)</f>
        <v>44322</v>
      </c>
      <c r="C33" s="65">
        <f>VLOOKUP($A33,'Return Data'!$B$7:$R$2843,4,0)</f>
        <v>13.07</v>
      </c>
      <c r="D33" s="65">
        <f>VLOOKUP($A33,'Return Data'!$B$7:$R$2843,10,0)</f>
        <v>1.0045999999999999</v>
      </c>
      <c r="E33" s="66">
        <f t="shared" si="0"/>
        <v>26</v>
      </c>
      <c r="F33" s="65">
        <f>VLOOKUP($A33,'Return Data'!$B$7:$R$2843,11,0)</f>
        <v>18.387699999999999</v>
      </c>
      <c r="G33" s="66">
        <f t="shared" si="1"/>
        <v>26</v>
      </c>
      <c r="H33" s="65">
        <f>VLOOKUP($A33,'Return Data'!$B$7:$R$2843,12,0)</f>
        <v>28.5152</v>
      </c>
      <c r="I33" s="66">
        <f t="shared" si="2"/>
        <v>26</v>
      </c>
      <c r="J33" s="65">
        <f>VLOOKUP($A33,'Return Data'!$B$7:$R$2843,13,0)</f>
        <v>56.902799999999999</v>
      </c>
      <c r="K33" s="66">
        <f t="shared" si="3"/>
        <v>23</v>
      </c>
      <c r="L33" s="65"/>
      <c r="M33" s="66"/>
      <c r="N33" s="65"/>
      <c r="O33" s="66"/>
      <c r="P33" s="65"/>
      <c r="Q33" s="66"/>
      <c r="R33" s="65">
        <f>VLOOKUP($A33,'Return Data'!$B$7:$R$2843,16,0)</f>
        <v>20.8064</v>
      </c>
      <c r="S33" s="67">
        <f t="shared" si="5"/>
        <v>5</v>
      </c>
    </row>
    <row r="34" spans="1:19" x14ac:dyDescent="0.3">
      <c r="A34" s="63" t="s">
        <v>947</v>
      </c>
      <c r="B34" s="64">
        <f>VLOOKUP($A34,'Return Data'!$B$7:$R$2843,3,0)</f>
        <v>44322</v>
      </c>
      <c r="C34" s="65">
        <f>VLOOKUP($A34,'Return Data'!$B$7:$R$2843,4,0)</f>
        <v>163.60159999999999</v>
      </c>
      <c r="D34" s="65">
        <f>VLOOKUP($A34,'Return Data'!$B$7:$R$2843,10,0)</f>
        <v>6.0114999999999998</v>
      </c>
      <c r="E34" s="66">
        <f t="shared" si="0"/>
        <v>5</v>
      </c>
      <c r="F34" s="65">
        <f>VLOOKUP($A34,'Return Data'!$B$7:$R$2843,11,0)</f>
        <v>36.0214</v>
      </c>
      <c r="G34" s="66">
        <f t="shared" si="1"/>
        <v>1</v>
      </c>
      <c r="H34" s="65">
        <f>VLOOKUP($A34,'Return Data'!$B$7:$R$2843,12,0)</f>
        <v>44.3874</v>
      </c>
      <c r="I34" s="66">
        <f t="shared" si="2"/>
        <v>3</v>
      </c>
      <c r="J34" s="65">
        <f>VLOOKUP($A34,'Return Data'!$B$7:$R$2843,13,0)</f>
        <v>75.962999999999994</v>
      </c>
      <c r="K34" s="66">
        <f t="shared" si="3"/>
        <v>2</v>
      </c>
      <c r="L34" s="65">
        <f>VLOOKUP($A34,'Return Data'!$B$7:$R$2843,17,0)</f>
        <v>15.356299999999999</v>
      </c>
      <c r="M34" s="66">
        <f t="shared" si="4"/>
        <v>15</v>
      </c>
      <c r="N34" s="65">
        <f>VLOOKUP($A34,'Return Data'!$B$7:$R$2843,14,0)</f>
        <v>8.4628999999999994</v>
      </c>
      <c r="O34" s="66">
        <f t="shared" si="6"/>
        <v>17</v>
      </c>
      <c r="P34" s="65">
        <f>VLOOKUP($A34,'Return Data'!$B$7:$R$2843,15,0)</f>
        <v>12.180199999999999</v>
      </c>
      <c r="Q34" s="66">
        <f t="shared" si="7"/>
        <v>19</v>
      </c>
      <c r="R34" s="65">
        <f>VLOOKUP($A34,'Return Data'!$B$7:$R$2843,16,0)</f>
        <v>11.7669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4.1526407407407397</v>
      </c>
      <c r="E36" s="74"/>
      <c r="F36" s="75">
        <f>AVERAGE(F8:F34)</f>
        <v>26.730488888888885</v>
      </c>
      <c r="G36" s="74"/>
      <c r="H36" s="75">
        <f>AVERAGE(H8:H34)</f>
        <v>38.194322222222226</v>
      </c>
      <c r="I36" s="74"/>
      <c r="J36" s="75">
        <f>AVERAGE(J8:J34)</f>
        <v>63.861966666666667</v>
      </c>
      <c r="K36" s="74"/>
      <c r="L36" s="75">
        <f>AVERAGE(L8:L34)</f>
        <v>17.066245833333333</v>
      </c>
      <c r="M36" s="74"/>
      <c r="N36" s="75">
        <f>AVERAGE(N8:N34)</f>
        <v>10.137086363636364</v>
      </c>
      <c r="O36" s="74"/>
      <c r="P36" s="75">
        <f>AVERAGE(P8:P34)</f>
        <v>14.426922727272732</v>
      </c>
      <c r="Q36" s="74"/>
      <c r="R36" s="75">
        <f>AVERAGE(R8:R34)</f>
        <v>15.847014814814818</v>
      </c>
      <c r="S36" s="76"/>
    </row>
    <row r="37" spans="1:19" x14ac:dyDescent="0.3">
      <c r="A37" s="73" t="s">
        <v>28</v>
      </c>
      <c r="B37" s="74"/>
      <c r="C37" s="74"/>
      <c r="D37" s="75">
        <f>MIN(D8:D34)</f>
        <v>-1.2266999999999999</v>
      </c>
      <c r="E37" s="74"/>
      <c r="F37" s="75">
        <f>MIN(F8:F34)</f>
        <v>17.8249</v>
      </c>
      <c r="G37" s="74"/>
      <c r="H37" s="75">
        <f>MIN(H8:H34)</f>
        <v>27.7117</v>
      </c>
      <c r="I37" s="74"/>
      <c r="J37" s="75">
        <f>MIN(J8:J34)</f>
        <v>49.515300000000003</v>
      </c>
      <c r="K37" s="74"/>
      <c r="L37" s="75">
        <f>MIN(L8:L34)</f>
        <v>12.9895</v>
      </c>
      <c r="M37" s="74"/>
      <c r="N37" s="75">
        <f>MIN(N8:N34)</f>
        <v>5.0331999999999999</v>
      </c>
      <c r="O37" s="74"/>
      <c r="P37" s="75">
        <f>MIN(P8:P34)</f>
        <v>10.6395</v>
      </c>
      <c r="Q37" s="74"/>
      <c r="R37" s="75">
        <f>MIN(R8:R34)</f>
        <v>10.9178</v>
      </c>
      <c r="S37" s="76"/>
    </row>
    <row r="38" spans="1:19" ht="15" thickBot="1" x14ac:dyDescent="0.35">
      <c r="A38" s="77" t="s">
        <v>29</v>
      </c>
      <c r="B38" s="78"/>
      <c r="C38" s="78"/>
      <c r="D38" s="79">
        <f>MAX(D8:D34)</f>
        <v>10.4305</v>
      </c>
      <c r="E38" s="78"/>
      <c r="F38" s="79">
        <f>MAX(F8:F34)</f>
        <v>36.0214</v>
      </c>
      <c r="G38" s="78"/>
      <c r="H38" s="79">
        <f>MAX(H8:H34)</f>
        <v>48.573300000000003</v>
      </c>
      <c r="I38" s="78"/>
      <c r="J38" s="79">
        <f>MAX(J8:J34)</f>
        <v>76.890500000000003</v>
      </c>
      <c r="K38" s="78"/>
      <c r="L38" s="79">
        <f>MAX(L8:L34)</f>
        <v>25.190200000000001</v>
      </c>
      <c r="M38" s="78"/>
      <c r="N38" s="79">
        <f>MAX(N8:N34)</f>
        <v>17.337499999999999</v>
      </c>
      <c r="O38" s="78"/>
      <c r="P38" s="79">
        <f>MAX(P8:P34)</f>
        <v>21.3522</v>
      </c>
      <c r="Q38" s="78"/>
      <c r="R38" s="79">
        <f>MAX(R8:R34)</f>
        <v>24.468599999999999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44322</v>
      </c>
      <c r="C8" s="65">
        <f>VLOOKUP($A8,'Return Data'!$B$7:$R$2843,4,0)</f>
        <v>50.01</v>
      </c>
      <c r="D8" s="65">
        <f>VLOOKUP($A8,'Return Data'!$B$7:$R$2843,10,0)</f>
        <v>-1.9987999999999999</v>
      </c>
      <c r="E8" s="66">
        <f t="shared" ref="E8:E39" si="0">RANK(D8,D$8:D$71,0)</f>
        <v>63</v>
      </c>
      <c r="F8" s="65">
        <f>VLOOKUP($A8,'Return Data'!$B$7:$R$2843,11,0)</f>
        <v>16.356400000000001</v>
      </c>
      <c r="G8" s="66">
        <f t="shared" ref="G8:G39" si="1">RANK(F8,F$8:F$71,0)</f>
        <v>63</v>
      </c>
      <c r="H8" s="65">
        <f>VLOOKUP($A8,'Return Data'!$B$7:$R$2843,12,0)</f>
        <v>25.087499999999999</v>
      </c>
      <c r="I8" s="66">
        <f t="shared" ref="I8:I39" si="2">RANK(H8,H$8:H$71,0)</f>
        <v>62</v>
      </c>
      <c r="J8" s="65">
        <f>VLOOKUP($A8,'Return Data'!$B$7:$R$2843,13,0)</f>
        <v>40.005600000000001</v>
      </c>
      <c r="K8" s="66">
        <f t="shared" ref="K8:K39" si="3">RANK(J8,J$8:J$71,0)</f>
        <v>64</v>
      </c>
      <c r="L8" s="65">
        <f>VLOOKUP($A8,'Return Data'!$B$7:$R$2843,17,0)</f>
        <v>10.026300000000001</v>
      </c>
      <c r="M8" s="66">
        <f t="shared" ref="M8:M28" si="4">RANK(L8,L$8:L$71,0)</f>
        <v>59</v>
      </c>
      <c r="N8" s="65">
        <f>VLOOKUP($A8,'Return Data'!$B$7:$R$2843,14,0)</f>
        <v>5.9322999999999997</v>
      </c>
      <c r="O8" s="66">
        <f>RANK(N8,N$8:N$71,0)</f>
        <v>43</v>
      </c>
      <c r="P8" s="65">
        <f>VLOOKUP($A8,'Return Data'!$B$7:$R$2843,15,0)</f>
        <v>12.5106</v>
      </c>
      <c r="Q8" s="66">
        <f>RANK(P8,P$8:P$71,0)</f>
        <v>28</v>
      </c>
      <c r="R8" s="65">
        <f>VLOOKUP($A8,'Return Data'!$B$7:$R$2843,16,0)</f>
        <v>15.082000000000001</v>
      </c>
      <c r="S8" s="67">
        <f t="shared" ref="S8:S39" si="5">RANK(R8,R$8:R$71,0)</f>
        <v>26</v>
      </c>
    </row>
    <row r="9" spans="1:20" x14ac:dyDescent="0.3">
      <c r="A9" s="63" t="s">
        <v>164</v>
      </c>
      <c r="B9" s="64">
        <f>VLOOKUP($A9,'Return Data'!$B$7:$R$2843,3,0)</f>
        <v>44322</v>
      </c>
      <c r="C9" s="65">
        <f>VLOOKUP($A9,'Return Data'!$B$7:$R$2843,4,0)</f>
        <v>40.92</v>
      </c>
      <c r="D9" s="65">
        <f>VLOOKUP($A9,'Return Data'!$B$7:$R$2843,10,0)</f>
        <v>-1.6819</v>
      </c>
      <c r="E9" s="66">
        <f t="shared" si="0"/>
        <v>61</v>
      </c>
      <c r="F9" s="65">
        <f>VLOOKUP($A9,'Return Data'!$B$7:$R$2843,11,0)</f>
        <v>16.547999999999998</v>
      </c>
      <c r="G9" s="66">
        <f t="shared" si="1"/>
        <v>61</v>
      </c>
      <c r="H9" s="65">
        <f>VLOOKUP($A9,'Return Data'!$B$7:$R$2843,12,0)</f>
        <v>25.7529</v>
      </c>
      <c r="I9" s="66">
        <f t="shared" si="2"/>
        <v>61</v>
      </c>
      <c r="J9" s="65">
        <f>VLOOKUP($A9,'Return Data'!$B$7:$R$2843,13,0)</f>
        <v>40.4255</v>
      </c>
      <c r="K9" s="66">
        <f t="shared" si="3"/>
        <v>63</v>
      </c>
      <c r="L9" s="65">
        <f>VLOOKUP($A9,'Return Data'!$B$7:$R$2843,17,0)</f>
        <v>11.2212</v>
      </c>
      <c r="M9" s="66">
        <f t="shared" si="4"/>
        <v>56</v>
      </c>
      <c r="N9" s="65">
        <f>VLOOKUP($A9,'Return Data'!$B$7:$R$2843,14,0)</f>
        <v>7.0259</v>
      </c>
      <c r="O9" s="66">
        <f>RANK(N9,N$8:N$71,0)</f>
        <v>39</v>
      </c>
      <c r="P9" s="65">
        <f>VLOOKUP($A9,'Return Data'!$B$7:$R$2843,15,0)</f>
        <v>13.341100000000001</v>
      </c>
      <c r="Q9" s="66">
        <f>RANK(P9,P$8:P$71,0)</f>
        <v>25</v>
      </c>
      <c r="R9" s="65">
        <f>VLOOKUP($A9,'Return Data'!$B$7:$R$2843,16,0)</f>
        <v>15.864100000000001</v>
      </c>
      <c r="S9" s="67">
        <f t="shared" si="5"/>
        <v>16</v>
      </c>
    </row>
    <row r="10" spans="1:20" x14ac:dyDescent="0.3">
      <c r="A10" s="63" t="s">
        <v>165</v>
      </c>
      <c r="B10" s="64">
        <f>VLOOKUP($A10,'Return Data'!$B$7:$R$2843,3,0)</f>
        <v>44322</v>
      </c>
      <c r="C10" s="65">
        <f>VLOOKUP($A10,'Return Data'!$B$7:$R$2843,4,0)</f>
        <v>67.507400000000004</v>
      </c>
      <c r="D10" s="65">
        <f>VLOOKUP($A10,'Return Data'!$B$7:$R$2843,10,0)</f>
        <v>1.7027000000000001</v>
      </c>
      <c r="E10" s="66">
        <f t="shared" si="0"/>
        <v>34</v>
      </c>
      <c r="F10" s="65">
        <f>VLOOKUP($A10,'Return Data'!$B$7:$R$2843,11,0)</f>
        <v>22.037600000000001</v>
      </c>
      <c r="G10" s="66">
        <f t="shared" si="1"/>
        <v>52</v>
      </c>
      <c r="H10" s="65">
        <f>VLOOKUP($A10,'Return Data'!$B$7:$R$2843,12,0)</f>
        <v>36.714199999999998</v>
      </c>
      <c r="I10" s="66">
        <f t="shared" si="2"/>
        <v>36</v>
      </c>
      <c r="J10" s="65">
        <f>VLOOKUP($A10,'Return Data'!$B$7:$R$2843,13,0)</f>
        <v>53.894599999999997</v>
      </c>
      <c r="K10" s="66">
        <f t="shared" si="3"/>
        <v>55</v>
      </c>
      <c r="L10" s="65">
        <f>VLOOKUP($A10,'Return Data'!$B$7:$R$2843,17,0)</f>
        <v>19.626899999999999</v>
      </c>
      <c r="M10" s="66">
        <f t="shared" si="4"/>
        <v>15</v>
      </c>
      <c r="N10" s="65">
        <f>VLOOKUP($A10,'Return Data'!$B$7:$R$2843,14,0)</f>
        <v>13.7409</v>
      </c>
      <c r="O10" s="66">
        <f>RANK(N10,N$8:N$71,0)</f>
        <v>11</v>
      </c>
      <c r="P10" s="65">
        <f>VLOOKUP($A10,'Return Data'!$B$7:$R$2843,15,0)</f>
        <v>17.018899999999999</v>
      </c>
      <c r="Q10" s="66">
        <f>RANK(P10,P$8:P$71,0)</f>
        <v>9</v>
      </c>
      <c r="R10" s="65">
        <f>VLOOKUP($A10,'Return Data'!$B$7:$R$2843,16,0)</f>
        <v>19.825700000000001</v>
      </c>
      <c r="S10" s="67">
        <f t="shared" si="5"/>
        <v>8</v>
      </c>
    </row>
    <row r="11" spans="1:20" x14ac:dyDescent="0.3">
      <c r="A11" s="63" t="s">
        <v>166</v>
      </c>
      <c r="B11" s="64">
        <f>VLOOKUP($A11,'Return Data'!$B$7:$R$2843,3,0)</f>
        <v>44322</v>
      </c>
      <c r="C11" s="65">
        <f>VLOOKUP($A11,'Return Data'!$B$7:$R$2843,4,0)</f>
        <v>62.55</v>
      </c>
      <c r="D11" s="65">
        <f>VLOOKUP($A11,'Return Data'!$B$7:$R$2843,10,0)</f>
        <v>3.0648</v>
      </c>
      <c r="E11" s="66">
        <f t="shared" si="0"/>
        <v>28</v>
      </c>
      <c r="F11" s="65">
        <f>VLOOKUP($A11,'Return Data'!$B$7:$R$2843,11,0)</f>
        <v>23.348500000000001</v>
      </c>
      <c r="G11" s="66">
        <f t="shared" si="1"/>
        <v>44</v>
      </c>
      <c r="H11" s="65">
        <f>VLOOKUP($A11,'Return Data'!$B$7:$R$2843,12,0)</f>
        <v>35.801099999999998</v>
      </c>
      <c r="I11" s="66">
        <f t="shared" si="2"/>
        <v>38</v>
      </c>
      <c r="J11" s="65">
        <f>VLOOKUP($A11,'Return Data'!$B$7:$R$2843,13,0)</f>
        <v>63.8292</v>
      </c>
      <c r="K11" s="66">
        <f t="shared" si="3"/>
        <v>36</v>
      </c>
      <c r="L11" s="65">
        <f>VLOOKUP($A11,'Return Data'!$B$7:$R$2843,17,0)</f>
        <v>15.7217</v>
      </c>
      <c r="M11" s="66">
        <f t="shared" si="4"/>
        <v>27</v>
      </c>
      <c r="N11" s="65">
        <f>VLOOKUP($A11,'Return Data'!$B$7:$R$2843,14,0)</f>
        <v>7.6711999999999998</v>
      </c>
      <c r="O11" s="66">
        <f>RANK(N11,N$8:N$71,0)</f>
        <v>35</v>
      </c>
      <c r="P11" s="65">
        <f>VLOOKUP($A11,'Return Data'!$B$7:$R$2843,15,0)</f>
        <v>12.153</v>
      </c>
      <c r="Q11" s="66">
        <f>RANK(P11,P$8:P$71,0)</f>
        <v>31</v>
      </c>
      <c r="R11" s="65">
        <f>VLOOKUP($A11,'Return Data'!$B$7:$R$2843,16,0)</f>
        <v>7.4442000000000004</v>
      </c>
      <c r="S11" s="67">
        <f t="shared" si="5"/>
        <v>55</v>
      </c>
    </row>
    <row r="12" spans="1:20" x14ac:dyDescent="0.3">
      <c r="A12" s="63" t="s">
        <v>167</v>
      </c>
      <c r="B12" s="64">
        <f>VLOOKUP($A12,'Return Data'!$B$7:$R$2843,3,0)</f>
        <v>44322</v>
      </c>
      <c r="C12" s="65">
        <f>VLOOKUP($A12,'Return Data'!$B$7:$R$2843,4,0)</f>
        <v>54.773000000000003</v>
      </c>
      <c r="D12" s="65">
        <f>VLOOKUP($A12,'Return Data'!$B$7:$R$2843,10,0)</f>
        <v>0.51939999999999997</v>
      </c>
      <c r="E12" s="66">
        <f t="shared" si="0"/>
        <v>47</v>
      </c>
      <c r="F12" s="65">
        <f>VLOOKUP($A12,'Return Data'!$B$7:$R$2843,11,0)</f>
        <v>18.2211</v>
      </c>
      <c r="G12" s="66">
        <f t="shared" si="1"/>
        <v>59</v>
      </c>
      <c r="H12" s="65">
        <f>VLOOKUP($A12,'Return Data'!$B$7:$R$2843,12,0)</f>
        <v>29.1511</v>
      </c>
      <c r="I12" s="66">
        <f t="shared" si="2"/>
        <v>57</v>
      </c>
      <c r="J12" s="65">
        <f>VLOOKUP($A12,'Return Data'!$B$7:$R$2843,13,0)</f>
        <v>52.643300000000004</v>
      </c>
      <c r="K12" s="66">
        <f t="shared" si="3"/>
        <v>58</v>
      </c>
      <c r="L12" s="65">
        <f>VLOOKUP($A12,'Return Data'!$B$7:$R$2843,17,0)</f>
        <v>18.081399999999999</v>
      </c>
      <c r="M12" s="66">
        <f t="shared" si="4"/>
        <v>20</v>
      </c>
      <c r="N12" s="65">
        <f>VLOOKUP($A12,'Return Data'!$B$7:$R$2843,14,0)</f>
        <v>12.2912</v>
      </c>
      <c r="O12" s="66">
        <f>RANK(N12,N$8:N$71,0)</f>
        <v>15</v>
      </c>
      <c r="P12" s="65">
        <f>VLOOKUP($A12,'Return Data'!$B$7:$R$2843,15,0)</f>
        <v>13.5441</v>
      </c>
      <c r="Q12" s="66">
        <f>RANK(P12,P$8:P$71,0)</f>
        <v>23</v>
      </c>
      <c r="R12" s="65">
        <f>VLOOKUP($A12,'Return Data'!$B$7:$R$2843,16,0)</f>
        <v>15.0243</v>
      </c>
      <c r="S12" s="67">
        <f t="shared" si="5"/>
        <v>28</v>
      </c>
    </row>
    <row r="13" spans="1:20" x14ac:dyDescent="0.3">
      <c r="A13" s="63" t="s">
        <v>168</v>
      </c>
      <c r="B13" s="64">
        <f>VLOOKUP($A13,'Return Data'!$B$7:$R$2843,3,0)</f>
        <v>44322</v>
      </c>
      <c r="C13" s="65">
        <f>VLOOKUP($A13,'Return Data'!$B$7:$R$2843,4,0)</f>
        <v>14.31</v>
      </c>
      <c r="D13" s="65">
        <f>VLOOKUP($A13,'Return Data'!$B$7:$R$2843,10,0)</f>
        <v>11.6225</v>
      </c>
      <c r="E13" s="66">
        <f t="shared" si="0"/>
        <v>8</v>
      </c>
      <c r="F13" s="65">
        <f>VLOOKUP($A13,'Return Data'!$B$7:$R$2843,11,0)</f>
        <v>29.854800000000001</v>
      </c>
      <c r="G13" s="66">
        <f t="shared" si="1"/>
        <v>21</v>
      </c>
      <c r="H13" s="65">
        <f>VLOOKUP($A13,'Return Data'!$B$7:$R$2843,12,0)</f>
        <v>45.279200000000003</v>
      </c>
      <c r="I13" s="66">
        <f t="shared" si="2"/>
        <v>14</v>
      </c>
      <c r="J13" s="65">
        <f>VLOOKUP($A13,'Return Data'!$B$7:$R$2843,13,0)</f>
        <v>71.582700000000003</v>
      </c>
      <c r="K13" s="66">
        <f t="shared" si="3"/>
        <v>18</v>
      </c>
      <c r="L13" s="65">
        <f>VLOOKUP($A13,'Return Data'!$B$7:$R$2843,17,0)</f>
        <v>30.0105</v>
      </c>
      <c r="M13" s="66">
        <f t="shared" si="4"/>
        <v>5</v>
      </c>
      <c r="N13" s="65"/>
      <c r="O13" s="66"/>
      <c r="P13" s="65"/>
      <c r="Q13" s="66"/>
      <c r="R13" s="65">
        <f>VLOOKUP($A13,'Return Data'!$B$7:$R$2843,16,0)</f>
        <v>11.807600000000001</v>
      </c>
      <c r="S13" s="67">
        <f t="shared" si="5"/>
        <v>48</v>
      </c>
    </row>
    <row r="14" spans="1:20" x14ac:dyDescent="0.3">
      <c r="A14" s="63" t="s">
        <v>169</v>
      </c>
      <c r="B14" s="64">
        <f>VLOOKUP($A14,'Return Data'!$B$7:$R$2843,3,0)</f>
        <v>44322</v>
      </c>
      <c r="C14" s="65">
        <f>VLOOKUP($A14,'Return Data'!$B$7:$R$2843,4,0)</f>
        <v>17.38</v>
      </c>
      <c r="D14" s="65">
        <f>VLOOKUP($A14,'Return Data'!$B$7:$R$2843,10,0)</f>
        <v>10.841799999999999</v>
      </c>
      <c r="E14" s="66">
        <f t="shared" si="0"/>
        <v>9</v>
      </c>
      <c r="F14" s="65">
        <f>VLOOKUP($A14,'Return Data'!$B$7:$R$2843,11,0)</f>
        <v>29.895399999999999</v>
      </c>
      <c r="G14" s="66">
        <f t="shared" si="1"/>
        <v>20</v>
      </c>
      <c r="H14" s="65">
        <f>VLOOKUP($A14,'Return Data'!$B$7:$R$2843,12,0)</f>
        <v>46.790500000000002</v>
      </c>
      <c r="I14" s="66">
        <f t="shared" si="2"/>
        <v>11</v>
      </c>
      <c r="J14" s="65">
        <f>VLOOKUP($A14,'Return Data'!$B$7:$R$2843,13,0)</f>
        <v>72.935299999999998</v>
      </c>
      <c r="K14" s="66">
        <f t="shared" si="3"/>
        <v>17</v>
      </c>
      <c r="L14" s="65">
        <f>VLOOKUP($A14,'Return Data'!$B$7:$R$2843,17,0)</f>
        <v>28.0045</v>
      </c>
      <c r="M14" s="66">
        <f t="shared" si="4"/>
        <v>6</v>
      </c>
      <c r="N14" s="65"/>
      <c r="O14" s="66"/>
      <c r="P14" s="65"/>
      <c r="Q14" s="66"/>
      <c r="R14" s="65">
        <f>VLOOKUP($A14,'Return Data'!$B$7:$R$2843,16,0)</f>
        <v>24.226199999999999</v>
      </c>
      <c r="S14" s="67">
        <f t="shared" si="5"/>
        <v>2</v>
      </c>
    </row>
    <row r="15" spans="1:20" x14ac:dyDescent="0.3">
      <c r="A15" s="63" t="s">
        <v>170</v>
      </c>
      <c r="B15" s="64">
        <f>VLOOKUP($A15,'Return Data'!$B$7:$R$2843,3,0)</f>
        <v>44322</v>
      </c>
      <c r="C15" s="65">
        <f>VLOOKUP($A15,'Return Data'!$B$7:$R$2843,4,0)</f>
        <v>92.23</v>
      </c>
      <c r="D15" s="65">
        <f>VLOOKUP($A15,'Return Data'!$B$7:$R$2843,10,0)</f>
        <v>9.2126000000000001</v>
      </c>
      <c r="E15" s="66">
        <f t="shared" si="0"/>
        <v>12</v>
      </c>
      <c r="F15" s="65">
        <f>VLOOKUP($A15,'Return Data'!$B$7:$R$2843,11,0)</f>
        <v>28.722999999999999</v>
      </c>
      <c r="G15" s="66">
        <f t="shared" si="1"/>
        <v>24</v>
      </c>
      <c r="H15" s="65">
        <f>VLOOKUP($A15,'Return Data'!$B$7:$R$2843,12,0)</f>
        <v>45.221200000000003</v>
      </c>
      <c r="I15" s="66">
        <f t="shared" si="2"/>
        <v>15</v>
      </c>
      <c r="J15" s="65">
        <f>VLOOKUP($A15,'Return Data'!$B$7:$R$2843,13,0)</f>
        <v>70.733099999999993</v>
      </c>
      <c r="K15" s="66">
        <f t="shared" si="3"/>
        <v>22</v>
      </c>
      <c r="L15" s="65">
        <f>VLOOKUP($A15,'Return Data'!$B$7:$R$2843,17,0)</f>
        <v>30.932099999999998</v>
      </c>
      <c r="M15" s="66">
        <f t="shared" si="4"/>
        <v>4</v>
      </c>
      <c r="N15" s="65">
        <f>VLOOKUP($A15,'Return Data'!$B$7:$R$2843,14,0)</f>
        <v>13.948600000000001</v>
      </c>
      <c r="O15" s="66">
        <f t="shared" ref="O15:O23" si="6">RANK(N15,N$8:N$71,0)</f>
        <v>10</v>
      </c>
      <c r="P15" s="65">
        <f>VLOOKUP($A15,'Return Data'!$B$7:$R$2843,15,0)</f>
        <v>19.978400000000001</v>
      </c>
      <c r="Q15" s="66">
        <f t="shared" ref="Q15:Q23" si="7">RANK(P15,P$8:P$71,0)</f>
        <v>3</v>
      </c>
      <c r="R15" s="65">
        <f>VLOOKUP($A15,'Return Data'!$B$7:$R$2843,16,0)</f>
        <v>17.868600000000001</v>
      </c>
      <c r="S15" s="67">
        <f t="shared" si="5"/>
        <v>9</v>
      </c>
    </row>
    <row r="16" spans="1:20" x14ac:dyDescent="0.3">
      <c r="A16" s="63" t="s">
        <v>171</v>
      </c>
      <c r="B16" s="64">
        <f>VLOOKUP($A16,'Return Data'!$B$7:$R$2843,3,0)</f>
        <v>44322</v>
      </c>
      <c r="C16" s="65">
        <f>VLOOKUP($A16,'Return Data'!$B$7:$R$2843,4,0)</f>
        <v>101.41</v>
      </c>
      <c r="D16" s="65">
        <f>VLOOKUP($A16,'Return Data'!$B$7:$R$2843,10,0)</f>
        <v>0.40589999999999998</v>
      </c>
      <c r="E16" s="66">
        <f t="shared" si="0"/>
        <v>48</v>
      </c>
      <c r="F16" s="65">
        <f>VLOOKUP($A16,'Return Data'!$B$7:$R$2843,11,0)</f>
        <v>25.043199999999999</v>
      </c>
      <c r="G16" s="66">
        <f t="shared" si="1"/>
        <v>35</v>
      </c>
      <c r="H16" s="65">
        <f>VLOOKUP($A16,'Return Data'!$B$7:$R$2843,12,0)</f>
        <v>38.860700000000001</v>
      </c>
      <c r="I16" s="66">
        <f t="shared" si="2"/>
        <v>30</v>
      </c>
      <c r="J16" s="65">
        <f>VLOOKUP($A16,'Return Data'!$B$7:$R$2843,13,0)</f>
        <v>64.813900000000004</v>
      </c>
      <c r="K16" s="66">
        <f t="shared" si="3"/>
        <v>33</v>
      </c>
      <c r="L16" s="65">
        <f>VLOOKUP($A16,'Return Data'!$B$7:$R$2843,17,0)</f>
        <v>23.020399999999999</v>
      </c>
      <c r="M16" s="66">
        <f t="shared" si="4"/>
        <v>10</v>
      </c>
      <c r="N16" s="65">
        <f>VLOOKUP($A16,'Return Data'!$B$7:$R$2843,14,0)</f>
        <v>17.656700000000001</v>
      </c>
      <c r="O16" s="66">
        <f t="shared" si="6"/>
        <v>5</v>
      </c>
      <c r="P16" s="65">
        <f>VLOOKUP($A16,'Return Data'!$B$7:$R$2843,15,0)</f>
        <v>18.158799999999999</v>
      </c>
      <c r="Q16" s="66">
        <f t="shared" si="7"/>
        <v>4</v>
      </c>
      <c r="R16" s="65">
        <f>VLOOKUP($A16,'Return Data'!$B$7:$R$2843,16,0)</f>
        <v>15.7684</v>
      </c>
      <c r="S16" s="67">
        <f t="shared" si="5"/>
        <v>18</v>
      </c>
    </row>
    <row r="17" spans="1:19" x14ac:dyDescent="0.3">
      <c r="A17" s="63" t="s">
        <v>172</v>
      </c>
      <c r="B17" s="64">
        <f>VLOOKUP($A17,'Return Data'!$B$7:$R$2843,3,0)</f>
        <v>44322</v>
      </c>
      <c r="C17" s="65">
        <f>VLOOKUP($A17,'Return Data'!$B$7:$R$2843,4,0)</f>
        <v>72.078000000000003</v>
      </c>
      <c r="D17" s="65">
        <f>VLOOKUP($A17,'Return Data'!$B$7:$R$2843,10,0)</f>
        <v>5.1879999999999997</v>
      </c>
      <c r="E17" s="66">
        <f t="shared" si="0"/>
        <v>18</v>
      </c>
      <c r="F17" s="65">
        <f>VLOOKUP($A17,'Return Data'!$B$7:$R$2843,11,0)</f>
        <v>30.8249</v>
      </c>
      <c r="G17" s="66">
        <f t="shared" si="1"/>
        <v>17</v>
      </c>
      <c r="H17" s="65">
        <f>VLOOKUP($A17,'Return Data'!$B$7:$R$2843,12,0)</f>
        <v>43.108400000000003</v>
      </c>
      <c r="I17" s="66">
        <f t="shared" si="2"/>
        <v>20</v>
      </c>
      <c r="J17" s="65">
        <f>VLOOKUP($A17,'Return Data'!$B$7:$R$2843,13,0)</f>
        <v>68.718000000000004</v>
      </c>
      <c r="K17" s="66">
        <f t="shared" si="3"/>
        <v>25</v>
      </c>
      <c r="L17" s="65">
        <f>VLOOKUP($A17,'Return Data'!$B$7:$R$2843,17,0)</f>
        <v>20.010999999999999</v>
      </c>
      <c r="M17" s="66">
        <f t="shared" si="4"/>
        <v>13</v>
      </c>
      <c r="N17" s="65">
        <f>VLOOKUP($A17,'Return Data'!$B$7:$R$2843,14,0)</f>
        <v>14.5466</v>
      </c>
      <c r="O17" s="66">
        <f t="shared" si="6"/>
        <v>8</v>
      </c>
      <c r="P17" s="65">
        <f>VLOOKUP($A17,'Return Data'!$B$7:$R$2843,15,0)</f>
        <v>17.462700000000002</v>
      </c>
      <c r="Q17" s="66">
        <f t="shared" si="7"/>
        <v>7</v>
      </c>
      <c r="R17" s="65">
        <f>VLOOKUP($A17,'Return Data'!$B$7:$R$2843,16,0)</f>
        <v>17.363600000000002</v>
      </c>
      <c r="S17" s="67">
        <f t="shared" si="5"/>
        <v>13</v>
      </c>
    </row>
    <row r="18" spans="1:19" x14ac:dyDescent="0.3">
      <c r="A18" s="63" t="s">
        <v>173</v>
      </c>
      <c r="B18" s="64">
        <f>VLOOKUP($A18,'Return Data'!$B$7:$R$2843,3,0)</f>
        <v>44322</v>
      </c>
      <c r="C18" s="65">
        <f>VLOOKUP($A18,'Return Data'!$B$7:$R$2843,4,0)</f>
        <v>65.099999999999994</v>
      </c>
      <c r="D18" s="65">
        <f>VLOOKUP($A18,'Return Data'!$B$7:$R$2843,10,0)</f>
        <v>0.1847</v>
      </c>
      <c r="E18" s="66">
        <f t="shared" si="0"/>
        <v>50</v>
      </c>
      <c r="F18" s="65">
        <f>VLOOKUP($A18,'Return Data'!$B$7:$R$2843,11,0)</f>
        <v>22.391400000000001</v>
      </c>
      <c r="G18" s="66">
        <f t="shared" si="1"/>
        <v>49</v>
      </c>
      <c r="H18" s="65">
        <f>VLOOKUP($A18,'Return Data'!$B$7:$R$2843,12,0)</f>
        <v>34.143799999999999</v>
      </c>
      <c r="I18" s="66">
        <f t="shared" si="2"/>
        <v>44</v>
      </c>
      <c r="J18" s="65">
        <f>VLOOKUP($A18,'Return Data'!$B$7:$R$2843,13,0)</f>
        <v>58.240200000000002</v>
      </c>
      <c r="K18" s="66">
        <f t="shared" si="3"/>
        <v>48</v>
      </c>
      <c r="L18" s="65">
        <f>VLOOKUP($A18,'Return Data'!$B$7:$R$2843,17,0)</f>
        <v>15.5952</v>
      </c>
      <c r="M18" s="66">
        <f t="shared" si="4"/>
        <v>28</v>
      </c>
      <c r="N18" s="65">
        <f>VLOOKUP($A18,'Return Data'!$B$7:$R$2843,14,0)</f>
        <v>9.4976000000000003</v>
      </c>
      <c r="O18" s="66">
        <f t="shared" si="6"/>
        <v>28</v>
      </c>
      <c r="P18" s="65">
        <f>VLOOKUP($A18,'Return Data'!$B$7:$R$2843,15,0)</f>
        <v>13.401899999999999</v>
      </c>
      <c r="Q18" s="66">
        <f t="shared" si="7"/>
        <v>24</v>
      </c>
      <c r="R18" s="65">
        <f>VLOOKUP($A18,'Return Data'!$B$7:$R$2843,16,0)</f>
        <v>14.1015</v>
      </c>
      <c r="S18" s="67">
        <f t="shared" si="5"/>
        <v>34</v>
      </c>
    </row>
    <row r="19" spans="1:19" x14ac:dyDescent="0.3">
      <c r="A19" s="63" t="s">
        <v>175</v>
      </c>
      <c r="B19" s="64">
        <f>VLOOKUP($A19,'Return Data'!$B$7:$R$2843,3,0)</f>
        <v>44322</v>
      </c>
      <c r="C19" s="65">
        <f>VLOOKUP($A19,'Return Data'!$B$7:$R$2843,4,0)</f>
        <v>765.36800000000005</v>
      </c>
      <c r="D19" s="65">
        <f>VLOOKUP($A19,'Return Data'!$B$7:$R$2843,10,0)</f>
        <v>2.4980000000000002</v>
      </c>
      <c r="E19" s="66">
        <f t="shared" si="0"/>
        <v>30</v>
      </c>
      <c r="F19" s="65">
        <f>VLOOKUP($A19,'Return Data'!$B$7:$R$2843,11,0)</f>
        <v>30.637</v>
      </c>
      <c r="G19" s="66">
        <f t="shared" si="1"/>
        <v>19</v>
      </c>
      <c r="H19" s="65">
        <f>VLOOKUP($A19,'Return Data'!$B$7:$R$2843,12,0)</f>
        <v>45.370899999999999</v>
      </c>
      <c r="I19" s="66">
        <f t="shared" si="2"/>
        <v>12</v>
      </c>
      <c r="J19" s="65">
        <f>VLOOKUP($A19,'Return Data'!$B$7:$R$2843,13,0)</f>
        <v>71.368600000000001</v>
      </c>
      <c r="K19" s="66">
        <f t="shared" si="3"/>
        <v>19</v>
      </c>
      <c r="L19" s="65">
        <f>VLOOKUP($A19,'Return Data'!$B$7:$R$2843,17,0)</f>
        <v>13.1724</v>
      </c>
      <c r="M19" s="66">
        <f t="shared" si="4"/>
        <v>47</v>
      </c>
      <c r="N19" s="65">
        <f>VLOOKUP($A19,'Return Data'!$B$7:$R$2843,14,0)</f>
        <v>9.6579999999999995</v>
      </c>
      <c r="O19" s="66">
        <f t="shared" si="6"/>
        <v>27</v>
      </c>
      <c r="P19" s="65">
        <f>VLOOKUP($A19,'Return Data'!$B$7:$R$2843,15,0)</f>
        <v>12.44</v>
      </c>
      <c r="Q19" s="66">
        <f t="shared" si="7"/>
        <v>30</v>
      </c>
      <c r="R19" s="65">
        <f>VLOOKUP($A19,'Return Data'!$B$7:$R$2843,16,0)</f>
        <v>14.753299999999999</v>
      </c>
      <c r="S19" s="67">
        <f t="shared" si="5"/>
        <v>29</v>
      </c>
    </row>
    <row r="20" spans="1:19" x14ac:dyDescent="0.3">
      <c r="A20" s="63" t="s">
        <v>176</v>
      </c>
      <c r="B20" s="64">
        <f>VLOOKUP($A20,'Return Data'!$B$7:$R$2843,3,0)</f>
        <v>44322</v>
      </c>
      <c r="C20" s="65">
        <f>VLOOKUP($A20,'Return Data'!$B$7:$R$2843,4,0)</f>
        <v>480.012</v>
      </c>
      <c r="D20" s="65">
        <f>VLOOKUP($A20,'Return Data'!$B$7:$R$2843,10,0)</f>
        <v>-0.84589999999999999</v>
      </c>
      <c r="E20" s="66">
        <f t="shared" si="0"/>
        <v>55</v>
      </c>
      <c r="F20" s="65">
        <f>VLOOKUP($A20,'Return Data'!$B$7:$R$2843,11,0)</f>
        <v>27.283999999999999</v>
      </c>
      <c r="G20" s="66">
        <f t="shared" si="1"/>
        <v>27</v>
      </c>
      <c r="H20" s="65">
        <f>VLOOKUP($A20,'Return Data'!$B$7:$R$2843,12,0)</f>
        <v>37.8596</v>
      </c>
      <c r="I20" s="66">
        <f t="shared" si="2"/>
        <v>32</v>
      </c>
      <c r="J20" s="65">
        <f>VLOOKUP($A20,'Return Data'!$B$7:$R$2843,13,0)</f>
        <v>64.5364</v>
      </c>
      <c r="K20" s="66">
        <f t="shared" si="3"/>
        <v>34</v>
      </c>
      <c r="L20" s="65">
        <f>VLOOKUP($A20,'Return Data'!$B$7:$R$2843,17,0)</f>
        <v>13.352399999999999</v>
      </c>
      <c r="M20" s="66">
        <f t="shared" si="4"/>
        <v>45</v>
      </c>
      <c r="N20" s="65">
        <f>VLOOKUP($A20,'Return Data'!$B$7:$R$2843,14,0)</f>
        <v>11.0129</v>
      </c>
      <c r="O20" s="66">
        <f t="shared" si="6"/>
        <v>21</v>
      </c>
      <c r="P20" s="65">
        <f>VLOOKUP($A20,'Return Data'!$B$7:$R$2843,15,0)</f>
        <v>15.437799999999999</v>
      </c>
      <c r="Q20" s="66">
        <f t="shared" si="7"/>
        <v>15</v>
      </c>
      <c r="R20" s="65">
        <f>VLOOKUP($A20,'Return Data'!$B$7:$R$2843,16,0)</f>
        <v>15.244</v>
      </c>
      <c r="S20" s="67">
        <f t="shared" si="5"/>
        <v>22</v>
      </c>
    </row>
    <row r="21" spans="1:19" x14ac:dyDescent="0.3">
      <c r="A21" s="63" t="s">
        <v>177</v>
      </c>
      <c r="B21" s="64">
        <f>VLOOKUP($A21,'Return Data'!$B$7:$R$2843,3,0)</f>
        <v>44322</v>
      </c>
      <c r="C21" s="65">
        <f>VLOOKUP($A21,'Return Data'!$B$7:$R$2843,4,0)</f>
        <v>620.95000000000005</v>
      </c>
      <c r="D21" s="65">
        <f>VLOOKUP($A21,'Return Data'!$B$7:$R$2843,10,0)</f>
        <v>5.4600000000000003E-2</v>
      </c>
      <c r="E21" s="66">
        <f t="shared" si="0"/>
        <v>51</v>
      </c>
      <c r="F21" s="65">
        <f>VLOOKUP($A21,'Return Data'!$B$7:$R$2843,11,0)</f>
        <v>23.5031</v>
      </c>
      <c r="G21" s="66">
        <f t="shared" si="1"/>
        <v>43</v>
      </c>
      <c r="H21" s="65">
        <f>VLOOKUP($A21,'Return Data'!$B$7:$R$2843,12,0)</f>
        <v>30.565799999999999</v>
      </c>
      <c r="I21" s="66">
        <f t="shared" si="2"/>
        <v>55</v>
      </c>
      <c r="J21" s="65">
        <f>VLOOKUP($A21,'Return Data'!$B$7:$R$2843,13,0)</f>
        <v>53.368299999999998</v>
      </c>
      <c r="K21" s="66">
        <f t="shared" si="3"/>
        <v>56</v>
      </c>
      <c r="L21" s="65">
        <f>VLOOKUP($A21,'Return Data'!$B$7:$R$2843,17,0)</f>
        <v>6.8456999999999999</v>
      </c>
      <c r="M21" s="66">
        <f t="shared" si="4"/>
        <v>61</v>
      </c>
      <c r="N21" s="65">
        <f>VLOOKUP($A21,'Return Data'!$B$7:$R$2843,14,0)</f>
        <v>5.4882</v>
      </c>
      <c r="O21" s="66">
        <f t="shared" si="6"/>
        <v>45</v>
      </c>
      <c r="P21" s="65">
        <f>VLOOKUP($A21,'Return Data'!$B$7:$R$2843,15,0)</f>
        <v>11.546799999999999</v>
      </c>
      <c r="Q21" s="66">
        <f t="shared" si="7"/>
        <v>36</v>
      </c>
      <c r="R21" s="65">
        <f>VLOOKUP($A21,'Return Data'!$B$7:$R$2843,16,0)</f>
        <v>11.836399999999999</v>
      </c>
      <c r="S21" s="67">
        <f t="shared" si="5"/>
        <v>46</v>
      </c>
    </row>
    <row r="22" spans="1:19" x14ac:dyDescent="0.3">
      <c r="A22" s="63" t="s">
        <v>178</v>
      </c>
      <c r="B22" s="64">
        <f>VLOOKUP($A22,'Return Data'!$B$7:$R$2843,3,0)</f>
        <v>44322</v>
      </c>
      <c r="C22" s="65">
        <f>VLOOKUP($A22,'Return Data'!$B$7:$R$2843,4,0)</f>
        <v>49.022500000000001</v>
      </c>
      <c r="D22" s="65">
        <f>VLOOKUP($A22,'Return Data'!$B$7:$R$2843,10,0)</f>
        <v>-0.53890000000000005</v>
      </c>
      <c r="E22" s="66">
        <f t="shared" si="0"/>
        <v>52</v>
      </c>
      <c r="F22" s="65">
        <f>VLOOKUP($A22,'Return Data'!$B$7:$R$2843,11,0)</f>
        <v>22.058900000000001</v>
      </c>
      <c r="G22" s="66">
        <f t="shared" si="1"/>
        <v>51</v>
      </c>
      <c r="H22" s="65">
        <f>VLOOKUP($A22,'Return Data'!$B$7:$R$2843,12,0)</f>
        <v>32.870699999999999</v>
      </c>
      <c r="I22" s="66">
        <f t="shared" si="2"/>
        <v>50</v>
      </c>
      <c r="J22" s="65">
        <f>VLOOKUP($A22,'Return Data'!$B$7:$R$2843,13,0)</f>
        <v>58.567799999999998</v>
      </c>
      <c r="K22" s="66">
        <f t="shared" si="3"/>
        <v>47</v>
      </c>
      <c r="L22" s="65">
        <f>VLOOKUP($A22,'Return Data'!$B$7:$R$2843,17,0)</f>
        <v>13.6859</v>
      </c>
      <c r="M22" s="66">
        <f t="shared" si="4"/>
        <v>43</v>
      </c>
      <c r="N22" s="65">
        <f>VLOOKUP($A22,'Return Data'!$B$7:$R$2843,14,0)</f>
        <v>7.6994999999999996</v>
      </c>
      <c r="O22" s="66">
        <f t="shared" si="6"/>
        <v>34</v>
      </c>
      <c r="P22" s="65">
        <f>VLOOKUP($A22,'Return Data'!$B$7:$R$2843,15,0)</f>
        <v>13.299099999999999</v>
      </c>
      <c r="Q22" s="66">
        <f t="shared" si="7"/>
        <v>26</v>
      </c>
      <c r="R22" s="65">
        <f>VLOOKUP($A22,'Return Data'!$B$7:$R$2843,16,0)</f>
        <v>13.5588</v>
      </c>
      <c r="S22" s="67">
        <f t="shared" si="5"/>
        <v>36</v>
      </c>
    </row>
    <row r="23" spans="1:19" x14ac:dyDescent="0.3">
      <c r="A23" s="63" t="s">
        <v>179</v>
      </c>
      <c r="B23" s="64">
        <f>VLOOKUP($A23,'Return Data'!$B$7:$R$2843,3,0)</f>
        <v>44322</v>
      </c>
      <c r="C23" s="65">
        <f>VLOOKUP($A23,'Return Data'!$B$7:$R$2843,4,0)</f>
        <v>523.58000000000004</v>
      </c>
      <c r="D23" s="65">
        <f>VLOOKUP($A23,'Return Data'!$B$7:$R$2843,10,0)</f>
        <v>1.2806</v>
      </c>
      <c r="E23" s="66">
        <f t="shared" si="0"/>
        <v>38</v>
      </c>
      <c r="F23" s="65">
        <f>VLOOKUP($A23,'Return Data'!$B$7:$R$2843,11,0)</f>
        <v>26.87</v>
      </c>
      <c r="G23" s="66">
        <f t="shared" si="1"/>
        <v>30</v>
      </c>
      <c r="H23" s="65">
        <f>VLOOKUP($A23,'Return Data'!$B$7:$R$2843,12,0)</f>
        <v>37.285600000000002</v>
      </c>
      <c r="I23" s="66">
        <f t="shared" si="2"/>
        <v>35</v>
      </c>
      <c r="J23" s="65">
        <f>VLOOKUP($A23,'Return Data'!$B$7:$R$2843,13,0)</f>
        <v>61.703600000000002</v>
      </c>
      <c r="K23" s="66">
        <f t="shared" si="3"/>
        <v>42</v>
      </c>
      <c r="L23" s="65">
        <f>VLOOKUP($A23,'Return Data'!$B$7:$R$2843,17,0)</f>
        <v>13.859400000000001</v>
      </c>
      <c r="M23" s="66">
        <f t="shared" si="4"/>
        <v>41</v>
      </c>
      <c r="N23" s="65">
        <f>VLOOKUP($A23,'Return Data'!$B$7:$R$2843,14,0)</f>
        <v>11.644</v>
      </c>
      <c r="O23" s="66">
        <f t="shared" si="6"/>
        <v>19</v>
      </c>
      <c r="P23" s="65">
        <f>VLOOKUP($A23,'Return Data'!$B$7:$R$2843,15,0)</f>
        <v>14.0389</v>
      </c>
      <c r="Q23" s="66">
        <f t="shared" si="7"/>
        <v>21</v>
      </c>
      <c r="R23" s="65">
        <f>VLOOKUP($A23,'Return Data'!$B$7:$R$2843,16,0)</f>
        <v>15.3414</v>
      </c>
      <c r="S23" s="67">
        <f t="shared" si="5"/>
        <v>20</v>
      </c>
    </row>
    <row r="24" spans="1:19" x14ac:dyDescent="0.3">
      <c r="A24" s="63" t="s">
        <v>180</v>
      </c>
      <c r="B24" s="64">
        <f>VLOOKUP($A24,'Return Data'!$B$7:$R$2843,3,0)</f>
        <v>44322</v>
      </c>
      <c r="C24" s="65">
        <f>VLOOKUP($A24,'Return Data'!$B$7:$R$2843,4,0)</f>
        <v>13.31</v>
      </c>
      <c r="D24" s="65">
        <f>VLOOKUP($A24,'Return Data'!$B$7:$R$2843,10,0)</f>
        <v>-2.4908000000000001</v>
      </c>
      <c r="E24" s="66">
        <f t="shared" si="0"/>
        <v>64</v>
      </c>
      <c r="F24" s="65">
        <f>VLOOKUP($A24,'Return Data'!$B$7:$R$2843,11,0)</f>
        <v>20.8901</v>
      </c>
      <c r="G24" s="66">
        <f t="shared" si="1"/>
        <v>55</v>
      </c>
      <c r="H24" s="65">
        <f>VLOOKUP($A24,'Return Data'!$B$7:$R$2843,12,0)</f>
        <v>36.372999999999998</v>
      </c>
      <c r="I24" s="66">
        <f t="shared" si="2"/>
        <v>37</v>
      </c>
      <c r="J24" s="65">
        <f>VLOOKUP($A24,'Return Data'!$B$7:$R$2843,13,0)</f>
        <v>63.112699999999997</v>
      </c>
      <c r="K24" s="66">
        <f t="shared" si="3"/>
        <v>39</v>
      </c>
      <c r="L24" s="65">
        <f>VLOOKUP($A24,'Return Data'!$B$7:$R$2843,17,0)</f>
        <v>11.049300000000001</v>
      </c>
      <c r="M24" s="66">
        <f t="shared" si="4"/>
        <v>57</v>
      </c>
      <c r="N24" s="65"/>
      <c r="O24" s="66"/>
      <c r="P24" s="65"/>
      <c r="Q24" s="66"/>
      <c r="R24" s="65">
        <f>VLOOKUP($A24,'Return Data'!$B$7:$R$2843,16,0)</f>
        <v>9.5869</v>
      </c>
      <c r="S24" s="67">
        <f t="shared" si="5"/>
        <v>52</v>
      </c>
    </row>
    <row r="25" spans="1:19" x14ac:dyDescent="0.3">
      <c r="A25" s="63" t="s">
        <v>181</v>
      </c>
      <c r="B25" s="64">
        <f>VLOOKUP($A25,'Return Data'!$B$7:$R$2843,3,0)</f>
        <v>44322</v>
      </c>
      <c r="C25" s="65">
        <f>VLOOKUP($A25,'Return Data'!$B$7:$R$2843,4,0)</f>
        <v>35.049999999999997</v>
      </c>
      <c r="D25" s="65">
        <f>VLOOKUP($A25,'Return Data'!$B$7:$R$2843,10,0)</f>
        <v>0.31480000000000002</v>
      </c>
      <c r="E25" s="66">
        <f t="shared" si="0"/>
        <v>49</v>
      </c>
      <c r="F25" s="65">
        <f>VLOOKUP($A25,'Return Data'!$B$7:$R$2843,11,0)</f>
        <v>19.055700000000002</v>
      </c>
      <c r="G25" s="66">
        <f t="shared" si="1"/>
        <v>57</v>
      </c>
      <c r="H25" s="65">
        <f>VLOOKUP($A25,'Return Data'!$B$7:$R$2843,12,0)</f>
        <v>30.7348</v>
      </c>
      <c r="I25" s="66">
        <f t="shared" si="2"/>
        <v>54</v>
      </c>
      <c r="J25" s="65">
        <f>VLOOKUP($A25,'Return Data'!$B$7:$R$2843,13,0)</f>
        <v>43.061199999999999</v>
      </c>
      <c r="K25" s="66">
        <f t="shared" si="3"/>
        <v>61</v>
      </c>
      <c r="L25" s="65">
        <f>VLOOKUP($A25,'Return Data'!$B$7:$R$2843,17,0)</f>
        <v>13.580399999999999</v>
      </c>
      <c r="M25" s="66">
        <f t="shared" si="4"/>
        <v>44</v>
      </c>
      <c r="N25" s="65">
        <f>VLOOKUP($A25,'Return Data'!$B$7:$R$2843,14,0)</f>
        <v>6.9942000000000002</v>
      </c>
      <c r="O25" s="66">
        <f>RANK(N25,N$8:N$71,0)</f>
        <v>40</v>
      </c>
      <c r="P25" s="65">
        <f>VLOOKUP($A25,'Return Data'!$B$7:$R$2843,15,0)</f>
        <v>11.946199999999999</v>
      </c>
      <c r="Q25" s="66">
        <f>RANK(P25,P$8:P$71,0)</f>
        <v>33</v>
      </c>
      <c r="R25" s="65">
        <f>VLOOKUP($A25,'Return Data'!$B$7:$R$2843,16,0)</f>
        <v>17.796099999999999</v>
      </c>
      <c r="S25" s="67">
        <f t="shared" si="5"/>
        <v>10</v>
      </c>
    </row>
    <row r="26" spans="1:19" x14ac:dyDescent="0.3">
      <c r="A26" s="63" t="s">
        <v>182</v>
      </c>
      <c r="B26" s="64">
        <f>VLOOKUP($A26,'Return Data'!$B$7:$R$2843,3,0)</f>
        <v>44322</v>
      </c>
      <c r="C26" s="65">
        <f>VLOOKUP($A26,'Return Data'!$B$7:$R$2843,4,0)</f>
        <v>85.79</v>
      </c>
      <c r="D26" s="65">
        <f>VLOOKUP($A26,'Return Data'!$B$7:$R$2843,10,0)</f>
        <v>8.5949000000000009</v>
      </c>
      <c r="E26" s="66">
        <f t="shared" si="0"/>
        <v>13</v>
      </c>
      <c r="F26" s="65">
        <f>VLOOKUP($A26,'Return Data'!$B$7:$R$2843,11,0)</f>
        <v>39.654899999999998</v>
      </c>
      <c r="G26" s="66">
        <f t="shared" si="1"/>
        <v>9</v>
      </c>
      <c r="H26" s="65">
        <f>VLOOKUP($A26,'Return Data'!$B$7:$R$2843,12,0)</f>
        <v>53.7455</v>
      </c>
      <c r="I26" s="66">
        <f t="shared" si="2"/>
        <v>9</v>
      </c>
      <c r="J26" s="65">
        <f>VLOOKUP($A26,'Return Data'!$B$7:$R$2843,13,0)</f>
        <v>89.884900000000002</v>
      </c>
      <c r="K26" s="66">
        <f t="shared" si="3"/>
        <v>7</v>
      </c>
      <c r="L26" s="65">
        <f>VLOOKUP($A26,'Return Data'!$B$7:$R$2843,17,0)</f>
        <v>20.026800000000001</v>
      </c>
      <c r="M26" s="66">
        <f t="shared" si="4"/>
        <v>12</v>
      </c>
      <c r="N26" s="65">
        <f>VLOOKUP($A26,'Return Data'!$B$7:$R$2843,14,0)</f>
        <v>11.018000000000001</v>
      </c>
      <c r="O26" s="66">
        <f>RANK(N26,N$8:N$71,0)</f>
        <v>20</v>
      </c>
      <c r="P26" s="65">
        <f>VLOOKUP($A26,'Return Data'!$B$7:$R$2843,15,0)</f>
        <v>17.4801</v>
      </c>
      <c r="Q26" s="66">
        <f>RANK(P26,P$8:P$71,0)</f>
        <v>6</v>
      </c>
      <c r="R26" s="65">
        <f>VLOOKUP($A26,'Return Data'!$B$7:$R$2843,16,0)</f>
        <v>17.5076</v>
      </c>
      <c r="S26" s="67">
        <f t="shared" si="5"/>
        <v>12</v>
      </c>
    </row>
    <row r="27" spans="1:19" x14ac:dyDescent="0.3">
      <c r="A27" s="63" t="s">
        <v>183</v>
      </c>
      <c r="B27" s="64">
        <f>VLOOKUP($A27,'Return Data'!$B$7:$R$2843,3,0)</f>
        <v>44322</v>
      </c>
      <c r="C27" s="65">
        <f>VLOOKUP($A27,'Return Data'!$B$7:$R$2843,4,0)</f>
        <v>12</v>
      </c>
      <c r="D27" s="65">
        <f>VLOOKUP($A27,'Return Data'!$B$7:$R$2843,10,0)</f>
        <v>-1.2345999999999999</v>
      </c>
      <c r="E27" s="66">
        <f t="shared" si="0"/>
        <v>57</v>
      </c>
      <c r="F27" s="65">
        <f>VLOOKUP($A27,'Return Data'!$B$7:$R$2843,11,0)</f>
        <v>17.9941</v>
      </c>
      <c r="G27" s="66">
        <f t="shared" si="1"/>
        <v>60</v>
      </c>
      <c r="H27" s="65">
        <f>VLOOKUP($A27,'Return Data'!$B$7:$R$2843,12,0)</f>
        <v>27.388500000000001</v>
      </c>
      <c r="I27" s="66">
        <f t="shared" si="2"/>
        <v>59</v>
      </c>
      <c r="J27" s="65">
        <f>VLOOKUP($A27,'Return Data'!$B$7:$R$2843,13,0)</f>
        <v>48.514899999999997</v>
      </c>
      <c r="K27" s="66">
        <f t="shared" si="3"/>
        <v>60</v>
      </c>
      <c r="L27" s="65">
        <f>VLOOKUP($A27,'Return Data'!$B$7:$R$2843,17,0)</f>
        <v>11.4391</v>
      </c>
      <c r="M27" s="66">
        <f t="shared" si="4"/>
        <v>53</v>
      </c>
      <c r="N27" s="65"/>
      <c r="O27" s="66"/>
      <c r="P27" s="65"/>
      <c r="Q27" s="66"/>
      <c r="R27" s="65">
        <f>VLOOKUP($A27,'Return Data'!$B$7:$R$2843,16,0)</f>
        <v>5.5827</v>
      </c>
      <c r="S27" s="67">
        <f t="shared" si="5"/>
        <v>58</v>
      </c>
    </row>
    <row r="28" spans="1:19" x14ac:dyDescent="0.3">
      <c r="A28" s="63" t="s">
        <v>184</v>
      </c>
      <c r="B28" s="64">
        <f>VLOOKUP($A28,'Return Data'!$B$7:$R$2843,3,0)</f>
        <v>44322</v>
      </c>
      <c r="C28" s="65">
        <f>VLOOKUP($A28,'Return Data'!$B$7:$R$2843,4,0)</f>
        <v>76.37</v>
      </c>
      <c r="D28" s="65">
        <f>VLOOKUP($A28,'Return Data'!$B$7:$R$2843,10,0)</f>
        <v>1.1389</v>
      </c>
      <c r="E28" s="66">
        <f t="shared" si="0"/>
        <v>41</v>
      </c>
      <c r="F28" s="65">
        <f>VLOOKUP($A28,'Return Data'!$B$7:$R$2843,11,0)</f>
        <v>22.427099999999999</v>
      </c>
      <c r="G28" s="66">
        <f t="shared" si="1"/>
        <v>48</v>
      </c>
      <c r="H28" s="65">
        <f>VLOOKUP($A28,'Return Data'!$B$7:$R$2843,12,0)</f>
        <v>32.380000000000003</v>
      </c>
      <c r="I28" s="66">
        <f t="shared" si="2"/>
        <v>52</v>
      </c>
      <c r="J28" s="65">
        <f>VLOOKUP($A28,'Return Data'!$B$7:$R$2843,13,0)</f>
        <v>56.913899999999998</v>
      </c>
      <c r="K28" s="66">
        <f t="shared" si="3"/>
        <v>52</v>
      </c>
      <c r="L28" s="65">
        <f>VLOOKUP($A28,'Return Data'!$B$7:$R$2843,17,0)</f>
        <v>18.046099999999999</v>
      </c>
      <c r="M28" s="66">
        <f t="shared" si="4"/>
        <v>21</v>
      </c>
      <c r="N28" s="65">
        <f>VLOOKUP($A28,'Return Data'!$B$7:$R$2843,14,0)</f>
        <v>12.212</v>
      </c>
      <c r="O28" s="66">
        <f>RANK(N28,N$8:N$71,0)</f>
        <v>16</v>
      </c>
      <c r="P28" s="65">
        <f>VLOOKUP($A28,'Return Data'!$B$7:$R$2843,15,0)</f>
        <v>16.468800000000002</v>
      </c>
      <c r="Q28" s="66">
        <f>RANK(P28,P$8:P$71,0)</f>
        <v>12</v>
      </c>
      <c r="R28" s="65">
        <f>VLOOKUP($A28,'Return Data'!$B$7:$R$2843,16,0)</f>
        <v>17.594100000000001</v>
      </c>
      <c r="S28" s="67">
        <f t="shared" si="5"/>
        <v>11</v>
      </c>
    </row>
    <row r="29" spans="1:19" x14ac:dyDescent="0.3">
      <c r="A29" s="63" t="s">
        <v>185</v>
      </c>
      <c r="B29" s="64">
        <f>VLOOKUP($A29,'Return Data'!$B$7:$R$2843,3,0)</f>
        <v>44322</v>
      </c>
      <c r="C29" s="65">
        <f>VLOOKUP($A29,'Return Data'!$B$7:$R$2843,4,0)</f>
        <v>13.6334</v>
      </c>
      <c r="D29" s="65">
        <f>VLOOKUP($A29,'Return Data'!$B$7:$R$2843,10,0)</f>
        <v>4.7103999999999999</v>
      </c>
      <c r="E29" s="66">
        <f t="shared" si="0"/>
        <v>22</v>
      </c>
      <c r="F29" s="65">
        <f>VLOOKUP($A29,'Return Data'!$B$7:$R$2843,11,0)</f>
        <v>28.001100000000001</v>
      </c>
      <c r="G29" s="66">
        <f t="shared" si="1"/>
        <v>25</v>
      </c>
      <c r="H29" s="65">
        <f>VLOOKUP($A29,'Return Data'!$B$7:$R$2843,12,0)</f>
        <v>39.042499999999997</v>
      </c>
      <c r="I29" s="66">
        <f t="shared" si="2"/>
        <v>28</v>
      </c>
      <c r="J29" s="65">
        <f>VLOOKUP($A29,'Return Data'!$B$7:$R$2843,13,0)</f>
        <v>68.087400000000002</v>
      </c>
      <c r="K29" s="66">
        <f t="shared" si="3"/>
        <v>26</v>
      </c>
      <c r="L29" s="65"/>
      <c r="M29" s="66"/>
      <c r="N29" s="65"/>
      <c r="O29" s="66"/>
      <c r="P29" s="65"/>
      <c r="Q29" s="66"/>
      <c r="R29" s="65">
        <f>VLOOKUP($A29,'Return Data'!$B$7:$R$2843,16,0)</f>
        <v>22.124600000000001</v>
      </c>
      <c r="S29" s="67">
        <f t="shared" si="5"/>
        <v>4</v>
      </c>
    </row>
    <row r="30" spans="1:19" x14ac:dyDescent="0.3">
      <c r="A30" s="63" t="s">
        <v>186</v>
      </c>
      <c r="B30" s="64">
        <f>VLOOKUP($A30,'Return Data'!$B$7:$R$2843,3,0)</f>
        <v>44322</v>
      </c>
      <c r="C30" s="65">
        <f>VLOOKUP($A30,'Return Data'!$B$7:$R$2843,4,0)</f>
        <v>25.368500000000001</v>
      </c>
      <c r="D30" s="65">
        <f>VLOOKUP($A30,'Return Data'!$B$7:$R$2843,10,0)</f>
        <v>-0.89970000000000006</v>
      </c>
      <c r="E30" s="66">
        <f t="shared" si="0"/>
        <v>56</v>
      </c>
      <c r="F30" s="65">
        <f>VLOOKUP($A30,'Return Data'!$B$7:$R$2843,11,0)</f>
        <v>24.024699999999999</v>
      </c>
      <c r="G30" s="66">
        <f t="shared" si="1"/>
        <v>40</v>
      </c>
      <c r="H30" s="65">
        <f>VLOOKUP($A30,'Return Data'!$B$7:$R$2843,12,0)</f>
        <v>39.840699999999998</v>
      </c>
      <c r="I30" s="66">
        <f t="shared" si="2"/>
        <v>27</v>
      </c>
      <c r="J30" s="65">
        <f>VLOOKUP($A30,'Return Data'!$B$7:$R$2843,13,0)</f>
        <v>70.254999999999995</v>
      </c>
      <c r="K30" s="66">
        <f t="shared" si="3"/>
        <v>23</v>
      </c>
      <c r="L30" s="65">
        <f>VLOOKUP($A30,'Return Data'!$B$7:$R$2843,17,0)</f>
        <v>18.949000000000002</v>
      </c>
      <c r="M30" s="66">
        <f t="shared" ref="M30:M38" si="8">RANK(L30,L$8:L$71,0)</f>
        <v>17</v>
      </c>
      <c r="N30" s="65">
        <f>VLOOKUP($A30,'Return Data'!$B$7:$R$2843,14,0)</f>
        <v>12.828099999999999</v>
      </c>
      <c r="O30" s="66">
        <f t="shared" ref="O30:O38" si="9">RANK(N30,N$8:N$71,0)</f>
        <v>12</v>
      </c>
      <c r="P30" s="65">
        <f>VLOOKUP($A30,'Return Data'!$B$7:$R$2843,15,0)</f>
        <v>17.633099999999999</v>
      </c>
      <c r="Q30" s="66">
        <f>RANK(P30,P$8:P$71,0)</f>
        <v>5</v>
      </c>
      <c r="R30" s="65">
        <f>VLOOKUP($A30,'Return Data'!$B$7:$R$2843,16,0)</f>
        <v>16.388500000000001</v>
      </c>
      <c r="S30" s="67">
        <f t="shared" si="5"/>
        <v>15</v>
      </c>
    </row>
    <row r="31" spans="1:19" x14ac:dyDescent="0.3">
      <c r="A31" s="63" t="s">
        <v>187</v>
      </c>
      <c r="B31" s="64">
        <f>VLOOKUP($A31,'Return Data'!$B$7:$R$2843,3,0)</f>
        <v>44322</v>
      </c>
      <c r="C31" s="65">
        <f>VLOOKUP($A31,'Return Data'!$B$7:$R$2843,4,0)</f>
        <v>66.61</v>
      </c>
      <c r="D31" s="65">
        <f>VLOOKUP($A31,'Return Data'!$B$7:$R$2843,10,0)</f>
        <v>5.3672000000000004</v>
      </c>
      <c r="E31" s="66">
        <f t="shared" si="0"/>
        <v>17</v>
      </c>
      <c r="F31" s="65">
        <f>VLOOKUP($A31,'Return Data'!$B$7:$R$2843,11,0)</f>
        <v>26.052600000000002</v>
      </c>
      <c r="G31" s="66">
        <f t="shared" si="1"/>
        <v>31</v>
      </c>
      <c r="H31" s="65">
        <f>VLOOKUP($A31,'Return Data'!$B$7:$R$2843,12,0)</f>
        <v>39.034399999999998</v>
      </c>
      <c r="I31" s="66">
        <f t="shared" si="2"/>
        <v>29</v>
      </c>
      <c r="J31" s="65">
        <f>VLOOKUP($A31,'Return Data'!$B$7:$R$2843,13,0)</f>
        <v>64.827299999999994</v>
      </c>
      <c r="K31" s="66">
        <f t="shared" si="3"/>
        <v>32</v>
      </c>
      <c r="L31" s="65">
        <f>VLOOKUP($A31,'Return Data'!$B$7:$R$2843,17,0)</f>
        <v>18.534199999999998</v>
      </c>
      <c r="M31" s="66">
        <f t="shared" si="8"/>
        <v>18</v>
      </c>
      <c r="N31" s="65">
        <f>VLOOKUP($A31,'Return Data'!$B$7:$R$2843,14,0)</f>
        <v>14.8622</v>
      </c>
      <c r="O31" s="66">
        <f t="shared" si="9"/>
        <v>7</v>
      </c>
      <c r="P31" s="65">
        <f>VLOOKUP($A31,'Return Data'!$B$7:$R$2843,15,0)</f>
        <v>17.147300000000001</v>
      </c>
      <c r="Q31" s="66">
        <f>RANK(P31,P$8:P$71,0)</f>
        <v>8</v>
      </c>
      <c r="R31" s="65">
        <f>VLOOKUP($A31,'Return Data'!$B$7:$R$2843,16,0)</f>
        <v>15.281700000000001</v>
      </c>
      <c r="S31" s="67">
        <f t="shared" si="5"/>
        <v>21</v>
      </c>
    </row>
    <row r="32" spans="1:19" x14ac:dyDescent="0.3">
      <c r="A32" s="63" t="s">
        <v>188</v>
      </c>
      <c r="B32" s="64">
        <f>VLOOKUP($A32,'Return Data'!$B$7:$R$2843,3,0)</f>
        <v>44322</v>
      </c>
      <c r="C32" s="65">
        <f>VLOOKUP($A32,'Return Data'!$B$7:$R$2843,4,0)</f>
        <v>71.676000000000002</v>
      </c>
      <c r="D32" s="65">
        <f>VLOOKUP($A32,'Return Data'!$B$7:$R$2843,10,0)</f>
        <v>3.7970000000000002</v>
      </c>
      <c r="E32" s="66">
        <f t="shared" si="0"/>
        <v>26</v>
      </c>
      <c r="F32" s="65">
        <f>VLOOKUP($A32,'Return Data'!$B$7:$R$2843,11,0)</f>
        <v>21.750900000000001</v>
      </c>
      <c r="G32" s="66">
        <f t="shared" si="1"/>
        <v>54</v>
      </c>
      <c r="H32" s="65">
        <f>VLOOKUP($A32,'Return Data'!$B$7:$R$2843,12,0)</f>
        <v>34.244799999999998</v>
      </c>
      <c r="I32" s="66">
        <f t="shared" si="2"/>
        <v>43</v>
      </c>
      <c r="J32" s="65">
        <f>VLOOKUP($A32,'Return Data'!$B$7:$R$2843,13,0)</f>
        <v>59.2729</v>
      </c>
      <c r="K32" s="66">
        <f t="shared" si="3"/>
        <v>46</v>
      </c>
      <c r="L32" s="65">
        <f>VLOOKUP($A32,'Return Data'!$B$7:$R$2843,17,0)</f>
        <v>14.011900000000001</v>
      </c>
      <c r="M32" s="66">
        <f t="shared" si="8"/>
        <v>39</v>
      </c>
      <c r="N32" s="65">
        <f>VLOOKUP($A32,'Return Data'!$B$7:$R$2843,14,0)</f>
        <v>6.7647000000000004</v>
      </c>
      <c r="O32" s="66">
        <f t="shared" si="9"/>
        <v>41</v>
      </c>
      <c r="P32" s="65">
        <f>VLOOKUP($A32,'Return Data'!$B$7:$R$2843,15,0)</f>
        <v>14.0349</v>
      </c>
      <c r="Q32" s="66">
        <f>RANK(P32,P$8:P$71,0)</f>
        <v>22</v>
      </c>
      <c r="R32" s="65">
        <f>VLOOKUP($A32,'Return Data'!$B$7:$R$2843,16,0)</f>
        <v>14.202400000000001</v>
      </c>
      <c r="S32" s="67">
        <f t="shared" si="5"/>
        <v>32</v>
      </c>
    </row>
    <row r="33" spans="1:19" x14ac:dyDescent="0.3">
      <c r="A33" s="63" t="s">
        <v>189</v>
      </c>
      <c r="B33" s="64">
        <f>VLOOKUP($A33,'Return Data'!$B$7:$R$2843,3,0)</f>
        <v>44322</v>
      </c>
      <c r="C33" s="65">
        <f>VLOOKUP($A33,'Return Data'!$B$7:$R$2843,4,0)</f>
        <v>89.736099999999993</v>
      </c>
      <c r="D33" s="65">
        <f>VLOOKUP($A33,'Return Data'!$B$7:$R$2843,10,0)</f>
        <v>1.1115999999999999</v>
      </c>
      <c r="E33" s="66">
        <f t="shared" si="0"/>
        <v>43</v>
      </c>
      <c r="F33" s="65">
        <f>VLOOKUP($A33,'Return Data'!$B$7:$R$2843,11,0)</f>
        <v>18.6937</v>
      </c>
      <c r="G33" s="66">
        <f t="shared" si="1"/>
        <v>58</v>
      </c>
      <c r="H33" s="65">
        <f>VLOOKUP($A33,'Return Data'!$B$7:$R$2843,12,0)</f>
        <v>32.0456</v>
      </c>
      <c r="I33" s="66">
        <f t="shared" si="2"/>
        <v>53</v>
      </c>
      <c r="J33" s="65">
        <f>VLOOKUP($A33,'Return Data'!$B$7:$R$2843,13,0)</f>
        <v>53.109200000000001</v>
      </c>
      <c r="K33" s="66">
        <f t="shared" si="3"/>
        <v>57</v>
      </c>
      <c r="L33" s="65">
        <f>VLOOKUP($A33,'Return Data'!$B$7:$R$2843,17,0)</f>
        <v>13.9641</v>
      </c>
      <c r="M33" s="66">
        <f t="shared" si="8"/>
        <v>40</v>
      </c>
      <c r="N33" s="65">
        <f>VLOOKUP($A33,'Return Data'!$B$7:$R$2843,14,0)</f>
        <v>8.782</v>
      </c>
      <c r="O33" s="66">
        <f t="shared" si="9"/>
        <v>31</v>
      </c>
      <c r="P33" s="65">
        <f>VLOOKUP($A33,'Return Data'!$B$7:$R$2843,15,0)</f>
        <v>14.0923</v>
      </c>
      <c r="Q33" s="66">
        <f>RANK(P33,P$8:P$71,0)</f>
        <v>20</v>
      </c>
      <c r="R33" s="65">
        <f>VLOOKUP($A33,'Return Data'!$B$7:$R$2843,16,0)</f>
        <v>14.0258</v>
      </c>
      <c r="S33" s="67">
        <f t="shared" si="5"/>
        <v>35</v>
      </c>
    </row>
    <row r="34" spans="1:19" x14ac:dyDescent="0.3">
      <c r="A34" s="63" t="s">
        <v>434</v>
      </c>
      <c r="B34" s="64">
        <f>VLOOKUP($A34,'Return Data'!$B$7:$R$2843,3,0)</f>
        <v>44322</v>
      </c>
      <c r="C34" s="65">
        <f>VLOOKUP($A34,'Return Data'!$B$7:$R$2843,4,0)</f>
        <v>16.588699999999999</v>
      </c>
      <c r="D34" s="65">
        <f>VLOOKUP($A34,'Return Data'!$B$7:$R$2843,10,0)</f>
        <v>4.7663000000000002</v>
      </c>
      <c r="E34" s="66">
        <f t="shared" si="0"/>
        <v>21</v>
      </c>
      <c r="F34" s="65">
        <f>VLOOKUP($A34,'Return Data'!$B$7:$R$2843,11,0)</f>
        <v>29.406099999999999</v>
      </c>
      <c r="G34" s="66">
        <f t="shared" si="1"/>
        <v>22</v>
      </c>
      <c r="H34" s="65">
        <f>VLOOKUP($A34,'Return Data'!$B$7:$R$2843,12,0)</f>
        <v>40.477400000000003</v>
      </c>
      <c r="I34" s="66">
        <f t="shared" si="2"/>
        <v>25</v>
      </c>
      <c r="J34" s="65">
        <f>VLOOKUP($A34,'Return Data'!$B$7:$R$2843,13,0)</f>
        <v>64.220200000000006</v>
      </c>
      <c r="K34" s="66">
        <f t="shared" si="3"/>
        <v>35</v>
      </c>
      <c r="L34" s="65">
        <f>VLOOKUP($A34,'Return Data'!$B$7:$R$2843,17,0)</f>
        <v>17.127800000000001</v>
      </c>
      <c r="M34" s="66">
        <f t="shared" si="8"/>
        <v>23</v>
      </c>
      <c r="N34" s="65">
        <f>VLOOKUP($A34,'Return Data'!$B$7:$R$2843,14,0)</f>
        <v>10.888199999999999</v>
      </c>
      <c r="O34" s="66">
        <f t="shared" si="9"/>
        <v>23</v>
      </c>
      <c r="P34" s="65"/>
      <c r="Q34" s="66"/>
      <c r="R34" s="65">
        <f>VLOOKUP($A34,'Return Data'!$B$7:$R$2843,16,0)</f>
        <v>11.7643</v>
      </c>
      <c r="S34" s="67">
        <f t="shared" si="5"/>
        <v>49</v>
      </c>
    </row>
    <row r="35" spans="1:19" x14ac:dyDescent="0.3">
      <c r="A35" s="63" t="s">
        <v>191</v>
      </c>
      <c r="B35" s="64">
        <f>VLOOKUP($A35,'Return Data'!$B$7:$R$2843,3,0)</f>
        <v>44322</v>
      </c>
      <c r="C35" s="65">
        <f>VLOOKUP($A35,'Return Data'!$B$7:$R$2843,4,0)</f>
        <v>28.065999999999999</v>
      </c>
      <c r="D35" s="65">
        <f>VLOOKUP($A35,'Return Data'!$B$7:$R$2843,10,0)</f>
        <v>3.8405</v>
      </c>
      <c r="E35" s="66">
        <f t="shared" si="0"/>
        <v>25</v>
      </c>
      <c r="F35" s="65">
        <f>VLOOKUP($A35,'Return Data'!$B$7:$R$2843,11,0)</f>
        <v>27.880800000000001</v>
      </c>
      <c r="G35" s="66">
        <f t="shared" si="1"/>
        <v>26</v>
      </c>
      <c r="H35" s="65">
        <f>VLOOKUP($A35,'Return Data'!$B$7:$R$2843,12,0)</f>
        <v>45.148899999999998</v>
      </c>
      <c r="I35" s="66">
        <f t="shared" si="2"/>
        <v>17</v>
      </c>
      <c r="J35" s="65">
        <f>VLOOKUP($A35,'Return Data'!$B$7:$R$2843,13,0)</f>
        <v>77.296300000000002</v>
      </c>
      <c r="K35" s="66">
        <f t="shared" si="3"/>
        <v>15</v>
      </c>
      <c r="L35" s="65">
        <f>VLOOKUP($A35,'Return Data'!$B$7:$R$2843,17,0)</f>
        <v>23.848800000000001</v>
      </c>
      <c r="M35" s="66">
        <f t="shared" si="8"/>
        <v>8</v>
      </c>
      <c r="N35" s="65">
        <f>VLOOKUP($A35,'Return Data'!$B$7:$R$2843,14,0)</f>
        <v>18.054300000000001</v>
      </c>
      <c r="O35" s="66">
        <f t="shared" si="9"/>
        <v>4</v>
      </c>
      <c r="P35" s="65"/>
      <c r="Q35" s="66"/>
      <c r="R35" s="65">
        <f>VLOOKUP($A35,'Return Data'!$B$7:$R$2843,16,0)</f>
        <v>21.2364</v>
      </c>
      <c r="S35" s="67">
        <f t="shared" si="5"/>
        <v>6</v>
      </c>
    </row>
    <row r="36" spans="1:19" x14ac:dyDescent="0.3">
      <c r="A36" s="63" t="s">
        <v>192</v>
      </c>
      <c r="B36" s="64">
        <f>VLOOKUP($A36,'Return Data'!$B$7:$R$2843,3,0)</f>
        <v>44322</v>
      </c>
      <c r="C36" s="65">
        <f>VLOOKUP($A36,'Return Data'!$B$7:$R$2843,4,0)</f>
        <v>24.209800000000001</v>
      </c>
      <c r="D36" s="65">
        <f>VLOOKUP($A36,'Return Data'!$B$7:$R$2843,10,0)</f>
        <v>2.7507000000000001</v>
      </c>
      <c r="E36" s="66">
        <f t="shared" si="0"/>
        <v>29</v>
      </c>
      <c r="F36" s="65">
        <f>VLOOKUP($A36,'Return Data'!$B$7:$R$2843,11,0)</f>
        <v>27.034199999999998</v>
      </c>
      <c r="G36" s="66">
        <f t="shared" si="1"/>
        <v>28</v>
      </c>
      <c r="H36" s="65">
        <f>VLOOKUP($A36,'Return Data'!$B$7:$R$2843,12,0)</f>
        <v>37.613500000000002</v>
      </c>
      <c r="I36" s="66">
        <f t="shared" si="2"/>
        <v>34</v>
      </c>
      <c r="J36" s="65">
        <f>VLOOKUP($A36,'Return Data'!$B$7:$R$2843,13,0)</f>
        <v>60.291600000000003</v>
      </c>
      <c r="K36" s="66">
        <f t="shared" si="3"/>
        <v>45</v>
      </c>
      <c r="L36" s="65">
        <f>VLOOKUP($A36,'Return Data'!$B$7:$R$2843,17,0)</f>
        <v>17.1144</v>
      </c>
      <c r="M36" s="66">
        <f t="shared" si="8"/>
        <v>24</v>
      </c>
      <c r="N36" s="65">
        <f>VLOOKUP($A36,'Return Data'!$B$7:$R$2843,14,0)</f>
        <v>8.7215000000000007</v>
      </c>
      <c r="O36" s="66">
        <f t="shared" si="9"/>
        <v>32</v>
      </c>
      <c r="P36" s="65">
        <f>VLOOKUP($A36,'Return Data'!$B$7:$R$2843,15,0)</f>
        <v>16.535399999999999</v>
      </c>
      <c r="Q36" s="66">
        <f>RANK(P36,P$8:P$71,0)</f>
        <v>11</v>
      </c>
      <c r="R36" s="65">
        <f>VLOOKUP($A36,'Return Data'!$B$7:$R$2843,16,0)</f>
        <v>15.0846</v>
      </c>
      <c r="S36" s="67">
        <f t="shared" si="5"/>
        <v>25</v>
      </c>
    </row>
    <row r="37" spans="1:19" x14ac:dyDescent="0.3">
      <c r="A37" s="81" t="s">
        <v>2017</v>
      </c>
      <c r="B37" s="64">
        <f>VLOOKUP($A37,'Return Data'!$B$7:$R$2843,3,0)</f>
        <v>44322</v>
      </c>
      <c r="C37" s="65">
        <f>VLOOKUP($A37,'Return Data'!$B$7:$R$2843,4,0)</f>
        <v>18.8538</v>
      </c>
      <c r="D37" s="65">
        <f>VLOOKUP($A37,'Return Data'!$B$7:$R$2843,10,0)</f>
        <v>1.1394</v>
      </c>
      <c r="E37" s="66">
        <f t="shared" si="0"/>
        <v>40</v>
      </c>
      <c r="F37" s="65">
        <f>VLOOKUP($A37,'Return Data'!$B$7:$R$2843,11,0)</f>
        <v>20.172899999999998</v>
      </c>
      <c r="G37" s="66">
        <f t="shared" si="1"/>
        <v>56</v>
      </c>
      <c r="H37" s="65">
        <f>VLOOKUP($A37,'Return Data'!$B$7:$R$2843,12,0)</f>
        <v>30.031600000000001</v>
      </c>
      <c r="I37" s="66">
        <f t="shared" si="2"/>
        <v>56</v>
      </c>
      <c r="J37" s="65">
        <f>VLOOKUP($A37,'Return Data'!$B$7:$R$2843,13,0)</f>
        <v>55.985399999999998</v>
      </c>
      <c r="K37" s="66">
        <f t="shared" si="3"/>
        <v>54</v>
      </c>
      <c r="L37" s="65">
        <f>VLOOKUP($A37,'Return Data'!$B$7:$R$2843,17,0)</f>
        <v>11.671200000000001</v>
      </c>
      <c r="M37" s="66">
        <f t="shared" si="8"/>
        <v>52</v>
      </c>
      <c r="N37" s="65">
        <f>VLOOKUP($A37,'Return Data'!$B$7:$R$2843,14,0)</f>
        <v>9.4624000000000006</v>
      </c>
      <c r="O37" s="66">
        <f t="shared" si="9"/>
        <v>29</v>
      </c>
      <c r="P37" s="65"/>
      <c r="Q37" s="66"/>
      <c r="R37" s="65">
        <f>VLOOKUP($A37,'Return Data'!$B$7:$R$2843,16,0)</f>
        <v>12.5754</v>
      </c>
      <c r="S37" s="67">
        <f t="shared" si="5"/>
        <v>41</v>
      </c>
    </row>
    <row r="38" spans="1:19" x14ac:dyDescent="0.3">
      <c r="A38" s="63" t="s">
        <v>193</v>
      </c>
      <c r="B38" s="64">
        <f>VLOOKUP($A38,'Return Data'!$B$7:$R$2843,3,0)</f>
        <v>44322</v>
      </c>
      <c r="C38" s="65">
        <f>VLOOKUP($A38,'Return Data'!$B$7:$R$2843,4,0)</f>
        <v>67.588800000000006</v>
      </c>
      <c r="D38" s="65">
        <f>VLOOKUP($A38,'Return Data'!$B$7:$R$2843,10,0)</f>
        <v>4.7739000000000003</v>
      </c>
      <c r="E38" s="66">
        <f t="shared" si="0"/>
        <v>20</v>
      </c>
      <c r="F38" s="65">
        <f>VLOOKUP($A38,'Return Data'!$B$7:$R$2843,11,0)</f>
        <v>31.5884</v>
      </c>
      <c r="G38" s="66">
        <f t="shared" si="1"/>
        <v>14</v>
      </c>
      <c r="H38" s="65">
        <f>VLOOKUP($A38,'Return Data'!$B$7:$R$2843,12,0)</f>
        <v>44.953200000000002</v>
      </c>
      <c r="I38" s="66">
        <f t="shared" si="2"/>
        <v>18</v>
      </c>
      <c r="J38" s="65">
        <f>VLOOKUP($A38,'Return Data'!$B$7:$R$2843,13,0)</f>
        <v>67.200100000000006</v>
      </c>
      <c r="K38" s="66">
        <f t="shared" si="3"/>
        <v>27</v>
      </c>
      <c r="L38" s="65">
        <f>VLOOKUP($A38,'Return Data'!$B$7:$R$2843,17,0)</f>
        <v>7.7325999999999997</v>
      </c>
      <c r="M38" s="66">
        <f t="shared" si="8"/>
        <v>60</v>
      </c>
      <c r="N38" s="65">
        <f>VLOOKUP($A38,'Return Data'!$B$7:$R$2843,14,0)</f>
        <v>3.1135999999999999</v>
      </c>
      <c r="O38" s="66">
        <f t="shared" si="9"/>
        <v>47</v>
      </c>
      <c r="P38" s="65">
        <f>VLOOKUP($A38,'Return Data'!$B$7:$R$2843,15,0)</f>
        <v>8.9600000000000009</v>
      </c>
      <c r="Q38" s="66">
        <f>RANK(P38,P$8:P$71,0)</f>
        <v>37</v>
      </c>
      <c r="R38" s="65">
        <f>VLOOKUP($A38,'Return Data'!$B$7:$R$2843,16,0)</f>
        <v>12.763199999999999</v>
      </c>
      <c r="S38" s="67">
        <f t="shared" si="5"/>
        <v>40</v>
      </c>
    </row>
    <row r="39" spans="1:19" x14ac:dyDescent="0.3">
      <c r="A39" s="63" t="s">
        <v>194</v>
      </c>
      <c r="B39" s="64">
        <f>VLOOKUP($A39,'Return Data'!$B$7:$R$2843,3,0)</f>
        <v>44322</v>
      </c>
      <c r="C39" s="65">
        <f>VLOOKUP($A39,'Return Data'!$B$7:$R$2843,4,0)</f>
        <v>15.523999999999999</v>
      </c>
      <c r="D39" s="65">
        <f>VLOOKUP($A39,'Return Data'!$B$7:$R$2843,10,0)</f>
        <v>4.9820000000000002</v>
      </c>
      <c r="E39" s="66">
        <f t="shared" si="0"/>
        <v>19</v>
      </c>
      <c r="F39" s="65">
        <f>VLOOKUP($A39,'Return Data'!$B$7:$R$2843,11,0)</f>
        <v>22.331600000000002</v>
      </c>
      <c r="G39" s="66">
        <f t="shared" si="1"/>
        <v>50</v>
      </c>
      <c r="H39" s="65">
        <f>VLOOKUP($A39,'Return Data'!$B$7:$R$2843,12,0)</f>
        <v>32.661099999999998</v>
      </c>
      <c r="I39" s="66">
        <f t="shared" si="2"/>
        <v>51</v>
      </c>
      <c r="J39" s="65">
        <f>VLOOKUP($A39,'Return Data'!$B$7:$R$2843,13,0)</f>
        <v>71.291700000000006</v>
      </c>
      <c r="K39" s="66">
        <f t="shared" si="3"/>
        <v>20</v>
      </c>
      <c r="L39" s="65"/>
      <c r="M39" s="66"/>
      <c r="N39" s="65"/>
      <c r="O39" s="66"/>
      <c r="P39" s="65"/>
      <c r="Q39" s="66"/>
      <c r="R39" s="65">
        <f>VLOOKUP($A39,'Return Data'!$B$7:$R$2843,16,0)</f>
        <v>27.916599999999999</v>
      </c>
      <c r="S39" s="67">
        <f t="shared" si="5"/>
        <v>1</v>
      </c>
    </row>
    <row r="40" spans="1:19" x14ac:dyDescent="0.3">
      <c r="A40" s="63" t="s">
        <v>195</v>
      </c>
      <c r="B40" s="64">
        <f>VLOOKUP($A40,'Return Data'!$B$7:$R$2843,3,0)</f>
        <v>44322</v>
      </c>
      <c r="C40" s="65">
        <f>VLOOKUP($A40,'Return Data'!$B$7:$R$2843,4,0)</f>
        <v>20.58</v>
      </c>
      <c r="D40" s="65">
        <f>VLOOKUP($A40,'Return Data'!$B$7:$R$2843,10,0)</f>
        <v>3.1579000000000002</v>
      </c>
      <c r="E40" s="66">
        <f t="shared" ref="E40:E71" si="10">RANK(D40,D$8:D$71,0)</f>
        <v>27</v>
      </c>
      <c r="F40" s="65">
        <f>VLOOKUP($A40,'Return Data'!$B$7:$R$2843,11,0)</f>
        <v>28.947399999999998</v>
      </c>
      <c r="G40" s="66">
        <f t="shared" ref="G40:G71" si="11">RANK(F40,F$8:F$71,0)</f>
        <v>23</v>
      </c>
      <c r="H40" s="65">
        <f>VLOOKUP($A40,'Return Data'!$B$7:$R$2843,12,0)</f>
        <v>37.843299999999999</v>
      </c>
      <c r="I40" s="66">
        <f t="shared" ref="I40:I71" si="12">RANK(H40,H$8:H$71,0)</f>
        <v>33</v>
      </c>
      <c r="J40" s="65">
        <f>VLOOKUP($A40,'Return Data'!$B$7:$R$2843,13,0)</f>
        <v>65.434100000000001</v>
      </c>
      <c r="K40" s="66">
        <f t="shared" ref="K40:K71" si="13">RANK(J40,J$8:J$71,0)</f>
        <v>29</v>
      </c>
      <c r="L40" s="65">
        <f>VLOOKUP($A40,'Return Data'!$B$7:$R$2843,17,0)</f>
        <v>17.3809</v>
      </c>
      <c r="M40" s="66">
        <f t="shared" ref="M40:M52" si="14">RANK(L40,L$8:L$71,0)</f>
        <v>22</v>
      </c>
      <c r="N40" s="65">
        <f>VLOOKUP($A40,'Return Data'!$B$7:$R$2843,14,0)</f>
        <v>12.3451</v>
      </c>
      <c r="O40" s="66">
        <f t="shared" ref="O40:O49" si="15">RANK(N40,N$8:N$71,0)</f>
        <v>14</v>
      </c>
      <c r="P40" s="65"/>
      <c r="Q40" s="66"/>
      <c r="R40" s="65">
        <f>VLOOKUP($A40,'Return Data'!$B$7:$R$2843,16,0)</f>
        <v>14.2843</v>
      </c>
      <c r="S40" s="67">
        <f t="shared" ref="S40:S71" si="16">RANK(R40,R$8:R$71,0)</f>
        <v>30</v>
      </c>
    </row>
    <row r="41" spans="1:19" x14ac:dyDescent="0.3">
      <c r="A41" s="63" t="s">
        <v>196</v>
      </c>
      <c r="B41" s="64">
        <f>VLOOKUP($A41,'Return Data'!$B$7:$R$2843,3,0)</f>
        <v>44322</v>
      </c>
      <c r="C41" s="65">
        <f>VLOOKUP($A41,'Return Data'!$B$7:$R$2843,4,0)</f>
        <v>259.12</v>
      </c>
      <c r="D41" s="65">
        <f>VLOOKUP($A41,'Return Data'!$B$7:$R$2843,10,0)</f>
        <v>-0.68989999999999996</v>
      </c>
      <c r="E41" s="66">
        <f t="shared" si="10"/>
        <v>54</v>
      </c>
      <c r="F41" s="65">
        <f>VLOOKUP($A41,'Return Data'!$B$7:$R$2843,11,0)</f>
        <v>22.8232</v>
      </c>
      <c r="G41" s="66">
        <f t="shared" si="11"/>
        <v>45</v>
      </c>
      <c r="H41" s="65">
        <f>VLOOKUP($A41,'Return Data'!$B$7:$R$2843,12,0)</f>
        <v>35.014600000000002</v>
      </c>
      <c r="I41" s="66">
        <f t="shared" si="12"/>
        <v>39</v>
      </c>
      <c r="J41" s="65">
        <f>VLOOKUP($A41,'Return Data'!$B$7:$R$2843,13,0)</f>
        <v>63.441400000000002</v>
      </c>
      <c r="K41" s="66">
        <f t="shared" si="13"/>
        <v>38</v>
      </c>
      <c r="L41" s="65">
        <f>VLOOKUP($A41,'Return Data'!$B$7:$R$2843,17,0)</f>
        <v>13.8071</v>
      </c>
      <c r="M41" s="66">
        <f t="shared" si="14"/>
        <v>42</v>
      </c>
      <c r="N41" s="65">
        <f>VLOOKUP($A41,'Return Data'!$B$7:$R$2843,14,0)</f>
        <v>7.5698999999999996</v>
      </c>
      <c r="O41" s="66">
        <f t="shared" si="15"/>
        <v>37</v>
      </c>
      <c r="P41" s="65">
        <f>VLOOKUP($A41,'Return Data'!$B$7:$R$2843,15,0)</f>
        <v>12.0329</v>
      </c>
      <c r="Q41" s="66">
        <f t="shared" ref="Q41:Q47" si="17">RANK(P41,P$8:P$71,0)</f>
        <v>32</v>
      </c>
      <c r="R41" s="65">
        <f>VLOOKUP($A41,'Return Data'!$B$7:$R$2843,16,0)</f>
        <v>11.8355</v>
      </c>
      <c r="S41" s="67">
        <f t="shared" si="16"/>
        <v>47</v>
      </c>
    </row>
    <row r="42" spans="1:19" x14ac:dyDescent="0.3">
      <c r="A42" s="63" t="s">
        <v>197</v>
      </c>
      <c r="B42" s="64">
        <f>VLOOKUP($A42,'Return Data'!$B$7:$R$2843,3,0)</f>
        <v>44322</v>
      </c>
      <c r="C42" s="65">
        <f>VLOOKUP($A42,'Return Data'!$B$7:$R$2843,4,0)</f>
        <v>277.55</v>
      </c>
      <c r="D42" s="65">
        <f>VLOOKUP($A42,'Return Data'!$B$7:$R$2843,10,0)</f>
        <v>-0.6764</v>
      </c>
      <c r="E42" s="66">
        <f t="shared" si="10"/>
        <v>53</v>
      </c>
      <c r="F42" s="65">
        <f>VLOOKUP($A42,'Return Data'!$B$7:$R$2843,11,0)</f>
        <v>22.782599999999999</v>
      </c>
      <c r="G42" s="66">
        <f t="shared" si="11"/>
        <v>46</v>
      </c>
      <c r="H42" s="65">
        <f>VLOOKUP($A42,'Return Data'!$B$7:$R$2843,12,0)</f>
        <v>34.791899999999998</v>
      </c>
      <c r="I42" s="66">
        <f t="shared" si="12"/>
        <v>40</v>
      </c>
      <c r="J42" s="65">
        <f>VLOOKUP($A42,'Return Data'!$B$7:$R$2843,13,0)</f>
        <v>62.814599999999999</v>
      </c>
      <c r="K42" s="66">
        <f t="shared" si="13"/>
        <v>40</v>
      </c>
      <c r="L42" s="65">
        <f>VLOOKUP($A42,'Return Data'!$B$7:$R$2843,17,0)</f>
        <v>14.173500000000001</v>
      </c>
      <c r="M42" s="66">
        <f t="shared" si="14"/>
        <v>38</v>
      </c>
      <c r="N42" s="65">
        <f>VLOOKUP($A42,'Return Data'!$B$7:$R$2843,14,0)</f>
        <v>7.6467000000000001</v>
      </c>
      <c r="O42" s="66">
        <f t="shared" si="15"/>
        <v>36</v>
      </c>
      <c r="P42" s="65">
        <f>VLOOKUP($A42,'Return Data'!$B$7:$R$2843,15,0)</f>
        <v>15.2379</v>
      </c>
      <c r="Q42" s="66">
        <f t="shared" si="17"/>
        <v>16</v>
      </c>
      <c r="R42" s="65">
        <f>VLOOKUP($A42,'Return Data'!$B$7:$R$2843,16,0)</f>
        <v>15.117699999999999</v>
      </c>
      <c r="S42" s="67">
        <f t="shared" si="16"/>
        <v>24</v>
      </c>
    </row>
    <row r="43" spans="1:19" x14ac:dyDescent="0.3">
      <c r="A43" s="63" t="s">
        <v>198</v>
      </c>
      <c r="B43" s="64">
        <f>VLOOKUP($A43,'Return Data'!$B$7:$R$2843,3,0)</f>
        <v>44322</v>
      </c>
      <c r="C43" s="65">
        <f>VLOOKUP($A43,'Return Data'!$B$7:$R$2843,4,0)</f>
        <v>188.35310000000001</v>
      </c>
      <c r="D43" s="65">
        <f>VLOOKUP($A43,'Return Data'!$B$7:$R$2843,10,0)</f>
        <v>22.396899999999999</v>
      </c>
      <c r="E43" s="66">
        <f t="shared" si="10"/>
        <v>1</v>
      </c>
      <c r="F43" s="65">
        <f>VLOOKUP($A43,'Return Data'!$B$7:$R$2843,11,0)</f>
        <v>52.877400000000002</v>
      </c>
      <c r="G43" s="66">
        <f t="shared" si="11"/>
        <v>1</v>
      </c>
      <c r="H43" s="65">
        <f>VLOOKUP($A43,'Return Data'!$B$7:$R$2843,12,0)</f>
        <v>71.444199999999995</v>
      </c>
      <c r="I43" s="66">
        <f t="shared" si="12"/>
        <v>1</v>
      </c>
      <c r="J43" s="65">
        <f>VLOOKUP($A43,'Return Data'!$B$7:$R$2843,13,0)</f>
        <v>128.23849999999999</v>
      </c>
      <c r="K43" s="66">
        <f t="shared" si="13"/>
        <v>1</v>
      </c>
      <c r="L43" s="65">
        <f>VLOOKUP($A43,'Return Data'!$B$7:$R$2843,17,0)</f>
        <v>41.782800000000002</v>
      </c>
      <c r="M43" s="66">
        <f t="shared" si="14"/>
        <v>1</v>
      </c>
      <c r="N43" s="65">
        <f>VLOOKUP($A43,'Return Data'!$B$7:$R$2843,14,0)</f>
        <v>27.086200000000002</v>
      </c>
      <c r="O43" s="66">
        <f t="shared" si="15"/>
        <v>1</v>
      </c>
      <c r="P43" s="65">
        <f>VLOOKUP($A43,'Return Data'!$B$7:$R$2843,15,0)</f>
        <v>23.980899999999998</v>
      </c>
      <c r="Q43" s="66">
        <f t="shared" si="17"/>
        <v>2</v>
      </c>
      <c r="R43" s="65">
        <f>VLOOKUP($A43,'Return Data'!$B$7:$R$2843,16,0)</f>
        <v>20.749199999999998</v>
      </c>
      <c r="S43" s="67">
        <f t="shared" si="16"/>
        <v>7</v>
      </c>
    </row>
    <row r="44" spans="1:19" x14ac:dyDescent="0.3">
      <c r="A44" s="63" t="s">
        <v>199</v>
      </c>
      <c r="B44" s="64">
        <f>VLOOKUP($A44,'Return Data'!$B$7:$R$2843,3,0)</f>
        <v>44322</v>
      </c>
      <c r="C44" s="65">
        <f>VLOOKUP($A44,'Return Data'!$B$7:$R$2843,4,0)</f>
        <v>67.66</v>
      </c>
      <c r="D44" s="65">
        <f>VLOOKUP($A44,'Return Data'!$B$7:$R$2843,10,0)</f>
        <v>1.8056000000000001</v>
      </c>
      <c r="E44" s="66">
        <f t="shared" si="10"/>
        <v>32</v>
      </c>
      <c r="F44" s="65">
        <f>VLOOKUP($A44,'Return Data'!$B$7:$R$2843,11,0)</f>
        <v>26.894200000000001</v>
      </c>
      <c r="G44" s="66">
        <f t="shared" si="11"/>
        <v>29</v>
      </c>
      <c r="H44" s="65">
        <f>VLOOKUP($A44,'Return Data'!$B$7:$R$2843,12,0)</f>
        <v>41.607399999999998</v>
      </c>
      <c r="I44" s="66">
        <f t="shared" si="12"/>
        <v>23</v>
      </c>
      <c r="J44" s="65">
        <f>VLOOKUP($A44,'Return Data'!$B$7:$R$2843,13,0)</f>
        <v>65.711500000000001</v>
      </c>
      <c r="K44" s="66">
        <f t="shared" si="13"/>
        <v>28</v>
      </c>
      <c r="L44" s="65">
        <f>VLOOKUP($A44,'Return Data'!$B$7:$R$2843,17,0)</f>
        <v>11.251899999999999</v>
      </c>
      <c r="M44" s="66">
        <f t="shared" si="14"/>
        <v>55</v>
      </c>
      <c r="N44" s="65">
        <f>VLOOKUP($A44,'Return Data'!$B$7:$R$2843,14,0)</f>
        <v>8.8331999999999997</v>
      </c>
      <c r="O44" s="66">
        <f t="shared" si="15"/>
        <v>30</v>
      </c>
      <c r="P44" s="65">
        <f>VLOOKUP($A44,'Return Data'!$B$7:$R$2843,15,0)</f>
        <v>11.866400000000001</v>
      </c>
      <c r="Q44" s="66">
        <f t="shared" si="17"/>
        <v>34</v>
      </c>
      <c r="R44" s="65">
        <f>VLOOKUP($A44,'Return Data'!$B$7:$R$2843,16,0)</f>
        <v>16.706700000000001</v>
      </c>
      <c r="S44" s="67">
        <f t="shared" si="16"/>
        <v>14</v>
      </c>
    </row>
    <row r="45" spans="1:19" x14ac:dyDescent="0.3">
      <c r="A45" s="63" t="s">
        <v>370</v>
      </c>
      <c r="B45" s="64">
        <f>VLOOKUP($A45,'Return Data'!$B$7:$R$2843,3,0)</f>
        <v>44322</v>
      </c>
      <c r="C45" s="65">
        <f>VLOOKUP($A45,'Return Data'!$B$7:$R$2843,4,0)</f>
        <v>195.0411</v>
      </c>
      <c r="D45" s="65">
        <f>VLOOKUP($A45,'Return Data'!$B$7:$R$2843,10,0)</f>
        <v>1.1362000000000001</v>
      </c>
      <c r="E45" s="66">
        <f t="shared" si="10"/>
        <v>42</v>
      </c>
      <c r="F45" s="65">
        <f>VLOOKUP($A45,'Return Data'!$B$7:$R$2843,11,0)</f>
        <v>25.68</v>
      </c>
      <c r="G45" s="66">
        <f t="shared" si="11"/>
        <v>33</v>
      </c>
      <c r="H45" s="65">
        <f>VLOOKUP($A45,'Return Data'!$B$7:$R$2843,12,0)</f>
        <v>33.177399999999999</v>
      </c>
      <c r="I45" s="66">
        <f t="shared" si="12"/>
        <v>48</v>
      </c>
      <c r="J45" s="65">
        <f>VLOOKUP($A45,'Return Data'!$B$7:$R$2843,13,0)</f>
        <v>61.904400000000003</v>
      </c>
      <c r="K45" s="66">
        <f t="shared" si="13"/>
        <v>41</v>
      </c>
      <c r="L45" s="65">
        <f>VLOOKUP($A45,'Return Data'!$B$7:$R$2843,17,0)</f>
        <v>14.730700000000001</v>
      </c>
      <c r="M45" s="66">
        <f t="shared" si="14"/>
        <v>32</v>
      </c>
      <c r="N45" s="65">
        <f>VLOOKUP($A45,'Return Data'!$B$7:$R$2843,14,0)</f>
        <v>10.3354</v>
      </c>
      <c r="O45" s="66">
        <f t="shared" si="15"/>
        <v>25</v>
      </c>
      <c r="P45" s="65">
        <f>VLOOKUP($A45,'Return Data'!$B$7:$R$2843,15,0)</f>
        <v>12.465299999999999</v>
      </c>
      <c r="Q45" s="66">
        <f t="shared" si="17"/>
        <v>29</v>
      </c>
      <c r="R45" s="65">
        <f>VLOOKUP($A45,'Return Data'!$B$7:$R$2843,16,0)</f>
        <v>13.5418</v>
      </c>
      <c r="S45" s="67">
        <f t="shared" si="16"/>
        <v>37</v>
      </c>
    </row>
    <row r="46" spans="1:19" x14ac:dyDescent="0.3">
      <c r="A46" s="63" t="s">
        <v>201</v>
      </c>
      <c r="B46" s="64">
        <f>VLOOKUP($A46,'Return Data'!$B$7:$R$2843,3,0)</f>
        <v>44322</v>
      </c>
      <c r="C46" s="65">
        <f>VLOOKUP($A46,'Return Data'!$B$7:$R$2843,4,0)</f>
        <v>20.275500000000001</v>
      </c>
      <c r="D46" s="65">
        <f>VLOOKUP($A46,'Return Data'!$B$7:$R$2843,10,0)</f>
        <v>7.7561</v>
      </c>
      <c r="E46" s="66">
        <f t="shared" si="10"/>
        <v>14</v>
      </c>
      <c r="F46" s="65">
        <f>VLOOKUP($A46,'Return Data'!$B$7:$R$2843,11,0)</f>
        <v>31.604399999999998</v>
      </c>
      <c r="G46" s="66">
        <f t="shared" si="11"/>
        <v>13</v>
      </c>
      <c r="H46" s="65">
        <f>VLOOKUP($A46,'Return Data'!$B$7:$R$2843,12,0)</f>
        <v>45.312800000000003</v>
      </c>
      <c r="I46" s="66">
        <f t="shared" si="12"/>
        <v>13</v>
      </c>
      <c r="J46" s="65">
        <f>VLOOKUP($A46,'Return Data'!$B$7:$R$2843,13,0)</f>
        <v>86.938199999999995</v>
      </c>
      <c r="K46" s="66">
        <f t="shared" si="13"/>
        <v>10</v>
      </c>
      <c r="L46" s="65">
        <f>VLOOKUP($A46,'Return Data'!$B$7:$R$2843,17,0)</f>
        <v>22.440100000000001</v>
      </c>
      <c r="M46" s="66">
        <f t="shared" si="14"/>
        <v>11</v>
      </c>
      <c r="N46" s="65">
        <f>VLOOKUP($A46,'Return Data'!$B$7:$R$2843,14,0)</f>
        <v>12.7669</v>
      </c>
      <c r="O46" s="66">
        <f t="shared" si="15"/>
        <v>13</v>
      </c>
      <c r="P46" s="65">
        <f>VLOOKUP($A46,'Return Data'!$B$7:$R$2843,15,0)</f>
        <v>15.6693</v>
      </c>
      <c r="Q46" s="66">
        <f t="shared" si="17"/>
        <v>14</v>
      </c>
      <c r="R46" s="65">
        <f>VLOOKUP($A46,'Return Data'!$B$7:$R$2843,16,0)</f>
        <v>12.0701</v>
      </c>
      <c r="S46" s="67">
        <f t="shared" si="16"/>
        <v>45</v>
      </c>
    </row>
    <row r="47" spans="1:19" x14ac:dyDescent="0.3">
      <c r="A47" s="63" t="s">
        <v>202</v>
      </c>
      <c r="B47" s="64">
        <f>VLOOKUP($A47,'Return Data'!$B$7:$R$2843,3,0)</f>
        <v>44322</v>
      </c>
      <c r="C47" s="65">
        <f>VLOOKUP($A47,'Return Data'!$B$7:$R$2843,4,0)</f>
        <v>21.459</v>
      </c>
      <c r="D47" s="65">
        <f>VLOOKUP($A47,'Return Data'!$B$7:$R$2843,10,0)</f>
        <v>7.3605</v>
      </c>
      <c r="E47" s="66">
        <f t="shared" si="10"/>
        <v>16</v>
      </c>
      <c r="F47" s="65">
        <f>VLOOKUP($A47,'Return Data'!$B$7:$R$2843,11,0)</f>
        <v>30.677800000000001</v>
      </c>
      <c r="G47" s="66">
        <f t="shared" si="11"/>
        <v>18</v>
      </c>
      <c r="H47" s="65">
        <f>VLOOKUP($A47,'Return Data'!$B$7:$R$2843,12,0)</f>
        <v>44.166200000000003</v>
      </c>
      <c r="I47" s="66">
        <f t="shared" si="12"/>
        <v>19</v>
      </c>
      <c r="J47" s="65">
        <f>VLOOKUP($A47,'Return Data'!$B$7:$R$2843,13,0)</f>
        <v>84.0505</v>
      </c>
      <c r="K47" s="66">
        <f t="shared" si="13"/>
        <v>12</v>
      </c>
      <c r="L47" s="65">
        <f>VLOOKUP($A47,'Return Data'!$B$7:$R$2843,17,0)</f>
        <v>23.944700000000001</v>
      </c>
      <c r="M47" s="66">
        <f t="shared" si="14"/>
        <v>7</v>
      </c>
      <c r="N47" s="65">
        <f>VLOOKUP($A47,'Return Data'!$B$7:$R$2843,14,0)</f>
        <v>14.14</v>
      </c>
      <c r="O47" s="66">
        <f t="shared" si="15"/>
        <v>9</v>
      </c>
      <c r="P47" s="65">
        <f>VLOOKUP($A47,'Return Data'!$B$7:$R$2843,15,0)</f>
        <v>16.904299999999999</v>
      </c>
      <c r="Q47" s="66">
        <f t="shared" si="17"/>
        <v>10</v>
      </c>
      <c r="R47" s="65">
        <f>VLOOKUP($A47,'Return Data'!$B$7:$R$2843,16,0)</f>
        <v>13.286300000000001</v>
      </c>
      <c r="S47" s="67">
        <f t="shared" si="16"/>
        <v>39</v>
      </c>
    </row>
    <row r="48" spans="1:19" x14ac:dyDescent="0.3">
      <c r="A48" s="63" t="s">
        <v>203</v>
      </c>
      <c r="B48" s="64">
        <f>VLOOKUP($A48,'Return Data'!$B$7:$R$2843,3,0)</f>
        <v>44322</v>
      </c>
      <c r="C48" s="65">
        <f>VLOOKUP($A48,'Return Data'!$B$7:$R$2843,4,0)</f>
        <v>21.177800000000001</v>
      </c>
      <c r="D48" s="65">
        <f>VLOOKUP($A48,'Return Data'!$B$7:$R$2843,10,0)</f>
        <v>7.7148000000000003</v>
      </c>
      <c r="E48" s="66">
        <f t="shared" si="10"/>
        <v>15</v>
      </c>
      <c r="F48" s="65">
        <f>VLOOKUP($A48,'Return Data'!$B$7:$R$2843,11,0)</f>
        <v>31.581600000000002</v>
      </c>
      <c r="G48" s="66">
        <f t="shared" si="11"/>
        <v>15</v>
      </c>
      <c r="H48" s="65">
        <f>VLOOKUP($A48,'Return Data'!$B$7:$R$2843,12,0)</f>
        <v>45.1678</v>
      </c>
      <c r="I48" s="66">
        <f t="shared" si="12"/>
        <v>16</v>
      </c>
      <c r="J48" s="65">
        <f>VLOOKUP($A48,'Return Data'!$B$7:$R$2843,13,0)</f>
        <v>84.228499999999997</v>
      </c>
      <c r="K48" s="66">
        <f t="shared" si="13"/>
        <v>11</v>
      </c>
      <c r="L48" s="65">
        <f>VLOOKUP($A48,'Return Data'!$B$7:$R$2843,17,0)</f>
        <v>23.795300000000001</v>
      </c>
      <c r="M48" s="66">
        <f t="shared" si="14"/>
        <v>9</v>
      </c>
      <c r="N48" s="65">
        <f>VLOOKUP($A48,'Return Data'!$B$7:$R$2843,14,0)</f>
        <v>15.423</v>
      </c>
      <c r="O48" s="66">
        <f t="shared" si="15"/>
        <v>6</v>
      </c>
      <c r="P48" s="65"/>
      <c r="Q48" s="66"/>
      <c r="R48" s="65">
        <f>VLOOKUP($A48,'Return Data'!$B$7:$R$2843,16,0)</f>
        <v>15.846</v>
      </c>
      <c r="S48" s="67">
        <f t="shared" si="16"/>
        <v>17</v>
      </c>
    </row>
    <row r="49" spans="1:19" x14ac:dyDescent="0.3">
      <c r="A49" s="63" t="s">
        <v>204</v>
      </c>
      <c r="B49" s="64">
        <f>VLOOKUP($A49,'Return Data'!$B$7:$R$2843,3,0)</f>
        <v>44322</v>
      </c>
      <c r="C49" s="65">
        <f>VLOOKUP($A49,'Return Data'!$B$7:$R$2843,4,0)</f>
        <v>22.568999999999999</v>
      </c>
      <c r="D49" s="65">
        <f>VLOOKUP($A49,'Return Data'!$B$7:$R$2843,10,0)</f>
        <v>10.471</v>
      </c>
      <c r="E49" s="66">
        <f t="shared" si="10"/>
        <v>10</v>
      </c>
      <c r="F49" s="65">
        <f>VLOOKUP($A49,'Return Data'!$B$7:$R$2843,11,0)</f>
        <v>40.337000000000003</v>
      </c>
      <c r="G49" s="66">
        <f t="shared" si="11"/>
        <v>8</v>
      </c>
      <c r="H49" s="65">
        <f>VLOOKUP($A49,'Return Data'!$B$7:$R$2843,12,0)</f>
        <v>55.621400000000001</v>
      </c>
      <c r="I49" s="66">
        <f t="shared" si="12"/>
        <v>8</v>
      </c>
      <c r="J49" s="65">
        <f>VLOOKUP($A49,'Return Data'!$B$7:$R$2843,13,0)</f>
        <v>88.812899999999999</v>
      </c>
      <c r="K49" s="66">
        <f t="shared" si="13"/>
        <v>9</v>
      </c>
      <c r="L49" s="65">
        <f>VLOOKUP($A49,'Return Data'!$B$7:$R$2843,17,0)</f>
        <v>33.525599999999997</v>
      </c>
      <c r="M49" s="66">
        <f t="shared" si="14"/>
        <v>3</v>
      </c>
      <c r="N49" s="65">
        <f>VLOOKUP($A49,'Return Data'!$B$7:$R$2843,14,0)</f>
        <v>18.792100000000001</v>
      </c>
      <c r="O49" s="66">
        <f t="shared" si="15"/>
        <v>3</v>
      </c>
      <c r="P49" s="65"/>
      <c r="Q49" s="66"/>
      <c r="R49" s="65">
        <f>VLOOKUP($A49,'Return Data'!$B$7:$R$2843,16,0)</f>
        <v>21.953299999999999</v>
      </c>
      <c r="S49" s="67">
        <f t="shared" si="16"/>
        <v>5</v>
      </c>
    </row>
    <row r="50" spans="1:19" x14ac:dyDescent="0.3">
      <c r="A50" s="63" t="s">
        <v>205</v>
      </c>
      <c r="B50" s="64">
        <f>VLOOKUP($A50,'Return Data'!$B$7:$R$2843,3,0)</f>
        <v>44322</v>
      </c>
      <c r="C50" s="65">
        <f>VLOOKUP($A50,'Return Data'!$B$7:$R$2843,4,0)</f>
        <v>13.7864</v>
      </c>
      <c r="D50" s="65">
        <f>VLOOKUP($A50,'Return Data'!$B$7:$R$2843,10,0)</f>
        <v>2.4691000000000001</v>
      </c>
      <c r="E50" s="66">
        <f t="shared" si="10"/>
        <v>31</v>
      </c>
      <c r="F50" s="65">
        <f>VLOOKUP($A50,'Return Data'!$B$7:$R$2843,11,0)</f>
        <v>24.476500000000001</v>
      </c>
      <c r="G50" s="66">
        <f t="shared" si="11"/>
        <v>38</v>
      </c>
      <c r="H50" s="65">
        <f>VLOOKUP($A50,'Return Data'!$B$7:$R$2843,12,0)</f>
        <v>33.866700000000002</v>
      </c>
      <c r="I50" s="66">
        <f t="shared" si="12"/>
        <v>46</v>
      </c>
      <c r="J50" s="65">
        <f>VLOOKUP($A50,'Return Data'!$B$7:$R$2843,13,0)</f>
        <v>57.317900000000002</v>
      </c>
      <c r="K50" s="66">
        <f t="shared" si="13"/>
        <v>51</v>
      </c>
      <c r="L50" s="65">
        <f>VLOOKUP($A50,'Return Data'!$B$7:$R$2843,17,0)</f>
        <v>17.0367</v>
      </c>
      <c r="M50" s="66">
        <f t="shared" si="14"/>
        <v>25</v>
      </c>
      <c r="N50" s="65"/>
      <c r="O50" s="66"/>
      <c r="P50" s="65"/>
      <c r="Q50" s="66"/>
      <c r="R50" s="65">
        <f>VLOOKUP($A50,'Return Data'!$B$7:$R$2843,16,0)</f>
        <v>10.867900000000001</v>
      </c>
      <c r="S50" s="67">
        <f t="shared" si="16"/>
        <v>50</v>
      </c>
    </row>
    <row r="51" spans="1:19" x14ac:dyDescent="0.3">
      <c r="A51" s="63" t="s">
        <v>206</v>
      </c>
      <c r="B51" s="64">
        <f>VLOOKUP($A51,'Return Data'!$B$7:$R$2843,3,0)</f>
        <v>44322</v>
      </c>
      <c r="C51" s="65">
        <f>VLOOKUP($A51,'Return Data'!$B$7:$R$2843,4,0)</f>
        <v>15.071099999999999</v>
      </c>
      <c r="D51" s="65">
        <f>VLOOKUP($A51,'Return Data'!$B$7:$R$2843,10,0)</f>
        <v>4.2377000000000002</v>
      </c>
      <c r="E51" s="66">
        <f t="shared" si="10"/>
        <v>23</v>
      </c>
      <c r="F51" s="65">
        <f>VLOOKUP($A51,'Return Data'!$B$7:$R$2843,11,0)</f>
        <v>25.869399999999999</v>
      </c>
      <c r="G51" s="66">
        <f t="shared" si="11"/>
        <v>32</v>
      </c>
      <c r="H51" s="65">
        <f>VLOOKUP($A51,'Return Data'!$B$7:$R$2843,12,0)</f>
        <v>41.552599999999998</v>
      </c>
      <c r="I51" s="66">
        <f t="shared" si="12"/>
        <v>24</v>
      </c>
      <c r="J51" s="65">
        <f>VLOOKUP($A51,'Return Data'!$B$7:$R$2843,13,0)</f>
        <v>69.400999999999996</v>
      </c>
      <c r="K51" s="66">
        <f t="shared" si="13"/>
        <v>24</v>
      </c>
      <c r="L51" s="65">
        <f>VLOOKUP($A51,'Return Data'!$B$7:$R$2843,17,0)</f>
        <v>19.992100000000001</v>
      </c>
      <c r="M51" s="66">
        <f t="shared" si="14"/>
        <v>14</v>
      </c>
      <c r="N51" s="65"/>
      <c r="O51" s="66"/>
      <c r="P51" s="65"/>
      <c r="Q51" s="66"/>
      <c r="R51" s="65">
        <f>VLOOKUP($A51,'Return Data'!$B$7:$R$2843,16,0)</f>
        <v>15.7441</v>
      </c>
      <c r="S51" s="67">
        <f t="shared" si="16"/>
        <v>19</v>
      </c>
    </row>
    <row r="52" spans="1:19" x14ac:dyDescent="0.3">
      <c r="A52" s="63" t="s">
        <v>207</v>
      </c>
      <c r="B52" s="64">
        <f>VLOOKUP($A52,'Return Data'!$B$7:$R$2843,3,0)</f>
        <v>44322</v>
      </c>
      <c r="C52" s="65">
        <f>VLOOKUP($A52,'Return Data'!$B$7:$R$2843,4,0)</f>
        <v>46.637</v>
      </c>
      <c r="D52" s="65">
        <f>VLOOKUP($A52,'Return Data'!$B$7:$R$2843,10,0)</f>
        <v>10.2204</v>
      </c>
      <c r="E52" s="66">
        <f t="shared" si="10"/>
        <v>11</v>
      </c>
      <c r="F52" s="65">
        <f>VLOOKUP($A52,'Return Data'!$B$7:$R$2843,11,0)</f>
        <v>31.899100000000001</v>
      </c>
      <c r="G52" s="66">
        <f t="shared" si="11"/>
        <v>11</v>
      </c>
      <c r="H52" s="65">
        <f>VLOOKUP($A52,'Return Data'!$B$7:$R$2843,12,0)</f>
        <v>51.0182</v>
      </c>
      <c r="I52" s="66">
        <f t="shared" si="12"/>
        <v>10</v>
      </c>
      <c r="J52" s="65">
        <f>VLOOKUP($A52,'Return Data'!$B$7:$R$2843,13,0)</f>
        <v>82.059899999999999</v>
      </c>
      <c r="K52" s="66">
        <f t="shared" si="13"/>
        <v>13</v>
      </c>
      <c r="L52" s="65">
        <f>VLOOKUP($A52,'Return Data'!$B$7:$R$2843,17,0)</f>
        <v>37.718299999999999</v>
      </c>
      <c r="M52" s="66">
        <f t="shared" si="14"/>
        <v>2</v>
      </c>
      <c r="N52" s="65">
        <f>VLOOKUP($A52,'Return Data'!$B$7:$R$2843,14,0)</f>
        <v>25.1906</v>
      </c>
      <c r="O52" s="66">
        <f>RANK(N52,N$8:N$71,0)</f>
        <v>2</v>
      </c>
      <c r="P52" s="65">
        <f>VLOOKUP($A52,'Return Data'!$B$7:$R$2843,15,0)</f>
        <v>24.1828</v>
      </c>
      <c r="Q52" s="66">
        <f>RANK(P52,P$8:P$71,0)</f>
        <v>1</v>
      </c>
      <c r="R52" s="65">
        <f>VLOOKUP($A52,'Return Data'!$B$7:$R$2843,16,0)</f>
        <v>24.1721</v>
      </c>
      <c r="S52" s="67">
        <f t="shared" si="16"/>
        <v>3</v>
      </c>
    </row>
    <row r="53" spans="1:19" x14ac:dyDescent="0.3">
      <c r="A53" s="63" t="s">
        <v>208</v>
      </c>
      <c r="B53" s="64">
        <f>VLOOKUP($A53,'Return Data'!$B$7:$R$2843,3,0)</f>
        <v>44322</v>
      </c>
      <c r="C53" s="65">
        <f>VLOOKUP($A53,'Return Data'!$B$7:$R$2843,4,0)</f>
        <v>13.7707</v>
      </c>
      <c r="D53" s="65">
        <f>VLOOKUP($A53,'Return Data'!$B$7:$R$2843,10,0)</f>
        <v>-1.4033</v>
      </c>
      <c r="E53" s="66">
        <f t="shared" si="10"/>
        <v>58</v>
      </c>
      <c r="F53" s="65">
        <f>VLOOKUP($A53,'Return Data'!$B$7:$R$2843,11,0)</f>
        <v>13.379200000000001</v>
      </c>
      <c r="G53" s="66">
        <f t="shared" si="11"/>
        <v>64</v>
      </c>
      <c r="H53" s="65">
        <f>VLOOKUP($A53,'Return Data'!$B$7:$R$2843,12,0)</f>
        <v>21.300999999999998</v>
      </c>
      <c r="I53" s="66">
        <f t="shared" si="12"/>
        <v>64</v>
      </c>
      <c r="J53" s="65">
        <f>VLOOKUP($A53,'Return Data'!$B$7:$R$2843,13,0)</f>
        <v>42.898499999999999</v>
      </c>
      <c r="K53" s="66">
        <f t="shared" si="13"/>
        <v>62</v>
      </c>
      <c r="L53" s="65"/>
      <c r="M53" s="66"/>
      <c r="N53" s="65"/>
      <c r="O53" s="66"/>
      <c r="P53" s="65"/>
      <c r="Q53" s="66"/>
      <c r="R53" s="65">
        <f>VLOOKUP($A53,'Return Data'!$B$7:$R$2843,16,0)</f>
        <v>15.0695</v>
      </c>
      <c r="S53" s="67">
        <f t="shared" si="16"/>
        <v>27</v>
      </c>
    </row>
    <row r="54" spans="1:19" x14ac:dyDescent="0.3">
      <c r="A54" s="63" t="s">
        <v>209</v>
      </c>
      <c r="B54" s="64">
        <f>VLOOKUP($A54,'Return Data'!$B$7:$R$2843,3,0)</f>
        <v>44322</v>
      </c>
      <c r="C54" s="65">
        <f>VLOOKUP($A54,'Return Data'!$B$7:$R$2843,4,0)</f>
        <v>126.074</v>
      </c>
      <c r="D54" s="65">
        <f>VLOOKUP($A54,'Return Data'!$B$7:$R$2843,10,0)</f>
        <v>0.70909999999999995</v>
      </c>
      <c r="E54" s="66">
        <f t="shared" si="10"/>
        <v>46</v>
      </c>
      <c r="F54" s="65">
        <f>VLOOKUP($A54,'Return Data'!$B$7:$R$2843,11,0)</f>
        <v>24.067499999999999</v>
      </c>
      <c r="G54" s="66">
        <f t="shared" si="11"/>
        <v>39</v>
      </c>
      <c r="H54" s="65">
        <f>VLOOKUP($A54,'Return Data'!$B$7:$R$2843,12,0)</f>
        <v>34.322299999999998</v>
      </c>
      <c r="I54" s="66">
        <f t="shared" si="12"/>
        <v>42</v>
      </c>
      <c r="J54" s="65">
        <f>VLOOKUP($A54,'Return Data'!$B$7:$R$2843,13,0)</f>
        <v>61.649299999999997</v>
      </c>
      <c r="K54" s="66">
        <f t="shared" si="13"/>
        <v>43</v>
      </c>
      <c r="L54" s="65">
        <f>VLOOKUP($A54,'Return Data'!$B$7:$R$2843,17,0)</f>
        <v>10.455500000000001</v>
      </c>
      <c r="M54" s="66">
        <f t="shared" ref="M54:M71" si="18">RANK(L54,L$8:L$71,0)</f>
        <v>58</v>
      </c>
      <c r="N54" s="65">
        <f>VLOOKUP($A54,'Return Data'!$B$7:$R$2843,14,0)</f>
        <v>5.6971999999999996</v>
      </c>
      <c r="O54" s="66">
        <f t="shared" ref="O54:O60" si="19">RANK(N54,N$8:N$71,0)</f>
        <v>44</v>
      </c>
      <c r="P54" s="65">
        <f>VLOOKUP($A54,'Return Data'!$B$7:$R$2843,15,0)</f>
        <v>11.794700000000001</v>
      </c>
      <c r="Q54" s="66">
        <f>RANK(P54,P$8:P$71,0)</f>
        <v>35</v>
      </c>
      <c r="R54" s="65">
        <f>VLOOKUP($A54,'Return Data'!$B$7:$R$2843,16,0)</f>
        <v>12.0741</v>
      </c>
      <c r="S54" s="67">
        <f t="shared" si="16"/>
        <v>44</v>
      </c>
    </row>
    <row r="55" spans="1:19" x14ac:dyDescent="0.3">
      <c r="A55" s="63" t="s">
        <v>210</v>
      </c>
      <c r="B55" s="64">
        <f>VLOOKUP($A55,'Return Data'!$B$7:$R$2843,3,0)</f>
        <v>44322</v>
      </c>
      <c r="C55" s="65">
        <f>VLOOKUP($A55,'Return Data'!$B$7:$R$2843,4,0)</f>
        <v>13.3742</v>
      </c>
      <c r="D55" s="65">
        <f>VLOOKUP($A55,'Return Data'!$B$7:$R$2843,10,0)</f>
        <v>13.372400000000001</v>
      </c>
      <c r="E55" s="66">
        <f t="shared" si="10"/>
        <v>6</v>
      </c>
      <c r="F55" s="65">
        <f>VLOOKUP($A55,'Return Data'!$B$7:$R$2843,11,0)</f>
        <v>45.401800000000001</v>
      </c>
      <c r="G55" s="66">
        <f t="shared" si="11"/>
        <v>7</v>
      </c>
      <c r="H55" s="65">
        <f>VLOOKUP($A55,'Return Data'!$B$7:$R$2843,12,0)</f>
        <v>65.011700000000005</v>
      </c>
      <c r="I55" s="66">
        <f t="shared" si="12"/>
        <v>5</v>
      </c>
      <c r="J55" s="65">
        <f>VLOOKUP($A55,'Return Data'!$B$7:$R$2843,13,0)</f>
        <v>95.317899999999995</v>
      </c>
      <c r="K55" s="66">
        <f t="shared" si="13"/>
        <v>6</v>
      </c>
      <c r="L55" s="65">
        <f>VLOOKUP($A55,'Return Data'!$B$7:$R$2843,17,0)</f>
        <v>13.309799999999999</v>
      </c>
      <c r="M55" s="66">
        <f t="shared" si="18"/>
        <v>46</v>
      </c>
      <c r="N55" s="65">
        <f>VLOOKUP($A55,'Return Data'!$B$7:$R$2843,14,0)</f>
        <v>-0.71830000000000005</v>
      </c>
      <c r="O55" s="66">
        <f t="shared" si="19"/>
        <v>51</v>
      </c>
      <c r="P55" s="65"/>
      <c r="Q55" s="66"/>
      <c r="R55" s="65">
        <f>VLOOKUP($A55,'Return Data'!$B$7:$R$2843,16,0)</f>
        <v>6.7271000000000001</v>
      </c>
      <c r="S55" s="67">
        <f t="shared" si="16"/>
        <v>56</v>
      </c>
    </row>
    <row r="56" spans="1:19" x14ac:dyDescent="0.3">
      <c r="A56" s="63" t="s">
        <v>211</v>
      </c>
      <c r="B56" s="64">
        <f>VLOOKUP($A56,'Return Data'!$B$7:$R$2843,3,0)</f>
        <v>44322</v>
      </c>
      <c r="C56" s="65">
        <f>VLOOKUP($A56,'Return Data'!$B$7:$R$2843,4,0)</f>
        <v>11.495200000000001</v>
      </c>
      <c r="D56" s="65">
        <f>VLOOKUP($A56,'Return Data'!$B$7:$R$2843,10,0)</f>
        <v>14.5351</v>
      </c>
      <c r="E56" s="66">
        <f t="shared" si="10"/>
        <v>4</v>
      </c>
      <c r="F56" s="65">
        <f>VLOOKUP($A56,'Return Data'!$B$7:$R$2843,11,0)</f>
        <v>47.055700000000002</v>
      </c>
      <c r="G56" s="66">
        <f t="shared" si="11"/>
        <v>4</v>
      </c>
      <c r="H56" s="65">
        <f>VLOOKUP($A56,'Return Data'!$B$7:$R$2843,12,0)</f>
        <v>67.127499999999998</v>
      </c>
      <c r="I56" s="66">
        <f t="shared" si="12"/>
        <v>4</v>
      </c>
      <c r="J56" s="65">
        <f>VLOOKUP($A56,'Return Data'!$B$7:$R$2843,13,0)</f>
        <v>99.002799999999993</v>
      </c>
      <c r="K56" s="66">
        <f t="shared" si="13"/>
        <v>5</v>
      </c>
      <c r="L56" s="65">
        <f>VLOOKUP($A56,'Return Data'!$B$7:$R$2843,17,0)</f>
        <v>14.3642</v>
      </c>
      <c r="M56" s="66">
        <f t="shared" si="18"/>
        <v>36</v>
      </c>
      <c r="N56" s="65">
        <f>VLOOKUP($A56,'Return Data'!$B$7:$R$2843,14,0)</f>
        <v>-0.3634</v>
      </c>
      <c r="O56" s="66">
        <f t="shared" si="19"/>
        <v>50</v>
      </c>
      <c r="P56" s="65"/>
      <c r="Q56" s="66"/>
      <c r="R56" s="65">
        <f>VLOOKUP($A56,'Return Data'!$B$7:$R$2843,16,0)</f>
        <v>3.4394999999999998</v>
      </c>
      <c r="S56" s="67">
        <f t="shared" si="16"/>
        <v>62</v>
      </c>
    </row>
    <row r="57" spans="1:19" x14ac:dyDescent="0.3">
      <c r="A57" s="63" t="s">
        <v>212</v>
      </c>
      <c r="B57" s="64">
        <f>VLOOKUP($A57,'Return Data'!$B$7:$R$2843,3,0)</f>
        <v>44322</v>
      </c>
      <c r="C57" s="65">
        <f>VLOOKUP($A57,'Return Data'!$B$7:$R$2843,4,0)</f>
        <v>11.4162</v>
      </c>
      <c r="D57" s="65">
        <f>VLOOKUP($A57,'Return Data'!$B$7:$R$2843,10,0)</f>
        <v>16.100899999999999</v>
      </c>
      <c r="E57" s="66">
        <f t="shared" si="10"/>
        <v>3</v>
      </c>
      <c r="F57" s="65">
        <f>VLOOKUP($A57,'Return Data'!$B$7:$R$2843,11,0)</f>
        <v>50.165700000000001</v>
      </c>
      <c r="G57" s="66">
        <f t="shared" si="11"/>
        <v>3</v>
      </c>
      <c r="H57" s="65">
        <f>VLOOKUP($A57,'Return Data'!$B$7:$R$2843,12,0)</f>
        <v>70.106700000000004</v>
      </c>
      <c r="I57" s="66">
        <f t="shared" si="12"/>
        <v>2</v>
      </c>
      <c r="J57" s="65">
        <f>VLOOKUP($A57,'Return Data'!$B$7:$R$2843,13,0)</f>
        <v>103.1497</v>
      </c>
      <c r="K57" s="66">
        <f t="shared" si="13"/>
        <v>3</v>
      </c>
      <c r="L57" s="65">
        <f>VLOOKUP($A57,'Return Data'!$B$7:$R$2843,17,0)</f>
        <v>15.3367</v>
      </c>
      <c r="M57" s="66">
        <f t="shared" si="18"/>
        <v>31</v>
      </c>
      <c r="N57" s="65">
        <f>VLOOKUP($A57,'Return Data'!$B$7:$R$2843,14,0)</f>
        <v>0.68810000000000004</v>
      </c>
      <c r="O57" s="66">
        <f t="shared" si="19"/>
        <v>48</v>
      </c>
      <c r="P57" s="65"/>
      <c r="Q57" s="66"/>
      <c r="R57" s="65">
        <f>VLOOKUP($A57,'Return Data'!$B$7:$R$2843,16,0)</f>
        <v>3.5108999999999999</v>
      </c>
      <c r="S57" s="67">
        <f t="shared" si="16"/>
        <v>61</v>
      </c>
    </row>
    <row r="58" spans="1:19" x14ac:dyDescent="0.3">
      <c r="A58" s="63" t="s">
        <v>213</v>
      </c>
      <c r="B58" s="64">
        <f>VLOOKUP($A58,'Return Data'!$B$7:$R$2843,3,0)</f>
        <v>44322</v>
      </c>
      <c r="C58" s="65">
        <f>VLOOKUP($A58,'Return Data'!$B$7:$R$2843,4,0)</f>
        <v>10.719799999999999</v>
      </c>
      <c r="D58" s="65">
        <f>VLOOKUP($A58,'Return Data'!$B$7:$R$2843,10,0)</f>
        <v>16.680599999999998</v>
      </c>
      <c r="E58" s="66">
        <f t="shared" si="10"/>
        <v>2</v>
      </c>
      <c r="F58" s="65">
        <f>VLOOKUP($A58,'Return Data'!$B$7:$R$2843,11,0)</f>
        <v>50.276200000000003</v>
      </c>
      <c r="G58" s="66">
        <f t="shared" si="11"/>
        <v>2</v>
      </c>
      <c r="H58" s="65">
        <f>VLOOKUP($A58,'Return Data'!$B$7:$R$2843,12,0)</f>
        <v>69.255499999999998</v>
      </c>
      <c r="I58" s="66">
        <f t="shared" si="12"/>
        <v>3</v>
      </c>
      <c r="J58" s="65">
        <f>VLOOKUP($A58,'Return Data'!$B$7:$R$2843,13,0)</f>
        <v>104.7287</v>
      </c>
      <c r="K58" s="66">
        <f t="shared" si="13"/>
        <v>2</v>
      </c>
      <c r="L58" s="65">
        <f>VLOOKUP($A58,'Return Data'!$B$7:$R$2843,17,0)</f>
        <v>14.3452</v>
      </c>
      <c r="M58" s="66">
        <f t="shared" si="18"/>
        <v>37</v>
      </c>
      <c r="N58" s="65">
        <f>VLOOKUP($A58,'Return Data'!$B$7:$R$2843,14,0)</f>
        <v>-0.1552</v>
      </c>
      <c r="O58" s="66">
        <f t="shared" si="19"/>
        <v>49</v>
      </c>
      <c r="P58" s="65"/>
      <c r="Q58" s="66"/>
      <c r="R58" s="65">
        <f>VLOOKUP($A58,'Return Data'!$B$7:$R$2843,16,0)</f>
        <v>1.9464999999999999</v>
      </c>
      <c r="S58" s="67">
        <f t="shared" si="16"/>
        <v>64</v>
      </c>
    </row>
    <row r="59" spans="1:19" x14ac:dyDescent="0.3">
      <c r="A59" s="63" t="s">
        <v>214</v>
      </c>
      <c r="B59" s="64">
        <f>VLOOKUP($A59,'Return Data'!$B$7:$R$2843,3,0)</f>
        <v>44322</v>
      </c>
      <c r="C59" s="65">
        <f>VLOOKUP($A59,'Return Data'!$B$7:$R$2843,4,0)</f>
        <v>18.162600000000001</v>
      </c>
      <c r="D59" s="65">
        <f>VLOOKUP($A59,'Return Data'!$B$7:$R$2843,10,0)</f>
        <v>1.5885</v>
      </c>
      <c r="E59" s="66">
        <f t="shared" si="10"/>
        <v>36</v>
      </c>
      <c r="F59" s="65">
        <f>VLOOKUP($A59,'Return Data'!$B$7:$R$2843,11,0)</f>
        <v>24.662600000000001</v>
      </c>
      <c r="G59" s="66">
        <f t="shared" si="11"/>
        <v>37</v>
      </c>
      <c r="H59" s="65">
        <f>VLOOKUP($A59,'Return Data'!$B$7:$R$2843,12,0)</f>
        <v>34.475999999999999</v>
      </c>
      <c r="I59" s="66">
        <f t="shared" si="12"/>
        <v>41</v>
      </c>
      <c r="J59" s="65">
        <f>VLOOKUP($A59,'Return Data'!$B$7:$R$2843,13,0)</f>
        <v>65.114500000000007</v>
      </c>
      <c r="K59" s="66">
        <f t="shared" si="13"/>
        <v>30</v>
      </c>
      <c r="L59" s="65">
        <f>VLOOKUP($A59,'Return Data'!$B$7:$R$2843,17,0)</f>
        <v>14.6875</v>
      </c>
      <c r="M59" s="66">
        <f t="shared" si="18"/>
        <v>33</v>
      </c>
      <c r="N59" s="65">
        <f>VLOOKUP($A59,'Return Data'!$B$7:$R$2843,14,0)</f>
        <v>9.8841999999999999</v>
      </c>
      <c r="O59" s="66">
        <f t="shared" si="19"/>
        <v>26</v>
      </c>
      <c r="P59" s="65">
        <f>VLOOKUP($A59,'Return Data'!$B$7:$R$2843,15,0)</f>
        <v>14.3682</v>
      </c>
      <c r="Q59" s="66">
        <f>RANK(P59,P$8:P$71,0)</f>
        <v>19</v>
      </c>
      <c r="R59" s="65">
        <f>VLOOKUP($A59,'Return Data'!$B$7:$R$2843,16,0)</f>
        <v>10.2464</v>
      </c>
      <c r="S59" s="67">
        <f t="shared" si="16"/>
        <v>51</v>
      </c>
    </row>
    <row r="60" spans="1:19" x14ac:dyDescent="0.3">
      <c r="A60" s="63" t="s">
        <v>215</v>
      </c>
      <c r="B60" s="64">
        <f>VLOOKUP($A60,'Return Data'!$B$7:$R$2843,3,0)</f>
        <v>44322</v>
      </c>
      <c r="C60" s="65">
        <f>VLOOKUP($A60,'Return Data'!$B$7:$R$2843,4,0)</f>
        <v>19.790700000000001</v>
      </c>
      <c r="D60" s="65">
        <f>VLOOKUP($A60,'Return Data'!$B$7:$R$2843,10,0)</f>
        <v>1.0832999999999999</v>
      </c>
      <c r="E60" s="66">
        <f t="shared" si="10"/>
        <v>44</v>
      </c>
      <c r="F60" s="65">
        <f>VLOOKUP($A60,'Return Data'!$B$7:$R$2843,11,0)</f>
        <v>23.5899</v>
      </c>
      <c r="G60" s="66">
        <f t="shared" si="11"/>
        <v>42</v>
      </c>
      <c r="H60" s="65">
        <f>VLOOKUP($A60,'Return Data'!$B$7:$R$2843,12,0)</f>
        <v>33.509900000000002</v>
      </c>
      <c r="I60" s="66">
        <f t="shared" si="12"/>
        <v>47</v>
      </c>
      <c r="J60" s="65">
        <f>VLOOKUP($A60,'Return Data'!$B$7:$R$2843,13,0)</f>
        <v>63.590600000000002</v>
      </c>
      <c r="K60" s="66">
        <f t="shared" si="13"/>
        <v>37</v>
      </c>
      <c r="L60" s="65">
        <f>VLOOKUP($A60,'Return Data'!$B$7:$R$2843,17,0)</f>
        <v>15.5684</v>
      </c>
      <c r="M60" s="66">
        <f t="shared" si="18"/>
        <v>30</v>
      </c>
      <c r="N60" s="65">
        <f>VLOOKUP($A60,'Return Data'!$B$7:$R$2843,14,0)</f>
        <v>10.337999999999999</v>
      </c>
      <c r="O60" s="66">
        <f t="shared" si="19"/>
        <v>24</v>
      </c>
      <c r="P60" s="65"/>
      <c r="Q60" s="66"/>
      <c r="R60" s="65">
        <f>VLOOKUP($A60,'Return Data'!$B$7:$R$2843,16,0)</f>
        <v>14.2362</v>
      </c>
      <c r="S60" s="67">
        <f t="shared" si="16"/>
        <v>31</v>
      </c>
    </row>
    <row r="61" spans="1:19" x14ac:dyDescent="0.3">
      <c r="A61" s="63" t="s">
        <v>216</v>
      </c>
      <c r="B61" s="64">
        <f>VLOOKUP($A61,'Return Data'!$B$7:$R$2843,3,0)</f>
        <v>44322</v>
      </c>
      <c r="C61" s="65">
        <f>VLOOKUP($A61,'Return Data'!$B$7:$R$2843,4,0)</f>
        <v>11.2521</v>
      </c>
      <c r="D61" s="65">
        <f>VLOOKUP($A61,'Return Data'!$B$7:$R$2843,10,0)</f>
        <v>14.0215</v>
      </c>
      <c r="E61" s="66">
        <f t="shared" si="10"/>
        <v>5</v>
      </c>
      <c r="F61" s="65">
        <f>VLOOKUP($A61,'Return Data'!$B$7:$R$2843,11,0)</f>
        <v>46.654899999999998</v>
      </c>
      <c r="G61" s="66">
        <f t="shared" si="11"/>
        <v>5</v>
      </c>
      <c r="H61" s="65">
        <f>VLOOKUP($A61,'Return Data'!$B$7:$R$2843,12,0)</f>
        <v>63.215800000000002</v>
      </c>
      <c r="I61" s="66">
        <f t="shared" si="12"/>
        <v>7</v>
      </c>
      <c r="J61" s="65">
        <f>VLOOKUP($A61,'Return Data'!$B$7:$R$2843,13,0)</f>
        <v>100.52930000000001</v>
      </c>
      <c r="K61" s="66">
        <f t="shared" si="13"/>
        <v>4</v>
      </c>
      <c r="L61" s="65">
        <f>VLOOKUP($A61,'Return Data'!$B$7:$R$2843,17,0)</f>
        <v>14.4633</v>
      </c>
      <c r="M61" s="66">
        <f t="shared" si="18"/>
        <v>35</v>
      </c>
      <c r="N61" s="65"/>
      <c r="O61" s="66"/>
      <c r="P61" s="65"/>
      <c r="Q61" s="66"/>
      <c r="R61" s="65">
        <f>VLOOKUP($A61,'Return Data'!$B$7:$R$2843,16,0)</f>
        <v>3.8666</v>
      </c>
      <c r="S61" s="67">
        <f t="shared" si="16"/>
        <v>60</v>
      </c>
    </row>
    <row r="62" spans="1:19" x14ac:dyDescent="0.3">
      <c r="A62" s="63" t="s">
        <v>217</v>
      </c>
      <c r="B62" s="64">
        <f>VLOOKUP($A62,'Return Data'!$B$7:$R$2843,3,0)</f>
        <v>44322</v>
      </c>
      <c r="C62" s="65">
        <f>VLOOKUP($A62,'Return Data'!$B$7:$R$2843,4,0)</f>
        <v>12.9213</v>
      </c>
      <c r="D62" s="65">
        <f>VLOOKUP($A62,'Return Data'!$B$7:$R$2843,10,0)</f>
        <v>12.7828</v>
      </c>
      <c r="E62" s="66">
        <f t="shared" si="10"/>
        <v>7</v>
      </c>
      <c r="F62" s="65">
        <f>VLOOKUP($A62,'Return Data'!$B$7:$R$2843,11,0)</f>
        <v>46.185099999999998</v>
      </c>
      <c r="G62" s="66">
        <f t="shared" si="11"/>
        <v>6</v>
      </c>
      <c r="H62" s="65">
        <f>VLOOKUP($A62,'Return Data'!$B$7:$R$2843,12,0)</f>
        <v>63.774299999999997</v>
      </c>
      <c r="I62" s="66">
        <f t="shared" si="12"/>
        <v>6</v>
      </c>
      <c r="J62" s="65">
        <f>VLOOKUP($A62,'Return Data'!$B$7:$R$2843,13,0)</f>
        <v>89.717799999999997</v>
      </c>
      <c r="K62" s="66">
        <f t="shared" si="13"/>
        <v>8</v>
      </c>
      <c r="L62" s="65">
        <f>VLOOKUP($A62,'Return Data'!$B$7:$R$2843,17,0)</f>
        <v>14.475199999999999</v>
      </c>
      <c r="M62" s="66">
        <f t="shared" si="18"/>
        <v>34</v>
      </c>
      <c r="N62" s="65"/>
      <c r="O62" s="66"/>
      <c r="P62" s="65"/>
      <c r="Q62" s="66"/>
      <c r="R62" s="65">
        <f>VLOOKUP($A62,'Return Data'!$B$7:$R$2843,16,0)</f>
        <v>9.3928999999999991</v>
      </c>
      <c r="S62" s="67">
        <f t="shared" si="16"/>
        <v>53</v>
      </c>
    </row>
    <row r="63" spans="1:19" x14ac:dyDescent="0.3">
      <c r="A63" s="63" t="s">
        <v>218</v>
      </c>
      <c r="B63" s="64">
        <f>VLOOKUP($A63,'Return Data'!$B$7:$R$2843,3,0)</f>
        <v>44322</v>
      </c>
      <c r="C63" s="65">
        <f>VLOOKUP($A63,'Return Data'!$B$7:$R$2843,4,0)</f>
        <v>25.258199999999999</v>
      </c>
      <c r="D63" s="65">
        <f>VLOOKUP($A63,'Return Data'!$B$7:$R$2843,10,0)</f>
        <v>-1.5915999999999999</v>
      </c>
      <c r="E63" s="66">
        <f t="shared" si="10"/>
        <v>59</v>
      </c>
      <c r="F63" s="65">
        <f>VLOOKUP($A63,'Return Data'!$B$7:$R$2843,11,0)</f>
        <v>21.774999999999999</v>
      </c>
      <c r="G63" s="66">
        <f t="shared" si="11"/>
        <v>53</v>
      </c>
      <c r="H63" s="65">
        <f>VLOOKUP($A63,'Return Data'!$B$7:$R$2843,12,0)</f>
        <v>34.003599999999999</v>
      </c>
      <c r="I63" s="66">
        <f t="shared" si="12"/>
        <v>45</v>
      </c>
      <c r="J63" s="65">
        <f>VLOOKUP($A63,'Return Data'!$B$7:$R$2843,13,0)</f>
        <v>58.192999999999998</v>
      </c>
      <c r="K63" s="66">
        <f t="shared" si="13"/>
        <v>50</v>
      </c>
      <c r="L63" s="65">
        <f>VLOOKUP($A63,'Return Data'!$B$7:$R$2843,17,0)</f>
        <v>15.587999999999999</v>
      </c>
      <c r="M63" s="66">
        <f t="shared" si="18"/>
        <v>29</v>
      </c>
      <c r="N63" s="65">
        <f>VLOOKUP($A63,'Return Data'!$B$7:$R$2843,14,0)</f>
        <v>10.9909</v>
      </c>
      <c r="O63" s="66">
        <f t="shared" ref="O63:O68" si="20">RANK(N63,N$8:N$71,0)</f>
        <v>22</v>
      </c>
      <c r="P63" s="65">
        <f>VLOOKUP($A63,'Return Data'!$B$7:$R$2843,15,0)</f>
        <v>15.697699999999999</v>
      </c>
      <c r="Q63" s="66">
        <f>RANK(P63,P$8:P$71,0)</f>
        <v>13</v>
      </c>
      <c r="R63" s="65">
        <f>VLOOKUP($A63,'Return Data'!$B$7:$R$2843,16,0)</f>
        <v>15.153</v>
      </c>
      <c r="S63" s="67">
        <f t="shared" si="16"/>
        <v>23</v>
      </c>
    </row>
    <row r="64" spans="1:19" x14ac:dyDescent="0.3">
      <c r="A64" s="63" t="s">
        <v>219</v>
      </c>
      <c r="B64" s="64">
        <f>VLOOKUP($A64,'Return Data'!$B$7:$R$2843,3,0)</f>
        <v>44322</v>
      </c>
      <c r="C64" s="65">
        <f>VLOOKUP($A64,'Return Data'!$B$7:$R$2843,4,0)</f>
        <v>103.29</v>
      </c>
      <c r="D64" s="65">
        <f>VLOOKUP($A64,'Return Data'!$B$7:$R$2843,10,0)</f>
        <v>1.0764</v>
      </c>
      <c r="E64" s="66">
        <f t="shared" si="10"/>
        <v>45</v>
      </c>
      <c r="F64" s="65">
        <f>VLOOKUP($A64,'Return Data'!$B$7:$R$2843,11,0)</f>
        <v>16.488099999999999</v>
      </c>
      <c r="G64" s="66">
        <f t="shared" si="11"/>
        <v>62</v>
      </c>
      <c r="H64" s="65">
        <f>VLOOKUP($A64,'Return Data'!$B$7:$R$2843,12,0)</f>
        <v>25.048400000000001</v>
      </c>
      <c r="I64" s="66">
        <f t="shared" si="12"/>
        <v>63</v>
      </c>
      <c r="J64" s="65">
        <f>VLOOKUP($A64,'Return Data'!$B$7:$R$2843,13,0)</f>
        <v>49.608899999999998</v>
      </c>
      <c r="K64" s="66">
        <f t="shared" si="13"/>
        <v>59</v>
      </c>
      <c r="L64" s="65">
        <f>VLOOKUP($A64,'Return Data'!$B$7:$R$2843,17,0)</f>
        <v>12.318300000000001</v>
      </c>
      <c r="M64" s="66">
        <f t="shared" si="18"/>
        <v>50</v>
      </c>
      <c r="N64" s="65">
        <f>VLOOKUP($A64,'Return Data'!$B$7:$R$2843,14,0)</f>
        <v>8.6846999999999994</v>
      </c>
      <c r="O64" s="66">
        <f t="shared" si="20"/>
        <v>33</v>
      </c>
      <c r="P64" s="65">
        <f>VLOOKUP($A64,'Return Data'!$B$7:$R$2843,15,0)</f>
        <v>14.841100000000001</v>
      </c>
      <c r="Q64" s="66">
        <f>RANK(P64,P$8:P$71,0)</f>
        <v>18</v>
      </c>
      <c r="R64" s="65">
        <f>VLOOKUP($A64,'Return Data'!$B$7:$R$2843,16,0)</f>
        <v>12.482699999999999</v>
      </c>
      <c r="S64" s="67">
        <f t="shared" si="16"/>
        <v>43</v>
      </c>
    </row>
    <row r="65" spans="1:19" x14ac:dyDescent="0.3">
      <c r="A65" s="63" t="s">
        <v>220</v>
      </c>
      <c r="B65" s="64">
        <f>VLOOKUP($A65,'Return Data'!$B$7:$R$2843,3,0)</f>
        <v>44322</v>
      </c>
      <c r="C65" s="65">
        <f>VLOOKUP($A65,'Return Data'!$B$7:$R$2843,4,0)</f>
        <v>35.090000000000003</v>
      </c>
      <c r="D65" s="65">
        <f>VLOOKUP($A65,'Return Data'!$B$7:$R$2843,10,0)</f>
        <v>1.1531</v>
      </c>
      <c r="E65" s="66">
        <f t="shared" si="10"/>
        <v>39</v>
      </c>
      <c r="F65" s="65">
        <f>VLOOKUP($A65,'Return Data'!$B$7:$R$2843,11,0)</f>
        <v>22.6494</v>
      </c>
      <c r="G65" s="66">
        <f t="shared" si="11"/>
        <v>47</v>
      </c>
      <c r="H65" s="65">
        <f>VLOOKUP($A65,'Return Data'!$B$7:$R$2843,12,0)</f>
        <v>32.966999999999999</v>
      </c>
      <c r="I65" s="66">
        <f t="shared" si="12"/>
        <v>49</v>
      </c>
      <c r="J65" s="65">
        <f>VLOOKUP($A65,'Return Data'!$B$7:$R$2843,13,0)</f>
        <v>60.815800000000003</v>
      </c>
      <c r="K65" s="66">
        <f t="shared" si="13"/>
        <v>44</v>
      </c>
      <c r="L65" s="65">
        <f>VLOOKUP($A65,'Return Data'!$B$7:$R$2843,17,0)</f>
        <v>18.233799999999999</v>
      </c>
      <c r="M65" s="66">
        <f t="shared" si="18"/>
        <v>19</v>
      </c>
      <c r="N65" s="65">
        <f>VLOOKUP($A65,'Return Data'!$B$7:$R$2843,14,0)</f>
        <v>12.1243</v>
      </c>
      <c r="O65" s="66">
        <f t="shared" si="20"/>
        <v>18</v>
      </c>
      <c r="P65" s="65">
        <f>VLOOKUP($A65,'Return Data'!$B$7:$R$2843,15,0)</f>
        <v>13.1538</v>
      </c>
      <c r="Q65" s="66">
        <f>RANK(P65,P$8:P$71,0)</f>
        <v>27</v>
      </c>
      <c r="R65" s="65">
        <f>VLOOKUP($A65,'Return Data'!$B$7:$R$2843,16,0)</f>
        <v>12.4969</v>
      </c>
      <c r="S65" s="67">
        <f t="shared" si="16"/>
        <v>42</v>
      </c>
    </row>
    <row r="66" spans="1:19" x14ac:dyDescent="0.3">
      <c r="A66" s="63" t="s">
        <v>221</v>
      </c>
      <c r="B66" s="64">
        <f>VLOOKUP($A66,'Return Data'!$B$7:$R$2843,3,0)</f>
        <v>44322</v>
      </c>
      <c r="C66" s="65">
        <f>VLOOKUP($A66,'Return Data'!$B$7:$R$2843,4,0)</f>
        <v>19.0044</v>
      </c>
      <c r="D66" s="65">
        <f>VLOOKUP($A66,'Return Data'!$B$7:$R$2843,10,0)</f>
        <v>3.8509000000000002</v>
      </c>
      <c r="E66" s="66">
        <f t="shared" si="10"/>
        <v>24</v>
      </c>
      <c r="F66" s="65">
        <f>VLOOKUP($A66,'Return Data'!$B$7:$R$2843,11,0)</f>
        <v>31.383800000000001</v>
      </c>
      <c r="G66" s="66">
        <f t="shared" si="11"/>
        <v>16</v>
      </c>
      <c r="H66" s="65">
        <f>VLOOKUP($A66,'Return Data'!$B$7:$R$2843,12,0)</f>
        <v>41.6389</v>
      </c>
      <c r="I66" s="66">
        <f t="shared" si="12"/>
        <v>22</v>
      </c>
      <c r="J66" s="65">
        <f>VLOOKUP($A66,'Return Data'!$B$7:$R$2843,13,0)</f>
        <v>80.141599999999997</v>
      </c>
      <c r="K66" s="66">
        <f t="shared" si="13"/>
        <v>14</v>
      </c>
      <c r="L66" s="65">
        <f>VLOOKUP($A66,'Return Data'!$B$7:$R$2843,17,0)</f>
        <v>16.0913</v>
      </c>
      <c r="M66" s="66">
        <f t="shared" si="18"/>
        <v>26</v>
      </c>
      <c r="N66" s="65">
        <f>VLOOKUP($A66,'Return Data'!$B$7:$R$2843,14,0)</f>
        <v>7.4652000000000003</v>
      </c>
      <c r="O66" s="66">
        <f t="shared" si="20"/>
        <v>38</v>
      </c>
      <c r="P66" s="65"/>
      <c r="Q66" s="66"/>
      <c r="R66" s="65">
        <f>VLOOKUP($A66,'Return Data'!$B$7:$R$2843,16,0)</f>
        <v>13.4053</v>
      </c>
      <c r="S66" s="67">
        <f t="shared" si="16"/>
        <v>38</v>
      </c>
    </row>
    <row r="67" spans="1:19" x14ac:dyDescent="0.3">
      <c r="A67" s="63" t="s">
        <v>222</v>
      </c>
      <c r="B67" s="64">
        <f>VLOOKUP($A67,'Return Data'!$B$7:$R$2843,3,0)</f>
        <v>44322</v>
      </c>
      <c r="C67" s="65">
        <f>VLOOKUP($A67,'Return Data'!$B$7:$R$2843,4,0)</f>
        <v>13.650399999999999</v>
      </c>
      <c r="D67" s="65">
        <f>VLOOKUP($A67,'Return Data'!$B$7:$R$2843,10,0)</f>
        <v>1.5844</v>
      </c>
      <c r="E67" s="66">
        <f t="shared" si="10"/>
        <v>37</v>
      </c>
      <c r="F67" s="65">
        <f>VLOOKUP($A67,'Return Data'!$B$7:$R$2843,11,0)</f>
        <v>33.164200000000001</v>
      </c>
      <c r="G67" s="66">
        <f t="shared" si="11"/>
        <v>10</v>
      </c>
      <c r="H67" s="65">
        <f>VLOOKUP($A67,'Return Data'!$B$7:$R$2843,12,0)</f>
        <v>43.063499999999998</v>
      </c>
      <c r="I67" s="66">
        <f t="shared" si="12"/>
        <v>21</v>
      </c>
      <c r="J67" s="65">
        <f>VLOOKUP($A67,'Return Data'!$B$7:$R$2843,13,0)</f>
        <v>75.139899999999997</v>
      </c>
      <c r="K67" s="66">
        <f t="shared" si="13"/>
        <v>16</v>
      </c>
      <c r="L67" s="65">
        <f>VLOOKUP($A67,'Return Data'!$B$7:$R$2843,17,0)</f>
        <v>12.6808</v>
      </c>
      <c r="M67" s="66">
        <f t="shared" si="18"/>
        <v>49</v>
      </c>
      <c r="N67" s="65">
        <f>VLOOKUP($A67,'Return Data'!$B$7:$R$2843,14,0)</f>
        <v>4.9866999999999999</v>
      </c>
      <c r="O67" s="66">
        <f t="shared" si="20"/>
        <v>46</v>
      </c>
      <c r="P67" s="65"/>
      <c r="Q67" s="66"/>
      <c r="R67" s="65">
        <f>VLOOKUP($A67,'Return Data'!$B$7:$R$2843,16,0)</f>
        <v>7.5425000000000004</v>
      </c>
      <c r="S67" s="67">
        <f t="shared" si="16"/>
        <v>54</v>
      </c>
    </row>
    <row r="68" spans="1:19" x14ac:dyDescent="0.3">
      <c r="A68" s="63" t="s">
        <v>223</v>
      </c>
      <c r="B68" s="64">
        <f>VLOOKUP($A68,'Return Data'!$B$7:$R$2843,3,0)</f>
        <v>44322</v>
      </c>
      <c r="C68" s="65">
        <f>VLOOKUP($A68,'Return Data'!$B$7:$R$2843,4,0)</f>
        <v>12.659700000000001</v>
      </c>
      <c r="D68" s="65">
        <f>VLOOKUP($A68,'Return Data'!$B$7:$R$2843,10,0)</f>
        <v>1.762</v>
      </c>
      <c r="E68" s="66">
        <f t="shared" si="10"/>
        <v>33</v>
      </c>
      <c r="F68" s="65">
        <f>VLOOKUP($A68,'Return Data'!$B$7:$R$2843,11,0)</f>
        <v>31.755199999999999</v>
      </c>
      <c r="G68" s="66">
        <f t="shared" si="11"/>
        <v>12</v>
      </c>
      <c r="H68" s="65">
        <f>VLOOKUP($A68,'Return Data'!$B$7:$R$2843,12,0)</f>
        <v>40.121499999999997</v>
      </c>
      <c r="I68" s="66">
        <f t="shared" si="12"/>
        <v>26</v>
      </c>
      <c r="J68" s="65">
        <f>VLOOKUP($A68,'Return Data'!$B$7:$R$2843,13,0)</f>
        <v>70.853099999999998</v>
      </c>
      <c r="K68" s="66">
        <f t="shared" si="13"/>
        <v>21</v>
      </c>
      <c r="L68" s="65">
        <f>VLOOKUP($A68,'Return Data'!$B$7:$R$2843,17,0)</f>
        <v>12.9078</v>
      </c>
      <c r="M68" s="66">
        <f t="shared" si="18"/>
        <v>48</v>
      </c>
      <c r="N68" s="65">
        <f>VLOOKUP($A68,'Return Data'!$B$7:$R$2843,14,0)</f>
        <v>6.4364999999999997</v>
      </c>
      <c r="O68" s="66">
        <f t="shared" si="20"/>
        <v>42</v>
      </c>
      <c r="P68" s="65"/>
      <c r="Q68" s="66"/>
      <c r="R68" s="65">
        <f>VLOOKUP($A68,'Return Data'!$B$7:$R$2843,16,0)</f>
        <v>5.9107000000000003</v>
      </c>
      <c r="S68" s="67">
        <f t="shared" si="16"/>
        <v>57</v>
      </c>
    </row>
    <row r="69" spans="1:19" x14ac:dyDescent="0.3">
      <c r="A69" s="63" t="s">
        <v>224</v>
      </c>
      <c r="B69" s="64">
        <f>VLOOKUP($A69,'Return Data'!$B$7:$R$2843,3,0)</f>
        <v>44322</v>
      </c>
      <c r="C69" s="65">
        <f>VLOOKUP($A69,'Return Data'!$B$7:$R$2843,4,0)</f>
        <v>10.9742</v>
      </c>
      <c r="D69" s="65">
        <f>VLOOKUP($A69,'Return Data'!$B$7:$R$2843,10,0)</f>
        <v>-1.6666000000000001</v>
      </c>
      <c r="E69" s="66">
        <f t="shared" si="10"/>
        <v>60</v>
      </c>
      <c r="F69" s="65">
        <f>VLOOKUP($A69,'Return Data'!$B$7:$R$2843,11,0)</f>
        <v>24.986599999999999</v>
      </c>
      <c r="G69" s="66">
        <f t="shared" si="11"/>
        <v>36</v>
      </c>
      <c r="H69" s="65">
        <f>VLOOKUP($A69,'Return Data'!$B$7:$R$2843,12,0)</f>
        <v>27.433599999999998</v>
      </c>
      <c r="I69" s="66">
        <f t="shared" si="12"/>
        <v>58</v>
      </c>
      <c r="J69" s="65">
        <f>VLOOKUP($A69,'Return Data'!$B$7:$R$2843,13,0)</f>
        <v>58.2209</v>
      </c>
      <c r="K69" s="66">
        <f t="shared" si="13"/>
        <v>49</v>
      </c>
      <c r="L69" s="65">
        <f>VLOOKUP($A69,'Return Data'!$B$7:$R$2843,17,0)</f>
        <v>11.377599999999999</v>
      </c>
      <c r="M69" s="66">
        <f t="shared" si="18"/>
        <v>54</v>
      </c>
      <c r="N69" s="65"/>
      <c r="O69" s="66"/>
      <c r="P69" s="65"/>
      <c r="Q69" s="66"/>
      <c r="R69" s="65">
        <f>VLOOKUP($A69,'Return Data'!$B$7:$R$2843,16,0)</f>
        <v>2.8582999999999998</v>
      </c>
      <c r="S69" s="67">
        <f t="shared" si="16"/>
        <v>63</v>
      </c>
    </row>
    <row r="70" spans="1:19" x14ac:dyDescent="0.3">
      <c r="A70" s="63" t="s">
        <v>225</v>
      </c>
      <c r="B70" s="64">
        <f>VLOOKUP($A70,'Return Data'!$B$7:$R$2843,3,0)</f>
        <v>44322</v>
      </c>
      <c r="C70" s="65">
        <f>VLOOKUP($A70,'Return Data'!$B$7:$R$2843,4,0)</f>
        <v>11.3728</v>
      </c>
      <c r="D70" s="65">
        <f>VLOOKUP($A70,'Return Data'!$B$7:$R$2843,10,0)</f>
        <v>-1.9323999999999999</v>
      </c>
      <c r="E70" s="66">
        <f t="shared" si="10"/>
        <v>62</v>
      </c>
      <c r="F70" s="65">
        <f>VLOOKUP($A70,'Return Data'!$B$7:$R$2843,11,0)</f>
        <v>23.7438</v>
      </c>
      <c r="G70" s="66">
        <f t="shared" si="11"/>
        <v>41</v>
      </c>
      <c r="H70" s="65">
        <f>VLOOKUP($A70,'Return Data'!$B$7:$R$2843,12,0)</f>
        <v>26.291499999999999</v>
      </c>
      <c r="I70" s="66">
        <f t="shared" si="12"/>
        <v>60</v>
      </c>
      <c r="J70" s="65">
        <f>VLOOKUP($A70,'Return Data'!$B$7:$R$2843,13,0)</f>
        <v>56.398099999999999</v>
      </c>
      <c r="K70" s="66">
        <f t="shared" si="13"/>
        <v>53</v>
      </c>
      <c r="L70" s="65">
        <f>VLOOKUP($A70,'Return Data'!$B$7:$R$2843,17,0)</f>
        <v>12.040800000000001</v>
      </c>
      <c r="M70" s="66">
        <f t="shared" si="18"/>
        <v>51</v>
      </c>
      <c r="N70" s="65"/>
      <c r="O70" s="66"/>
      <c r="P70" s="65"/>
      <c r="Q70" s="66"/>
      <c r="R70" s="65">
        <f>VLOOKUP($A70,'Return Data'!$B$7:$R$2843,16,0)</f>
        <v>4.2198000000000002</v>
      </c>
      <c r="S70" s="67">
        <f t="shared" si="16"/>
        <v>59</v>
      </c>
    </row>
    <row r="71" spans="1:19" x14ac:dyDescent="0.3">
      <c r="A71" s="63" t="s">
        <v>226</v>
      </c>
      <c r="B71" s="64">
        <f>VLOOKUP($A71,'Return Data'!$B$7:$R$2843,3,0)</f>
        <v>44322</v>
      </c>
      <c r="C71" s="65">
        <f>VLOOKUP($A71,'Return Data'!$B$7:$R$2843,4,0)</f>
        <v>128.30889999999999</v>
      </c>
      <c r="D71" s="65">
        <f>VLOOKUP($A71,'Return Data'!$B$7:$R$2843,10,0)</f>
        <v>1.6504000000000001</v>
      </c>
      <c r="E71" s="66">
        <f t="shared" si="10"/>
        <v>35</v>
      </c>
      <c r="F71" s="65">
        <f>VLOOKUP($A71,'Return Data'!$B$7:$R$2843,11,0)</f>
        <v>25.475899999999999</v>
      </c>
      <c r="G71" s="66">
        <f t="shared" si="11"/>
        <v>34</v>
      </c>
      <c r="H71" s="65">
        <f>VLOOKUP($A71,'Return Data'!$B$7:$R$2843,12,0)</f>
        <v>38.031100000000002</v>
      </c>
      <c r="I71" s="66">
        <f t="shared" si="12"/>
        <v>31</v>
      </c>
      <c r="J71" s="65">
        <f>VLOOKUP($A71,'Return Data'!$B$7:$R$2843,13,0)</f>
        <v>65.051299999999998</v>
      </c>
      <c r="K71" s="66">
        <f t="shared" si="13"/>
        <v>31</v>
      </c>
      <c r="L71" s="65">
        <f>VLOOKUP($A71,'Return Data'!$B$7:$R$2843,17,0)</f>
        <v>19.152999999999999</v>
      </c>
      <c r="M71" s="66">
        <f t="shared" si="18"/>
        <v>16</v>
      </c>
      <c r="N71" s="65">
        <f>VLOOKUP($A71,'Return Data'!$B$7:$R$2843,14,0)</f>
        <v>12.185499999999999</v>
      </c>
      <c r="O71" s="66">
        <f>RANK(N71,N$8:N$71,0)</f>
        <v>17</v>
      </c>
      <c r="P71" s="65">
        <f>VLOOKUP($A71,'Return Data'!$B$7:$R$2843,15,0)</f>
        <v>14.951599999999999</v>
      </c>
      <c r="Q71" s="66">
        <f>RANK(P71,P$8:P$71,0)</f>
        <v>17</v>
      </c>
      <c r="R71" s="65">
        <f>VLOOKUP($A71,'Return Data'!$B$7:$R$2843,16,0)</f>
        <v>14.163399999999999</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4.0139062500000007</v>
      </c>
      <c r="E73" s="74"/>
      <c r="F73" s="75">
        <f>AVERAGE(F8:F71)</f>
        <v>27.966678125000008</v>
      </c>
      <c r="G73" s="74"/>
      <c r="H73" s="75">
        <f>AVERAGE(H8:H71)</f>
        <v>40.419734375000004</v>
      </c>
      <c r="I73" s="74"/>
      <c r="J73" s="75">
        <f>AVERAGE(J8:J71)</f>
        <v>68.455717187500014</v>
      </c>
      <c r="K73" s="74"/>
      <c r="L73" s="75">
        <f>AVERAGE(L8:L71)</f>
        <v>17.200649180327868</v>
      </c>
      <c r="M73" s="74"/>
      <c r="N73" s="75">
        <f>AVERAGE(N8:N71)</f>
        <v>10.193888235294123</v>
      </c>
      <c r="O73" s="74"/>
      <c r="P73" s="75">
        <f>AVERAGE(P8:P71)</f>
        <v>15.021002702702702</v>
      </c>
      <c r="Q73" s="74"/>
      <c r="R73" s="75">
        <f>AVERAGE(R8:R71)</f>
        <v>13.616535937499998</v>
      </c>
      <c r="S73" s="76"/>
    </row>
    <row r="74" spans="1:19" x14ac:dyDescent="0.3">
      <c r="A74" s="73" t="s">
        <v>28</v>
      </c>
      <c r="B74" s="74"/>
      <c r="C74" s="74"/>
      <c r="D74" s="75">
        <f>MIN(D8:D71)</f>
        <v>-2.4908000000000001</v>
      </c>
      <c r="E74" s="74"/>
      <c r="F74" s="75">
        <f>MIN(F8:F71)</f>
        <v>13.379200000000001</v>
      </c>
      <c r="G74" s="74"/>
      <c r="H74" s="75">
        <f>MIN(H8:H71)</f>
        <v>21.300999999999998</v>
      </c>
      <c r="I74" s="74"/>
      <c r="J74" s="75">
        <f>MIN(J8:J71)</f>
        <v>40.005600000000001</v>
      </c>
      <c r="K74" s="74"/>
      <c r="L74" s="75">
        <f>MIN(L8:L71)</f>
        <v>6.8456999999999999</v>
      </c>
      <c r="M74" s="74"/>
      <c r="N74" s="75">
        <f>MIN(N8:N71)</f>
        <v>-0.71830000000000005</v>
      </c>
      <c r="O74" s="74"/>
      <c r="P74" s="75">
        <f>MIN(P8:P71)</f>
        <v>8.9600000000000009</v>
      </c>
      <c r="Q74" s="74"/>
      <c r="R74" s="75">
        <f>MIN(R8:R71)</f>
        <v>1.9464999999999999</v>
      </c>
      <c r="S74" s="76"/>
    </row>
    <row r="75" spans="1:19" ht="15" thickBot="1" x14ac:dyDescent="0.35">
      <c r="A75" s="77" t="s">
        <v>29</v>
      </c>
      <c r="B75" s="78"/>
      <c r="C75" s="78"/>
      <c r="D75" s="79">
        <f>MAX(D8:D71)</f>
        <v>22.396899999999999</v>
      </c>
      <c r="E75" s="78"/>
      <c r="F75" s="79">
        <f>MAX(F8:F71)</f>
        <v>52.877400000000002</v>
      </c>
      <c r="G75" s="78"/>
      <c r="H75" s="79">
        <f>MAX(H8:H71)</f>
        <v>71.444199999999995</v>
      </c>
      <c r="I75" s="78"/>
      <c r="J75" s="79">
        <f>MAX(J8:J71)</f>
        <v>128.23849999999999</v>
      </c>
      <c r="K75" s="78"/>
      <c r="L75" s="79">
        <f>MAX(L8:L71)</f>
        <v>41.782800000000002</v>
      </c>
      <c r="M75" s="78"/>
      <c r="N75" s="79">
        <f>MAX(N8:N71)</f>
        <v>27.086200000000002</v>
      </c>
      <c r="O75" s="78"/>
      <c r="P75" s="79">
        <f>MAX(P8:P71)</f>
        <v>24.1828</v>
      </c>
      <c r="Q75" s="78"/>
      <c r="R75" s="79">
        <f>MAX(R8:R71)</f>
        <v>27.916599999999999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44322</v>
      </c>
      <c r="C8" s="65">
        <f>VLOOKUP($A8,'Return Data'!$B$7:$R$2843,4,0)</f>
        <v>46.33</v>
      </c>
      <c r="D8" s="65">
        <f>VLOOKUP($A8,'Return Data'!$B$7:$R$2843,10,0)</f>
        <v>-2.1541999999999999</v>
      </c>
      <c r="E8" s="66">
        <f t="shared" ref="E8:E39" si="0">RANK(D8,D$8:D$73,0)</f>
        <v>65</v>
      </c>
      <c r="F8" s="65">
        <f>VLOOKUP($A8,'Return Data'!$B$7:$R$2843,11,0)</f>
        <v>15.999000000000001</v>
      </c>
      <c r="G8" s="66">
        <f t="shared" ref="G8:G39" si="1">RANK(F8,F$8:F$73,0)</f>
        <v>64</v>
      </c>
      <c r="H8" s="65">
        <f>VLOOKUP($A8,'Return Data'!$B$7:$R$2843,12,0)</f>
        <v>24.509499999999999</v>
      </c>
      <c r="I8" s="66">
        <f t="shared" ref="I8:I39" si="2">RANK(H8,H$8:H$73,0)</f>
        <v>64</v>
      </c>
      <c r="J8" s="65">
        <f>VLOOKUP($A8,'Return Data'!$B$7:$R$2843,13,0)</f>
        <v>39.087400000000002</v>
      </c>
      <c r="K8" s="66">
        <f t="shared" ref="K8:K39" si="3">RANK(J8,J$8:J$73,0)</f>
        <v>66</v>
      </c>
      <c r="L8" s="65">
        <f>VLOOKUP($A8,'Return Data'!$B$7:$R$2843,17,0)</f>
        <v>9.2885000000000009</v>
      </c>
      <c r="M8" s="66">
        <f t="shared" ref="M8:M28" si="4">RANK(L8,L$8:L$73,0)</f>
        <v>60</v>
      </c>
      <c r="N8" s="65">
        <f>VLOOKUP($A8,'Return Data'!$B$7:$R$2843,14,0)</f>
        <v>5.1360999999999999</v>
      </c>
      <c r="O8" s="66">
        <f>RANK(N8,N$8:N$73,0)</f>
        <v>46</v>
      </c>
      <c r="P8" s="65">
        <f>VLOOKUP($A8,'Return Data'!$B$7:$R$2843,15,0)</f>
        <v>11.488099999999999</v>
      </c>
      <c r="Q8" s="66">
        <f>RANK(P8,P$8:P$73,0)</f>
        <v>33</v>
      </c>
      <c r="R8" s="65">
        <f>VLOOKUP($A8,'Return Data'!$B$7:$R$2843,16,0)</f>
        <v>11.0726</v>
      </c>
      <c r="S8" s="67">
        <f t="shared" ref="S8:S39" si="5">RANK(R8,R$8:R$73,0)</f>
        <v>45</v>
      </c>
    </row>
    <row r="9" spans="1:20" x14ac:dyDescent="0.3">
      <c r="A9" s="63" t="s">
        <v>267</v>
      </c>
      <c r="B9" s="64">
        <f>VLOOKUP($A9,'Return Data'!$B$7:$R$2843,3,0)</f>
        <v>44322</v>
      </c>
      <c r="C9" s="65">
        <f>VLOOKUP($A9,'Return Data'!$B$7:$R$2843,4,0)</f>
        <v>37.9</v>
      </c>
      <c r="D9" s="65">
        <f>VLOOKUP($A9,'Return Data'!$B$7:$R$2843,10,0)</f>
        <v>-1.8643000000000001</v>
      </c>
      <c r="E9" s="66">
        <f t="shared" si="0"/>
        <v>62</v>
      </c>
      <c r="F9" s="65">
        <f>VLOOKUP($A9,'Return Data'!$B$7:$R$2843,11,0)</f>
        <v>16.079599999999999</v>
      </c>
      <c r="G9" s="66">
        <f t="shared" si="1"/>
        <v>63</v>
      </c>
      <c r="H9" s="65">
        <f>VLOOKUP($A9,'Return Data'!$B$7:$R$2843,12,0)</f>
        <v>24.9588</v>
      </c>
      <c r="I9" s="66">
        <f t="shared" si="2"/>
        <v>62</v>
      </c>
      <c r="J9" s="65">
        <f>VLOOKUP($A9,'Return Data'!$B$7:$R$2843,13,0)</f>
        <v>39.184699999999999</v>
      </c>
      <c r="K9" s="66">
        <f t="shared" si="3"/>
        <v>65</v>
      </c>
      <c r="L9" s="65">
        <f>VLOOKUP($A9,'Return Data'!$B$7:$R$2843,17,0)</f>
        <v>10.1831</v>
      </c>
      <c r="M9" s="66">
        <f t="shared" si="4"/>
        <v>57</v>
      </c>
      <c r="N9" s="65">
        <f>VLOOKUP($A9,'Return Data'!$B$7:$R$2843,14,0)</f>
        <v>5.9737999999999998</v>
      </c>
      <c r="O9" s="66">
        <f>RANK(N9,N$8:N$73,0)</f>
        <v>42</v>
      </c>
      <c r="P9" s="65">
        <f>VLOOKUP($A9,'Return Data'!$B$7:$R$2843,15,0)</f>
        <v>12.2082</v>
      </c>
      <c r="Q9" s="66">
        <f>RANK(P9,P$8:P$73,0)</f>
        <v>28</v>
      </c>
      <c r="R9" s="65">
        <f>VLOOKUP($A9,'Return Data'!$B$7:$R$2843,16,0)</f>
        <v>10.7524</v>
      </c>
      <c r="S9" s="67">
        <f t="shared" si="5"/>
        <v>47</v>
      </c>
    </row>
    <row r="10" spans="1:20" x14ac:dyDescent="0.3">
      <c r="A10" s="63" t="s">
        <v>268</v>
      </c>
      <c r="B10" s="64">
        <f>VLOOKUP($A10,'Return Data'!$B$7:$R$2843,3,0)</f>
        <v>44322</v>
      </c>
      <c r="C10" s="65">
        <f>VLOOKUP($A10,'Return Data'!$B$7:$R$2843,4,0)</f>
        <v>61.770299999999999</v>
      </c>
      <c r="D10" s="65">
        <f>VLOOKUP($A10,'Return Data'!$B$7:$R$2843,10,0)</f>
        <v>1.4777</v>
      </c>
      <c r="E10" s="66">
        <f t="shared" si="0"/>
        <v>37</v>
      </c>
      <c r="F10" s="65">
        <f>VLOOKUP($A10,'Return Data'!$B$7:$R$2843,11,0)</f>
        <v>21.500599999999999</v>
      </c>
      <c r="G10" s="66">
        <f t="shared" si="1"/>
        <v>51</v>
      </c>
      <c r="H10" s="65">
        <f>VLOOKUP($A10,'Return Data'!$B$7:$R$2843,12,0)</f>
        <v>35.828499999999998</v>
      </c>
      <c r="I10" s="66">
        <f t="shared" si="2"/>
        <v>38</v>
      </c>
      <c r="J10" s="65">
        <f>VLOOKUP($A10,'Return Data'!$B$7:$R$2843,13,0)</f>
        <v>52.584099999999999</v>
      </c>
      <c r="K10" s="66">
        <f t="shared" si="3"/>
        <v>57</v>
      </c>
      <c r="L10" s="65">
        <f>VLOOKUP($A10,'Return Data'!$B$7:$R$2843,17,0)</f>
        <v>18.634599999999999</v>
      </c>
      <c r="M10" s="66">
        <f t="shared" si="4"/>
        <v>16</v>
      </c>
      <c r="N10" s="65">
        <f>VLOOKUP($A10,'Return Data'!$B$7:$R$2843,14,0)</f>
        <v>12.726599999999999</v>
      </c>
      <c r="O10" s="66">
        <f>RANK(N10,N$8:N$73,0)</f>
        <v>11</v>
      </c>
      <c r="P10" s="65">
        <f>VLOOKUP($A10,'Return Data'!$B$7:$R$2843,15,0)</f>
        <v>15.8826</v>
      </c>
      <c r="Q10" s="66">
        <f>RANK(P10,P$8:P$73,0)</f>
        <v>10</v>
      </c>
      <c r="R10" s="65">
        <f>VLOOKUP($A10,'Return Data'!$B$7:$R$2843,16,0)</f>
        <v>17.386399999999998</v>
      </c>
      <c r="S10" s="67">
        <f t="shared" si="5"/>
        <v>17</v>
      </c>
    </row>
    <row r="11" spans="1:20" x14ac:dyDescent="0.3">
      <c r="A11" s="63" t="s">
        <v>269</v>
      </c>
      <c r="B11" s="64">
        <f>VLOOKUP($A11,'Return Data'!$B$7:$R$2843,3,0)</f>
        <v>44322</v>
      </c>
      <c r="C11" s="65">
        <f>VLOOKUP($A11,'Return Data'!$B$7:$R$2843,4,0)</f>
        <v>57.41</v>
      </c>
      <c r="D11" s="65">
        <f>VLOOKUP($A11,'Return Data'!$B$7:$R$2843,10,0)</f>
        <v>2.8668999999999998</v>
      </c>
      <c r="E11" s="66">
        <f t="shared" si="0"/>
        <v>28</v>
      </c>
      <c r="F11" s="65">
        <f>VLOOKUP($A11,'Return Data'!$B$7:$R$2843,11,0)</f>
        <v>22.881</v>
      </c>
      <c r="G11" s="66">
        <f t="shared" si="1"/>
        <v>45</v>
      </c>
      <c r="H11" s="65">
        <f>VLOOKUP($A11,'Return Data'!$B$7:$R$2843,12,0)</f>
        <v>35.050600000000003</v>
      </c>
      <c r="I11" s="66">
        <f t="shared" si="2"/>
        <v>39</v>
      </c>
      <c r="J11" s="65">
        <f>VLOOKUP($A11,'Return Data'!$B$7:$R$2843,13,0)</f>
        <v>62.680599999999998</v>
      </c>
      <c r="K11" s="66">
        <f t="shared" si="3"/>
        <v>37</v>
      </c>
      <c r="L11" s="65">
        <f>VLOOKUP($A11,'Return Data'!$B$7:$R$2843,17,0)</f>
        <v>14.9122</v>
      </c>
      <c r="M11" s="66">
        <f t="shared" si="4"/>
        <v>30</v>
      </c>
      <c r="N11" s="65">
        <f>VLOOKUP($A11,'Return Data'!$B$7:$R$2843,14,0)</f>
        <v>6.8617999999999997</v>
      </c>
      <c r="O11" s="66">
        <f>RANK(N11,N$8:N$73,0)</f>
        <v>39</v>
      </c>
      <c r="P11" s="65">
        <f>VLOOKUP($A11,'Return Data'!$B$7:$R$2843,15,0)</f>
        <v>11.242800000000001</v>
      </c>
      <c r="Q11" s="66">
        <f>RANK(P11,P$8:P$73,0)</f>
        <v>36</v>
      </c>
      <c r="R11" s="65">
        <f>VLOOKUP($A11,'Return Data'!$B$7:$R$2843,16,0)</f>
        <v>6.5057</v>
      </c>
      <c r="S11" s="67">
        <f t="shared" si="5"/>
        <v>56</v>
      </c>
    </row>
    <row r="12" spans="1:20" x14ac:dyDescent="0.3">
      <c r="A12" s="63" t="s">
        <v>270</v>
      </c>
      <c r="B12" s="64">
        <f>VLOOKUP($A12,'Return Data'!$B$7:$R$2843,3,0)</f>
        <v>44322</v>
      </c>
      <c r="C12" s="65">
        <f>VLOOKUP($A12,'Return Data'!$B$7:$R$2843,4,0)</f>
        <v>51.161999999999999</v>
      </c>
      <c r="D12" s="65">
        <f>VLOOKUP($A12,'Return Data'!$B$7:$R$2843,10,0)</f>
        <v>0.186</v>
      </c>
      <c r="E12" s="66">
        <f t="shared" si="0"/>
        <v>48</v>
      </c>
      <c r="F12" s="65">
        <f>VLOOKUP($A12,'Return Data'!$B$7:$R$2843,11,0)</f>
        <v>17.449100000000001</v>
      </c>
      <c r="G12" s="66">
        <f t="shared" si="1"/>
        <v>61</v>
      </c>
      <c r="H12" s="65">
        <f>VLOOKUP($A12,'Return Data'!$B$7:$R$2843,12,0)</f>
        <v>27.895399999999999</v>
      </c>
      <c r="I12" s="66">
        <f t="shared" si="2"/>
        <v>59</v>
      </c>
      <c r="J12" s="65">
        <f>VLOOKUP($A12,'Return Data'!$B$7:$R$2843,13,0)</f>
        <v>50.702500000000001</v>
      </c>
      <c r="K12" s="66">
        <f t="shared" si="3"/>
        <v>60</v>
      </c>
      <c r="L12" s="65">
        <f>VLOOKUP($A12,'Return Data'!$B$7:$R$2843,17,0)</f>
        <v>16.635000000000002</v>
      </c>
      <c r="M12" s="66">
        <f t="shared" si="4"/>
        <v>21</v>
      </c>
      <c r="N12" s="65">
        <f>VLOOKUP($A12,'Return Data'!$B$7:$R$2843,14,0)</f>
        <v>10.9587</v>
      </c>
      <c r="O12" s="66">
        <f>RANK(N12,N$8:N$73,0)</f>
        <v>17</v>
      </c>
      <c r="P12" s="65">
        <f>VLOOKUP($A12,'Return Data'!$B$7:$R$2843,15,0)</f>
        <v>12.2897</v>
      </c>
      <c r="Q12" s="66">
        <f>RANK(P12,P$8:P$73,0)</f>
        <v>26</v>
      </c>
      <c r="R12" s="65">
        <f>VLOOKUP($A12,'Return Data'!$B$7:$R$2843,16,0)</f>
        <v>11.2265</v>
      </c>
      <c r="S12" s="67">
        <f t="shared" si="5"/>
        <v>43</v>
      </c>
    </row>
    <row r="13" spans="1:20" x14ac:dyDescent="0.3">
      <c r="A13" s="63" t="s">
        <v>271</v>
      </c>
      <c r="B13" s="64">
        <f>VLOOKUP($A13,'Return Data'!$B$7:$R$2843,3,0)</f>
        <v>44322</v>
      </c>
      <c r="C13" s="65">
        <f>VLOOKUP($A13,'Return Data'!$B$7:$R$2843,4,0)</f>
        <v>13.95</v>
      </c>
      <c r="D13" s="65">
        <f>VLOOKUP($A13,'Return Data'!$B$7:$R$2843,10,0)</f>
        <v>11.332800000000001</v>
      </c>
      <c r="E13" s="66">
        <f t="shared" si="0"/>
        <v>8</v>
      </c>
      <c r="F13" s="65">
        <f>VLOOKUP($A13,'Return Data'!$B$7:$R$2843,11,0)</f>
        <v>29.406300000000002</v>
      </c>
      <c r="G13" s="66">
        <f t="shared" si="1"/>
        <v>21</v>
      </c>
      <c r="H13" s="65">
        <f>VLOOKUP($A13,'Return Data'!$B$7:$R$2843,12,0)</f>
        <v>44.559600000000003</v>
      </c>
      <c r="I13" s="66">
        <f t="shared" si="2"/>
        <v>15</v>
      </c>
      <c r="J13" s="65">
        <f>VLOOKUP($A13,'Return Data'!$B$7:$R$2843,13,0)</f>
        <v>70.329700000000003</v>
      </c>
      <c r="K13" s="66">
        <f t="shared" si="3"/>
        <v>20</v>
      </c>
      <c r="L13" s="65">
        <f>VLOOKUP($A13,'Return Data'!$B$7:$R$2843,17,0)</f>
        <v>29.054300000000001</v>
      </c>
      <c r="M13" s="66">
        <f t="shared" si="4"/>
        <v>6</v>
      </c>
      <c r="N13" s="65"/>
      <c r="O13" s="66"/>
      <c r="P13" s="65"/>
      <c r="Q13" s="66"/>
      <c r="R13" s="65">
        <f>VLOOKUP($A13,'Return Data'!$B$7:$R$2843,16,0)</f>
        <v>10.9239</v>
      </c>
      <c r="S13" s="67">
        <f t="shared" si="5"/>
        <v>46</v>
      </c>
    </row>
    <row r="14" spans="1:20" x14ac:dyDescent="0.3">
      <c r="A14" s="63" t="s">
        <v>272</v>
      </c>
      <c r="B14" s="64">
        <f>VLOOKUP($A14,'Return Data'!$B$7:$R$2843,3,0)</f>
        <v>44322</v>
      </c>
      <c r="C14" s="65">
        <f>VLOOKUP($A14,'Return Data'!$B$7:$R$2843,4,0)</f>
        <v>16.89</v>
      </c>
      <c r="D14" s="65">
        <f>VLOOKUP($A14,'Return Data'!$B$7:$R$2843,10,0)</f>
        <v>10.464399999999999</v>
      </c>
      <c r="E14" s="66">
        <f t="shared" si="0"/>
        <v>9</v>
      </c>
      <c r="F14" s="65">
        <f>VLOOKUP($A14,'Return Data'!$B$7:$R$2843,11,0)</f>
        <v>29.2272</v>
      </c>
      <c r="G14" s="66">
        <f t="shared" si="1"/>
        <v>22</v>
      </c>
      <c r="H14" s="65">
        <f>VLOOKUP($A14,'Return Data'!$B$7:$R$2843,12,0)</f>
        <v>45.478000000000002</v>
      </c>
      <c r="I14" s="66">
        <f t="shared" si="2"/>
        <v>12</v>
      </c>
      <c r="J14" s="65">
        <f>VLOOKUP($A14,'Return Data'!$B$7:$R$2843,13,0)</f>
        <v>71.124600000000001</v>
      </c>
      <c r="K14" s="66">
        <f t="shared" si="3"/>
        <v>18</v>
      </c>
      <c r="L14" s="65">
        <f>VLOOKUP($A14,'Return Data'!$B$7:$R$2843,17,0)</f>
        <v>26.547799999999999</v>
      </c>
      <c r="M14" s="66">
        <f t="shared" si="4"/>
        <v>7</v>
      </c>
      <c r="N14" s="65"/>
      <c r="O14" s="66"/>
      <c r="P14" s="65"/>
      <c r="Q14" s="66"/>
      <c r="R14" s="65">
        <f>VLOOKUP($A14,'Return Data'!$B$7:$R$2843,16,0)</f>
        <v>22.839600000000001</v>
      </c>
      <c r="S14" s="67">
        <f t="shared" si="5"/>
        <v>4</v>
      </c>
    </row>
    <row r="15" spans="1:20" x14ac:dyDescent="0.3">
      <c r="A15" s="63" t="s">
        <v>273</v>
      </c>
      <c r="B15" s="64">
        <f>VLOOKUP($A15,'Return Data'!$B$7:$R$2843,3,0)</f>
        <v>44322</v>
      </c>
      <c r="C15" s="65">
        <f>VLOOKUP($A15,'Return Data'!$B$7:$R$2843,4,0)</f>
        <v>82.91</v>
      </c>
      <c r="D15" s="65">
        <f>VLOOKUP($A15,'Return Data'!$B$7:$R$2843,10,0)</f>
        <v>8.8772000000000002</v>
      </c>
      <c r="E15" s="66">
        <f t="shared" si="0"/>
        <v>13</v>
      </c>
      <c r="F15" s="65">
        <f>VLOOKUP($A15,'Return Data'!$B$7:$R$2843,11,0)</f>
        <v>27.986999999999998</v>
      </c>
      <c r="G15" s="66">
        <f t="shared" si="1"/>
        <v>25</v>
      </c>
      <c r="H15" s="65">
        <f>VLOOKUP($A15,'Return Data'!$B$7:$R$2843,12,0)</f>
        <v>43.991</v>
      </c>
      <c r="I15" s="66">
        <f t="shared" si="2"/>
        <v>18</v>
      </c>
      <c r="J15" s="65">
        <f>VLOOKUP($A15,'Return Data'!$B$7:$R$2843,13,0)</f>
        <v>68.859499999999997</v>
      </c>
      <c r="K15" s="66">
        <f t="shared" si="3"/>
        <v>24</v>
      </c>
      <c r="L15" s="65">
        <f>VLOOKUP($A15,'Return Data'!$B$7:$R$2843,17,0)</f>
        <v>29.4787</v>
      </c>
      <c r="M15" s="66">
        <f t="shared" si="4"/>
        <v>5</v>
      </c>
      <c r="N15" s="65">
        <f>VLOOKUP($A15,'Return Data'!$B$7:$R$2843,14,0)</f>
        <v>12.6508</v>
      </c>
      <c r="O15" s="66">
        <f t="shared" ref="O15:O23" si="6">RANK(N15,N$8:N$73,0)</f>
        <v>12</v>
      </c>
      <c r="P15" s="65">
        <f>VLOOKUP($A15,'Return Data'!$B$7:$R$2843,15,0)</f>
        <v>18.4907</v>
      </c>
      <c r="Q15" s="66">
        <f t="shared" ref="Q15:Q23" si="7">RANK(P15,P$8:P$73,0)</f>
        <v>4</v>
      </c>
      <c r="R15" s="65">
        <f>VLOOKUP($A15,'Return Data'!$B$7:$R$2843,16,0)</f>
        <v>18.9312</v>
      </c>
      <c r="S15" s="67">
        <f t="shared" si="5"/>
        <v>13</v>
      </c>
    </row>
    <row r="16" spans="1:20" x14ac:dyDescent="0.3">
      <c r="A16" s="63" t="s">
        <v>274</v>
      </c>
      <c r="B16" s="64">
        <f>VLOOKUP($A16,'Return Data'!$B$7:$R$2843,3,0)</f>
        <v>44322</v>
      </c>
      <c r="C16" s="65">
        <f>VLOOKUP($A16,'Return Data'!$B$7:$R$2843,4,0)</f>
        <v>95.59</v>
      </c>
      <c r="D16" s="65">
        <f>VLOOKUP($A16,'Return Data'!$B$7:$R$2843,10,0)</f>
        <v>0.1047</v>
      </c>
      <c r="E16" s="66">
        <f t="shared" si="0"/>
        <v>49</v>
      </c>
      <c r="F16" s="65">
        <f>VLOOKUP($A16,'Return Data'!$B$7:$R$2843,11,0)</f>
        <v>24.320499999999999</v>
      </c>
      <c r="G16" s="66">
        <f t="shared" si="1"/>
        <v>38</v>
      </c>
      <c r="H16" s="65">
        <f>VLOOKUP($A16,'Return Data'!$B$7:$R$2843,12,0)</f>
        <v>37.698099999999997</v>
      </c>
      <c r="I16" s="66">
        <f t="shared" si="2"/>
        <v>29</v>
      </c>
      <c r="J16" s="65">
        <f>VLOOKUP($A16,'Return Data'!$B$7:$R$2843,13,0)</f>
        <v>62.983800000000002</v>
      </c>
      <c r="K16" s="66">
        <f t="shared" si="3"/>
        <v>35</v>
      </c>
      <c r="L16" s="65">
        <f>VLOOKUP($A16,'Return Data'!$B$7:$R$2843,17,0)</f>
        <v>21.752400000000002</v>
      </c>
      <c r="M16" s="66">
        <f t="shared" si="4"/>
        <v>12</v>
      </c>
      <c r="N16" s="65">
        <f>VLOOKUP($A16,'Return Data'!$B$7:$R$2843,14,0)</f>
        <v>16.5318</v>
      </c>
      <c r="O16" s="66">
        <f t="shared" si="6"/>
        <v>5</v>
      </c>
      <c r="P16" s="65">
        <f>VLOOKUP($A16,'Return Data'!$B$7:$R$2843,15,0)</f>
        <v>17.1189</v>
      </c>
      <c r="Q16" s="66">
        <f t="shared" si="7"/>
        <v>5</v>
      </c>
      <c r="R16" s="65">
        <f>VLOOKUP($A16,'Return Data'!$B$7:$R$2843,16,0)</f>
        <v>19.8096</v>
      </c>
      <c r="S16" s="67">
        <f t="shared" si="5"/>
        <v>9</v>
      </c>
    </row>
    <row r="17" spans="1:19" x14ac:dyDescent="0.3">
      <c r="A17" s="63" t="s">
        <v>275</v>
      </c>
      <c r="B17" s="64">
        <f>VLOOKUP($A17,'Return Data'!$B$7:$R$2843,3,0)</f>
        <v>44322</v>
      </c>
      <c r="C17" s="65">
        <f>VLOOKUP($A17,'Return Data'!$B$7:$R$2843,4,0)</f>
        <v>67.507999999999996</v>
      </c>
      <c r="D17" s="65">
        <f>VLOOKUP($A17,'Return Data'!$B$7:$R$2843,10,0)</f>
        <v>4.9352999999999998</v>
      </c>
      <c r="E17" s="66">
        <f t="shared" si="0"/>
        <v>19</v>
      </c>
      <c r="F17" s="65">
        <f>VLOOKUP($A17,'Return Data'!$B$7:$R$2843,11,0)</f>
        <v>30.1936</v>
      </c>
      <c r="G17" s="66">
        <f t="shared" si="1"/>
        <v>19</v>
      </c>
      <c r="H17" s="65">
        <f>VLOOKUP($A17,'Return Data'!$B$7:$R$2843,12,0)</f>
        <v>42.083199999999998</v>
      </c>
      <c r="I17" s="66">
        <f t="shared" si="2"/>
        <v>22</v>
      </c>
      <c r="J17" s="65">
        <f>VLOOKUP($A17,'Return Data'!$B$7:$R$2843,13,0)</f>
        <v>67.099000000000004</v>
      </c>
      <c r="K17" s="66">
        <f t="shared" si="3"/>
        <v>26</v>
      </c>
      <c r="L17" s="65">
        <f>VLOOKUP($A17,'Return Data'!$B$7:$R$2843,17,0)</f>
        <v>18.8569</v>
      </c>
      <c r="M17" s="66">
        <f t="shared" si="4"/>
        <v>14</v>
      </c>
      <c r="N17" s="65">
        <f>VLOOKUP($A17,'Return Data'!$B$7:$R$2843,14,0)</f>
        <v>13.4475</v>
      </c>
      <c r="O17" s="66">
        <f t="shared" si="6"/>
        <v>10</v>
      </c>
      <c r="P17" s="65">
        <f>VLOOKUP($A17,'Return Data'!$B$7:$R$2843,15,0)</f>
        <v>16.273599999999998</v>
      </c>
      <c r="Q17" s="66">
        <f t="shared" si="7"/>
        <v>8</v>
      </c>
      <c r="R17" s="65">
        <f>VLOOKUP($A17,'Return Data'!$B$7:$R$2843,16,0)</f>
        <v>14.2797</v>
      </c>
      <c r="S17" s="67">
        <f t="shared" si="5"/>
        <v>27</v>
      </c>
    </row>
    <row r="18" spans="1:19" x14ac:dyDescent="0.3">
      <c r="A18" s="63" t="s">
        <v>276</v>
      </c>
      <c r="B18" s="64">
        <f>VLOOKUP($A18,'Return Data'!$B$7:$R$2843,3,0)</f>
        <v>44322</v>
      </c>
      <c r="C18" s="65">
        <f>VLOOKUP($A18,'Return Data'!$B$7:$R$2843,4,0)</f>
        <v>59.06</v>
      </c>
      <c r="D18" s="65">
        <f>VLOOKUP($A18,'Return Data'!$B$7:$R$2843,10,0)</f>
        <v>-0.23649999999999999</v>
      </c>
      <c r="E18" s="66">
        <f t="shared" si="0"/>
        <v>52</v>
      </c>
      <c r="F18" s="65">
        <f>VLOOKUP($A18,'Return Data'!$B$7:$R$2843,11,0)</f>
        <v>21.3977</v>
      </c>
      <c r="G18" s="66">
        <f t="shared" si="1"/>
        <v>52</v>
      </c>
      <c r="H18" s="65">
        <f>VLOOKUP($A18,'Return Data'!$B$7:$R$2843,12,0)</f>
        <v>32.480899999999998</v>
      </c>
      <c r="I18" s="66">
        <f t="shared" si="2"/>
        <v>49</v>
      </c>
      <c r="J18" s="65">
        <f>VLOOKUP($A18,'Return Data'!$B$7:$R$2843,13,0)</f>
        <v>55.584800000000001</v>
      </c>
      <c r="K18" s="66">
        <f t="shared" si="3"/>
        <v>54</v>
      </c>
      <c r="L18" s="65">
        <f>VLOOKUP($A18,'Return Data'!$B$7:$R$2843,17,0)</f>
        <v>13.6488</v>
      </c>
      <c r="M18" s="66">
        <f t="shared" si="4"/>
        <v>38</v>
      </c>
      <c r="N18" s="65">
        <f>VLOOKUP($A18,'Return Data'!$B$7:$R$2843,14,0)</f>
        <v>7.6756000000000002</v>
      </c>
      <c r="O18" s="66">
        <f t="shared" si="6"/>
        <v>32</v>
      </c>
      <c r="P18" s="65">
        <f>VLOOKUP($A18,'Return Data'!$B$7:$R$2843,15,0)</f>
        <v>11.8283</v>
      </c>
      <c r="Q18" s="66">
        <f t="shared" si="7"/>
        <v>29</v>
      </c>
      <c r="R18" s="65">
        <f>VLOOKUP($A18,'Return Data'!$B$7:$R$2843,16,0)</f>
        <v>15.4574</v>
      </c>
      <c r="S18" s="67">
        <f t="shared" si="5"/>
        <v>22</v>
      </c>
    </row>
    <row r="19" spans="1:19" x14ac:dyDescent="0.3">
      <c r="A19" s="63" t="s">
        <v>278</v>
      </c>
      <c r="B19" s="64">
        <f>VLOOKUP($A19,'Return Data'!$B$7:$R$2843,3,0)</f>
        <v>44322</v>
      </c>
      <c r="C19" s="65">
        <f>VLOOKUP($A19,'Return Data'!$B$7:$R$2843,4,0)</f>
        <v>710.49990000000003</v>
      </c>
      <c r="D19" s="65">
        <f>VLOOKUP($A19,'Return Data'!$B$7:$R$2843,10,0)</f>
        <v>2.2770999999999999</v>
      </c>
      <c r="E19" s="66">
        <f t="shared" si="0"/>
        <v>32</v>
      </c>
      <c r="F19" s="65">
        <f>VLOOKUP($A19,'Return Data'!$B$7:$R$2843,11,0)</f>
        <v>30.071300000000001</v>
      </c>
      <c r="G19" s="66">
        <f t="shared" si="1"/>
        <v>20</v>
      </c>
      <c r="H19" s="65">
        <f>VLOOKUP($A19,'Return Data'!$B$7:$R$2843,12,0)</f>
        <v>44.415100000000002</v>
      </c>
      <c r="I19" s="66">
        <f t="shared" si="2"/>
        <v>16</v>
      </c>
      <c r="J19" s="65">
        <f>VLOOKUP($A19,'Return Data'!$B$7:$R$2843,13,0)</f>
        <v>69.835999999999999</v>
      </c>
      <c r="K19" s="66">
        <f t="shared" si="3"/>
        <v>21</v>
      </c>
      <c r="L19" s="65">
        <f>VLOOKUP($A19,'Return Data'!$B$7:$R$2843,17,0)</f>
        <v>12.116899999999999</v>
      </c>
      <c r="M19" s="66">
        <f t="shared" si="4"/>
        <v>50</v>
      </c>
      <c r="N19" s="65">
        <f>VLOOKUP($A19,'Return Data'!$B$7:$R$2843,14,0)</f>
        <v>8.6262000000000008</v>
      </c>
      <c r="O19" s="66">
        <f t="shared" si="6"/>
        <v>29</v>
      </c>
      <c r="P19" s="65">
        <f>VLOOKUP($A19,'Return Data'!$B$7:$R$2843,15,0)</f>
        <v>11.350899999999999</v>
      </c>
      <c r="Q19" s="66">
        <f t="shared" si="7"/>
        <v>34</v>
      </c>
      <c r="R19" s="65">
        <f>VLOOKUP($A19,'Return Data'!$B$7:$R$2843,16,0)</f>
        <v>21.290800000000001</v>
      </c>
      <c r="S19" s="67">
        <f t="shared" si="5"/>
        <v>6</v>
      </c>
    </row>
    <row r="20" spans="1:19" x14ac:dyDescent="0.3">
      <c r="A20" s="63" t="s">
        <v>279</v>
      </c>
      <c r="B20" s="64">
        <f>VLOOKUP($A20,'Return Data'!$B$7:$R$2843,3,0)</f>
        <v>44322</v>
      </c>
      <c r="C20" s="65">
        <f>VLOOKUP($A20,'Return Data'!$B$7:$R$2843,4,0)</f>
        <v>458.16500000000002</v>
      </c>
      <c r="D20" s="65">
        <f>VLOOKUP($A20,'Return Data'!$B$7:$R$2843,10,0)</f>
        <v>-0.93640000000000001</v>
      </c>
      <c r="E20" s="66">
        <f t="shared" si="0"/>
        <v>57</v>
      </c>
      <c r="F20" s="65">
        <f>VLOOKUP($A20,'Return Data'!$B$7:$R$2843,11,0)</f>
        <v>27.0246</v>
      </c>
      <c r="G20" s="66">
        <f t="shared" si="1"/>
        <v>26</v>
      </c>
      <c r="H20" s="65">
        <f>VLOOKUP($A20,'Return Data'!$B$7:$R$2843,12,0)</f>
        <v>37.414999999999999</v>
      </c>
      <c r="I20" s="66">
        <f t="shared" si="2"/>
        <v>31</v>
      </c>
      <c r="J20" s="65">
        <f>VLOOKUP($A20,'Return Data'!$B$7:$R$2843,13,0)</f>
        <v>63.799399999999999</v>
      </c>
      <c r="K20" s="66">
        <f t="shared" si="3"/>
        <v>31</v>
      </c>
      <c r="L20" s="65">
        <f>VLOOKUP($A20,'Return Data'!$B$7:$R$2843,17,0)</f>
        <v>12.8149</v>
      </c>
      <c r="M20" s="66">
        <f t="shared" si="4"/>
        <v>44</v>
      </c>
      <c r="N20" s="65">
        <f>VLOOKUP($A20,'Return Data'!$B$7:$R$2843,14,0)</f>
        <v>10.462899999999999</v>
      </c>
      <c r="O20" s="66">
        <f t="shared" si="6"/>
        <v>21</v>
      </c>
      <c r="P20" s="65">
        <f>VLOOKUP($A20,'Return Data'!$B$7:$R$2843,15,0)</f>
        <v>14.775600000000001</v>
      </c>
      <c r="Q20" s="66">
        <f t="shared" si="7"/>
        <v>15</v>
      </c>
      <c r="R20" s="65">
        <f>VLOOKUP($A20,'Return Data'!$B$7:$R$2843,16,0)</f>
        <v>20.672699999999999</v>
      </c>
      <c r="S20" s="67">
        <f t="shared" si="5"/>
        <v>8</v>
      </c>
    </row>
    <row r="21" spans="1:19" x14ac:dyDescent="0.3">
      <c r="A21" s="63" t="s">
        <v>280</v>
      </c>
      <c r="B21" s="64">
        <f>VLOOKUP($A21,'Return Data'!$B$7:$R$2843,3,0)</f>
        <v>44322</v>
      </c>
      <c r="C21" s="65">
        <f>VLOOKUP($A21,'Return Data'!$B$7:$R$2843,4,0)</f>
        <v>1924.93536932142</v>
      </c>
      <c r="D21" s="65">
        <f>VLOOKUP($A21,'Return Data'!$B$7:$R$2843,10,0)</f>
        <v>-6.25E-2</v>
      </c>
      <c r="E21" s="66">
        <f t="shared" si="0"/>
        <v>51</v>
      </c>
      <c r="F21" s="65">
        <f>VLOOKUP($A21,'Return Data'!$B$7:$R$2843,11,0)</f>
        <v>23.1706</v>
      </c>
      <c r="G21" s="66">
        <f t="shared" si="1"/>
        <v>44</v>
      </c>
      <c r="H21" s="65">
        <f>VLOOKUP($A21,'Return Data'!$B$7:$R$2843,12,0)</f>
        <v>30.001799999999999</v>
      </c>
      <c r="I21" s="66">
        <f t="shared" si="2"/>
        <v>56</v>
      </c>
      <c r="J21" s="65">
        <f>VLOOKUP($A21,'Return Data'!$B$7:$R$2843,13,0)</f>
        <v>52.460900000000002</v>
      </c>
      <c r="K21" s="66">
        <f t="shared" si="3"/>
        <v>58</v>
      </c>
      <c r="L21" s="65">
        <f>VLOOKUP($A21,'Return Data'!$B$7:$R$2843,17,0)</f>
        <v>6.2343999999999999</v>
      </c>
      <c r="M21" s="66">
        <f t="shared" si="4"/>
        <v>63</v>
      </c>
      <c r="N21" s="65">
        <f>VLOOKUP($A21,'Return Data'!$B$7:$R$2843,14,0)</f>
        <v>4.8441000000000001</v>
      </c>
      <c r="O21" s="66">
        <f t="shared" si="6"/>
        <v>47</v>
      </c>
      <c r="P21" s="65">
        <f>VLOOKUP($A21,'Return Data'!$B$7:$R$2843,15,0)</f>
        <v>10.822100000000001</v>
      </c>
      <c r="Q21" s="66">
        <f t="shared" si="7"/>
        <v>37</v>
      </c>
      <c r="R21" s="65">
        <f>VLOOKUP($A21,'Return Data'!$B$7:$R$2843,16,0)</f>
        <v>23.2986</v>
      </c>
      <c r="S21" s="67">
        <f t="shared" si="5"/>
        <v>3</v>
      </c>
    </row>
    <row r="22" spans="1:19" x14ac:dyDescent="0.3">
      <c r="A22" s="63" t="s">
        <v>281</v>
      </c>
      <c r="B22" s="64">
        <f>VLOOKUP($A22,'Return Data'!$B$7:$R$2843,3,0)</f>
        <v>44322</v>
      </c>
      <c r="C22" s="65">
        <f>VLOOKUP($A22,'Return Data'!$B$7:$R$2843,4,0)</f>
        <v>45.649500000000003</v>
      </c>
      <c r="D22" s="65">
        <f>VLOOKUP($A22,'Return Data'!$B$7:$R$2843,10,0)</f>
        <v>-0.85099999999999998</v>
      </c>
      <c r="E22" s="66">
        <f t="shared" si="0"/>
        <v>56</v>
      </c>
      <c r="F22" s="65">
        <f>VLOOKUP($A22,'Return Data'!$B$7:$R$2843,11,0)</f>
        <v>21.295300000000001</v>
      </c>
      <c r="G22" s="66">
        <f t="shared" si="1"/>
        <v>54</v>
      </c>
      <c r="H22" s="65">
        <f>VLOOKUP($A22,'Return Data'!$B$7:$R$2843,12,0)</f>
        <v>31.622299999999999</v>
      </c>
      <c r="I22" s="66">
        <f t="shared" si="2"/>
        <v>51</v>
      </c>
      <c r="J22" s="65">
        <f>VLOOKUP($A22,'Return Data'!$B$7:$R$2843,13,0)</f>
        <v>56.581600000000002</v>
      </c>
      <c r="K22" s="66">
        <f t="shared" si="3"/>
        <v>50</v>
      </c>
      <c r="L22" s="65">
        <f>VLOOKUP($A22,'Return Data'!$B$7:$R$2843,17,0)</f>
        <v>12.263500000000001</v>
      </c>
      <c r="M22" s="66">
        <f t="shared" si="4"/>
        <v>48</v>
      </c>
      <c r="N22" s="65">
        <f>VLOOKUP($A22,'Return Data'!$B$7:$R$2843,14,0)</f>
        <v>6.5407999999999999</v>
      </c>
      <c r="O22" s="66">
        <f t="shared" si="6"/>
        <v>40</v>
      </c>
      <c r="P22" s="65">
        <f>VLOOKUP($A22,'Return Data'!$B$7:$R$2843,15,0)</f>
        <v>12.2469</v>
      </c>
      <c r="Q22" s="66">
        <f t="shared" si="7"/>
        <v>27</v>
      </c>
      <c r="R22" s="65">
        <f>VLOOKUP($A22,'Return Data'!$B$7:$R$2843,16,0)</f>
        <v>11.1675</v>
      </c>
      <c r="S22" s="67">
        <f t="shared" si="5"/>
        <v>44</v>
      </c>
    </row>
    <row r="23" spans="1:19" x14ac:dyDescent="0.3">
      <c r="A23" s="63" t="s">
        <v>282</v>
      </c>
      <c r="B23" s="64">
        <f>VLOOKUP($A23,'Return Data'!$B$7:$R$2843,3,0)</f>
        <v>44322</v>
      </c>
      <c r="C23" s="65">
        <f>VLOOKUP($A23,'Return Data'!$B$7:$R$2843,4,0)</f>
        <v>485.06</v>
      </c>
      <c r="D23" s="65">
        <f>VLOOKUP($A23,'Return Data'!$B$7:$R$2843,10,0)</f>
        <v>1.1679999999999999</v>
      </c>
      <c r="E23" s="66">
        <f t="shared" si="0"/>
        <v>39</v>
      </c>
      <c r="F23" s="65">
        <f>VLOOKUP($A23,'Return Data'!$B$7:$R$2843,11,0)</f>
        <v>26.498899999999999</v>
      </c>
      <c r="G23" s="66">
        <f t="shared" si="1"/>
        <v>30</v>
      </c>
      <c r="H23" s="65">
        <f>VLOOKUP($A23,'Return Data'!$B$7:$R$2843,12,0)</f>
        <v>36.601999999999997</v>
      </c>
      <c r="I23" s="66">
        <f t="shared" si="2"/>
        <v>35</v>
      </c>
      <c r="J23" s="65">
        <f>VLOOKUP($A23,'Return Data'!$B$7:$R$2843,13,0)</f>
        <v>60.557400000000001</v>
      </c>
      <c r="K23" s="66">
        <f t="shared" si="3"/>
        <v>44</v>
      </c>
      <c r="L23" s="65">
        <f>VLOOKUP($A23,'Return Data'!$B$7:$R$2843,17,0)</f>
        <v>13.0633</v>
      </c>
      <c r="M23" s="66">
        <f t="shared" si="4"/>
        <v>43</v>
      </c>
      <c r="N23" s="65">
        <f>VLOOKUP($A23,'Return Data'!$B$7:$R$2843,14,0)</f>
        <v>10.7902</v>
      </c>
      <c r="O23" s="66">
        <f t="shared" si="6"/>
        <v>18</v>
      </c>
      <c r="P23" s="65">
        <f>VLOOKUP($A23,'Return Data'!$B$7:$R$2843,15,0)</f>
        <v>12.959099999999999</v>
      </c>
      <c r="Q23" s="66">
        <f t="shared" si="7"/>
        <v>22</v>
      </c>
      <c r="R23" s="65">
        <f>VLOOKUP($A23,'Return Data'!$B$7:$R$2843,16,0)</f>
        <v>19.5594</v>
      </c>
      <c r="S23" s="67">
        <f t="shared" si="5"/>
        <v>10</v>
      </c>
    </row>
    <row r="24" spans="1:19" x14ac:dyDescent="0.3">
      <c r="A24" s="63" t="s">
        <v>283</v>
      </c>
      <c r="B24" s="64">
        <f>VLOOKUP($A24,'Return Data'!$B$7:$R$2843,3,0)</f>
        <v>44322</v>
      </c>
      <c r="C24" s="65">
        <f>VLOOKUP($A24,'Return Data'!$B$7:$R$2843,4,0)</f>
        <v>12.97</v>
      </c>
      <c r="D24" s="65">
        <f>VLOOKUP($A24,'Return Data'!$B$7:$R$2843,10,0)</f>
        <v>-2.5545</v>
      </c>
      <c r="E24" s="66">
        <f t="shared" si="0"/>
        <v>66</v>
      </c>
      <c r="F24" s="65">
        <f>VLOOKUP($A24,'Return Data'!$B$7:$R$2843,11,0)</f>
        <v>20.651199999999999</v>
      </c>
      <c r="G24" s="66">
        <f t="shared" si="1"/>
        <v>56</v>
      </c>
      <c r="H24" s="65">
        <f>VLOOKUP($A24,'Return Data'!$B$7:$R$2843,12,0)</f>
        <v>35.953899999999997</v>
      </c>
      <c r="I24" s="66">
        <f t="shared" si="2"/>
        <v>37</v>
      </c>
      <c r="J24" s="65">
        <f>VLOOKUP($A24,'Return Data'!$B$7:$R$2843,13,0)</f>
        <v>62.3279</v>
      </c>
      <c r="K24" s="66">
        <f t="shared" si="3"/>
        <v>39</v>
      </c>
      <c r="L24" s="65">
        <f>VLOOKUP($A24,'Return Data'!$B$7:$R$2843,17,0)</f>
        <v>10.548400000000001</v>
      </c>
      <c r="M24" s="66">
        <f t="shared" si="4"/>
        <v>56</v>
      </c>
      <c r="N24" s="65"/>
      <c r="O24" s="66"/>
      <c r="P24" s="65"/>
      <c r="Q24" s="66"/>
      <c r="R24" s="65">
        <f>VLOOKUP($A24,'Return Data'!$B$7:$R$2843,16,0)</f>
        <v>8.6827000000000005</v>
      </c>
      <c r="S24" s="67">
        <f t="shared" si="5"/>
        <v>54</v>
      </c>
    </row>
    <row r="25" spans="1:19" x14ac:dyDescent="0.3">
      <c r="A25" s="63" t="s">
        <v>284</v>
      </c>
      <c r="B25" s="64">
        <f>VLOOKUP($A25,'Return Data'!$B$7:$R$2843,3,0)</f>
        <v>44322</v>
      </c>
      <c r="C25" s="65">
        <f>VLOOKUP($A25,'Return Data'!$B$7:$R$2843,4,0)</f>
        <v>32.03</v>
      </c>
      <c r="D25" s="65">
        <f>VLOOKUP($A25,'Return Data'!$B$7:$R$2843,10,0)</f>
        <v>3.1199999999999999E-2</v>
      </c>
      <c r="E25" s="66">
        <f t="shared" si="0"/>
        <v>50</v>
      </c>
      <c r="F25" s="65">
        <f>VLOOKUP($A25,'Return Data'!$B$7:$R$2843,11,0)</f>
        <v>18.366599999999998</v>
      </c>
      <c r="G25" s="66">
        <f t="shared" si="1"/>
        <v>59</v>
      </c>
      <c r="H25" s="65">
        <f>VLOOKUP($A25,'Return Data'!$B$7:$R$2843,12,0)</f>
        <v>29.571200000000001</v>
      </c>
      <c r="I25" s="66">
        <f t="shared" si="2"/>
        <v>57</v>
      </c>
      <c r="J25" s="65">
        <f>VLOOKUP($A25,'Return Data'!$B$7:$R$2843,13,0)</f>
        <v>41.412799999999997</v>
      </c>
      <c r="K25" s="66">
        <f t="shared" si="3"/>
        <v>63</v>
      </c>
      <c r="L25" s="65">
        <f>VLOOKUP($A25,'Return Data'!$B$7:$R$2843,17,0)</f>
        <v>12.2113</v>
      </c>
      <c r="M25" s="66">
        <f t="shared" si="4"/>
        <v>49</v>
      </c>
      <c r="N25" s="65">
        <f>VLOOKUP($A25,'Return Data'!$B$7:$R$2843,14,0)</f>
        <v>5.5453000000000001</v>
      </c>
      <c r="O25" s="66">
        <f>RANK(N25,N$8:N$73,0)</f>
        <v>44</v>
      </c>
      <c r="P25" s="65">
        <f>VLOOKUP($A25,'Return Data'!$B$7:$R$2843,15,0)</f>
        <v>10.3832</v>
      </c>
      <c r="Q25" s="66">
        <f>RANK(P25,P$8:P$73,0)</f>
        <v>38</v>
      </c>
      <c r="R25" s="65">
        <f>VLOOKUP($A25,'Return Data'!$B$7:$R$2843,16,0)</f>
        <v>16.418199999999999</v>
      </c>
      <c r="S25" s="67">
        <f t="shared" si="5"/>
        <v>18</v>
      </c>
    </row>
    <row r="26" spans="1:19" x14ac:dyDescent="0.3">
      <c r="A26" s="63" t="s">
        <v>285</v>
      </c>
      <c r="B26" s="64">
        <f>VLOOKUP($A26,'Return Data'!$B$7:$R$2843,3,0)</f>
        <v>44322</v>
      </c>
      <c r="C26" s="65">
        <f>VLOOKUP($A26,'Return Data'!$B$7:$R$2843,4,0)</f>
        <v>78.37</v>
      </c>
      <c r="D26" s="65">
        <f>VLOOKUP($A26,'Return Data'!$B$7:$R$2843,10,0)</f>
        <v>8.3056999999999999</v>
      </c>
      <c r="E26" s="66">
        <f t="shared" si="0"/>
        <v>14</v>
      </c>
      <c r="F26" s="65">
        <f>VLOOKUP($A26,'Return Data'!$B$7:$R$2843,11,0)</f>
        <v>38.904600000000002</v>
      </c>
      <c r="G26" s="66">
        <f t="shared" si="1"/>
        <v>9</v>
      </c>
      <c r="H26" s="65">
        <f>VLOOKUP($A26,'Return Data'!$B$7:$R$2843,12,0)</f>
        <v>52.530200000000001</v>
      </c>
      <c r="I26" s="66">
        <f t="shared" si="2"/>
        <v>9</v>
      </c>
      <c r="J26" s="65">
        <f>VLOOKUP($A26,'Return Data'!$B$7:$R$2843,13,0)</f>
        <v>87.8476</v>
      </c>
      <c r="K26" s="66">
        <f t="shared" si="3"/>
        <v>9</v>
      </c>
      <c r="L26" s="65">
        <f>VLOOKUP($A26,'Return Data'!$B$7:$R$2843,17,0)</f>
        <v>18.717199999999998</v>
      </c>
      <c r="M26" s="66">
        <f t="shared" si="4"/>
        <v>15</v>
      </c>
      <c r="N26" s="65">
        <f>VLOOKUP($A26,'Return Data'!$B$7:$R$2843,14,0)</f>
        <v>9.7354000000000003</v>
      </c>
      <c r="O26" s="66">
        <f>RANK(N26,N$8:N$73,0)</f>
        <v>23</v>
      </c>
      <c r="P26" s="65">
        <f>VLOOKUP($A26,'Return Data'!$B$7:$R$2843,15,0)</f>
        <v>16.1327</v>
      </c>
      <c r="Q26" s="66">
        <f>RANK(P26,P$8:P$73,0)</f>
        <v>9</v>
      </c>
      <c r="R26" s="65">
        <f>VLOOKUP($A26,'Return Data'!$B$7:$R$2843,16,0)</f>
        <v>18.113800000000001</v>
      </c>
      <c r="S26" s="67">
        <f t="shared" si="5"/>
        <v>15</v>
      </c>
    </row>
    <row r="27" spans="1:19" x14ac:dyDescent="0.3">
      <c r="A27" s="63" t="s">
        <v>286</v>
      </c>
      <c r="B27" s="64">
        <f>VLOOKUP($A27,'Return Data'!$B$7:$R$2843,3,0)</f>
        <v>44322</v>
      </c>
      <c r="C27" s="65">
        <f>VLOOKUP($A27,'Return Data'!$B$7:$R$2843,4,0)</f>
        <v>11.34</v>
      </c>
      <c r="D27" s="65">
        <f>VLOOKUP($A27,'Return Data'!$B$7:$R$2843,10,0)</f>
        <v>-1.6478999999999999</v>
      </c>
      <c r="E27" s="66">
        <f t="shared" si="0"/>
        <v>59</v>
      </c>
      <c r="F27" s="65">
        <f>VLOOKUP($A27,'Return Data'!$B$7:$R$2843,11,0)</f>
        <v>15.2439</v>
      </c>
      <c r="G27" s="66">
        <f t="shared" si="1"/>
        <v>65</v>
      </c>
      <c r="H27" s="65">
        <f>VLOOKUP($A27,'Return Data'!$B$7:$R$2843,12,0)</f>
        <v>23.799099999999999</v>
      </c>
      <c r="I27" s="66">
        <f t="shared" si="2"/>
        <v>65</v>
      </c>
      <c r="J27" s="65">
        <f>VLOOKUP($A27,'Return Data'!$B$7:$R$2843,13,0)</f>
        <v>43.726199999999999</v>
      </c>
      <c r="K27" s="66">
        <f t="shared" si="3"/>
        <v>62</v>
      </c>
      <c r="L27" s="65">
        <f>VLOOKUP($A27,'Return Data'!$B$7:$R$2843,17,0)</f>
        <v>9.0708000000000002</v>
      </c>
      <c r="M27" s="66">
        <f t="shared" si="4"/>
        <v>61</v>
      </c>
      <c r="N27" s="65"/>
      <c r="O27" s="66"/>
      <c r="P27" s="65"/>
      <c r="Q27" s="66"/>
      <c r="R27" s="65">
        <f>VLOOKUP($A27,'Return Data'!$B$7:$R$2843,16,0)</f>
        <v>3.8180000000000001</v>
      </c>
      <c r="S27" s="67">
        <f t="shared" si="5"/>
        <v>60</v>
      </c>
    </row>
    <row r="28" spans="1:19" x14ac:dyDescent="0.3">
      <c r="A28" s="63" t="s">
        <v>287</v>
      </c>
      <c r="B28" s="64">
        <f>VLOOKUP($A28,'Return Data'!$B$7:$R$2843,3,0)</f>
        <v>44322</v>
      </c>
      <c r="C28" s="65">
        <f>VLOOKUP($A28,'Return Data'!$B$7:$R$2843,4,0)</f>
        <v>67.900000000000006</v>
      </c>
      <c r="D28" s="65">
        <f>VLOOKUP($A28,'Return Data'!$B$7:$R$2843,10,0)</f>
        <v>0.80169999999999997</v>
      </c>
      <c r="E28" s="66">
        <f t="shared" si="0"/>
        <v>44</v>
      </c>
      <c r="F28" s="65">
        <f>VLOOKUP($A28,'Return Data'!$B$7:$R$2843,11,0)</f>
        <v>21.619199999999999</v>
      </c>
      <c r="G28" s="66">
        <f t="shared" si="1"/>
        <v>49</v>
      </c>
      <c r="H28" s="65">
        <f>VLOOKUP($A28,'Return Data'!$B$7:$R$2843,12,0)</f>
        <v>31.106400000000001</v>
      </c>
      <c r="I28" s="66">
        <f t="shared" si="2"/>
        <v>54</v>
      </c>
      <c r="J28" s="65">
        <f>VLOOKUP($A28,'Return Data'!$B$7:$R$2843,13,0)</f>
        <v>54.952100000000002</v>
      </c>
      <c r="K28" s="66">
        <f t="shared" si="3"/>
        <v>55</v>
      </c>
      <c r="L28" s="65">
        <f>VLOOKUP($A28,'Return Data'!$B$7:$R$2843,17,0)</f>
        <v>16.625399999999999</v>
      </c>
      <c r="M28" s="66">
        <f t="shared" si="4"/>
        <v>22</v>
      </c>
      <c r="N28" s="65">
        <f>VLOOKUP($A28,'Return Data'!$B$7:$R$2843,14,0)</f>
        <v>10.7448</v>
      </c>
      <c r="O28" s="66">
        <f>RANK(N28,N$8:N$73,0)</f>
        <v>19</v>
      </c>
      <c r="P28" s="65">
        <f>VLOOKUP($A28,'Return Data'!$B$7:$R$2843,15,0)</f>
        <v>14.8003</v>
      </c>
      <c r="Q28" s="66">
        <f>RANK(P28,P$8:P$73,0)</f>
        <v>14</v>
      </c>
      <c r="R28" s="65">
        <f>VLOOKUP($A28,'Return Data'!$B$7:$R$2843,16,0)</f>
        <v>14.2676</v>
      </c>
      <c r="S28" s="67">
        <f t="shared" si="5"/>
        <v>28</v>
      </c>
    </row>
    <row r="29" spans="1:19" x14ac:dyDescent="0.3">
      <c r="A29" s="63" t="s">
        <v>288</v>
      </c>
      <c r="B29" s="64">
        <f>VLOOKUP($A29,'Return Data'!$B$7:$R$2843,3,0)</f>
        <v>44322</v>
      </c>
      <c r="C29" s="65">
        <f>VLOOKUP($A29,'Return Data'!$B$7:$R$2843,4,0)</f>
        <v>13.178100000000001</v>
      </c>
      <c r="D29" s="65">
        <f>VLOOKUP($A29,'Return Data'!$B$7:$R$2843,10,0)</f>
        <v>4.1441999999999997</v>
      </c>
      <c r="E29" s="66">
        <f t="shared" si="0"/>
        <v>24</v>
      </c>
      <c r="F29" s="65">
        <f>VLOOKUP($A29,'Return Data'!$B$7:$R$2843,11,0)</f>
        <v>26.6127</v>
      </c>
      <c r="G29" s="66">
        <f t="shared" si="1"/>
        <v>28</v>
      </c>
      <c r="H29" s="65">
        <f>VLOOKUP($A29,'Return Data'!$B$7:$R$2843,12,0)</f>
        <v>36.773200000000003</v>
      </c>
      <c r="I29" s="66">
        <f t="shared" si="2"/>
        <v>33</v>
      </c>
      <c r="J29" s="65">
        <f>VLOOKUP($A29,'Return Data'!$B$7:$R$2843,13,0)</f>
        <v>64.430300000000003</v>
      </c>
      <c r="K29" s="66">
        <f t="shared" si="3"/>
        <v>30</v>
      </c>
      <c r="L29" s="65"/>
      <c r="M29" s="66"/>
      <c r="N29" s="65"/>
      <c r="O29" s="66"/>
      <c r="P29" s="65"/>
      <c r="Q29" s="66"/>
      <c r="R29" s="65">
        <f>VLOOKUP($A29,'Return Data'!$B$7:$R$2843,16,0)</f>
        <v>19.4786</v>
      </c>
      <c r="S29" s="67">
        <f t="shared" si="5"/>
        <v>12</v>
      </c>
    </row>
    <row r="30" spans="1:19" x14ac:dyDescent="0.3">
      <c r="A30" s="63" t="s">
        <v>289</v>
      </c>
      <c r="B30" s="64">
        <f>VLOOKUP($A30,'Return Data'!$B$7:$R$2843,3,0)</f>
        <v>44322</v>
      </c>
      <c r="C30" s="65">
        <f>VLOOKUP($A30,'Return Data'!$B$7:$R$2843,4,0)</f>
        <v>23.194400000000002</v>
      </c>
      <c r="D30" s="65">
        <f>VLOOKUP($A30,'Return Data'!$B$7:$R$2843,10,0)</f>
        <v>-1.0828</v>
      </c>
      <c r="E30" s="66">
        <f t="shared" si="0"/>
        <v>58</v>
      </c>
      <c r="F30" s="65">
        <f>VLOOKUP($A30,'Return Data'!$B$7:$R$2843,11,0)</f>
        <v>23.567699999999999</v>
      </c>
      <c r="G30" s="66">
        <f t="shared" si="1"/>
        <v>41</v>
      </c>
      <c r="H30" s="65">
        <f>VLOOKUP($A30,'Return Data'!$B$7:$R$2843,12,0)</f>
        <v>39.061799999999998</v>
      </c>
      <c r="I30" s="66">
        <f t="shared" si="2"/>
        <v>27</v>
      </c>
      <c r="J30" s="65">
        <f>VLOOKUP($A30,'Return Data'!$B$7:$R$2843,13,0)</f>
        <v>68.987700000000004</v>
      </c>
      <c r="K30" s="66">
        <f t="shared" si="3"/>
        <v>23</v>
      </c>
      <c r="L30" s="65">
        <f>VLOOKUP($A30,'Return Data'!$B$7:$R$2843,17,0)</f>
        <v>18.063800000000001</v>
      </c>
      <c r="M30" s="66">
        <f t="shared" ref="M30:M38" si="8">RANK(L30,L$8:L$73,0)</f>
        <v>17</v>
      </c>
      <c r="N30" s="65">
        <f>VLOOKUP($A30,'Return Data'!$B$7:$R$2843,14,0)</f>
        <v>11.9877</v>
      </c>
      <c r="O30" s="66">
        <f t="shared" ref="O30:O38" si="9">RANK(N30,N$8:N$73,0)</f>
        <v>14</v>
      </c>
      <c r="P30" s="65">
        <f>VLOOKUP($A30,'Return Data'!$B$7:$R$2843,15,0)</f>
        <v>16.4466</v>
      </c>
      <c r="Q30" s="66">
        <f>RANK(P30,P$8:P$73,0)</f>
        <v>6</v>
      </c>
      <c r="R30" s="65">
        <f>VLOOKUP($A30,'Return Data'!$B$7:$R$2843,16,0)</f>
        <v>6.6295000000000002</v>
      </c>
      <c r="S30" s="67">
        <f t="shared" si="5"/>
        <v>55</v>
      </c>
    </row>
    <row r="31" spans="1:19" x14ac:dyDescent="0.3">
      <c r="A31" s="63" t="s">
        <v>290</v>
      </c>
      <c r="B31" s="64">
        <f>VLOOKUP($A31,'Return Data'!$B$7:$R$2843,3,0)</f>
        <v>44322</v>
      </c>
      <c r="C31" s="65">
        <f>VLOOKUP($A31,'Return Data'!$B$7:$R$2843,4,0)</f>
        <v>59.968000000000004</v>
      </c>
      <c r="D31" s="65">
        <f>VLOOKUP($A31,'Return Data'!$B$7:$R$2843,10,0)</f>
        <v>5.0136000000000003</v>
      </c>
      <c r="E31" s="66">
        <f t="shared" si="0"/>
        <v>18</v>
      </c>
      <c r="F31" s="65">
        <f>VLOOKUP($A31,'Return Data'!$B$7:$R$2843,11,0)</f>
        <v>25.217700000000001</v>
      </c>
      <c r="G31" s="66">
        <f t="shared" si="1"/>
        <v>34</v>
      </c>
      <c r="H31" s="65">
        <f>VLOOKUP($A31,'Return Data'!$B$7:$R$2843,12,0)</f>
        <v>37.670699999999997</v>
      </c>
      <c r="I31" s="66">
        <f t="shared" si="2"/>
        <v>30</v>
      </c>
      <c r="J31" s="65">
        <f>VLOOKUP($A31,'Return Data'!$B$7:$R$2843,13,0)</f>
        <v>62.669199999999996</v>
      </c>
      <c r="K31" s="66">
        <f t="shared" si="3"/>
        <v>38</v>
      </c>
      <c r="L31" s="65">
        <f>VLOOKUP($A31,'Return Data'!$B$7:$R$2843,17,0)</f>
        <v>17.054200000000002</v>
      </c>
      <c r="M31" s="66">
        <f t="shared" si="8"/>
        <v>20</v>
      </c>
      <c r="N31" s="65">
        <f>VLOOKUP($A31,'Return Data'!$B$7:$R$2843,14,0)</f>
        <v>13.486499999999999</v>
      </c>
      <c r="O31" s="66">
        <f t="shared" si="9"/>
        <v>8</v>
      </c>
      <c r="P31" s="65">
        <f>VLOOKUP($A31,'Return Data'!$B$7:$R$2843,15,0)</f>
        <v>15.6465</v>
      </c>
      <c r="Q31" s="66">
        <f>RANK(P31,P$8:P$73,0)</f>
        <v>11</v>
      </c>
      <c r="R31" s="65">
        <f>VLOOKUP($A31,'Return Data'!$B$7:$R$2843,16,0)</f>
        <v>12.283899999999999</v>
      </c>
      <c r="S31" s="67">
        <f t="shared" si="5"/>
        <v>38</v>
      </c>
    </row>
    <row r="32" spans="1:19" x14ac:dyDescent="0.3">
      <c r="A32" s="63" t="s">
        <v>291</v>
      </c>
      <c r="B32" s="64">
        <f>VLOOKUP($A32,'Return Data'!$B$7:$R$2843,3,0)</f>
        <v>44322</v>
      </c>
      <c r="C32" s="65">
        <f>VLOOKUP($A32,'Return Data'!$B$7:$R$2843,4,0)</f>
        <v>67.959000000000003</v>
      </c>
      <c r="D32" s="65">
        <f>VLOOKUP($A32,'Return Data'!$B$7:$R$2843,10,0)</f>
        <v>3.6229</v>
      </c>
      <c r="E32" s="66">
        <f t="shared" si="0"/>
        <v>26</v>
      </c>
      <c r="F32" s="65">
        <f>VLOOKUP($A32,'Return Data'!$B$7:$R$2843,11,0)</f>
        <v>21.357500000000002</v>
      </c>
      <c r="G32" s="66">
        <f t="shared" si="1"/>
        <v>53</v>
      </c>
      <c r="H32" s="65">
        <f>VLOOKUP($A32,'Return Data'!$B$7:$R$2843,12,0)</f>
        <v>33.5961</v>
      </c>
      <c r="I32" s="66">
        <f t="shared" si="2"/>
        <v>44</v>
      </c>
      <c r="J32" s="65">
        <f>VLOOKUP($A32,'Return Data'!$B$7:$R$2843,13,0)</f>
        <v>58.253999999999998</v>
      </c>
      <c r="K32" s="66">
        <f t="shared" si="3"/>
        <v>47</v>
      </c>
      <c r="L32" s="65">
        <f>VLOOKUP($A32,'Return Data'!$B$7:$R$2843,17,0)</f>
        <v>13.344200000000001</v>
      </c>
      <c r="M32" s="66">
        <f t="shared" si="8"/>
        <v>41</v>
      </c>
      <c r="N32" s="65">
        <f>VLOOKUP($A32,'Return Data'!$B$7:$R$2843,14,0)</f>
        <v>6.1334</v>
      </c>
      <c r="O32" s="66">
        <f t="shared" si="9"/>
        <v>41</v>
      </c>
      <c r="P32" s="65">
        <f>VLOOKUP($A32,'Return Data'!$B$7:$R$2843,15,0)</f>
        <v>13.2753</v>
      </c>
      <c r="Q32" s="66">
        <f>RANK(P32,P$8:P$73,0)</f>
        <v>21</v>
      </c>
      <c r="R32" s="65">
        <f>VLOOKUP($A32,'Return Data'!$B$7:$R$2843,16,0)</f>
        <v>13.4391</v>
      </c>
      <c r="S32" s="67">
        <f t="shared" si="5"/>
        <v>33</v>
      </c>
    </row>
    <row r="33" spans="1:19" x14ac:dyDescent="0.3">
      <c r="A33" s="63" t="s">
        <v>292</v>
      </c>
      <c r="B33" s="64">
        <f>VLOOKUP($A33,'Return Data'!$B$7:$R$2843,3,0)</f>
        <v>44322</v>
      </c>
      <c r="C33" s="65">
        <f>VLOOKUP($A33,'Return Data'!$B$7:$R$2843,4,0)</f>
        <v>82.530199999999994</v>
      </c>
      <c r="D33" s="65">
        <f>VLOOKUP($A33,'Return Data'!$B$7:$R$2843,10,0)</f>
        <v>0.79569999999999996</v>
      </c>
      <c r="E33" s="66">
        <f t="shared" si="0"/>
        <v>45</v>
      </c>
      <c r="F33" s="65">
        <f>VLOOKUP($A33,'Return Data'!$B$7:$R$2843,11,0)</f>
        <v>17.959900000000001</v>
      </c>
      <c r="G33" s="66">
        <f t="shared" si="1"/>
        <v>60</v>
      </c>
      <c r="H33" s="65">
        <f>VLOOKUP($A33,'Return Data'!$B$7:$R$2843,12,0)</f>
        <v>30.8203</v>
      </c>
      <c r="I33" s="66">
        <f t="shared" si="2"/>
        <v>55</v>
      </c>
      <c r="J33" s="65">
        <f>VLOOKUP($A33,'Return Data'!$B$7:$R$2843,13,0)</f>
        <v>51.207700000000003</v>
      </c>
      <c r="K33" s="66">
        <f t="shared" si="3"/>
        <v>59</v>
      </c>
      <c r="L33" s="65">
        <f>VLOOKUP($A33,'Return Data'!$B$7:$R$2843,17,0)</f>
        <v>12.6418</v>
      </c>
      <c r="M33" s="66">
        <f t="shared" si="8"/>
        <v>45</v>
      </c>
      <c r="N33" s="65">
        <f>VLOOKUP($A33,'Return Data'!$B$7:$R$2843,14,0)</f>
        <v>7.5194000000000001</v>
      </c>
      <c r="O33" s="66">
        <f t="shared" si="9"/>
        <v>34</v>
      </c>
      <c r="P33" s="65">
        <f>VLOOKUP($A33,'Return Data'!$B$7:$R$2843,15,0)</f>
        <v>12.804</v>
      </c>
      <c r="Q33" s="66">
        <f>RANK(P33,P$8:P$73,0)</f>
        <v>24</v>
      </c>
      <c r="R33" s="65">
        <f>VLOOKUP($A33,'Return Data'!$B$7:$R$2843,16,0)</f>
        <v>9.4068000000000005</v>
      </c>
      <c r="S33" s="67">
        <f t="shared" si="5"/>
        <v>52</v>
      </c>
    </row>
    <row r="34" spans="1:19" x14ac:dyDescent="0.3">
      <c r="A34" s="63" t="s">
        <v>435</v>
      </c>
      <c r="B34" s="64">
        <f>VLOOKUP($A34,'Return Data'!$B$7:$R$2843,3,0)</f>
        <v>44322</v>
      </c>
      <c r="C34" s="65">
        <f>VLOOKUP($A34,'Return Data'!$B$7:$R$2843,4,0)</f>
        <v>15.1525</v>
      </c>
      <c r="D34" s="65">
        <f>VLOOKUP($A34,'Return Data'!$B$7:$R$2843,10,0)</f>
        <v>4.3482000000000003</v>
      </c>
      <c r="E34" s="66">
        <f t="shared" si="0"/>
        <v>22</v>
      </c>
      <c r="F34" s="65">
        <f>VLOOKUP($A34,'Return Data'!$B$7:$R$2843,11,0)</f>
        <v>28.3719</v>
      </c>
      <c r="G34" s="66">
        <f t="shared" si="1"/>
        <v>23</v>
      </c>
      <c r="H34" s="65">
        <f>VLOOKUP($A34,'Return Data'!$B$7:$R$2843,12,0)</f>
        <v>38.769300000000001</v>
      </c>
      <c r="I34" s="66">
        <f t="shared" si="2"/>
        <v>28</v>
      </c>
      <c r="J34" s="65">
        <f>VLOOKUP($A34,'Return Data'!$B$7:$R$2843,13,0)</f>
        <v>61.521599999999999</v>
      </c>
      <c r="K34" s="66">
        <f t="shared" si="3"/>
        <v>41</v>
      </c>
      <c r="L34" s="65">
        <f>VLOOKUP($A34,'Return Data'!$B$7:$R$2843,17,0)</f>
        <v>15.1813</v>
      </c>
      <c r="M34" s="66">
        <f t="shared" si="8"/>
        <v>28</v>
      </c>
      <c r="N34" s="65">
        <f>VLOOKUP($A34,'Return Data'!$B$7:$R$2843,14,0)</f>
        <v>8.9326000000000008</v>
      </c>
      <c r="O34" s="66">
        <f t="shared" si="9"/>
        <v>28</v>
      </c>
      <c r="P34" s="65"/>
      <c r="Q34" s="66"/>
      <c r="R34" s="65">
        <f>VLOOKUP($A34,'Return Data'!$B$7:$R$2843,16,0)</f>
        <v>9.5622000000000007</v>
      </c>
      <c r="S34" s="67">
        <f t="shared" si="5"/>
        <v>51</v>
      </c>
    </row>
    <row r="35" spans="1:19" x14ac:dyDescent="0.3">
      <c r="A35" s="63" t="s">
        <v>294</v>
      </c>
      <c r="B35" s="64">
        <f>VLOOKUP($A35,'Return Data'!$B$7:$R$2843,3,0)</f>
        <v>44322</v>
      </c>
      <c r="C35" s="65">
        <f>VLOOKUP($A35,'Return Data'!$B$7:$R$2843,4,0)</f>
        <v>25.966000000000001</v>
      </c>
      <c r="D35" s="65">
        <f>VLOOKUP($A35,'Return Data'!$B$7:$R$2843,10,0)</f>
        <v>3.4666999999999999</v>
      </c>
      <c r="E35" s="66">
        <f t="shared" si="0"/>
        <v>27</v>
      </c>
      <c r="F35" s="65">
        <f>VLOOKUP($A35,'Return Data'!$B$7:$R$2843,11,0)</f>
        <v>26.923500000000001</v>
      </c>
      <c r="G35" s="66">
        <f t="shared" si="1"/>
        <v>27</v>
      </c>
      <c r="H35" s="65">
        <f>VLOOKUP($A35,'Return Data'!$B$7:$R$2843,12,0)</f>
        <v>43.521999999999998</v>
      </c>
      <c r="I35" s="66">
        <f t="shared" si="2"/>
        <v>20</v>
      </c>
      <c r="J35" s="65">
        <f>VLOOKUP($A35,'Return Data'!$B$7:$R$2843,13,0)</f>
        <v>74.631799999999998</v>
      </c>
      <c r="K35" s="66">
        <f t="shared" si="3"/>
        <v>17</v>
      </c>
      <c r="L35" s="65">
        <f>VLOOKUP($A35,'Return Data'!$B$7:$R$2843,17,0)</f>
        <v>21.927</v>
      </c>
      <c r="M35" s="66">
        <f t="shared" si="8"/>
        <v>11</v>
      </c>
      <c r="N35" s="65">
        <f>VLOOKUP($A35,'Return Data'!$B$7:$R$2843,14,0)</f>
        <v>16.284600000000001</v>
      </c>
      <c r="O35" s="66">
        <f t="shared" si="9"/>
        <v>6</v>
      </c>
      <c r="P35" s="65"/>
      <c r="Q35" s="66"/>
      <c r="R35" s="65">
        <f>VLOOKUP($A35,'Return Data'!$B$7:$R$2843,16,0)</f>
        <v>19.489599999999999</v>
      </c>
      <c r="S35" s="67">
        <f t="shared" si="5"/>
        <v>11</v>
      </c>
    </row>
    <row r="36" spans="1:19" x14ac:dyDescent="0.3">
      <c r="A36" s="63" t="s">
        <v>295</v>
      </c>
      <c r="B36" s="64">
        <f>VLOOKUP($A36,'Return Data'!$B$7:$R$2843,3,0)</f>
        <v>44322</v>
      </c>
      <c r="C36" s="65">
        <f>VLOOKUP($A36,'Return Data'!$B$7:$R$2843,4,0)</f>
        <v>22.2394</v>
      </c>
      <c r="D36" s="65">
        <f>VLOOKUP($A36,'Return Data'!$B$7:$R$2843,10,0)</f>
        <v>2.4234</v>
      </c>
      <c r="E36" s="66">
        <f t="shared" si="0"/>
        <v>30</v>
      </c>
      <c r="F36" s="65">
        <f>VLOOKUP($A36,'Return Data'!$B$7:$R$2843,11,0)</f>
        <v>26.2104</v>
      </c>
      <c r="G36" s="66">
        <f t="shared" si="1"/>
        <v>31</v>
      </c>
      <c r="H36" s="65">
        <f>VLOOKUP($A36,'Return Data'!$B$7:$R$2843,12,0)</f>
        <v>36.2333</v>
      </c>
      <c r="I36" s="66">
        <f t="shared" si="2"/>
        <v>36</v>
      </c>
      <c r="J36" s="65">
        <f>VLOOKUP($A36,'Return Data'!$B$7:$R$2843,13,0)</f>
        <v>58.108600000000003</v>
      </c>
      <c r="K36" s="66">
        <f t="shared" si="3"/>
        <v>48</v>
      </c>
      <c r="L36" s="65">
        <f>VLOOKUP($A36,'Return Data'!$B$7:$R$2843,17,0)</f>
        <v>15.5517</v>
      </c>
      <c r="M36" s="66">
        <f t="shared" si="8"/>
        <v>26</v>
      </c>
      <c r="N36" s="65">
        <f>VLOOKUP($A36,'Return Data'!$B$7:$R$2843,14,0)</f>
        <v>7.3135000000000003</v>
      </c>
      <c r="O36" s="66">
        <f t="shared" si="9"/>
        <v>35</v>
      </c>
      <c r="P36" s="65">
        <f>VLOOKUP($A36,'Return Data'!$B$7:$R$2843,15,0)</f>
        <v>14.976100000000001</v>
      </c>
      <c r="Q36" s="66">
        <f>RANK(P36,P$8:P$73,0)</f>
        <v>13</v>
      </c>
      <c r="R36" s="65">
        <f>VLOOKUP($A36,'Return Data'!$B$7:$R$2843,16,0)</f>
        <v>13.5426</v>
      </c>
      <c r="S36" s="67">
        <f t="shared" si="5"/>
        <v>32</v>
      </c>
    </row>
    <row r="37" spans="1:19" x14ac:dyDescent="0.3">
      <c r="A37" s="63" t="s">
        <v>2018</v>
      </c>
      <c r="B37" s="64">
        <f>VLOOKUP($A37,'Return Data'!$B$7:$R$2843,3,0)</f>
        <v>44322</v>
      </c>
      <c r="C37" s="65">
        <f>VLOOKUP($A37,'Return Data'!$B$7:$R$2843,4,0)</f>
        <v>17.2302</v>
      </c>
      <c r="D37" s="65">
        <f>VLOOKUP($A37,'Return Data'!$B$7:$R$2843,10,0)</f>
        <v>0.64780000000000004</v>
      </c>
      <c r="E37" s="66">
        <f t="shared" si="0"/>
        <v>46</v>
      </c>
      <c r="F37" s="65">
        <f>VLOOKUP($A37,'Return Data'!$B$7:$R$2843,11,0)</f>
        <v>19.003</v>
      </c>
      <c r="G37" s="66">
        <f t="shared" si="1"/>
        <v>58</v>
      </c>
      <c r="H37" s="65">
        <f>VLOOKUP($A37,'Return Data'!$B$7:$R$2843,12,0)</f>
        <v>28.113199999999999</v>
      </c>
      <c r="I37" s="66">
        <f t="shared" si="2"/>
        <v>58</v>
      </c>
      <c r="J37" s="65">
        <f>VLOOKUP($A37,'Return Data'!$B$7:$R$2843,13,0)</f>
        <v>53.029499999999999</v>
      </c>
      <c r="K37" s="66">
        <f t="shared" si="3"/>
        <v>56</v>
      </c>
      <c r="L37" s="65">
        <f>VLOOKUP($A37,'Return Data'!$B$7:$R$2843,17,0)</f>
        <v>9.7500999999999998</v>
      </c>
      <c r="M37" s="66">
        <f t="shared" si="8"/>
        <v>59</v>
      </c>
      <c r="N37" s="65">
        <f>VLOOKUP($A37,'Return Data'!$B$7:$R$2843,14,0)</f>
        <v>7.5617000000000001</v>
      </c>
      <c r="O37" s="66">
        <f t="shared" si="9"/>
        <v>33</v>
      </c>
      <c r="P37" s="65"/>
      <c r="Q37" s="66"/>
      <c r="R37" s="65">
        <f>VLOOKUP($A37,'Return Data'!$B$7:$R$2843,16,0)</f>
        <v>10.6976</v>
      </c>
      <c r="S37" s="67">
        <f t="shared" si="5"/>
        <v>48</v>
      </c>
    </row>
    <row r="38" spans="1:19" x14ac:dyDescent="0.3">
      <c r="A38" s="63" t="s">
        <v>296</v>
      </c>
      <c r="B38" s="64">
        <f>VLOOKUP($A38,'Return Data'!$B$7:$R$2843,3,0)</f>
        <v>44322</v>
      </c>
      <c r="C38" s="65">
        <f>VLOOKUP($A38,'Return Data'!$B$7:$R$2843,4,0)</f>
        <v>63.396299999999997</v>
      </c>
      <c r="D38" s="65">
        <f>VLOOKUP($A38,'Return Data'!$B$7:$R$2843,10,0)</f>
        <v>4.5846999999999998</v>
      </c>
      <c r="E38" s="66">
        <f t="shared" si="0"/>
        <v>21</v>
      </c>
      <c r="F38" s="65">
        <f>VLOOKUP($A38,'Return Data'!$B$7:$R$2843,11,0)</f>
        <v>31.114699999999999</v>
      </c>
      <c r="G38" s="66">
        <f t="shared" si="1"/>
        <v>16</v>
      </c>
      <c r="H38" s="65">
        <f>VLOOKUP($A38,'Return Data'!$B$7:$R$2843,12,0)</f>
        <v>44.179200000000002</v>
      </c>
      <c r="I38" s="66">
        <f t="shared" si="2"/>
        <v>17</v>
      </c>
      <c r="J38" s="65">
        <f>VLOOKUP($A38,'Return Data'!$B$7:$R$2843,13,0)</f>
        <v>66.013199999999998</v>
      </c>
      <c r="K38" s="66">
        <f t="shared" si="3"/>
        <v>27</v>
      </c>
      <c r="L38" s="65">
        <f>VLOOKUP($A38,'Return Data'!$B$7:$R$2843,17,0)</f>
        <v>6.9919000000000002</v>
      </c>
      <c r="M38" s="66">
        <f t="shared" si="8"/>
        <v>62</v>
      </c>
      <c r="N38" s="65">
        <f>VLOOKUP($A38,'Return Data'!$B$7:$R$2843,14,0)</f>
        <v>2.343</v>
      </c>
      <c r="O38" s="66">
        <f t="shared" si="9"/>
        <v>49</v>
      </c>
      <c r="P38" s="65">
        <f>VLOOKUP($A38,'Return Data'!$B$7:$R$2843,15,0)</f>
        <v>8.0718999999999994</v>
      </c>
      <c r="Q38" s="66">
        <f>RANK(P38,P$8:P$73,0)</f>
        <v>39</v>
      </c>
      <c r="R38" s="65">
        <f>VLOOKUP($A38,'Return Data'!$B$7:$R$2843,16,0)</f>
        <v>12.5398</v>
      </c>
      <c r="S38" s="67">
        <f t="shared" si="5"/>
        <v>37</v>
      </c>
    </row>
    <row r="39" spans="1:19" x14ac:dyDescent="0.3">
      <c r="A39" s="63" t="s">
        <v>297</v>
      </c>
      <c r="B39" s="64">
        <f>VLOOKUP($A39,'Return Data'!$B$7:$R$2843,3,0)</f>
        <v>44322</v>
      </c>
      <c r="C39" s="65">
        <f>VLOOKUP($A39,'Return Data'!$B$7:$R$2843,4,0)</f>
        <v>15.1922</v>
      </c>
      <c r="D39" s="65">
        <f>VLOOKUP($A39,'Return Data'!$B$7:$R$2843,10,0)</f>
        <v>4.6756000000000002</v>
      </c>
      <c r="E39" s="66">
        <f t="shared" si="0"/>
        <v>20</v>
      </c>
      <c r="F39" s="65">
        <f>VLOOKUP($A39,'Return Data'!$B$7:$R$2843,11,0)</f>
        <v>21.6174</v>
      </c>
      <c r="G39" s="66">
        <f t="shared" si="1"/>
        <v>50</v>
      </c>
      <c r="H39" s="65">
        <f>VLOOKUP($A39,'Return Data'!$B$7:$R$2843,12,0)</f>
        <v>31.496600000000001</v>
      </c>
      <c r="I39" s="66">
        <f t="shared" si="2"/>
        <v>52</v>
      </c>
      <c r="J39" s="65">
        <f>VLOOKUP($A39,'Return Data'!$B$7:$R$2843,13,0)</f>
        <v>69.257300000000001</v>
      </c>
      <c r="K39" s="66">
        <f t="shared" si="3"/>
        <v>22</v>
      </c>
      <c r="L39" s="65"/>
      <c r="M39" s="66"/>
      <c r="N39" s="65"/>
      <c r="O39" s="66"/>
      <c r="P39" s="65"/>
      <c r="Q39" s="66"/>
      <c r="R39" s="65">
        <f>VLOOKUP($A39,'Return Data'!$B$7:$R$2843,16,0)</f>
        <v>26.378799999999998</v>
      </c>
      <c r="S39" s="67">
        <f t="shared" si="5"/>
        <v>1</v>
      </c>
    </row>
    <row r="40" spans="1:19" x14ac:dyDescent="0.3">
      <c r="A40" s="63" t="s">
        <v>298</v>
      </c>
      <c r="B40" s="64">
        <f>VLOOKUP($A40,'Return Data'!$B$7:$R$2843,3,0)</f>
        <v>44322</v>
      </c>
      <c r="C40" s="65">
        <f>VLOOKUP($A40,'Return Data'!$B$7:$R$2843,4,0)</f>
        <v>19.100000000000001</v>
      </c>
      <c r="D40" s="65">
        <f>VLOOKUP($A40,'Return Data'!$B$7:$R$2843,10,0)</f>
        <v>2.8540999999999999</v>
      </c>
      <c r="E40" s="66">
        <f t="shared" ref="E40:E71" si="10">RANK(D40,D$8:D$73,0)</f>
        <v>29</v>
      </c>
      <c r="F40" s="65">
        <f>VLOOKUP($A40,'Return Data'!$B$7:$R$2843,11,0)</f>
        <v>28.187899999999999</v>
      </c>
      <c r="G40" s="66">
        <f t="shared" ref="G40:G71" si="11">RANK(F40,F$8:F$73,0)</f>
        <v>24</v>
      </c>
      <c r="H40" s="65">
        <f>VLOOKUP($A40,'Return Data'!$B$7:$R$2843,12,0)</f>
        <v>36.623699999999999</v>
      </c>
      <c r="I40" s="66">
        <f t="shared" ref="I40:I71" si="12">RANK(H40,H$8:H$73,0)</f>
        <v>34</v>
      </c>
      <c r="J40" s="65">
        <f>VLOOKUP($A40,'Return Data'!$B$7:$R$2843,13,0)</f>
        <v>63.5274</v>
      </c>
      <c r="K40" s="66">
        <f t="shared" ref="K40:K71" si="13">RANK(J40,J$8:J$73,0)</f>
        <v>32</v>
      </c>
      <c r="L40" s="65">
        <f>VLOOKUP($A40,'Return Data'!$B$7:$R$2843,17,0)</f>
        <v>15.790900000000001</v>
      </c>
      <c r="M40" s="66">
        <f t="shared" ref="M40:M53" si="14">RANK(L40,L$8:L$73,0)</f>
        <v>25</v>
      </c>
      <c r="N40" s="65">
        <f>VLOOKUP($A40,'Return Data'!$B$7:$R$2843,14,0)</f>
        <v>10.642099999999999</v>
      </c>
      <c r="O40" s="66">
        <f t="shared" ref="O40:O49" si="15">RANK(N40,N$8:N$73,0)</f>
        <v>20</v>
      </c>
      <c r="P40" s="65"/>
      <c r="Q40" s="66"/>
      <c r="R40" s="65">
        <f>VLOOKUP($A40,'Return Data'!$B$7:$R$2843,16,0)</f>
        <v>12.7173</v>
      </c>
      <c r="S40" s="67">
        <f t="shared" ref="S40:S71" si="16">RANK(R40,R$8:R$73,0)</f>
        <v>36</v>
      </c>
    </row>
    <row r="41" spans="1:19" x14ac:dyDescent="0.3">
      <c r="A41" s="63" t="s">
        <v>299</v>
      </c>
      <c r="B41" s="64">
        <f>VLOOKUP($A41,'Return Data'!$B$7:$R$2843,3,0)</f>
        <v>44322</v>
      </c>
      <c r="C41" s="65">
        <f>VLOOKUP($A41,'Return Data'!$B$7:$R$2843,4,0)</f>
        <v>734.80473506789895</v>
      </c>
      <c r="D41" s="65">
        <f>VLOOKUP($A41,'Return Data'!$B$7:$R$2843,10,0)</f>
        <v>-0.78790000000000004</v>
      </c>
      <c r="E41" s="66">
        <f t="shared" si="10"/>
        <v>54</v>
      </c>
      <c r="F41" s="65">
        <f>VLOOKUP($A41,'Return Data'!$B$7:$R$2843,11,0)</f>
        <v>22.578600000000002</v>
      </c>
      <c r="G41" s="66">
        <f t="shared" si="11"/>
        <v>46</v>
      </c>
      <c r="H41" s="65">
        <f>VLOOKUP($A41,'Return Data'!$B$7:$R$2843,12,0)</f>
        <v>34.612299999999998</v>
      </c>
      <c r="I41" s="66">
        <f t="shared" si="12"/>
        <v>40</v>
      </c>
      <c r="J41" s="65">
        <f>VLOOKUP($A41,'Return Data'!$B$7:$R$2843,13,0)</f>
        <v>62.773099999999999</v>
      </c>
      <c r="K41" s="66">
        <f t="shared" si="13"/>
        <v>36</v>
      </c>
      <c r="L41" s="65">
        <f>VLOOKUP($A41,'Return Data'!$B$7:$R$2843,17,0)</f>
        <v>13.389699999999999</v>
      </c>
      <c r="M41" s="66">
        <f t="shared" si="14"/>
        <v>40</v>
      </c>
      <c r="N41" s="65">
        <f>VLOOKUP($A41,'Return Data'!$B$7:$R$2843,14,0)</f>
        <v>7.1481000000000003</v>
      </c>
      <c r="O41" s="66">
        <f t="shared" si="15"/>
        <v>36</v>
      </c>
      <c r="P41" s="65">
        <f>VLOOKUP($A41,'Return Data'!$B$7:$R$2843,15,0)</f>
        <v>11.5002</v>
      </c>
      <c r="Q41" s="66">
        <f>RANK(P41,P$8:P$73,0)</f>
        <v>31</v>
      </c>
      <c r="R41" s="65">
        <f>VLOOKUP($A41,'Return Data'!$B$7:$R$2843,16,0)</f>
        <v>18.6601</v>
      </c>
      <c r="S41" s="67">
        <f t="shared" si="16"/>
        <v>14</v>
      </c>
    </row>
    <row r="42" spans="1:19" x14ac:dyDescent="0.3">
      <c r="A42" s="63" t="s">
        <v>300</v>
      </c>
      <c r="B42" s="64">
        <f>VLOOKUP($A42,'Return Data'!$B$7:$R$2843,3,0)</f>
        <v>44322</v>
      </c>
      <c r="C42" s="65">
        <f>VLOOKUP($A42,'Return Data'!$B$7:$R$2843,4,0)</f>
        <v>400.943486601144</v>
      </c>
      <c r="D42" s="65">
        <f>VLOOKUP($A42,'Return Data'!$B$7:$R$2843,10,0)</f>
        <v>-0.80610000000000004</v>
      </c>
      <c r="E42" s="66">
        <f t="shared" si="10"/>
        <v>55</v>
      </c>
      <c r="F42" s="65">
        <f>VLOOKUP($A42,'Return Data'!$B$7:$R$2843,11,0)</f>
        <v>22.466899999999999</v>
      </c>
      <c r="G42" s="66">
        <f t="shared" si="11"/>
        <v>47</v>
      </c>
      <c r="H42" s="65">
        <f>VLOOKUP($A42,'Return Data'!$B$7:$R$2843,12,0)</f>
        <v>34.278100000000002</v>
      </c>
      <c r="I42" s="66">
        <f t="shared" si="12"/>
        <v>42</v>
      </c>
      <c r="J42" s="65">
        <f>VLOOKUP($A42,'Return Data'!$B$7:$R$2843,13,0)</f>
        <v>61.978200000000001</v>
      </c>
      <c r="K42" s="66">
        <f t="shared" si="13"/>
        <v>40</v>
      </c>
      <c r="L42" s="65">
        <f>VLOOKUP($A42,'Return Data'!$B$7:$R$2843,17,0)</f>
        <v>13.618600000000001</v>
      </c>
      <c r="M42" s="66">
        <f t="shared" si="14"/>
        <v>39</v>
      </c>
      <c r="N42" s="65">
        <f>VLOOKUP($A42,'Return Data'!$B$7:$R$2843,14,0)</f>
        <v>7.0004999999999997</v>
      </c>
      <c r="O42" s="66">
        <f t="shared" si="15"/>
        <v>38</v>
      </c>
      <c r="P42" s="65">
        <f>VLOOKUP($A42,'Return Data'!$B$7:$R$2843,15,0)</f>
        <v>14.6387</v>
      </c>
      <c r="Q42" s="66">
        <f>RANK(P42,P$8:P$73,0)</f>
        <v>16</v>
      </c>
      <c r="R42" s="65">
        <f>VLOOKUP($A42,'Return Data'!$B$7:$R$2843,16,0)</f>
        <v>15.8323</v>
      </c>
      <c r="S42" s="67">
        <f t="shared" si="16"/>
        <v>20</v>
      </c>
    </row>
    <row r="43" spans="1:19" x14ac:dyDescent="0.3">
      <c r="A43" s="63" t="s">
        <v>301</v>
      </c>
      <c r="B43" s="64">
        <f>VLOOKUP($A43,'Return Data'!$B$7:$R$2843,3,0)</f>
        <v>44322</v>
      </c>
      <c r="C43" s="65">
        <f>VLOOKUP($A43,'Return Data'!$B$7:$R$2843,4,0)</f>
        <v>178.6763</v>
      </c>
      <c r="D43" s="65">
        <f>VLOOKUP($A43,'Return Data'!$B$7:$R$2843,10,0)</f>
        <v>21.7593</v>
      </c>
      <c r="E43" s="66">
        <f t="shared" si="10"/>
        <v>1</v>
      </c>
      <c r="F43" s="65">
        <f>VLOOKUP($A43,'Return Data'!$B$7:$R$2843,11,0)</f>
        <v>51.2592</v>
      </c>
      <c r="G43" s="66">
        <f t="shared" si="11"/>
        <v>1</v>
      </c>
      <c r="H43" s="65">
        <f>VLOOKUP($A43,'Return Data'!$B$7:$R$2843,12,0)</f>
        <v>68.828100000000006</v>
      </c>
      <c r="I43" s="66">
        <f t="shared" si="12"/>
        <v>3</v>
      </c>
      <c r="J43" s="65">
        <f>VLOOKUP($A43,'Return Data'!$B$7:$R$2843,13,0)</f>
        <v>123.7534</v>
      </c>
      <c r="K43" s="66">
        <f t="shared" si="13"/>
        <v>1</v>
      </c>
      <c r="L43" s="65">
        <f>VLOOKUP($A43,'Return Data'!$B$7:$R$2843,17,0)</f>
        <v>39.273099999999999</v>
      </c>
      <c r="M43" s="66">
        <f t="shared" si="14"/>
        <v>1</v>
      </c>
      <c r="N43" s="65">
        <f>VLOOKUP($A43,'Return Data'!$B$7:$R$2843,14,0)</f>
        <v>25.3324</v>
      </c>
      <c r="O43" s="66">
        <f t="shared" si="15"/>
        <v>1</v>
      </c>
      <c r="P43" s="65">
        <f>VLOOKUP($A43,'Return Data'!$B$7:$R$2843,15,0)</f>
        <v>22.907499999999999</v>
      </c>
      <c r="Q43" s="66">
        <f>RANK(P43,P$8:P$73,0)</f>
        <v>3</v>
      </c>
      <c r="R43" s="65">
        <f>VLOOKUP($A43,'Return Data'!$B$7:$R$2843,16,0)</f>
        <v>14.6318</v>
      </c>
      <c r="S43" s="67">
        <f t="shared" si="16"/>
        <v>26</v>
      </c>
    </row>
    <row r="44" spans="1:19" x14ac:dyDescent="0.3">
      <c r="A44" s="63" t="s">
        <v>302</v>
      </c>
      <c r="B44" s="64">
        <f>VLOOKUP($A44,'Return Data'!$B$7:$R$2843,3,0)</f>
        <v>44322</v>
      </c>
      <c r="C44" s="65">
        <f>VLOOKUP($A44,'Return Data'!$B$7:$R$2843,4,0)</f>
        <v>66.7</v>
      </c>
      <c r="D44" s="65">
        <f>VLOOKUP($A44,'Return Data'!$B$7:$R$2843,10,0)</f>
        <v>1.6922999999999999</v>
      </c>
      <c r="E44" s="66">
        <f t="shared" si="10"/>
        <v>34</v>
      </c>
      <c r="F44" s="65">
        <f>VLOOKUP($A44,'Return Data'!$B$7:$R$2843,11,0)</f>
        <v>26.589500000000001</v>
      </c>
      <c r="G44" s="66">
        <f t="shared" si="11"/>
        <v>29</v>
      </c>
      <c r="H44" s="65">
        <f>VLOOKUP($A44,'Return Data'!$B$7:$R$2843,12,0)</f>
        <v>41.104300000000002</v>
      </c>
      <c r="I44" s="66">
        <f t="shared" si="12"/>
        <v>24</v>
      </c>
      <c r="J44" s="65">
        <f>VLOOKUP($A44,'Return Data'!$B$7:$R$2843,13,0)</f>
        <v>64.894900000000007</v>
      </c>
      <c r="K44" s="66">
        <f t="shared" si="13"/>
        <v>29</v>
      </c>
      <c r="L44" s="65">
        <f>VLOOKUP($A44,'Return Data'!$B$7:$R$2843,17,0)</f>
        <v>10.703900000000001</v>
      </c>
      <c r="M44" s="66">
        <f t="shared" si="14"/>
        <v>55</v>
      </c>
      <c r="N44" s="65">
        <f>VLOOKUP($A44,'Return Data'!$B$7:$R$2843,14,0)</f>
        <v>8.3862000000000005</v>
      </c>
      <c r="O44" s="66">
        <f t="shared" si="15"/>
        <v>30</v>
      </c>
      <c r="P44" s="65">
        <f>VLOOKUP($A44,'Return Data'!$B$7:$R$2843,15,0)</f>
        <v>11.4954</v>
      </c>
      <c r="Q44" s="66">
        <f>RANK(P44,P$8:P$73,0)</f>
        <v>32</v>
      </c>
      <c r="R44" s="65">
        <f>VLOOKUP($A44,'Return Data'!$B$7:$R$2843,16,0)</f>
        <v>16.3764</v>
      </c>
      <c r="S44" s="67">
        <f t="shared" si="16"/>
        <v>19</v>
      </c>
    </row>
    <row r="45" spans="1:19" x14ac:dyDescent="0.3">
      <c r="A45" s="63" t="s">
        <v>373</v>
      </c>
      <c r="B45" s="64">
        <f>VLOOKUP($A45,'Return Data'!$B$7:$R$2843,3,0)</f>
        <v>44322</v>
      </c>
      <c r="C45" s="65">
        <f>VLOOKUP($A45,'Return Data'!$B$7:$R$2843,4,0)</f>
        <v>575.98606143270501</v>
      </c>
      <c r="D45" s="65">
        <f>VLOOKUP($A45,'Return Data'!$B$7:$R$2843,10,0)</f>
        <v>0.9718</v>
      </c>
      <c r="E45" s="66">
        <f t="shared" si="10"/>
        <v>42</v>
      </c>
      <c r="F45" s="65">
        <f>VLOOKUP($A45,'Return Data'!$B$7:$R$2843,11,0)</f>
        <v>25.2776</v>
      </c>
      <c r="G45" s="66">
        <f t="shared" si="11"/>
        <v>33</v>
      </c>
      <c r="H45" s="65">
        <f>VLOOKUP($A45,'Return Data'!$B$7:$R$2843,12,0)</f>
        <v>32.554299999999998</v>
      </c>
      <c r="I45" s="66">
        <f t="shared" si="12"/>
        <v>48</v>
      </c>
      <c r="J45" s="65">
        <f>VLOOKUP($A45,'Return Data'!$B$7:$R$2843,13,0)</f>
        <v>60.8949</v>
      </c>
      <c r="K45" s="66">
        <f t="shared" si="13"/>
        <v>43</v>
      </c>
      <c r="L45" s="65">
        <f>VLOOKUP($A45,'Return Data'!$B$7:$R$2843,17,0)</f>
        <v>14.0246</v>
      </c>
      <c r="M45" s="66">
        <f t="shared" si="14"/>
        <v>36</v>
      </c>
      <c r="N45" s="65">
        <f>VLOOKUP($A45,'Return Data'!$B$7:$R$2843,14,0)</f>
        <v>9.6257999999999999</v>
      </c>
      <c r="O45" s="66">
        <f t="shared" si="15"/>
        <v>24</v>
      </c>
      <c r="P45" s="65">
        <f>VLOOKUP($A45,'Return Data'!$B$7:$R$2843,15,0)</f>
        <v>11.7376</v>
      </c>
      <c r="Q45" s="66">
        <f>RANK(P45,P$8:P$73,0)</f>
        <v>30</v>
      </c>
      <c r="R45" s="65">
        <f>VLOOKUP($A45,'Return Data'!$B$7:$R$2843,16,0)</f>
        <v>15.507</v>
      </c>
      <c r="S45" s="67">
        <f t="shared" si="16"/>
        <v>21</v>
      </c>
    </row>
    <row r="46" spans="1:19" x14ac:dyDescent="0.3">
      <c r="A46" s="63" t="s">
        <v>304</v>
      </c>
      <c r="B46" s="64">
        <f>VLOOKUP($A46,'Return Data'!$B$7:$R$2843,3,0)</f>
        <v>44322</v>
      </c>
      <c r="C46" s="65">
        <f>VLOOKUP($A46,'Return Data'!$B$7:$R$2843,4,0)</f>
        <v>20.215599999999998</v>
      </c>
      <c r="D46" s="65">
        <f>VLOOKUP($A46,'Return Data'!$B$7:$R$2843,10,0)</f>
        <v>7.5956000000000001</v>
      </c>
      <c r="E46" s="66">
        <f t="shared" si="10"/>
        <v>16</v>
      </c>
      <c r="F46" s="65">
        <f>VLOOKUP($A46,'Return Data'!$B$7:$R$2843,11,0)</f>
        <v>31.2744</v>
      </c>
      <c r="G46" s="66">
        <f t="shared" si="11"/>
        <v>15</v>
      </c>
      <c r="H46" s="65">
        <f>VLOOKUP($A46,'Return Data'!$B$7:$R$2843,12,0)</f>
        <v>44.647199999999998</v>
      </c>
      <c r="I46" s="66">
        <f t="shared" si="12"/>
        <v>14</v>
      </c>
      <c r="J46" s="65">
        <f>VLOOKUP($A46,'Return Data'!$B$7:$R$2843,13,0)</f>
        <v>83.336500000000001</v>
      </c>
      <c r="K46" s="66">
        <f t="shared" si="13"/>
        <v>13</v>
      </c>
      <c r="L46" s="65">
        <f>VLOOKUP($A46,'Return Data'!$B$7:$R$2843,17,0)</f>
        <v>23.195799999999998</v>
      </c>
      <c r="M46" s="66">
        <f t="shared" si="14"/>
        <v>9</v>
      </c>
      <c r="N46" s="65">
        <f>VLOOKUP($A46,'Return Data'!$B$7:$R$2843,14,0)</f>
        <v>14.638999999999999</v>
      </c>
      <c r="O46" s="66">
        <f t="shared" si="15"/>
        <v>7</v>
      </c>
      <c r="P46" s="65"/>
      <c r="Q46" s="66"/>
      <c r="R46" s="65">
        <f>VLOOKUP($A46,'Return Data'!$B$7:$R$2843,16,0)</f>
        <v>14.7949</v>
      </c>
      <c r="S46" s="67">
        <f t="shared" si="16"/>
        <v>25</v>
      </c>
    </row>
    <row r="47" spans="1:19" x14ac:dyDescent="0.3">
      <c r="A47" s="63" t="s">
        <v>305</v>
      </c>
      <c r="B47" s="64">
        <f>VLOOKUP($A47,'Return Data'!$B$7:$R$2843,3,0)</f>
        <v>44322</v>
      </c>
      <c r="C47" s="65">
        <f>VLOOKUP($A47,'Return Data'!$B$7:$R$2843,4,0)</f>
        <v>20.949200000000001</v>
      </c>
      <c r="D47" s="65">
        <f>VLOOKUP($A47,'Return Data'!$B$7:$R$2843,10,0)</f>
        <v>7.2690000000000001</v>
      </c>
      <c r="E47" s="66">
        <f t="shared" si="10"/>
        <v>17</v>
      </c>
      <c r="F47" s="65">
        <f>VLOOKUP($A47,'Return Data'!$B$7:$R$2843,11,0)</f>
        <v>30.453099999999999</v>
      </c>
      <c r="G47" s="66">
        <f t="shared" si="11"/>
        <v>18</v>
      </c>
      <c r="H47" s="65">
        <f>VLOOKUP($A47,'Return Data'!$B$7:$R$2843,12,0)</f>
        <v>43.79</v>
      </c>
      <c r="I47" s="66">
        <f t="shared" si="12"/>
        <v>19</v>
      </c>
      <c r="J47" s="65">
        <f>VLOOKUP($A47,'Return Data'!$B$7:$R$2843,13,0)</f>
        <v>83.409400000000005</v>
      </c>
      <c r="K47" s="66">
        <f t="shared" si="13"/>
        <v>11</v>
      </c>
      <c r="L47" s="65">
        <f>VLOOKUP($A47,'Return Data'!$B$7:$R$2843,17,0)</f>
        <v>23.517600000000002</v>
      </c>
      <c r="M47" s="66">
        <f t="shared" si="14"/>
        <v>8</v>
      </c>
      <c r="N47" s="65">
        <f>VLOOKUP($A47,'Return Data'!$B$7:$R$2843,14,0)</f>
        <v>13.473100000000001</v>
      </c>
      <c r="O47" s="66">
        <f t="shared" si="15"/>
        <v>9</v>
      </c>
      <c r="P47" s="65">
        <f>VLOOKUP($A47,'Return Data'!$B$7:$R$2843,15,0)</f>
        <v>16.430199999999999</v>
      </c>
      <c r="Q47" s="66">
        <f>RANK(P47,P$8:P$73,0)</f>
        <v>7</v>
      </c>
      <c r="R47" s="65">
        <f>VLOOKUP($A47,'Return Data'!$B$7:$R$2843,16,0)</f>
        <v>12.841100000000001</v>
      </c>
      <c r="S47" s="67">
        <f t="shared" si="16"/>
        <v>35</v>
      </c>
    </row>
    <row r="48" spans="1:19" x14ac:dyDescent="0.3">
      <c r="A48" s="63" t="s">
        <v>306</v>
      </c>
      <c r="B48" s="64">
        <f>VLOOKUP($A48,'Return Data'!$B$7:$R$2843,3,0)</f>
        <v>44322</v>
      </c>
      <c r="C48" s="65">
        <f>VLOOKUP($A48,'Return Data'!$B$7:$R$2843,4,0)</f>
        <v>19.788</v>
      </c>
      <c r="D48" s="65">
        <f>VLOOKUP($A48,'Return Data'!$B$7:$R$2843,10,0)</f>
        <v>7.6627999999999998</v>
      </c>
      <c r="E48" s="66">
        <f t="shared" si="10"/>
        <v>15</v>
      </c>
      <c r="F48" s="65">
        <f>VLOOKUP($A48,'Return Data'!$B$7:$R$2843,11,0)</f>
        <v>31.372599999999998</v>
      </c>
      <c r="G48" s="66">
        <f t="shared" si="11"/>
        <v>13</v>
      </c>
      <c r="H48" s="65">
        <f>VLOOKUP($A48,'Return Data'!$B$7:$R$2843,12,0)</f>
        <v>44.926699999999997</v>
      </c>
      <c r="I48" s="66">
        <f t="shared" si="12"/>
        <v>13</v>
      </c>
      <c r="J48" s="65">
        <f>VLOOKUP($A48,'Return Data'!$B$7:$R$2843,13,0)</f>
        <v>86.276799999999994</v>
      </c>
      <c r="K48" s="66">
        <f t="shared" si="13"/>
        <v>10</v>
      </c>
      <c r="L48" s="65">
        <f>VLOOKUP($A48,'Return Data'!$B$7:$R$2843,17,0)</f>
        <v>22.011299999999999</v>
      </c>
      <c r="M48" s="66">
        <f t="shared" si="14"/>
        <v>10</v>
      </c>
      <c r="N48" s="65">
        <f>VLOOKUP($A48,'Return Data'!$B$7:$R$2843,14,0)</f>
        <v>12.103899999999999</v>
      </c>
      <c r="O48" s="66">
        <f t="shared" si="15"/>
        <v>13</v>
      </c>
      <c r="P48" s="65">
        <f>VLOOKUP($A48,'Return Data'!$B$7:$R$2843,15,0)</f>
        <v>15.187099999999999</v>
      </c>
      <c r="Q48" s="66">
        <f>RANK(P48,P$8:P$73,0)</f>
        <v>12</v>
      </c>
      <c r="R48" s="65">
        <f>VLOOKUP($A48,'Return Data'!$B$7:$R$2843,16,0)</f>
        <v>11.633699999999999</v>
      </c>
      <c r="S48" s="67">
        <f t="shared" si="16"/>
        <v>40</v>
      </c>
    </row>
    <row r="49" spans="1:19" x14ac:dyDescent="0.3">
      <c r="A49" s="63" t="s">
        <v>307</v>
      </c>
      <c r="B49" s="64">
        <f>VLOOKUP($A49,'Return Data'!$B$7:$R$2843,3,0)</f>
        <v>44322</v>
      </c>
      <c r="C49" s="65">
        <f>VLOOKUP($A49,'Return Data'!$B$7:$R$2843,4,0)</f>
        <v>21.905100000000001</v>
      </c>
      <c r="D49" s="65">
        <f>VLOOKUP($A49,'Return Data'!$B$7:$R$2843,10,0)</f>
        <v>10.3498</v>
      </c>
      <c r="E49" s="66">
        <f t="shared" si="10"/>
        <v>10</v>
      </c>
      <c r="F49" s="65">
        <f>VLOOKUP($A49,'Return Data'!$B$7:$R$2843,11,0)</f>
        <v>40.0107</v>
      </c>
      <c r="G49" s="66">
        <f t="shared" si="11"/>
        <v>8</v>
      </c>
      <c r="H49" s="65">
        <f>VLOOKUP($A49,'Return Data'!$B$7:$R$2843,12,0)</f>
        <v>55.063899999999997</v>
      </c>
      <c r="I49" s="66">
        <f t="shared" si="12"/>
        <v>8</v>
      </c>
      <c r="J49" s="65">
        <f>VLOOKUP($A49,'Return Data'!$B$7:$R$2843,13,0)</f>
        <v>87.897599999999997</v>
      </c>
      <c r="K49" s="66">
        <f t="shared" si="13"/>
        <v>8</v>
      </c>
      <c r="L49" s="65">
        <f>VLOOKUP($A49,'Return Data'!$B$7:$R$2843,17,0)</f>
        <v>32.868099999999998</v>
      </c>
      <c r="M49" s="66">
        <f t="shared" si="14"/>
        <v>4</v>
      </c>
      <c r="N49" s="65">
        <f>VLOOKUP($A49,'Return Data'!$B$7:$R$2843,14,0)</f>
        <v>18.0183</v>
      </c>
      <c r="O49" s="66">
        <f t="shared" si="15"/>
        <v>4</v>
      </c>
      <c r="P49" s="65"/>
      <c r="Q49" s="66"/>
      <c r="R49" s="65">
        <f>VLOOKUP($A49,'Return Data'!$B$7:$R$2843,16,0)</f>
        <v>21.0688</v>
      </c>
      <c r="S49" s="67">
        <f t="shared" si="16"/>
        <v>7</v>
      </c>
    </row>
    <row r="50" spans="1:19" x14ac:dyDescent="0.3">
      <c r="A50" s="63" t="s">
        <v>308</v>
      </c>
      <c r="B50" s="64">
        <f>VLOOKUP($A50,'Return Data'!$B$7:$R$2843,3,0)</f>
        <v>44322</v>
      </c>
      <c r="C50" s="65">
        <f>VLOOKUP($A50,'Return Data'!$B$7:$R$2843,4,0)</f>
        <v>14.740399999999999</v>
      </c>
      <c r="D50" s="65">
        <f>VLOOKUP($A50,'Return Data'!$B$7:$R$2843,10,0)</f>
        <v>4.1717000000000004</v>
      </c>
      <c r="E50" s="66">
        <f t="shared" si="10"/>
        <v>23</v>
      </c>
      <c r="F50" s="65">
        <f>VLOOKUP($A50,'Return Data'!$B$7:$R$2843,11,0)</f>
        <v>25.613800000000001</v>
      </c>
      <c r="G50" s="66">
        <f t="shared" si="11"/>
        <v>32</v>
      </c>
      <c r="H50" s="65">
        <f>VLOOKUP($A50,'Return Data'!$B$7:$R$2843,12,0)</f>
        <v>41.033499999999997</v>
      </c>
      <c r="I50" s="66">
        <f t="shared" si="12"/>
        <v>25</v>
      </c>
      <c r="J50" s="65">
        <f>VLOOKUP($A50,'Return Data'!$B$7:$R$2843,13,0)</f>
        <v>68.504099999999994</v>
      </c>
      <c r="K50" s="66">
        <f t="shared" si="13"/>
        <v>25</v>
      </c>
      <c r="L50" s="65">
        <f>VLOOKUP($A50,'Return Data'!$B$7:$R$2843,17,0)</f>
        <v>19.256599999999999</v>
      </c>
      <c r="M50" s="66">
        <f t="shared" si="14"/>
        <v>13</v>
      </c>
      <c r="N50" s="65"/>
      <c r="O50" s="66"/>
      <c r="P50" s="65"/>
      <c r="Q50" s="66"/>
      <c r="R50" s="65">
        <f>VLOOKUP($A50,'Return Data'!$B$7:$R$2843,16,0)</f>
        <v>14.8324</v>
      </c>
      <c r="S50" s="67">
        <f t="shared" si="16"/>
        <v>24</v>
      </c>
    </row>
    <row r="51" spans="1:19" x14ac:dyDescent="0.3">
      <c r="A51" s="63" t="s">
        <v>309</v>
      </c>
      <c r="B51" s="64">
        <f>VLOOKUP($A51,'Return Data'!$B$7:$R$2843,3,0)</f>
        <v>44322</v>
      </c>
      <c r="C51" s="65">
        <f>VLOOKUP($A51,'Return Data'!$B$7:$R$2843,4,0)</f>
        <v>13.48</v>
      </c>
      <c r="D51" s="65">
        <f>VLOOKUP($A51,'Return Data'!$B$7:$R$2843,10,0)</f>
        <v>2.4043999999999999</v>
      </c>
      <c r="E51" s="66">
        <f t="shared" si="10"/>
        <v>31</v>
      </c>
      <c r="F51" s="65">
        <f>VLOOKUP($A51,'Return Data'!$B$7:$R$2843,11,0)</f>
        <v>24.239599999999999</v>
      </c>
      <c r="G51" s="66">
        <f t="shared" si="11"/>
        <v>39</v>
      </c>
      <c r="H51" s="65">
        <f>VLOOKUP($A51,'Return Data'!$B$7:$R$2843,12,0)</f>
        <v>33.411200000000001</v>
      </c>
      <c r="I51" s="66">
        <f t="shared" si="12"/>
        <v>45</v>
      </c>
      <c r="J51" s="65">
        <f>VLOOKUP($A51,'Return Data'!$B$7:$R$2843,13,0)</f>
        <v>56.543999999999997</v>
      </c>
      <c r="K51" s="66">
        <f t="shared" si="13"/>
        <v>51</v>
      </c>
      <c r="L51" s="65">
        <f>VLOOKUP($A51,'Return Data'!$B$7:$R$2843,17,0)</f>
        <v>16.406199999999998</v>
      </c>
      <c r="M51" s="66">
        <f t="shared" si="14"/>
        <v>23</v>
      </c>
      <c r="N51" s="65"/>
      <c r="O51" s="66"/>
      <c r="P51" s="65"/>
      <c r="Q51" s="66"/>
      <c r="R51" s="65">
        <f>VLOOKUP($A51,'Return Data'!$B$7:$R$2843,16,0)</f>
        <v>10.0702</v>
      </c>
      <c r="S51" s="67">
        <f t="shared" si="16"/>
        <v>49</v>
      </c>
    </row>
    <row r="52" spans="1:19" x14ac:dyDescent="0.3">
      <c r="A52" s="63" t="s">
        <v>310</v>
      </c>
      <c r="B52" s="64">
        <f>VLOOKUP($A52,'Return Data'!$B$7:$R$2843,3,0)</f>
        <v>44322</v>
      </c>
      <c r="C52" s="65">
        <f>VLOOKUP($A52,'Return Data'!$B$7:$R$2843,4,0)</f>
        <v>63.622599999999998</v>
      </c>
      <c r="D52" s="65">
        <f>VLOOKUP($A52,'Return Data'!$B$7:$R$2843,10,0)</f>
        <v>9.7904999999999998</v>
      </c>
      <c r="E52" s="66">
        <f t="shared" si="10"/>
        <v>12</v>
      </c>
      <c r="F52" s="65">
        <f>VLOOKUP($A52,'Return Data'!$B$7:$R$2843,11,0)</f>
        <v>30.975100000000001</v>
      </c>
      <c r="G52" s="66">
        <f t="shared" si="11"/>
        <v>17</v>
      </c>
      <c r="H52" s="65">
        <f>VLOOKUP($A52,'Return Data'!$B$7:$R$2843,12,0)</f>
        <v>52.445300000000003</v>
      </c>
      <c r="I52" s="66">
        <f t="shared" si="12"/>
        <v>10</v>
      </c>
      <c r="J52" s="65">
        <f>VLOOKUP($A52,'Return Data'!$B$7:$R$2843,13,0)</f>
        <v>83.368899999999996</v>
      </c>
      <c r="K52" s="66">
        <f t="shared" si="13"/>
        <v>12</v>
      </c>
      <c r="L52" s="65">
        <f>VLOOKUP($A52,'Return Data'!$B$7:$R$2843,17,0)</f>
        <v>34.3733</v>
      </c>
      <c r="M52" s="66">
        <f t="shared" si="14"/>
        <v>3</v>
      </c>
      <c r="N52" s="65">
        <f>VLOOKUP($A52,'Return Data'!$B$7:$R$2843,14,0)</f>
        <v>22.621300000000002</v>
      </c>
      <c r="O52" s="66">
        <f>RANK(N52,N$8:N$73,0)</f>
        <v>3</v>
      </c>
      <c r="P52" s="65">
        <f>VLOOKUP($A52,'Return Data'!$B$7:$R$2843,15,0)</f>
        <v>23.574200000000001</v>
      </c>
      <c r="Q52" s="66">
        <f>RANK(P52,P$8:P$73,0)</f>
        <v>1</v>
      </c>
      <c r="R52" s="65">
        <f>VLOOKUP($A52,'Return Data'!$B$7:$R$2843,16,0)</f>
        <v>22.522500000000001</v>
      </c>
      <c r="S52" s="67">
        <f t="shared" si="16"/>
        <v>5</v>
      </c>
    </row>
    <row r="53" spans="1:19" x14ac:dyDescent="0.3">
      <c r="A53" s="63" t="s">
        <v>311</v>
      </c>
      <c r="B53" s="64">
        <f>VLOOKUP($A53,'Return Data'!$B$7:$R$2843,3,0)</f>
        <v>44322</v>
      </c>
      <c r="C53" s="65">
        <f>VLOOKUP($A53,'Return Data'!$B$7:$R$2843,4,0)</f>
        <v>45.301099999999998</v>
      </c>
      <c r="D53" s="65">
        <f>VLOOKUP($A53,'Return Data'!$B$7:$R$2843,10,0)</f>
        <v>10.109400000000001</v>
      </c>
      <c r="E53" s="66">
        <f t="shared" si="10"/>
        <v>11</v>
      </c>
      <c r="F53" s="65">
        <f>VLOOKUP($A53,'Return Data'!$B$7:$R$2843,11,0)</f>
        <v>31.605499999999999</v>
      </c>
      <c r="G53" s="66">
        <f t="shared" si="11"/>
        <v>12</v>
      </c>
      <c r="H53" s="65">
        <f>VLOOKUP($A53,'Return Data'!$B$7:$R$2843,12,0)</f>
        <v>50.491999999999997</v>
      </c>
      <c r="I53" s="66">
        <f t="shared" si="12"/>
        <v>11</v>
      </c>
      <c r="J53" s="65">
        <f>VLOOKUP($A53,'Return Data'!$B$7:$R$2843,13,0)</f>
        <v>81.196399999999997</v>
      </c>
      <c r="K53" s="66">
        <f t="shared" si="13"/>
        <v>14</v>
      </c>
      <c r="L53" s="65">
        <f>VLOOKUP($A53,'Return Data'!$B$7:$R$2843,17,0)</f>
        <v>37.051699999999997</v>
      </c>
      <c r="M53" s="66">
        <f t="shared" si="14"/>
        <v>2</v>
      </c>
      <c r="N53" s="65">
        <f>VLOOKUP($A53,'Return Data'!$B$7:$R$2843,14,0)</f>
        <v>24.331900000000001</v>
      </c>
      <c r="O53" s="66">
        <f>RANK(N53,N$8:N$73,0)</f>
        <v>2</v>
      </c>
      <c r="P53" s="65">
        <f>VLOOKUP($A53,'Return Data'!$B$7:$R$2843,15,0)</f>
        <v>23.5717</v>
      </c>
      <c r="Q53" s="66">
        <f>RANK(P53,P$8:P$73,0)</f>
        <v>2</v>
      </c>
      <c r="R53" s="65">
        <f>VLOOKUP($A53,'Return Data'!$B$7:$R$2843,16,0)</f>
        <v>23.665800000000001</v>
      </c>
      <c r="S53" s="67">
        <f t="shared" si="16"/>
        <v>2</v>
      </c>
    </row>
    <row r="54" spans="1:19" x14ac:dyDescent="0.3">
      <c r="A54" s="63" t="s">
        <v>312</v>
      </c>
      <c r="B54" s="64">
        <f>VLOOKUP($A54,'Return Data'!$B$7:$R$2843,3,0)</f>
        <v>44322</v>
      </c>
      <c r="C54" s="65">
        <f>VLOOKUP($A54,'Return Data'!$B$7:$R$2843,4,0)</f>
        <v>13.177</v>
      </c>
      <c r="D54" s="65">
        <f>VLOOKUP($A54,'Return Data'!$B$7:$R$2843,10,0)</f>
        <v>-1.8552999999999999</v>
      </c>
      <c r="E54" s="66">
        <f t="shared" si="10"/>
        <v>61</v>
      </c>
      <c r="F54" s="65">
        <f>VLOOKUP($A54,'Return Data'!$B$7:$R$2843,11,0)</f>
        <v>12.3301</v>
      </c>
      <c r="G54" s="66">
        <f t="shared" si="11"/>
        <v>66</v>
      </c>
      <c r="H54" s="65">
        <f>VLOOKUP($A54,'Return Data'!$B$7:$R$2843,12,0)</f>
        <v>19.627800000000001</v>
      </c>
      <c r="I54" s="66">
        <f t="shared" si="12"/>
        <v>66</v>
      </c>
      <c r="J54" s="65">
        <f>VLOOKUP($A54,'Return Data'!$B$7:$R$2843,13,0)</f>
        <v>40.261400000000002</v>
      </c>
      <c r="K54" s="66">
        <f t="shared" si="13"/>
        <v>64</v>
      </c>
      <c r="L54" s="65"/>
      <c r="M54" s="66"/>
      <c r="N54" s="65"/>
      <c r="O54" s="66"/>
      <c r="P54" s="65"/>
      <c r="Q54" s="66"/>
      <c r="R54" s="65">
        <f>VLOOKUP($A54,'Return Data'!$B$7:$R$2843,16,0)</f>
        <v>12.866199999999999</v>
      </c>
      <c r="S54" s="67">
        <f t="shared" si="16"/>
        <v>34</v>
      </c>
    </row>
    <row r="55" spans="1:19" x14ac:dyDescent="0.3">
      <c r="A55" s="63" t="s">
        <v>313</v>
      </c>
      <c r="B55" s="64">
        <f>VLOOKUP($A55,'Return Data'!$B$7:$R$2843,3,0)</f>
        <v>44322</v>
      </c>
      <c r="C55" s="65">
        <f>VLOOKUP($A55,'Return Data'!$B$7:$R$2843,4,0)</f>
        <v>121.8772</v>
      </c>
      <c r="D55" s="65">
        <f>VLOOKUP($A55,'Return Data'!$B$7:$R$2843,10,0)</f>
        <v>0.55430000000000001</v>
      </c>
      <c r="E55" s="66">
        <f t="shared" si="10"/>
        <v>47</v>
      </c>
      <c r="F55" s="65">
        <f>VLOOKUP($A55,'Return Data'!$B$7:$R$2843,11,0)</f>
        <v>23.767499999999998</v>
      </c>
      <c r="G55" s="66">
        <f t="shared" si="11"/>
        <v>40</v>
      </c>
      <c r="H55" s="65">
        <f>VLOOKUP($A55,'Return Data'!$B$7:$R$2843,12,0)</f>
        <v>33.878500000000003</v>
      </c>
      <c r="I55" s="66">
        <f t="shared" si="12"/>
        <v>43</v>
      </c>
      <c r="J55" s="65">
        <f>VLOOKUP($A55,'Return Data'!$B$7:$R$2843,13,0)</f>
        <v>60.970300000000002</v>
      </c>
      <c r="K55" s="66">
        <f t="shared" si="13"/>
        <v>42</v>
      </c>
      <c r="L55" s="65">
        <f>VLOOKUP($A55,'Return Data'!$B$7:$R$2843,17,0)</f>
        <v>10.0176</v>
      </c>
      <c r="M55" s="66">
        <f t="shared" ref="M55:M73" si="17">RANK(L55,L$8:L$73,0)</f>
        <v>58</v>
      </c>
      <c r="N55" s="65">
        <f>VLOOKUP($A55,'Return Data'!$B$7:$R$2843,14,0)</f>
        <v>5.2477999999999998</v>
      </c>
      <c r="O55" s="66">
        <f>RANK(N55,N$8:N$73,0)</f>
        <v>45</v>
      </c>
      <c r="P55" s="65">
        <f>VLOOKUP($A55,'Return Data'!$B$7:$R$2843,15,0)</f>
        <v>11.2781</v>
      </c>
      <c r="Q55" s="66">
        <f>RANK(P55,P$8:P$73,0)</f>
        <v>35</v>
      </c>
      <c r="R55" s="65">
        <f>VLOOKUP($A55,'Return Data'!$B$7:$R$2843,16,0)</f>
        <v>14.8794</v>
      </c>
      <c r="S55" s="67">
        <f t="shared" si="16"/>
        <v>23</v>
      </c>
    </row>
    <row r="56" spans="1:19" x14ac:dyDescent="0.3">
      <c r="A56" s="63" t="s">
        <v>314</v>
      </c>
      <c r="B56" s="64">
        <f>VLOOKUP($A56,'Return Data'!$B$7:$R$2843,3,0)</f>
        <v>44322</v>
      </c>
      <c r="C56" s="65">
        <f>VLOOKUP($A56,'Return Data'!$B$7:$R$2843,4,0)</f>
        <v>13.083500000000001</v>
      </c>
      <c r="D56" s="65">
        <f>VLOOKUP($A56,'Return Data'!$B$7:$R$2843,10,0)</f>
        <v>13.341799999999999</v>
      </c>
      <c r="E56" s="66">
        <f t="shared" si="10"/>
        <v>6</v>
      </c>
      <c r="F56" s="65">
        <f>VLOOKUP($A56,'Return Data'!$B$7:$R$2843,11,0)</f>
        <v>45.301200000000001</v>
      </c>
      <c r="G56" s="66">
        <f t="shared" si="11"/>
        <v>7</v>
      </c>
      <c r="H56" s="65">
        <f>VLOOKUP($A56,'Return Data'!$B$7:$R$2843,12,0)</f>
        <v>64.827299999999994</v>
      </c>
      <c r="I56" s="66">
        <f t="shared" si="12"/>
        <v>5</v>
      </c>
      <c r="J56" s="65">
        <f>VLOOKUP($A56,'Return Data'!$B$7:$R$2843,13,0)</f>
        <v>95.014200000000002</v>
      </c>
      <c r="K56" s="66">
        <f t="shared" si="13"/>
        <v>6</v>
      </c>
      <c r="L56" s="65">
        <f>VLOOKUP($A56,'Return Data'!$B$7:$R$2843,17,0)</f>
        <v>13.1378</v>
      </c>
      <c r="M56" s="66">
        <f t="shared" si="17"/>
        <v>42</v>
      </c>
      <c r="N56" s="65">
        <f>VLOOKUP($A56,'Return Data'!$B$7:$R$2843,14,0)</f>
        <v>-0.98460000000000003</v>
      </c>
      <c r="O56" s="66">
        <f>RANK(N56,N$8:N$73,0)</f>
        <v>52</v>
      </c>
      <c r="P56" s="65"/>
      <c r="Q56" s="66"/>
      <c r="R56" s="65">
        <f>VLOOKUP($A56,'Return Data'!$B$7:$R$2843,16,0)</f>
        <v>6.2031999999999998</v>
      </c>
      <c r="S56" s="67">
        <f t="shared" si="16"/>
        <v>58</v>
      </c>
    </row>
    <row r="57" spans="1:19" x14ac:dyDescent="0.3">
      <c r="A57" s="63" t="s">
        <v>315</v>
      </c>
      <c r="B57" s="64">
        <f>VLOOKUP($A57,'Return Data'!$B$7:$R$2843,3,0)</f>
        <v>44322</v>
      </c>
      <c r="C57" s="65">
        <f>VLOOKUP($A57,'Return Data'!$B$7:$R$2843,4,0)</f>
        <v>11.2942</v>
      </c>
      <c r="D57" s="65">
        <f>VLOOKUP($A57,'Return Data'!$B$7:$R$2843,10,0)</f>
        <v>14.5015</v>
      </c>
      <c r="E57" s="66">
        <f t="shared" si="10"/>
        <v>4</v>
      </c>
      <c r="F57" s="65">
        <f>VLOOKUP($A57,'Return Data'!$B$7:$R$2843,11,0)</f>
        <v>46.977600000000002</v>
      </c>
      <c r="G57" s="66">
        <f t="shared" si="11"/>
        <v>4</v>
      </c>
      <c r="H57" s="65">
        <f>VLOOKUP($A57,'Return Data'!$B$7:$R$2843,12,0)</f>
        <v>67.002300000000005</v>
      </c>
      <c r="I57" s="66">
        <f t="shared" si="12"/>
        <v>4</v>
      </c>
      <c r="J57" s="65">
        <f>VLOOKUP($A57,'Return Data'!$B$7:$R$2843,13,0)</f>
        <v>98.813500000000005</v>
      </c>
      <c r="K57" s="66">
        <f t="shared" si="13"/>
        <v>5</v>
      </c>
      <c r="L57" s="65">
        <f>VLOOKUP($A57,'Return Data'!$B$7:$R$2843,17,0)</f>
        <v>14.226699999999999</v>
      </c>
      <c r="M57" s="66">
        <f t="shared" si="17"/>
        <v>33</v>
      </c>
      <c r="N57" s="65">
        <f>VLOOKUP($A57,'Return Data'!$B$7:$R$2843,14,0)</f>
        <v>-0.67969999999999997</v>
      </c>
      <c r="O57" s="66">
        <f>RANK(N57,N$8:N$73,0)</f>
        <v>51</v>
      </c>
      <c r="P57" s="65"/>
      <c r="Q57" s="66"/>
      <c r="R57" s="65">
        <f>VLOOKUP($A57,'Return Data'!$B$7:$R$2843,16,0)</f>
        <v>2.9975999999999998</v>
      </c>
      <c r="S57" s="67">
        <f t="shared" si="16"/>
        <v>64</v>
      </c>
    </row>
    <row r="58" spans="1:19" x14ac:dyDescent="0.3">
      <c r="A58" s="63" t="s">
        <v>316</v>
      </c>
      <c r="B58" s="64">
        <f>VLOOKUP($A58,'Return Data'!$B$7:$R$2843,3,0)</f>
        <v>44322</v>
      </c>
      <c r="C58" s="65">
        <f>VLOOKUP($A58,'Return Data'!$B$7:$R$2843,4,0)</f>
        <v>10.327</v>
      </c>
      <c r="D58" s="65">
        <f>VLOOKUP($A58,'Return Data'!$B$7:$R$2843,10,0)</f>
        <v>16.608899999999998</v>
      </c>
      <c r="E58" s="66">
        <f t="shared" si="10"/>
        <v>2</v>
      </c>
      <c r="F58" s="65">
        <f>VLOOKUP($A58,'Return Data'!$B$7:$R$2843,11,0)</f>
        <v>50.079900000000002</v>
      </c>
      <c r="G58" s="66">
        <f t="shared" si="11"/>
        <v>2</v>
      </c>
      <c r="H58" s="65">
        <f>VLOOKUP($A58,'Return Data'!$B$7:$R$2843,12,0)</f>
        <v>68.912999999999997</v>
      </c>
      <c r="I58" s="66">
        <f t="shared" si="12"/>
        <v>2</v>
      </c>
      <c r="J58" s="65">
        <f>VLOOKUP($A58,'Return Data'!$B$7:$R$2843,13,0)</f>
        <v>104.1716</v>
      </c>
      <c r="K58" s="66">
        <f t="shared" si="13"/>
        <v>2</v>
      </c>
      <c r="L58" s="65">
        <f>VLOOKUP($A58,'Return Data'!$B$7:$R$2843,17,0)</f>
        <v>14.029</v>
      </c>
      <c r="M58" s="66">
        <f t="shared" si="17"/>
        <v>35</v>
      </c>
      <c r="N58" s="65"/>
      <c r="O58" s="66"/>
      <c r="P58" s="65"/>
      <c r="Q58" s="66"/>
      <c r="R58" s="65">
        <f>VLOOKUP($A58,'Return Data'!$B$7:$R$2843,16,0)</f>
        <v>0.89639999999999997</v>
      </c>
      <c r="S58" s="67">
        <f t="shared" si="16"/>
        <v>66</v>
      </c>
    </row>
    <row r="59" spans="1:19" x14ac:dyDescent="0.3">
      <c r="A59" s="63" t="s">
        <v>317</v>
      </c>
      <c r="B59" s="64">
        <f>VLOOKUP($A59,'Return Data'!$B$7:$R$2843,3,0)</f>
        <v>44322</v>
      </c>
      <c r="C59" s="65">
        <f>VLOOKUP($A59,'Return Data'!$B$7:$R$2843,4,0)</f>
        <v>11.202400000000001</v>
      </c>
      <c r="D59" s="65">
        <f>VLOOKUP($A59,'Return Data'!$B$7:$R$2843,10,0)</f>
        <v>16.022099999999998</v>
      </c>
      <c r="E59" s="66">
        <f t="shared" si="10"/>
        <v>3</v>
      </c>
      <c r="F59" s="65">
        <f>VLOOKUP($A59,'Return Data'!$B$7:$R$2843,11,0)</f>
        <v>49.941099999999999</v>
      </c>
      <c r="G59" s="66">
        <f t="shared" si="11"/>
        <v>3</v>
      </c>
      <c r="H59" s="65">
        <f>VLOOKUP($A59,'Return Data'!$B$7:$R$2843,12,0)</f>
        <v>69.715299999999999</v>
      </c>
      <c r="I59" s="66">
        <f t="shared" si="12"/>
        <v>1</v>
      </c>
      <c r="J59" s="65">
        <f>VLOOKUP($A59,'Return Data'!$B$7:$R$2843,13,0)</f>
        <v>102.51649999999999</v>
      </c>
      <c r="K59" s="66">
        <f t="shared" si="13"/>
        <v>3</v>
      </c>
      <c r="L59" s="65">
        <f>VLOOKUP($A59,'Return Data'!$B$7:$R$2843,17,0)</f>
        <v>14.971399999999999</v>
      </c>
      <c r="M59" s="66">
        <f t="shared" si="17"/>
        <v>29</v>
      </c>
      <c r="N59" s="65">
        <f>VLOOKUP($A59,'Return Data'!$B$7:$R$2843,14,0)</f>
        <v>0.27929999999999999</v>
      </c>
      <c r="O59" s="66">
        <f>RANK(N59,N$8:N$73,0)</f>
        <v>50</v>
      </c>
      <c r="P59" s="65"/>
      <c r="Q59" s="66"/>
      <c r="R59" s="65">
        <f>VLOOKUP($A59,'Return Data'!$B$7:$R$2843,16,0)</f>
        <v>3.0023</v>
      </c>
      <c r="S59" s="67">
        <f t="shared" si="16"/>
        <v>63</v>
      </c>
    </row>
    <row r="60" spans="1:19" x14ac:dyDescent="0.3">
      <c r="A60" s="63" t="s">
        <v>318</v>
      </c>
      <c r="B60" s="64">
        <f>VLOOKUP($A60,'Return Data'!$B$7:$R$2843,3,0)</f>
        <v>44322</v>
      </c>
      <c r="C60" s="65">
        <f>VLOOKUP($A60,'Return Data'!$B$7:$R$2843,4,0)</f>
        <v>11.0062</v>
      </c>
      <c r="D60" s="65">
        <f>VLOOKUP($A60,'Return Data'!$B$7:$R$2843,10,0)</f>
        <v>13.973599999999999</v>
      </c>
      <c r="E60" s="66">
        <f t="shared" si="10"/>
        <v>5</v>
      </c>
      <c r="F60" s="65">
        <f>VLOOKUP($A60,'Return Data'!$B$7:$R$2843,11,0)</f>
        <v>46.514899999999997</v>
      </c>
      <c r="G60" s="66">
        <f t="shared" si="11"/>
        <v>5</v>
      </c>
      <c r="H60" s="65">
        <f>VLOOKUP($A60,'Return Data'!$B$7:$R$2843,12,0)</f>
        <v>62.975099999999998</v>
      </c>
      <c r="I60" s="66">
        <f t="shared" si="12"/>
        <v>7</v>
      </c>
      <c r="J60" s="65">
        <f>VLOOKUP($A60,'Return Data'!$B$7:$R$2843,13,0)</f>
        <v>100.12730000000001</v>
      </c>
      <c r="K60" s="66">
        <f t="shared" si="13"/>
        <v>4</v>
      </c>
      <c r="L60" s="65">
        <f>VLOOKUP($A60,'Return Data'!$B$7:$R$2843,17,0)</f>
        <v>14.228400000000001</v>
      </c>
      <c r="M60" s="66">
        <f t="shared" si="17"/>
        <v>32</v>
      </c>
      <c r="N60" s="65"/>
      <c r="O60" s="66"/>
      <c r="P60" s="65"/>
      <c r="Q60" s="66"/>
      <c r="R60" s="65">
        <f>VLOOKUP($A60,'Return Data'!$B$7:$R$2843,16,0)</f>
        <v>3.1312000000000002</v>
      </c>
      <c r="S60" s="67">
        <f t="shared" si="16"/>
        <v>61</v>
      </c>
    </row>
    <row r="61" spans="1:19" x14ac:dyDescent="0.3">
      <c r="A61" s="63" t="s">
        <v>319</v>
      </c>
      <c r="B61" s="64">
        <f>VLOOKUP($A61,'Return Data'!$B$7:$R$2843,3,0)</f>
        <v>44322</v>
      </c>
      <c r="C61" s="65">
        <f>VLOOKUP($A61,'Return Data'!$B$7:$R$2843,4,0)</f>
        <v>19.362500000000001</v>
      </c>
      <c r="D61" s="65">
        <f>VLOOKUP($A61,'Return Data'!$B$7:$R$2843,10,0)</f>
        <v>1.0427</v>
      </c>
      <c r="E61" s="66">
        <f t="shared" si="10"/>
        <v>40</v>
      </c>
      <c r="F61" s="65">
        <f>VLOOKUP($A61,'Return Data'!$B$7:$R$2843,11,0)</f>
        <v>23.490100000000002</v>
      </c>
      <c r="G61" s="66">
        <f t="shared" si="11"/>
        <v>43</v>
      </c>
      <c r="H61" s="65">
        <f>VLOOKUP($A61,'Return Data'!$B$7:$R$2843,12,0)</f>
        <v>33.347799999999999</v>
      </c>
      <c r="I61" s="66">
        <f t="shared" si="12"/>
        <v>46</v>
      </c>
      <c r="J61" s="65">
        <f>VLOOKUP($A61,'Return Data'!$B$7:$R$2843,13,0)</f>
        <v>63.326300000000003</v>
      </c>
      <c r="K61" s="66">
        <f t="shared" si="13"/>
        <v>34</v>
      </c>
      <c r="L61" s="65">
        <f>VLOOKUP($A61,'Return Data'!$B$7:$R$2843,17,0)</f>
        <v>15.331899999999999</v>
      </c>
      <c r="M61" s="66">
        <f t="shared" si="17"/>
        <v>27</v>
      </c>
      <c r="N61" s="65">
        <f>VLOOKUP($A61,'Return Data'!$B$7:$R$2843,14,0)</f>
        <v>9.9222000000000001</v>
      </c>
      <c r="O61" s="66">
        <f>RANK(N61,N$8:N$73,0)</f>
        <v>22</v>
      </c>
      <c r="P61" s="65"/>
      <c r="Q61" s="66"/>
      <c r="R61" s="65">
        <f>VLOOKUP($A61,'Return Data'!$B$7:$R$2843,16,0)</f>
        <v>13.75</v>
      </c>
      <c r="S61" s="67">
        <f t="shared" si="16"/>
        <v>30</v>
      </c>
    </row>
    <row r="62" spans="1:19" x14ac:dyDescent="0.3">
      <c r="A62" s="63" t="s">
        <v>320</v>
      </c>
      <c r="B62" s="64">
        <f>VLOOKUP($A62,'Return Data'!$B$7:$R$2843,3,0)</f>
        <v>44322</v>
      </c>
      <c r="C62" s="65">
        <f>VLOOKUP($A62,'Return Data'!$B$7:$R$2843,4,0)</f>
        <v>17.7805</v>
      </c>
      <c r="D62" s="65">
        <f>VLOOKUP($A62,'Return Data'!$B$7:$R$2843,10,0)</f>
        <v>1.6023000000000001</v>
      </c>
      <c r="E62" s="66">
        <f t="shared" si="10"/>
        <v>35</v>
      </c>
      <c r="F62" s="65">
        <f>VLOOKUP($A62,'Return Data'!$B$7:$R$2843,11,0)</f>
        <v>24.674800000000001</v>
      </c>
      <c r="G62" s="66">
        <f t="shared" si="11"/>
        <v>37</v>
      </c>
      <c r="H62" s="65">
        <f>VLOOKUP($A62,'Return Data'!$B$7:$R$2843,12,0)</f>
        <v>34.483699999999999</v>
      </c>
      <c r="I62" s="66">
        <f t="shared" si="12"/>
        <v>41</v>
      </c>
      <c r="J62" s="65">
        <f>VLOOKUP($A62,'Return Data'!$B$7:$R$2843,13,0)</f>
        <v>65.117400000000004</v>
      </c>
      <c r="K62" s="66">
        <f t="shared" si="13"/>
        <v>28</v>
      </c>
      <c r="L62" s="65">
        <f>VLOOKUP($A62,'Return Data'!$B$7:$R$2843,17,0)</f>
        <v>14.456799999999999</v>
      </c>
      <c r="M62" s="66">
        <f t="shared" si="17"/>
        <v>31</v>
      </c>
      <c r="N62" s="65">
        <f>VLOOKUP($A62,'Return Data'!$B$7:$R$2843,14,0)</f>
        <v>9.6061999999999994</v>
      </c>
      <c r="O62" s="66">
        <f>RANK(N62,N$8:N$73,0)</f>
        <v>25</v>
      </c>
      <c r="P62" s="65">
        <f>VLOOKUP($A62,'Return Data'!$B$7:$R$2843,15,0)</f>
        <v>14.0314</v>
      </c>
      <c r="Q62" s="66">
        <f>RANK(P62,P$8:P$73,0)</f>
        <v>19</v>
      </c>
      <c r="R62" s="65">
        <f>VLOOKUP($A62,'Return Data'!$B$7:$R$2843,16,0)</f>
        <v>9.8638999999999992</v>
      </c>
      <c r="S62" s="67">
        <f t="shared" si="16"/>
        <v>50</v>
      </c>
    </row>
    <row r="63" spans="1:19" x14ac:dyDescent="0.3">
      <c r="A63" s="63" t="s">
        <v>321</v>
      </c>
      <c r="B63" s="64">
        <f>VLOOKUP($A63,'Return Data'!$B$7:$R$2843,3,0)</f>
        <v>44322</v>
      </c>
      <c r="C63" s="65">
        <f>VLOOKUP($A63,'Return Data'!$B$7:$R$2843,4,0)</f>
        <v>12.786899999999999</v>
      </c>
      <c r="D63" s="65">
        <f>VLOOKUP($A63,'Return Data'!$B$7:$R$2843,10,0)</f>
        <v>12.701599999999999</v>
      </c>
      <c r="E63" s="66">
        <f t="shared" si="10"/>
        <v>7</v>
      </c>
      <c r="F63" s="65">
        <f>VLOOKUP($A63,'Return Data'!$B$7:$R$2843,11,0)</f>
        <v>45.9758</v>
      </c>
      <c r="G63" s="66">
        <f t="shared" si="11"/>
        <v>6</v>
      </c>
      <c r="H63" s="65">
        <f>VLOOKUP($A63,'Return Data'!$B$7:$R$2843,12,0)</f>
        <v>63.419199999999996</v>
      </c>
      <c r="I63" s="66">
        <f t="shared" si="12"/>
        <v>6</v>
      </c>
      <c r="J63" s="65">
        <f>VLOOKUP($A63,'Return Data'!$B$7:$R$2843,13,0)</f>
        <v>89.169300000000007</v>
      </c>
      <c r="K63" s="66">
        <f t="shared" si="13"/>
        <v>7</v>
      </c>
      <c r="L63" s="65">
        <f>VLOOKUP($A63,'Return Data'!$B$7:$R$2843,17,0)</f>
        <v>14.1448</v>
      </c>
      <c r="M63" s="66">
        <f t="shared" si="17"/>
        <v>34</v>
      </c>
      <c r="N63" s="65"/>
      <c r="O63" s="66"/>
      <c r="P63" s="65"/>
      <c r="Q63" s="66"/>
      <c r="R63" s="65">
        <f>VLOOKUP($A63,'Return Data'!$B$7:$R$2843,16,0)</f>
        <v>8.9930000000000003</v>
      </c>
      <c r="S63" s="67">
        <f t="shared" si="16"/>
        <v>53</v>
      </c>
    </row>
    <row r="64" spans="1:19" x14ac:dyDescent="0.3">
      <c r="A64" s="63" t="s">
        <v>322</v>
      </c>
      <c r="B64" s="64">
        <f>VLOOKUP($A64,'Return Data'!$B$7:$R$2843,3,0)</f>
        <v>44322</v>
      </c>
      <c r="C64" s="65">
        <f>VLOOKUP($A64,'Return Data'!$B$7:$R$2843,4,0)</f>
        <v>23.175999999999998</v>
      </c>
      <c r="D64" s="65">
        <f>VLOOKUP($A64,'Return Data'!$B$7:$R$2843,10,0)</f>
        <v>-1.9188000000000001</v>
      </c>
      <c r="E64" s="66">
        <f t="shared" si="10"/>
        <v>63</v>
      </c>
      <c r="F64" s="65">
        <f>VLOOKUP($A64,'Return Data'!$B$7:$R$2843,11,0)</f>
        <v>20.954699999999999</v>
      </c>
      <c r="G64" s="66">
        <f t="shared" si="11"/>
        <v>55</v>
      </c>
      <c r="H64" s="65">
        <f>VLOOKUP($A64,'Return Data'!$B$7:$R$2843,12,0)</f>
        <v>32.648000000000003</v>
      </c>
      <c r="I64" s="66">
        <f t="shared" si="12"/>
        <v>47</v>
      </c>
      <c r="J64" s="65">
        <f>VLOOKUP($A64,'Return Data'!$B$7:$R$2843,13,0)</f>
        <v>56.042099999999998</v>
      </c>
      <c r="K64" s="66">
        <f t="shared" si="13"/>
        <v>52</v>
      </c>
      <c r="L64" s="65">
        <f>VLOOKUP($A64,'Return Data'!$B$7:$R$2843,17,0)</f>
        <v>13.9278</v>
      </c>
      <c r="M64" s="66">
        <f t="shared" si="17"/>
        <v>37</v>
      </c>
      <c r="N64" s="65">
        <f>VLOOKUP($A64,'Return Data'!$B$7:$R$2843,14,0)</f>
        <v>9.4465000000000003</v>
      </c>
      <c r="O64" s="66">
        <f t="shared" ref="O64:O69" si="18">RANK(N64,N$8:N$73,0)</f>
        <v>26</v>
      </c>
      <c r="P64" s="65">
        <f>VLOOKUP($A64,'Return Data'!$B$7:$R$2843,15,0)</f>
        <v>14.229900000000001</v>
      </c>
      <c r="Q64" s="66">
        <f>RANK(P64,P$8:P$73,0)</f>
        <v>17</v>
      </c>
      <c r="R64" s="65">
        <f>VLOOKUP($A64,'Return Data'!$B$7:$R$2843,16,0)</f>
        <v>13.654299999999999</v>
      </c>
      <c r="S64" s="67">
        <f t="shared" si="16"/>
        <v>31</v>
      </c>
    </row>
    <row r="65" spans="1:19" x14ac:dyDescent="0.3">
      <c r="A65" s="63" t="s">
        <v>323</v>
      </c>
      <c r="B65" s="64">
        <f>VLOOKUP($A65,'Return Data'!$B$7:$R$2843,3,0)</f>
        <v>44322</v>
      </c>
      <c r="C65" s="65">
        <f>VLOOKUP($A65,'Return Data'!$B$7:$R$2843,4,0)</f>
        <v>147.94236700165101</v>
      </c>
      <c r="D65" s="65">
        <f>VLOOKUP($A65,'Return Data'!$B$7:$R$2843,10,0)</f>
        <v>0.91149999999999998</v>
      </c>
      <c r="E65" s="66">
        <f t="shared" si="10"/>
        <v>43</v>
      </c>
      <c r="F65" s="65">
        <f>VLOOKUP($A65,'Return Data'!$B$7:$R$2843,11,0)</f>
        <v>16.155999999999999</v>
      </c>
      <c r="G65" s="66">
        <f t="shared" si="11"/>
        <v>62</v>
      </c>
      <c r="H65" s="65">
        <f>VLOOKUP($A65,'Return Data'!$B$7:$R$2843,12,0)</f>
        <v>24.530200000000001</v>
      </c>
      <c r="I65" s="66">
        <f t="shared" si="12"/>
        <v>63</v>
      </c>
      <c r="J65" s="65">
        <f>VLOOKUP($A65,'Return Data'!$B$7:$R$2843,13,0)</f>
        <v>48.551400000000001</v>
      </c>
      <c r="K65" s="66">
        <f t="shared" si="13"/>
        <v>61</v>
      </c>
      <c r="L65" s="65">
        <f>VLOOKUP($A65,'Return Data'!$B$7:$R$2843,17,0)</f>
        <v>11.5123</v>
      </c>
      <c r="M65" s="66">
        <f t="shared" si="17"/>
        <v>52</v>
      </c>
      <c r="N65" s="65">
        <f>VLOOKUP($A65,'Return Data'!$B$7:$R$2843,14,0)</f>
        <v>7.9287000000000001</v>
      </c>
      <c r="O65" s="66">
        <f t="shared" si="18"/>
        <v>31</v>
      </c>
      <c r="P65" s="65">
        <f>VLOOKUP($A65,'Return Data'!$B$7:$R$2843,15,0)</f>
        <v>14.0671</v>
      </c>
      <c r="Q65" s="66">
        <f>RANK(P65,P$8:P$73,0)</f>
        <v>18</v>
      </c>
      <c r="R65" s="65">
        <f>VLOOKUP($A65,'Return Data'!$B$7:$R$2843,16,0)</f>
        <v>11.3241</v>
      </c>
      <c r="S65" s="67">
        <f t="shared" si="16"/>
        <v>42</v>
      </c>
    </row>
    <row r="66" spans="1:19" x14ac:dyDescent="0.3">
      <c r="A66" s="63" t="s">
        <v>324</v>
      </c>
      <c r="B66" s="64">
        <f>VLOOKUP($A66,'Return Data'!$B$7:$R$2843,3,0)</f>
        <v>44322</v>
      </c>
      <c r="C66" s="65">
        <f>VLOOKUP($A66,'Return Data'!$B$7:$R$2843,4,0)</f>
        <v>33.479999999999997</v>
      </c>
      <c r="D66" s="65">
        <f>VLOOKUP($A66,'Return Data'!$B$7:$R$2843,10,0)</f>
        <v>0.99550000000000005</v>
      </c>
      <c r="E66" s="66">
        <f t="shared" si="10"/>
        <v>41</v>
      </c>
      <c r="F66" s="65">
        <f>VLOOKUP($A66,'Return Data'!$B$7:$R$2843,11,0)</f>
        <v>22.323699999999999</v>
      </c>
      <c r="G66" s="66">
        <f t="shared" si="11"/>
        <v>48</v>
      </c>
      <c r="H66" s="65">
        <f>VLOOKUP($A66,'Return Data'!$B$7:$R$2843,12,0)</f>
        <v>32.436700000000002</v>
      </c>
      <c r="I66" s="66">
        <f t="shared" si="12"/>
        <v>50</v>
      </c>
      <c r="J66" s="65">
        <f>VLOOKUP($A66,'Return Data'!$B$7:$R$2843,13,0)</f>
        <v>59.961799999999997</v>
      </c>
      <c r="K66" s="66">
        <f t="shared" si="13"/>
        <v>45</v>
      </c>
      <c r="L66" s="65">
        <f>VLOOKUP($A66,'Return Data'!$B$7:$R$2843,17,0)</f>
        <v>17.7164</v>
      </c>
      <c r="M66" s="66">
        <f t="shared" si="17"/>
        <v>19</v>
      </c>
      <c r="N66" s="65">
        <f>VLOOKUP($A66,'Return Data'!$B$7:$R$2843,14,0)</f>
        <v>11.5936</v>
      </c>
      <c r="O66" s="66">
        <f t="shared" si="18"/>
        <v>15</v>
      </c>
      <c r="P66" s="65">
        <f>VLOOKUP($A66,'Return Data'!$B$7:$R$2843,15,0)</f>
        <v>12.407</v>
      </c>
      <c r="Q66" s="66">
        <f>RANK(P66,P$8:P$73,0)</f>
        <v>25</v>
      </c>
      <c r="R66" s="65">
        <f>VLOOKUP($A66,'Return Data'!$B$7:$R$2843,16,0)</f>
        <v>13.7562</v>
      </c>
      <c r="S66" s="67">
        <f t="shared" si="16"/>
        <v>29</v>
      </c>
    </row>
    <row r="67" spans="1:19" x14ac:dyDescent="0.3">
      <c r="A67" s="63" t="s">
        <v>325</v>
      </c>
      <c r="B67" s="64">
        <f>VLOOKUP($A67,'Return Data'!$B$7:$R$2843,3,0)</f>
        <v>44322</v>
      </c>
      <c r="C67" s="65">
        <f>VLOOKUP($A67,'Return Data'!$B$7:$R$2843,4,0)</f>
        <v>18.023299999999999</v>
      </c>
      <c r="D67" s="65">
        <f>VLOOKUP($A67,'Return Data'!$B$7:$R$2843,10,0)</f>
        <v>3.8125</v>
      </c>
      <c r="E67" s="66">
        <f t="shared" si="10"/>
        <v>25</v>
      </c>
      <c r="F67" s="65">
        <f>VLOOKUP($A67,'Return Data'!$B$7:$R$2843,11,0)</f>
        <v>31.285699999999999</v>
      </c>
      <c r="G67" s="66">
        <f t="shared" si="11"/>
        <v>14</v>
      </c>
      <c r="H67" s="65">
        <f>VLOOKUP($A67,'Return Data'!$B$7:$R$2843,12,0)</f>
        <v>41.457999999999998</v>
      </c>
      <c r="I67" s="66">
        <f t="shared" si="12"/>
        <v>23</v>
      </c>
      <c r="J67" s="65">
        <f>VLOOKUP($A67,'Return Data'!$B$7:$R$2843,13,0)</f>
        <v>79.844499999999996</v>
      </c>
      <c r="K67" s="66">
        <f t="shared" si="13"/>
        <v>15</v>
      </c>
      <c r="L67" s="65">
        <f>VLOOKUP($A67,'Return Data'!$B$7:$R$2843,17,0)</f>
        <v>15.9132</v>
      </c>
      <c r="M67" s="66">
        <f t="shared" si="17"/>
        <v>24</v>
      </c>
      <c r="N67" s="65">
        <f>VLOOKUP($A67,'Return Data'!$B$7:$R$2843,14,0)</f>
        <v>7.0189000000000004</v>
      </c>
      <c r="O67" s="66">
        <f t="shared" si="18"/>
        <v>37</v>
      </c>
      <c r="P67" s="65"/>
      <c r="Q67" s="66"/>
      <c r="R67" s="65">
        <f>VLOOKUP($A67,'Return Data'!$B$7:$R$2843,16,0)</f>
        <v>12.233700000000001</v>
      </c>
      <c r="S67" s="67">
        <f t="shared" si="16"/>
        <v>39</v>
      </c>
    </row>
    <row r="68" spans="1:19" x14ac:dyDescent="0.3">
      <c r="A68" s="63" t="s">
        <v>326</v>
      </c>
      <c r="B68" s="64">
        <f>VLOOKUP($A68,'Return Data'!$B$7:$R$2843,3,0)</f>
        <v>44322</v>
      </c>
      <c r="C68" s="65">
        <f>VLOOKUP($A68,'Return Data'!$B$7:$R$2843,4,0)</f>
        <v>13.014799999999999</v>
      </c>
      <c r="D68" s="65">
        <f>VLOOKUP($A68,'Return Data'!$B$7:$R$2843,10,0)</f>
        <v>1.5496000000000001</v>
      </c>
      <c r="E68" s="66">
        <f t="shared" si="10"/>
        <v>36</v>
      </c>
      <c r="F68" s="65">
        <f>VLOOKUP($A68,'Return Data'!$B$7:$R$2843,11,0)</f>
        <v>33.075699999999998</v>
      </c>
      <c r="G68" s="66">
        <f t="shared" si="11"/>
        <v>10</v>
      </c>
      <c r="H68" s="65">
        <f>VLOOKUP($A68,'Return Data'!$B$7:$R$2843,12,0)</f>
        <v>42.922400000000003</v>
      </c>
      <c r="I68" s="66">
        <f t="shared" si="12"/>
        <v>21</v>
      </c>
      <c r="J68" s="65">
        <f>VLOOKUP($A68,'Return Data'!$B$7:$R$2843,13,0)</f>
        <v>74.854900000000001</v>
      </c>
      <c r="K68" s="66">
        <f t="shared" si="13"/>
        <v>16</v>
      </c>
      <c r="L68" s="65">
        <f>VLOOKUP($A68,'Return Data'!$B$7:$R$2843,17,0)</f>
        <v>12.3902</v>
      </c>
      <c r="M68" s="66">
        <f t="shared" si="17"/>
        <v>47</v>
      </c>
      <c r="N68" s="65">
        <f>VLOOKUP($A68,'Return Data'!$B$7:$R$2843,14,0)</f>
        <v>4.3174999999999999</v>
      </c>
      <c r="O68" s="66">
        <f t="shared" si="18"/>
        <v>48</v>
      </c>
      <c r="P68" s="65"/>
      <c r="Q68" s="66"/>
      <c r="R68" s="65">
        <f>VLOOKUP($A68,'Return Data'!$B$7:$R$2843,16,0)</f>
        <v>6.3509000000000002</v>
      </c>
      <c r="S68" s="67">
        <f t="shared" si="16"/>
        <v>57</v>
      </c>
    </row>
    <row r="69" spans="1:19" x14ac:dyDescent="0.3">
      <c r="A69" s="63" t="s">
        <v>327</v>
      </c>
      <c r="B69" s="64">
        <f>VLOOKUP($A69,'Return Data'!$B$7:$R$2843,3,0)</f>
        <v>44322</v>
      </c>
      <c r="C69" s="65">
        <f>VLOOKUP($A69,'Return Data'!$B$7:$R$2843,4,0)</f>
        <v>12.066700000000001</v>
      </c>
      <c r="D69" s="65">
        <f>VLOOKUP($A69,'Return Data'!$B$7:$R$2843,10,0)</f>
        <v>1.736</v>
      </c>
      <c r="E69" s="66">
        <f t="shared" si="10"/>
        <v>33</v>
      </c>
      <c r="F69" s="65">
        <f>VLOOKUP($A69,'Return Data'!$B$7:$R$2843,11,0)</f>
        <v>31.686499999999999</v>
      </c>
      <c r="G69" s="66">
        <f t="shared" si="11"/>
        <v>11</v>
      </c>
      <c r="H69" s="65">
        <f>VLOOKUP($A69,'Return Data'!$B$7:$R$2843,12,0)</f>
        <v>40.012500000000003</v>
      </c>
      <c r="I69" s="66">
        <f t="shared" si="12"/>
        <v>26</v>
      </c>
      <c r="J69" s="65">
        <f>VLOOKUP($A69,'Return Data'!$B$7:$R$2843,13,0)</f>
        <v>70.621600000000001</v>
      </c>
      <c r="K69" s="66">
        <f t="shared" si="13"/>
        <v>19</v>
      </c>
      <c r="L69" s="65">
        <f>VLOOKUP($A69,'Return Data'!$B$7:$R$2843,17,0)</f>
        <v>12.5915</v>
      </c>
      <c r="M69" s="66">
        <f t="shared" si="17"/>
        <v>46</v>
      </c>
      <c r="N69" s="65">
        <f>VLOOKUP($A69,'Return Data'!$B$7:$R$2843,14,0)</f>
        <v>5.6154999999999999</v>
      </c>
      <c r="O69" s="66">
        <f t="shared" si="18"/>
        <v>43</v>
      </c>
      <c r="P69" s="65"/>
      <c r="Q69" s="66"/>
      <c r="R69" s="65">
        <f>VLOOKUP($A69,'Return Data'!$B$7:$R$2843,16,0)</f>
        <v>4.6806999999999999</v>
      </c>
      <c r="S69" s="67">
        <f t="shared" si="16"/>
        <v>59</v>
      </c>
    </row>
    <row r="70" spans="1:19" x14ac:dyDescent="0.3">
      <c r="A70" s="63" t="s">
        <v>328</v>
      </c>
      <c r="B70" s="64">
        <f>VLOOKUP($A70,'Return Data'!$B$7:$R$2843,3,0)</f>
        <v>44322</v>
      </c>
      <c r="C70" s="65">
        <f>VLOOKUP($A70,'Return Data'!$B$7:$R$2843,4,0)</f>
        <v>10.572100000000001</v>
      </c>
      <c r="D70" s="65">
        <f>VLOOKUP($A70,'Return Data'!$B$7:$R$2843,10,0)</f>
        <v>-1.7618</v>
      </c>
      <c r="E70" s="66">
        <f t="shared" si="10"/>
        <v>60</v>
      </c>
      <c r="F70" s="65">
        <f>VLOOKUP($A70,'Return Data'!$B$7:$R$2843,11,0)</f>
        <v>24.747499999999999</v>
      </c>
      <c r="G70" s="66">
        <f t="shared" si="11"/>
        <v>36</v>
      </c>
      <c r="H70" s="65">
        <f>VLOOKUP($A70,'Return Data'!$B$7:$R$2843,12,0)</f>
        <v>27.0502</v>
      </c>
      <c r="I70" s="66">
        <f t="shared" si="12"/>
        <v>60</v>
      </c>
      <c r="J70" s="65">
        <f>VLOOKUP($A70,'Return Data'!$B$7:$R$2843,13,0)</f>
        <v>57.5715</v>
      </c>
      <c r="K70" s="66">
        <f t="shared" si="13"/>
        <v>49</v>
      </c>
      <c r="L70" s="65">
        <f>VLOOKUP($A70,'Return Data'!$B$7:$R$2843,17,0)</f>
        <v>10.809900000000001</v>
      </c>
      <c r="M70" s="66">
        <f t="shared" si="17"/>
        <v>54</v>
      </c>
      <c r="N70" s="65"/>
      <c r="O70" s="66"/>
      <c r="P70" s="65"/>
      <c r="Q70" s="66"/>
      <c r="R70" s="65">
        <f>VLOOKUP($A70,'Return Data'!$B$7:$R$2843,16,0)</f>
        <v>1.7009000000000001</v>
      </c>
      <c r="S70" s="67">
        <f t="shared" si="16"/>
        <v>65</v>
      </c>
    </row>
    <row r="71" spans="1:19" x14ac:dyDescent="0.3">
      <c r="A71" s="63" t="s">
        <v>329</v>
      </c>
      <c r="B71" s="64">
        <f>VLOOKUP($A71,'Return Data'!$B$7:$R$2843,3,0)</f>
        <v>44322</v>
      </c>
      <c r="C71" s="65">
        <f>VLOOKUP($A71,'Return Data'!$B$7:$R$2843,4,0)</f>
        <v>11.001899999999999</v>
      </c>
      <c r="D71" s="65">
        <f>VLOOKUP($A71,'Return Data'!$B$7:$R$2843,10,0)</f>
        <v>-2.0171999999999999</v>
      </c>
      <c r="E71" s="66">
        <f t="shared" si="10"/>
        <v>64</v>
      </c>
      <c r="F71" s="65">
        <f>VLOOKUP($A71,'Return Data'!$B$7:$R$2843,11,0)</f>
        <v>23.530799999999999</v>
      </c>
      <c r="G71" s="66">
        <f t="shared" si="11"/>
        <v>42</v>
      </c>
      <c r="H71" s="65">
        <f>VLOOKUP($A71,'Return Data'!$B$7:$R$2843,12,0)</f>
        <v>25.9635</v>
      </c>
      <c r="I71" s="66">
        <f t="shared" si="12"/>
        <v>61</v>
      </c>
      <c r="J71" s="65">
        <f>VLOOKUP($A71,'Return Data'!$B$7:$R$2843,13,0)</f>
        <v>55.856400000000001</v>
      </c>
      <c r="K71" s="66">
        <f t="shared" si="13"/>
        <v>53</v>
      </c>
      <c r="L71" s="65">
        <f>VLOOKUP($A71,'Return Data'!$B$7:$R$2843,17,0)</f>
        <v>11.573399999999999</v>
      </c>
      <c r="M71" s="66">
        <f t="shared" si="17"/>
        <v>51</v>
      </c>
      <c r="N71" s="65"/>
      <c r="O71" s="66"/>
      <c r="P71" s="65"/>
      <c r="Q71" s="66"/>
      <c r="R71" s="65">
        <f>VLOOKUP($A71,'Return Data'!$B$7:$R$2843,16,0)</f>
        <v>3.1154000000000002</v>
      </c>
      <c r="S71" s="67">
        <f t="shared" si="16"/>
        <v>62</v>
      </c>
    </row>
    <row r="72" spans="1:19" x14ac:dyDescent="0.3">
      <c r="A72" s="63" t="s">
        <v>330</v>
      </c>
      <c r="B72" s="64">
        <f>VLOOKUP($A72,'Return Data'!$B$7:$R$2843,3,0)</f>
        <v>44322</v>
      </c>
      <c r="C72" s="65">
        <f>VLOOKUP($A72,'Return Data'!$B$7:$R$2843,4,0)</f>
        <v>119.5463</v>
      </c>
      <c r="D72" s="65">
        <f>VLOOKUP($A72,'Return Data'!$B$7:$R$2843,10,0)</f>
        <v>1.4029</v>
      </c>
      <c r="E72" s="66">
        <f t="shared" ref="E72:E73" si="19">RANK(D72,D$8:D$73,0)</f>
        <v>38</v>
      </c>
      <c r="F72" s="65">
        <f>VLOOKUP($A72,'Return Data'!$B$7:$R$2843,11,0)</f>
        <v>24.889199999999999</v>
      </c>
      <c r="G72" s="66">
        <f t="shared" ref="G72:G73" si="20">RANK(F72,F$8:F$73,0)</f>
        <v>35</v>
      </c>
      <c r="H72" s="65">
        <f>VLOOKUP($A72,'Return Data'!$B$7:$R$2843,12,0)</f>
        <v>37.056199999999997</v>
      </c>
      <c r="I72" s="66">
        <f t="shared" ref="I72:I73" si="21">RANK(H72,H$8:H$73,0)</f>
        <v>32</v>
      </c>
      <c r="J72" s="65">
        <f>VLOOKUP($A72,'Return Data'!$B$7:$R$2843,13,0)</f>
        <v>63.503999999999998</v>
      </c>
      <c r="K72" s="66">
        <f t="shared" ref="K72:K73" si="22">RANK(J72,J$8:J$73,0)</f>
        <v>33</v>
      </c>
      <c r="L72" s="65">
        <f>VLOOKUP($A72,'Return Data'!$B$7:$R$2843,17,0)</f>
        <v>18.0457</v>
      </c>
      <c r="M72" s="66">
        <f t="shared" si="17"/>
        <v>18</v>
      </c>
      <c r="N72" s="65">
        <f>VLOOKUP($A72,'Return Data'!$B$7:$R$2843,14,0)</f>
        <v>11.162599999999999</v>
      </c>
      <c r="O72" s="66">
        <f>RANK(N72,N$8:N$73,0)</f>
        <v>16</v>
      </c>
      <c r="P72" s="65">
        <f>VLOOKUP($A72,'Return Data'!$B$7:$R$2843,15,0)</f>
        <v>13.8986</v>
      </c>
      <c r="Q72" s="66">
        <f>RANK(P72,P$8:P$73,0)</f>
        <v>20</v>
      </c>
      <c r="R72" s="65">
        <f>VLOOKUP($A72,'Return Data'!$B$7:$R$2843,16,0)</f>
        <v>11.5505</v>
      </c>
      <c r="S72" s="67">
        <f t="shared" ref="S72:S73" si="23">RANK(R72,R$8:R$73,0)</f>
        <v>41</v>
      </c>
    </row>
    <row r="73" spans="1:19" x14ac:dyDescent="0.3">
      <c r="A73" s="63" t="s">
        <v>331</v>
      </c>
      <c r="B73" s="64">
        <f>VLOOKUP($A73,'Return Data'!$B$7:$R$2843,3,0)</f>
        <v>44322</v>
      </c>
      <c r="C73" s="65">
        <f>VLOOKUP($A73,'Return Data'!$B$7:$R$2843,4,0)</f>
        <v>190.70460237405399</v>
      </c>
      <c r="D73" s="65">
        <f>VLOOKUP($A73,'Return Data'!$B$7:$R$2843,10,0)</f>
        <v>-0.29060000000000002</v>
      </c>
      <c r="E73" s="66">
        <f t="shared" si="19"/>
        <v>53</v>
      </c>
      <c r="F73" s="65">
        <f>VLOOKUP($A73,'Return Data'!$B$7:$R$2843,11,0)</f>
        <v>20.4161</v>
      </c>
      <c r="G73" s="66">
        <f t="shared" si="20"/>
        <v>57</v>
      </c>
      <c r="H73" s="65">
        <f>VLOOKUP($A73,'Return Data'!$B$7:$R$2843,12,0)</f>
        <v>31.470600000000001</v>
      </c>
      <c r="I73" s="66">
        <f t="shared" si="21"/>
        <v>53</v>
      </c>
      <c r="J73" s="65">
        <f>VLOOKUP($A73,'Return Data'!$B$7:$R$2843,13,0)</f>
        <v>58.400399999999998</v>
      </c>
      <c r="K73" s="66">
        <f t="shared" si="22"/>
        <v>46</v>
      </c>
      <c r="L73" s="65">
        <f>VLOOKUP($A73,'Return Data'!$B$7:$R$2843,17,0)</f>
        <v>11.4802</v>
      </c>
      <c r="M73" s="66">
        <f t="shared" si="17"/>
        <v>53</v>
      </c>
      <c r="N73" s="65">
        <f>VLOOKUP($A73,'Return Data'!$B$7:$R$2843,14,0)</f>
        <v>8.9870000000000001</v>
      </c>
      <c r="O73" s="66">
        <f>RANK(N73,N$8:N$73,0)</f>
        <v>27</v>
      </c>
      <c r="P73" s="65">
        <f>VLOOKUP($A73,'Return Data'!$B$7:$R$2843,15,0)</f>
        <v>12.911799999999999</v>
      </c>
      <c r="Q73" s="66">
        <f>RANK(P73,P$8:P$73,0)</f>
        <v>23</v>
      </c>
      <c r="R73" s="65">
        <f>VLOOKUP($A73,'Return Data'!$B$7:$R$2843,16,0)</f>
        <v>17.667899999999999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3.8350181818181817</v>
      </c>
      <c r="E75" s="74"/>
      <c r="F75" s="75">
        <f>AVERAGE(F8:F73)</f>
        <v>27.382842424242419</v>
      </c>
      <c r="G75" s="74"/>
      <c r="H75" s="75">
        <f>AVERAGE(H8:H73)</f>
        <v>39.626290909090912</v>
      </c>
      <c r="I75" s="74"/>
      <c r="J75" s="75">
        <f>AVERAGE(J8:J73)</f>
        <v>67.195234848484873</v>
      </c>
      <c r="K75" s="74"/>
      <c r="L75" s="75">
        <f>AVERAGE(L8:L73)</f>
        <v>16.49445714285714</v>
      </c>
      <c r="M75" s="74"/>
      <c r="N75" s="75">
        <f>AVERAGE(N8:N73)</f>
        <v>9.6845942307692301</v>
      </c>
      <c r="O75" s="74"/>
      <c r="P75" s="75">
        <f>AVERAGE(P8:P73)</f>
        <v>14.240528205128207</v>
      </c>
      <c r="Q75" s="74"/>
      <c r="R75" s="75">
        <f>AVERAGE(R8:R73)</f>
        <v>13.146892424242429</v>
      </c>
      <c r="S75" s="76"/>
    </row>
    <row r="76" spans="1:19" x14ac:dyDescent="0.3">
      <c r="A76" s="73" t="s">
        <v>28</v>
      </c>
      <c r="B76" s="74"/>
      <c r="C76" s="74"/>
      <c r="D76" s="75">
        <f>MIN(D8:D73)</f>
        <v>-2.5545</v>
      </c>
      <c r="E76" s="74"/>
      <c r="F76" s="75">
        <f>MIN(F8:F73)</f>
        <v>12.3301</v>
      </c>
      <c r="G76" s="74"/>
      <c r="H76" s="75">
        <f>MIN(H8:H73)</f>
        <v>19.627800000000001</v>
      </c>
      <c r="I76" s="74"/>
      <c r="J76" s="75">
        <f>MIN(J8:J73)</f>
        <v>39.087400000000002</v>
      </c>
      <c r="K76" s="74"/>
      <c r="L76" s="75">
        <f>MIN(L8:L73)</f>
        <v>6.2343999999999999</v>
      </c>
      <c r="M76" s="74"/>
      <c r="N76" s="75">
        <f>MIN(N8:N73)</f>
        <v>-0.98460000000000003</v>
      </c>
      <c r="O76" s="74"/>
      <c r="P76" s="75">
        <f>MIN(P8:P73)</f>
        <v>8.0718999999999994</v>
      </c>
      <c r="Q76" s="74"/>
      <c r="R76" s="75">
        <f>MIN(R8:R73)</f>
        <v>0.89639999999999997</v>
      </c>
      <c r="S76" s="76"/>
    </row>
    <row r="77" spans="1:19" ht="15" thickBot="1" x14ac:dyDescent="0.35">
      <c r="A77" s="77" t="s">
        <v>29</v>
      </c>
      <c r="B77" s="78"/>
      <c r="C77" s="78"/>
      <c r="D77" s="79">
        <f>MAX(D8:D73)</f>
        <v>21.7593</v>
      </c>
      <c r="E77" s="78"/>
      <c r="F77" s="79">
        <f>MAX(F8:F73)</f>
        <v>51.2592</v>
      </c>
      <c r="G77" s="78"/>
      <c r="H77" s="79">
        <f>MAX(H8:H73)</f>
        <v>69.715299999999999</v>
      </c>
      <c r="I77" s="78"/>
      <c r="J77" s="79">
        <f>MAX(J8:J73)</f>
        <v>123.7534</v>
      </c>
      <c r="K77" s="78"/>
      <c r="L77" s="79">
        <f>MAX(L8:L73)</f>
        <v>39.273099999999999</v>
      </c>
      <c r="M77" s="78"/>
      <c r="N77" s="79">
        <f>MAX(N8:N73)</f>
        <v>25.3324</v>
      </c>
      <c r="O77" s="78"/>
      <c r="P77" s="79">
        <f>MAX(P8:P73)</f>
        <v>23.574200000000001</v>
      </c>
      <c r="Q77" s="78"/>
      <c r="R77" s="79">
        <f>MAX(R8:R73)</f>
        <v>26.378799999999998</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44322</v>
      </c>
      <c r="C8" s="65">
        <f>VLOOKUP($A8,'Return Data'!$B$7:$R$2843,4,0)</f>
        <v>10.49</v>
      </c>
      <c r="D8" s="65">
        <f>VLOOKUP($A8,'Return Data'!$B$7:$R$2843,8,0)</f>
        <v>2.2416999999999998</v>
      </c>
      <c r="E8" s="66">
        <f>RANK(D8,D$8:D$15,0)</f>
        <v>5</v>
      </c>
      <c r="F8" s="65">
        <f>VLOOKUP($A8,'Return Data'!$B$7:$R$2843,9,0)</f>
        <v>-0.75690000000000002</v>
      </c>
      <c r="G8" s="66">
        <f t="shared" ref="G8" si="0">RANK(F8,F$8:F$15,0)</f>
        <v>8</v>
      </c>
      <c r="H8" s="65">
        <f>VLOOKUP($A8,'Return Data'!$B$7:$R$2843,10,0)</f>
        <v>-1.5947</v>
      </c>
      <c r="I8" s="66">
        <f t="shared" ref="I8" si="1">RANK(H8,H$8:H$15,0)</f>
        <v>6</v>
      </c>
      <c r="J8" s="65"/>
      <c r="K8" s="66"/>
      <c r="L8" s="65"/>
      <c r="M8" s="66"/>
      <c r="N8" s="65"/>
      <c r="O8" s="66"/>
      <c r="P8" s="65">
        <f>VLOOKUP($A8,'Return Data'!$B$7:$R$2843,16,0)</f>
        <v>4.9000000000000004</v>
      </c>
      <c r="Q8" s="67">
        <f>RANK(P8,P$8:P$15,0)</f>
        <v>7</v>
      </c>
    </row>
    <row r="9" spans="1:18" x14ac:dyDescent="0.3">
      <c r="A9" s="63" t="s">
        <v>377</v>
      </c>
      <c r="B9" s="64">
        <f>VLOOKUP($A9,'Return Data'!$B$7:$R$2843,3,0)</f>
        <v>44322</v>
      </c>
      <c r="C9" s="65">
        <f>VLOOKUP($A9,'Return Data'!$B$7:$R$2843,4,0)</f>
        <v>14.22</v>
      </c>
      <c r="D9" s="65">
        <f>VLOOKUP($A9,'Return Data'!$B$7:$R$2843,8,0)</f>
        <v>1.7166999999999999</v>
      </c>
      <c r="E9" s="66">
        <f t="shared" ref="E9:E15" si="2">RANK(D9,D$8:D$15,0)</f>
        <v>8</v>
      </c>
      <c r="F9" s="65">
        <f>VLOOKUP($A9,'Return Data'!$B$7:$R$2843,9,0)</f>
        <v>2.0085999999999999</v>
      </c>
      <c r="G9" s="66">
        <f t="shared" ref="G9" si="3">RANK(F9,F$8:F$15,0)</f>
        <v>3</v>
      </c>
      <c r="H9" s="65">
        <f>VLOOKUP($A9,'Return Data'!$B$7:$R$2843,10,0)</f>
        <v>0.92259999999999998</v>
      </c>
      <c r="I9" s="66">
        <f t="shared" ref="I9" si="4">RANK(H9,H$8:H$15,0)</f>
        <v>5</v>
      </c>
      <c r="J9" s="65">
        <f>VLOOKUP($A9,'Return Data'!$B$7:$R$2843,11,0)</f>
        <v>19.395499999999998</v>
      </c>
      <c r="K9" s="66">
        <f t="shared" ref="K9" si="5">RANK(J9,J$8:J$15,0)</f>
        <v>3</v>
      </c>
      <c r="L9" s="65">
        <f>VLOOKUP($A9,'Return Data'!$B$7:$R$2843,12,0)</f>
        <v>32.2791</v>
      </c>
      <c r="M9" s="66">
        <f t="shared" ref="M9" si="6">RANK(L9,L$8:L$15,0)</f>
        <v>2</v>
      </c>
      <c r="N9" s="65">
        <f>VLOOKUP($A9,'Return Data'!$B$7:$R$2843,13,0)</f>
        <v>51.4377</v>
      </c>
      <c r="O9" s="66">
        <f t="shared" ref="O9" si="7">RANK(N9,N$8:N$15,0)</f>
        <v>3</v>
      </c>
      <c r="P9" s="65">
        <f>VLOOKUP($A9,'Return Data'!$B$7:$R$2843,16,0)</f>
        <v>33.135800000000003</v>
      </c>
      <c r="Q9" s="67">
        <f t="shared" ref="Q9:Q15" si="8">RANK(P9,P$8:P$15,0)</f>
        <v>2</v>
      </c>
    </row>
    <row r="10" spans="1:18" x14ac:dyDescent="0.3">
      <c r="A10" s="63" t="s">
        <v>1965</v>
      </c>
      <c r="B10" s="64">
        <f>VLOOKUP($A10,'Return Data'!$B$7:$R$2843,3,0)</f>
        <v>44322</v>
      </c>
      <c r="C10" s="65">
        <f>VLOOKUP($A10,'Return Data'!$B$7:$R$2843,4,0)</f>
        <v>12.06</v>
      </c>
      <c r="D10" s="65">
        <f>VLOOKUP($A10,'Return Data'!$B$7:$R$2843,8,0)</f>
        <v>3.1650999999999998</v>
      </c>
      <c r="E10" s="66">
        <f t="shared" si="2"/>
        <v>2</v>
      </c>
      <c r="F10" s="65">
        <f>VLOOKUP($A10,'Return Data'!$B$7:$R$2843,9,0)</f>
        <v>2.0305</v>
      </c>
      <c r="G10" s="66">
        <f t="shared" ref="G10:G15" si="9">RANK(F10,F$8:F$15,0)</f>
        <v>2</v>
      </c>
      <c r="H10" s="65">
        <f>VLOOKUP($A10,'Return Data'!$B$7:$R$2843,10,0)</f>
        <v>1.9441999999999999</v>
      </c>
      <c r="I10" s="66">
        <f t="shared" ref="I10:I15" si="10">RANK(H10,H$8:H$15,0)</f>
        <v>4</v>
      </c>
      <c r="J10" s="65">
        <f>VLOOKUP($A10,'Return Data'!$B$7:$R$2843,11,0)</f>
        <v>16.521699999999999</v>
      </c>
      <c r="K10" s="66">
        <f t="shared" ref="K10:K15" si="11">RANK(J10,J$8:J$15,0)</f>
        <v>4</v>
      </c>
      <c r="L10" s="65"/>
      <c r="M10" s="66"/>
      <c r="N10" s="65"/>
      <c r="O10" s="66"/>
      <c r="P10" s="65">
        <f>VLOOKUP($A10,'Return Data'!$B$7:$R$2843,16,0)</f>
        <v>20.6</v>
      </c>
      <c r="Q10" s="67">
        <f t="shared" si="8"/>
        <v>4</v>
      </c>
    </row>
    <row r="11" spans="1:18" x14ac:dyDescent="0.3">
      <c r="A11" s="63" t="s">
        <v>1966</v>
      </c>
      <c r="B11" s="64">
        <f>VLOOKUP($A11,'Return Data'!$B$7:$R$2843,3,0)</f>
        <v>44322</v>
      </c>
      <c r="C11" s="65">
        <f>VLOOKUP($A11,'Return Data'!$B$7:$R$2843,4,0)</f>
        <v>10.130000000000001</v>
      </c>
      <c r="D11" s="65">
        <f>VLOOKUP($A11,'Return Data'!$B$7:$R$2843,8,0)</f>
        <v>2.4266999999999999</v>
      </c>
      <c r="E11" s="66">
        <f t="shared" si="2"/>
        <v>3</v>
      </c>
      <c r="F11" s="65">
        <f>VLOOKUP($A11,'Return Data'!$B$7:$R$2843,9,0)</f>
        <v>1.1988000000000001</v>
      </c>
      <c r="G11" s="66">
        <f t="shared" si="9"/>
        <v>5</v>
      </c>
      <c r="H11" s="65"/>
      <c r="I11" s="66"/>
      <c r="J11" s="65"/>
      <c r="K11" s="66"/>
      <c r="L11" s="65"/>
      <c r="M11" s="66"/>
      <c r="N11" s="65"/>
      <c r="O11" s="66"/>
      <c r="P11" s="65">
        <f>VLOOKUP($A11,'Return Data'!$B$7:$R$2843,16,0)</f>
        <v>1.3</v>
      </c>
      <c r="Q11" s="67">
        <f t="shared" si="8"/>
        <v>8</v>
      </c>
    </row>
    <row r="12" spans="1:18" x14ac:dyDescent="0.3">
      <c r="A12" s="63" t="s">
        <v>1968</v>
      </c>
      <c r="B12" s="64">
        <f>VLOOKUP($A12,'Return Data'!$B$7:$R$2843,3,0)</f>
        <v>44322</v>
      </c>
      <c r="C12" s="65">
        <f>VLOOKUP($A12,'Return Data'!$B$7:$R$2843,4,0)</f>
        <v>10.734999999999999</v>
      </c>
      <c r="D12" s="65">
        <f>VLOOKUP($A12,'Return Data'!$B$7:$R$2843,8,0)</f>
        <v>2.0243000000000002</v>
      </c>
      <c r="E12" s="66">
        <f t="shared" si="2"/>
        <v>7</v>
      </c>
      <c r="F12" s="65">
        <f>VLOOKUP($A12,'Return Data'!$B$7:$R$2843,9,0)</f>
        <v>1.4554</v>
      </c>
      <c r="G12" s="66">
        <f t="shared" si="9"/>
        <v>4</v>
      </c>
      <c r="H12" s="65">
        <f>VLOOKUP($A12,'Return Data'!$B$7:$R$2843,10,0)</f>
        <v>2.4430000000000001</v>
      </c>
      <c r="I12" s="66">
        <f t="shared" si="10"/>
        <v>3</v>
      </c>
      <c r="J12" s="65"/>
      <c r="K12" s="66"/>
      <c r="L12" s="65"/>
      <c r="M12" s="66"/>
      <c r="N12" s="65"/>
      <c r="O12" s="66"/>
      <c r="P12" s="65">
        <f>VLOOKUP($A12,'Return Data'!$B$7:$R$2843,16,0)</f>
        <v>7.35</v>
      </c>
      <c r="Q12" s="67">
        <f t="shared" si="8"/>
        <v>6</v>
      </c>
    </row>
    <row r="13" spans="1:18" x14ac:dyDescent="0.3">
      <c r="A13" s="63" t="s">
        <v>1971</v>
      </c>
      <c r="B13" s="64">
        <f>VLOOKUP($A13,'Return Data'!$B$7:$R$2843,3,0)</f>
        <v>44322</v>
      </c>
      <c r="C13" s="65">
        <f>VLOOKUP($A13,'Return Data'!$B$7:$R$2843,4,0)</f>
        <v>14.59</v>
      </c>
      <c r="D13" s="65">
        <f>VLOOKUP($A13,'Return Data'!$B$7:$R$2843,8,0)</f>
        <v>4.8628999999999998</v>
      </c>
      <c r="E13" s="66">
        <f t="shared" si="2"/>
        <v>1</v>
      </c>
      <c r="F13" s="65">
        <f>VLOOKUP($A13,'Return Data'!$B$7:$R$2843,9,0)</f>
        <v>6.2064000000000004</v>
      </c>
      <c r="G13" s="66">
        <f t="shared" si="9"/>
        <v>1</v>
      </c>
      <c r="H13" s="65">
        <f>VLOOKUP($A13,'Return Data'!$B$7:$R$2843,10,0)</f>
        <v>17.197199999999999</v>
      </c>
      <c r="I13" s="66">
        <f t="shared" si="10"/>
        <v>1</v>
      </c>
      <c r="J13" s="65"/>
      <c r="K13" s="66"/>
      <c r="L13" s="65"/>
      <c r="M13" s="66"/>
      <c r="N13" s="65"/>
      <c r="O13" s="66"/>
      <c r="P13" s="65">
        <f>VLOOKUP($A13,'Return Data'!$B$7:$R$2843,16,0)</f>
        <v>45.9</v>
      </c>
      <c r="Q13" s="67">
        <f t="shared" si="8"/>
        <v>1</v>
      </c>
    </row>
    <row r="14" spans="1:18" x14ac:dyDescent="0.3">
      <c r="A14" s="63" t="s">
        <v>49</v>
      </c>
      <c r="B14" s="64">
        <f>VLOOKUP($A14,'Return Data'!$B$7:$R$2843,3,0)</f>
        <v>44322</v>
      </c>
      <c r="C14" s="65">
        <f>VLOOKUP($A14,'Return Data'!$B$7:$R$2843,4,0)</f>
        <v>14.69</v>
      </c>
      <c r="D14" s="65">
        <f>VLOOKUP($A14,'Return Data'!$B$7:$R$2843,8,0)</f>
        <v>2.0848</v>
      </c>
      <c r="E14" s="66">
        <f t="shared" si="2"/>
        <v>6</v>
      </c>
      <c r="F14" s="65">
        <f>VLOOKUP($A14,'Return Data'!$B$7:$R$2843,9,0)</f>
        <v>0.54759999999999998</v>
      </c>
      <c r="G14" s="66">
        <f t="shared" si="9"/>
        <v>7</v>
      </c>
      <c r="H14" s="65">
        <f>VLOOKUP($A14,'Return Data'!$B$7:$R$2843,10,0)</f>
        <v>2.8711000000000002</v>
      </c>
      <c r="I14" s="66">
        <f t="shared" si="10"/>
        <v>2</v>
      </c>
      <c r="J14" s="65">
        <f>VLOOKUP($A14,'Return Data'!$B$7:$R$2843,11,0)</f>
        <v>24.808800000000002</v>
      </c>
      <c r="K14" s="66">
        <f t="shared" si="11"/>
        <v>1</v>
      </c>
      <c r="L14" s="65">
        <f>VLOOKUP($A14,'Return Data'!$B$7:$R$2843,12,0)</f>
        <v>39.1098</v>
      </c>
      <c r="M14" s="66">
        <f t="shared" ref="M14:M15" si="12">RANK(L14,L$8:L$15,0)</f>
        <v>1</v>
      </c>
      <c r="N14" s="65">
        <f>VLOOKUP($A14,'Return Data'!$B$7:$R$2843,13,0)</f>
        <v>70.023099999999999</v>
      </c>
      <c r="O14" s="66">
        <f t="shared" ref="O14:O15" si="13">RANK(N14,N$8:N$15,0)</f>
        <v>1</v>
      </c>
      <c r="P14" s="65">
        <f>VLOOKUP($A14,'Return Data'!$B$7:$R$2843,16,0)</f>
        <v>23.5412</v>
      </c>
      <c r="Q14" s="67">
        <f t="shared" si="8"/>
        <v>3</v>
      </c>
    </row>
    <row r="15" spans="1:18" x14ac:dyDescent="0.3">
      <c r="A15" s="63" t="s">
        <v>50</v>
      </c>
      <c r="B15" s="64">
        <f>VLOOKUP($A15,'Return Data'!$B$7:$R$2843,3,0)</f>
        <v>44322</v>
      </c>
      <c r="C15" s="65">
        <f>VLOOKUP($A15,'Return Data'!$B$7:$R$2843,4,0)</f>
        <v>145.2731</v>
      </c>
      <c r="D15" s="65">
        <f>VLOOKUP($A15,'Return Data'!$B$7:$R$2843,8,0)</f>
        <v>2.3908999999999998</v>
      </c>
      <c r="E15" s="66">
        <f t="shared" si="2"/>
        <v>4</v>
      </c>
      <c r="F15" s="65">
        <f>VLOOKUP($A15,'Return Data'!$B$7:$R$2843,9,0)</f>
        <v>0.82089999999999996</v>
      </c>
      <c r="G15" s="66">
        <f t="shared" si="9"/>
        <v>6</v>
      </c>
      <c r="H15" s="65">
        <f>VLOOKUP($A15,'Return Data'!$B$7:$R$2843,10,0)</f>
        <v>-1.8547</v>
      </c>
      <c r="I15" s="66">
        <f t="shared" si="10"/>
        <v>7</v>
      </c>
      <c r="J15" s="65">
        <f>VLOOKUP($A15,'Return Data'!$B$7:$R$2843,11,0)</f>
        <v>21.770600000000002</v>
      </c>
      <c r="K15" s="66">
        <f t="shared" si="11"/>
        <v>2</v>
      </c>
      <c r="L15" s="65">
        <f>VLOOKUP($A15,'Return Data'!$B$7:$R$2843,12,0)</f>
        <v>30.983699999999999</v>
      </c>
      <c r="M15" s="66">
        <f t="shared" si="12"/>
        <v>3</v>
      </c>
      <c r="N15" s="65">
        <f>VLOOKUP($A15,'Return Data'!$B$7:$R$2843,13,0)</f>
        <v>58.918500000000002</v>
      </c>
      <c r="O15" s="66">
        <f t="shared" si="13"/>
        <v>2</v>
      </c>
      <c r="P15" s="65">
        <f>VLOOKUP($A15,'Return Data'!$B$7:$R$2843,16,0)</f>
        <v>14.1205</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2.6141375</v>
      </c>
      <c r="E17" s="74"/>
      <c r="F17" s="75">
        <f>AVERAGE(F8:F15)</f>
        <v>1.6889125</v>
      </c>
      <c r="G17" s="74"/>
      <c r="H17" s="75">
        <f>AVERAGE(H8:H15)</f>
        <v>3.1326714285714283</v>
      </c>
      <c r="I17" s="74"/>
      <c r="J17" s="75">
        <f>AVERAGE(J8:J15)</f>
        <v>20.62415</v>
      </c>
      <c r="K17" s="74"/>
      <c r="L17" s="75">
        <f>AVERAGE(L8:L15)</f>
        <v>34.124200000000002</v>
      </c>
      <c r="M17" s="74"/>
      <c r="N17" s="75">
        <f>AVERAGE(N8:N15)</f>
        <v>60.126433333333331</v>
      </c>
      <c r="O17" s="74"/>
      <c r="P17" s="75">
        <f>AVERAGE(P8:P15)</f>
        <v>18.8559375</v>
      </c>
      <c r="Q17" s="76"/>
    </row>
    <row r="18" spans="1:17" ht="15" customHeight="1" x14ac:dyDescent="0.3">
      <c r="A18" s="73" t="s">
        <v>28</v>
      </c>
      <c r="B18" s="74"/>
      <c r="C18" s="74"/>
      <c r="D18" s="75">
        <f>MIN(D8:D15)</f>
        <v>1.7166999999999999</v>
      </c>
      <c r="E18" s="74"/>
      <c r="F18" s="75">
        <f>MIN(F8:F15)</f>
        <v>-0.75690000000000002</v>
      </c>
      <c r="G18" s="74"/>
      <c r="H18" s="75">
        <f>MIN(H8:H15)</f>
        <v>-1.8547</v>
      </c>
      <c r="I18" s="74"/>
      <c r="J18" s="75">
        <f>MIN(J8:J15)</f>
        <v>16.521699999999999</v>
      </c>
      <c r="K18" s="74"/>
      <c r="L18" s="75">
        <f>MIN(L8:L15)</f>
        <v>30.983699999999999</v>
      </c>
      <c r="M18" s="74"/>
      <c r="N18" s="75">
        <f>MIN(N8:N15)</f>
        <v>51.4377</v>
      </c>
      <c r="O18" s="74"/>
      <c r="P18" s="75">
        <f>MIN(P8:P15)</f>
        <v>1.3</v>
      </c>
      <c r="Q18" s="76"/>
    </row>
    <row r="19" spans="1:17" ht="15" thickBot="1" x14ac:dyDescent="0.35">
      <c r="A19" s="77" t="s">
        <v>29</v>
      </c>
      <c r="B19" s="78"/>
      <c r="C19" s="78"/>
      <c r="D19" s="79">
        <f>MAX(D8:D15)</f>
        <v>4.8628999999999998</v>
      </c>
      <c r="E19" s="78"/>
      <c r="F19" s="79">
        <f>MAX(F8:F15)</f>
        <v>6.2064000000000004</v>
      </c>
      <c r="G19" s="78"/>
      <c r="H19" s="79">
        <f>MAX(H8:H15)</f>
        <v>17.197199999999999</v>
      </c>
      <c r="I19" s="78"/>
      <c r="J19" s="79">
        <f>MAX(J8:J15)</f>
        <v>24.808800000000002</v>
      </c>
      <c r="K19" s="78"/>
      <c r="L19" s="79">
        <f>MAX(L8:L15)</f>
        <v>39.1098</v>
      </c>
      <c r="M19" s="78"/>
      <c r="N19" s="79">
        <f>MAX(N8:N15)</f>
        <v>70.023099999999999</v>
      </c>
      <c r="O19" s="78"/>
      <c r="P19" s="79">
        <f>MAX(P8:P15)</f>
        <v>45.9</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44322</v>
      </c>
      <c r="C8" s="65">
        <f>VLOOKUP($A8,'Return Data'!$B$7:$R$2843,4,0)</f>
        <v>10.42</v>
      </c>
      <c r="D8" s="65">
        <f>VLOOKUP($A8,'Return Data'!$B$7:$R$2843,8,0)</f>
        <v>2.2570999999999999</v>
      </c>
      <c r="E8" s="66">
        <f>RANK(D8,D$8:D$16,0)</f>
        <v>5</v>
      </c>
      <c r="F8" s="65">
        <f>VLOOKUP($A8,'Return Data'!$B$7:$R$2843,9,0)</f>
        <v>-0.85629999999999995</v>
      </c>
      <c r="G8" s="66">
        <f>RANK(F8,F$8:F$16,0)</f>
        <v>9</v>
      </c>
      <c r="H8" s="65">
        <f>VLOOKUP($A8,'Return Data'!$B$7:$R$2843,10,0)</f>
        <v>-1.9755</v>
      </c>
      <c r="I8" s="66">
        <f>RANK(H8,H$8:H$16,0)</f>
        <v>7</v>
      </c>
      <c r="J8" s="65"/>
      <c r="K8" s="66"/>
      <c r="L8" s="65"/>
      <c r="M8" s="66"/>
      <c r="N8" s="65"/>
      <c r="O8" s="66"/>
      <c r="P8" s="65">
        <f>VLOOKUP($A8,'Return Data'!$B$7:$R$2843,16,0)</f>
        <v>4.2</v>
      </c>
      <c r="Q8" s="67">
        <f>RANK(P8,P$8:P$16,0)</f>
        <v>8</v>
      </c>
    </row>
    <row r="9" spans="1:17" x14ac:dyDescent="0.3">
      <c r="A9" s="63" t="s">
        <v>379</v>
      </c>
      <c r="B9" s="64">
        <f>VLOOKUP($A9,'Return Data'!$B$7:$R$2843,3,0)</f>
        <v>44322</v>
      </c>
      <c r="C9" s="65">
        <f>VLOOKUP($A9,'Return Data'!$B$7:$R$2843,4,0)</f>
        <v>13.94</v>
      </c>
      <c r="D9" s="65">
        <f>VLOOKUP($A9,'Return Data'!$B$7:$R$2843,8,0)</f>
        <v>1.6776</v>
      </c>
      <c r="E9" s="66">
        <f t="shared" ref="E9:E16" si="0">RANK(D9,D$8:D$16,0)</f>
        <v>9</v>
      </c>
      <c r="F9" s="65">
        <f>VLOOKUP($A9,'Return Data'!$B$7:$R$2843,9,0)</f>
        <v>1.9006000000000001</v>
      </c>
      <c r="G9" s="66">
        <f t="shared" ref="G9:G16" si="1">RANK(F9,F$8:F$16,0)</f>
        <v>2</v>
      </c>
      <c r="H9" s="65">
        <f>VLOOKUP($A9,'Return Data'!$B$7:$R$2843,10,0)</f>
        <v>0.50470000000000004</v>
      </c>
      <c r="I9" s="66">
        <f t="shared" ref="I9:I16" si="2">RANK(H9,H$8:H$16,0)</f>
        <v>5</v>
      </c>
      <c r="J9" s="65">
        <f>VLOOKUP($A9,'Return Data'!$B$7:$R$2843,11,0)</f>
        <v>18.436699999999998</v>
      </c>
      <c r="K9" s="66">
        <f t="shared" ref="K9:K16" si="3">RANK(J9,J$8:J$16,0)</f>
        <v>3</v>
      </c>
      <c r="L9" s="65">
        <f>VLOOKUP($A9,'Return Data'!$B$7:$R$2843,12,0)</f>
        <v>30.646699999999999</v>
      </c>
      <c r="M9" s="66">
        <f t="shared" ref="M9:M16" si="4">RANK(L9,L$8:L$16,0)</f>
        <v>2</v>
      </c>
      <c r="N9" s="65">
        <f>VLOOKUP($A9,'Return Data'!$B$7:$R$2843,13,0)</f>
        <v>49.090899999999998</v>
      </c>
      <c r="O9" s="66">
        <f t="shared" ref="O9:O16" si="5">RANK(N9,N$8:N$16,0)</f>
        <v>3</v>
      </c>
      <c r="P9" s="65">
        <f>VLOOKUP($A9,'Return Data'!$B$7:$R$2843,16,0)</f>
        <v>31.000699999999998</v>
      </c>
      <c r="Q9" s="67">
        <f t="shared" ref="Q9:Q16" si="6">RANK(P9,P$8:P$16,0)</f>
        <v>2</v>
      </c>
    </row>
    <row r="10" spans="1:17" x14ac:dyDescent="0.3">
      <c r="A10" s="63" t="s">
        <v>1964</v>
      </c>
      <c r="B10" s="64">
        <f>VLOOKUP($A10,'Return Data'!$B$7:$R$2843,3,0)</f>
        <v>44322</v>
      </c>
      <c r="C10" s="65">
        <f>VLOOKUP($A10,'Return Data'!$B$7:$R$2843,4,0)</f>
        <v>11.94</v>
      </c>
      <c r="D10" s="65">
        <f>VLOOKUP($A10,'Return Data'!$B$7:$R$2843,8,0)</f>
        <v>3.1088</v>
      </c>
      <c r="E10" s="66">
        <f t="shared" si="0"/>
        <v>2</v>
      </c>
      <c r="F10" s="65">
        <f>VLOOKUP($A10,'Return Data'!$B$7:$R$2843,9,0)</f>
        <v>1.8771</v>
      </c>
      <c r="G10" s="66">
        <f t="shared" si="1"/>
        <v>3</v>
      </c>
      <c r="H10" s="65">
        <f>VLOOKUP($A10,'Return Data'!$B$7:$R$2843,10,0)</f>
        <v>1.4443999999999999</v>
      </c>
      <c r="I10" s="66">
        <f t="shared" ref="I10" si="7">RANK(H10,H$8:H$16,0)</f>
        <v>4</v>
      </c>
      <c r="J10" s="65">
        <f>VLOOKUP($A10,'Return Data'!$B$7:$R$2843,11,0)</f>
        <v>15.4739</v>
      </c>
      <c r="K10" s="66">
        <f t="shared" ref="K10" si="8">RANK(J10,J$8:J$16,0)</f>
        <v>4</v>
      </c>
      <c r="L10" s="65"/>
      <c r="M10" s="66"/>
      <c r="N10" s="65"/>
      <c r="O10" s="66"/>
      <c r="P10" s="65">
        <f>VLOOKUP($A10,'Return Data'!$B$7:$R$2843,16,0)</f>
        <v>19.399999999999999</v>
      </c>
      <c r="Q10" s="67">
        <f t="shared" si="6"/>
        <v>4</v>
      </c>
    </row>
    <row r="11" spans="1:17" x14ac:dyDescent="0.3">
      <c r="A11" s="63" t="s">
        <v>1967</v>
      </c>
      <c r="B11" s="64">
        <f>VLOOKUP($A11,'Return Data'!$B$7:$R$2843,3,0)</f>
        <v>44322</v>
      </c>
      <c r="C11" s="65">
        <f>VLOOKUP($A11,'Return Data'!$B$7:$R$2843,4,0)</f>
        <v>10.11</v>
      </c>
      <c r="D11" s="65">
        <f>VLOOKUP($A11,'Return Data'!$B$7:$R$2843,8,0)</f>
        <v>2.4316</v>
      </c>
      <c r="E11" s="66">
        <f t="shared" si="0"/>
        <v>3</v>
      </c>
      <c r="F11" s="65">
        <f>VLOOKUP($A11,'Return Data'!$B$7:$R$2843,9,0)</f>
        <v>1.1000000000000001</v>
      </c>
      <c r="G11" s="66">
        <f t="shared" ref="G11" si="9">RANK(F11,F$8:F$16,0)</f>
        <v>5</v>
      </c>
      <c r="H11" s="65"/>
      <c r="I11" s="66"/>
      <c r="J11" s="65"/>
      <c r="K11" s="66"/>
      <c r="L11" s="65"/>
      <c r="M11" s="66"/>
      <c r="N11" s="65"/>
      <c r="O11" s="66"/>
      <c r="P11" s="65">
        <f>VLOOKUP($A11,'Return Data'!$B$7:$R$2843,16,0)</f>
        <v>1.1000000000000001</v>
      </c>
      <c r="Q11" s="67">
        <f t="shared" si="6"/>
        <v>9</v>
      </c>
    </row>
    <row r="12" spans="1:17" x14ac:dyDescent="0.3">
      <c r="A12" s="63" t="s">
        <v>1969</v>
      </c>
      <c r="B12" s="64">
        <f>VLOOKUP($A12,'Return Data'!$B$7:$R$2843,3,0)</f>
        <v>44322</v>
      </c>
      <c r="C12" s="65">
        <f>VLOOKUP($A12,'Return Data'!$B$7:$R$2843,4,0)</f>
        <v>10.657</v>
      </c>
      <c r="D12" s="65">
        <f>VLOOKUP($A12,'Return Data'!$B$7:$R$2843,8,0)</f>
        <v>1.9613</v>
      </c>
      <c r="E12" s="66">
        <f t="shared" si="0"/>
        <v>7</v>
      </c>
      <c r="F12" s="65">
        <f>VLOOKUP($A12,'Return Data'!$B$7:$R$2843,9,0)</f>
        <v>1.3214999999999999</v>
      </c>
      <c r="G12" s="66">
        <f t="shared" si="1"/>
        <v>4</v>
      </c>
      <c r="H12" s="65">
        <f>VLOOKUP($A12,'Return Data'!$B$7:$R$2843,10,0)</f>
        <v>1.9905999999999999</v>
      </c>
      <c r="I12" s="66">
        <f t="shared" si="2"/>
        <v>3</v>
      </c>
      <c r="J12" s="65"/>
      <c r="K12" s="66"/>
      <c r="L12" s="65"/>
      <c r="M12" s="66"/>
      <c r="N12" s="65"/>
      <c r="O12" s="66"/>
      <c r="P12" s="65">
        <f>VLOOKUP($A12,'Return Data'!$B$7:$R$2843,16,0)</f>
        <v>6.57</v>
      </c>
      <c r="Q12" s="67">
        <f t="shared" si="6"/>
        <v>7</v>
      </c>
    </row>
    <row r="13" spans="1:17" x14ac:dyDescent="0.3">
      <c r="A13" s="63" t="s">
        <v>1970</v>
      </c>
      <c r="B13" s="64">
        <f>VLOOKUP($A13,'Return Data'!$B$7:$R$2843,3,0)</f>
        <v>44322</v>
      </c>
      <c r="C13" s="65">
        <f>VLOOKUP($A13,'Return Data'!$B$7:$R$2843,4,0)</f>
        <v>25.132000000000001</v>
      </c>
      <c r="D13" s="65">
        <f>VLOOKUP($A13,'Return Data'!$B$7:$R$2843,8,0)</f>
        <v>1.6996</v>
      </c>
      <c r="E13" s="66">
        <f t="shared" si="0"/>
        <v>8</v>
      </c>
      <c r="F13" s="65">
        <f>VLOOKUP($A13,'Return Data'!$B$7:$R$2843,9,0)</f>
        <v>-0.1113</v>
      </c>
      <c r="G13" s="66">
        <f t="shared" si="1"/>
        <v>8</v>
      </c>
      <c r="H13" s="65">
        <f>VLOOKUP($A13,'Return Data'!$B$7:$R$2843,10,0)</f>
        <v>-0.63649999999999995</v>
      </c>
      <c r="I13" s="66">
        <f t="shared" si="2"/>
        <v>6</v>
      </c>
      <c r="J13" s="65"/>
      <c r="K13" s="66"/>
      <c r="L13" s="65"/>
      <c r="M13" s="66"/>
      <c r="N13" s="65"/>
      <c r="O13" s="66"/>
      <c r="P13" s="65">
        <f>VLOOKUP($A13,'Return Data'!$B$7:$R$2843,16,0)</f>
        <v>12.674300000000001</v>
      </c>
      <c r="Q13" s="67">
        <f t="shared" si="6"/>
        <v>6</v>
      </c>
    </row>
    <row r="14" spans="1:17" x14ac:dyDescent="0.3">
      <c r="A14" s="63" t="s">
        <v>1972</v>
      </c>
      <c r="B14" s="64">
        <f>VLOOKUP($A14,'Return Data'!$B$7:$R$2843,3,0)</f>
        <v>44322</v>
      </c>
      <c r="C14" s="65">
        <f>VLOOKUP($A14,'Return Data'!$B$7:$R$2843,4,0)</f>
        <v>14.495799999999999</v>
      </c>
      <c r="D14" s="65">
        <f>VLOOKUP($A14,'Return Data'!$B$7:$R$2843,8,0)</f>
        <v>4.8346</v>
      </c>
      <c r="E14" s="66">
        <f t="shared" si="0"/>
        <v>1</v>
      </c>
      <c r="F14" s="65">
        <f>VLOOKUP($A14,'Return Data'!$B$7:$R$2843,9,0)</f>
        <v>6.1077000000000004</v>
      </c>
      <c r="G14" s="66">
        <f t="shared" si="1"/>
        <v>1</v>
      </c>
      <c r="H14" s="65">
        <f>VLOOKUP($A14,'Return Data'!$B$7:$R$2843,10,0)</f>
        <v>16.861999999999998</v>
      </c>
      <c r="I14" s="66">
        <f t="shared" si="2"/>
        <v>1</v>
      </c>
      <c r="J14" s="65"/>
      <c r="K14" s="66"/>
      <c r="L14" s="65"/>
      <c r="M14" s="66"/>
      <c r="N14" s="65"/>
      <c r="O14" s="66"/>
      <c r="P14" s="65">
        <f>VLOOKUP($A14,'Return Data'!$B$7:$R$2843,16,0)</f>
        <v>44.957999999999998</v>
      </c>
      <c r="Q14" s="67">
        <f t="shared" si="6"/>
        <v>1</v>
      </c>
    </row>
    <row r="15" spans="1:17" x14ac:dyDescent="0.3">
      <c r="A15" s="63" t="s">
        <v>51</v>
      </c>
      <c r="B15" s="64">
        <f>VLOOKUP($A15,'Return Data'!$B$7:$R$2843,3,0)</f>
        <v>44322</v>
      </c>
      <c r="C15" s="65">
        <f>VLOOKUP($A15,'Return Data'!$B$7:$R$2843,4,0)</f>
        <v>14.52</v>
      </c>
      <c r="D15" s="65">
        <f>VLOOKUP($A15,'Return Data'!$B$7:$R$2843,8,0)</f>
        <v>2.0379</v>
      </c>
      <c r="E15" s="66">
        <f t="shared" si="0"/>
        <v>6</v>
      </c>
      <c r="F15" s="65">
        <f>VLOOKUP($A15,'Return Data'!$B$7:$R$2843,9,0)</f>
        <v>0.4844</v>
      </c>
      <c r="G15" s="66">
        <f t="shared" si="1"/>
        <v>7</v>
      </c>
      <c r="H15" s="65">
        <f>VLOOKUP($A15,'Return Data'!$B$7:$R$2843,10,0)</f>
        <v>2.6873999999999998</v>
      </c>
      <c r="I15" s="66">
        <f t="shared" si="2"/>
        <v>2</v>
      </c>
      <c r="J15" s="65">
        <f>VLOOKUP($A15,'Return Data'!$B$7:$R$2843,11,0)</f>
        <v>24.315100000000001</v>
      </c>
      <c r="K15" s="66">
        <f t="shared" si="3"/>
        <v>1</v>
      </c>
      <c r="L15" s="65">
        <f>VLOOKUP($A15,'Return Data'!$B$7:$R$2843,12,0)</f>
        <v>38.285699999999999</v>
      </c>
      <c r="M15" s="66">
        <f t="shared" si="4"/>
        <v>1</v>
      </c>
      <c r="N15" s="65">
        <f>VLOOKUP($A15,'Return Data'!$B$7:$R$2843,13,0)</f>
        <v>68.641099999999994</v>
      </c>
      <c r="O15" s="66">
        <f t="shared" si="5"/>
        <v>1</v>
      </c>
      <c r="P15" s="65">
        <f>VLOOKUP($A15,'Return Data'!$B$7:$R$2843,16,0)</f>
        <v>22.7532</v>
      </c>
      <c r="Q15" s="67">
        <f t="shared" si="6"/>
        <v>3</v>
      </c>
    </row>
    <row r="16" spans="1:17" x14ac:dyDescent="0.3">
      <c r="A16" s="63" t="s">
        <v>52</v>
      </c>
      <c r="B16" s="64">
        <f>VLOOKUP($A16,'Return Data'!$B$7:$R$2843,3,0)</f>
        <v>44322</v>
      </c>
      <c r="C16" s="65">
        <f>VLOOKUP($A16,'Return Data'!$B$7:$R$2843,4,0)</f>
        <v>601.42531385543998</v>
      </c>
      <c r="D16" s="65">
        <f>VLOOKUP($A16,'Return Data'!$B$7:$R$2843,8,0)</f>
        <v>2.3586</v>
      </c>
      <c r="E16" s="66">
        <f t="shared" si="0"/>
        <v>4</v>
      </c>
      <c r="F16" s="65">
        <f>VLOOKUP($A16,'Return Data'!$B$7:$R$2843,9,0)</f>
        <v>0.75229999999999997</v>
      </c>
      <c r="G16" s="66">
        <f t="shared" si="1"/>
        <v>6</v>
      </c>
      <c r="H16" s="65">
        <f>VLOOKUP($A16,'Return Data'!$B$7:$R$2843,10,0)</f>
        <v>-2.0533999999999999</v>
      </c>
      <c r="I16" s="66">
        <f t="shared" si="2"/>
        <v>8</v>
      </c>
      <c r="J16" s="65">
        <f>VLOOKUP($A16,'Return Data'!$B$7:$R$2843,11,0)</f>
        <v>21.282599999999999</v>
      </c>
      <c r="K16" s="66">
        <f t="shared" si="3"/>
        <v>2</v>
      </c>
      <c r="L16" s="65">
        <f>VLOOKUP($A16,'Return Data'!$B$7:$R$2843,12,0)</f>
        <v>30.220199999999998</v>
      </c>
      <c r="M16" s="66">
        <f t="shared" si="4"/>
        <v>3</v>
      </c>
      <c r="N16" s="65">
        <f>VLOOKUP($A16,'Return Data'!$B$7:$R$2843,13,0)</f>
        <v>57.671900000000001</v>
      </c>
      <c r="O16" s="66">
        <f t="shared" si="5"/>
        <v>2</v>
      </c>
      <c r="P16" s="65">
        <f>VLOOKUP($A16,'Return Data'!$B$7:$R$2843,16,0)</f>
        <v>14.4444</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2.485233333333333</v>
      </c>
      <c r="E18" s="74"/>
      <c r="F18" s="75">
        <f>AVERAGE(F8:F16)</f>
        <v>1.3973333333333335</v>
      </c>
      <c r="G18" s="74"/>
      <c r="H18" s="75">
        <f>AVERAGE(H8:H16)</f>
        <v>2.3529624999999998</v>
      </c>
      <c r="I18" s="74"/>
      <c r="J18" s="75">
        <f>AVERAGE(J8:J16)</f>
        <v>19.877075000000001</v>
      </c>
      <c r="K18" s="74"/>
      <c r="L18" s="75">
        <f>AVERAGE(L8:L16)</f>
        <v>33.050866666666671</v>
      </c>
      <c r="M18" s="74"/>
      <c r="N18" s="75">
        <f>AVERAGE(N8:N16)</f>
        <v>58.467966666666662</v>
      </c>
      <c r="O18" s="74"/>
      <c r="P18" s="75">
        <f>AVERAGE(P8:P16)</f>
        <v>17.455622222222221</v>
      </c>
      <c r="Q18" s="76"/>
    </row>
    <row r="19" spans="1:17" x14ac:dyDescent="0.3">
      <c r="A19" s="73" t="s">
        <v>28</v>
      </c>
      <c r="B19" s="74"/>
      <c r="C19" s="74"/>
      <c r="D19" s="75">
        <f>MIN(D8:D16)</f>
        <v>1.6776</v>
      </c>
      <c r="E19" s="74"/>
      <c r="F19" s="75">
        <f>MIN(F8:F16)</f>
        <v>-0.85629999999999995</v>
      </c>
      <c r="G19" s="74"/>
      <c r="H19" s="75">
        <f>MIN(H8:H16)</f>
        <v>-2.0533999999999999</v>
      </c>
      <c r="I19" s="74"/>
      <c r="J19" s="75">
        <f>MIN(J8:J16)</f>
        <v>15.4739</v>
      </c>
      <c r="K19" s="74"/>
      <c r="L19" s="75">
        <f>MIN(L8:L16)</f>
        <v>30.220199999999998</v>
      </c>
      <c r="M19" s="74"/>
      <c r="N19" s="75">
        <f>MIN(N8:N16)</f>
        <v>49.090899999999998</v>
      </c>
      <c r="O19" s="74"/>
      <c r="P19" s="75">
        <f>MIN(P8:P16)</f>
        <v>1.1000000000000001</v>
      </c>
      <c r="Q19" s="76"/>
    </row>
    <row r="20" spans="1:17" ht="15" thickBot="1" x14ac:dyDescent="0.35">
      <c r="A20" s="77" t="s">
        <v>29</v>
      </c>
      <c r="B20" s="78"/>
      <c r="C20" s="78"/>
      <c r="D20" s="79">
        <f>MAX(D8:D16)</f>
        <v>4.8346</v>
      </c>
      <c r="E20" s="78"/>
      <c r="F20" s="79">
        <f>MAX(F8:F16)</f>
        <v>6.1077000000000004</v>
      </c>
      <c r="G20" s="78"/>
      <c r="H20" s="79">
        <f>MAX(H8:H16)</f>
        <v>16.861999999999998</v>
      </c>
      <c r="I20" s="78"/>
      <c r="J20" s="79">
        <f>MAX(J8:J16)</f>
        <v>24.315100000000001</v>
      </c>
      <c r="K20" s="78"/>
      <c r="L20" s="79">
        <f>MAX(L8:L16)</f>
        <v>38.285699999999999</v>
      </c>
      <c r="M20" s="78"/>
      <c r="N20" s="79">
        <f>MAX(N8:N16)</f>
        <v>68.641099999999994</v>
      </c>
      <c r="O20" s="78"/>
      <c r="P20" s="79">
        <f>MAX(P8:P16)</f>
        <v>44.957999999999998</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44322</v>
      </c>
      <c r="C8" s="65">
        <f>VLOOKUP($A8,'Return Data'!$B$7:$R$2843,4,0)</f>
        <v>38.805300000000003</v>
      </c>
      <c r="D8" s="65">
        <f>VLOOKUP($A8,'Return Data'!$B$7:$R$2843,9,0)</f>
        <v>7.4001999999999999</v>
      </c>
      <c r="E8" s="66">
        <f t="shared" ref="E8:E33" si="0">RANK(D8,D$8:D$33,0)</f>
        <v>14</v>
      </c>
      <c r="F8" s="65">
        <f>VLOOKUP($A8,'Return Data'!$B$7:$R$2843,10,0)</f>
        <v>7.1837</v>
      </c>
      <c r="G8" s="66">
        <f t="shared" ref="G8:G33" si="1">RANK(F8,F$8:F$33,0)</f>
        <v>7</v>
      </c>
      <c r="H8" s="65">
        <f>VLOOKUP($A8,'Return Data'!$B$7:$R$2843,11,0)</f>
        <v>4.8898999999999999</v>
      </c>
      <c r="I8" s="66">
        <f t="shared" ref="I8:I33" si="2">RANK(H8,H$8:H$33,0)</f>
        <v>4</v>
      </c>
      <c r="J8" s="65">
        <f>VLOOKUP($A8,'Return Data'!$B$7:$R$2843,12,0)</f>
        <v>7.3177000000000003</v>
      </c>
      <c r="K8" s="66">
        <f t="shared" ref="K8:K33" si="3">RANK(J8,J$8:J$33,0)</f>
        <v>2</v>
      </c>
      <c r="L8" s="65">
        <f>VLOOKUP($A8,'Return Data'!$B$7:$R$2843,13,0)</f>
        <v>11.298999999999999</v>
      </c>
      <c r="M8" s="66">
        <f t="shared" ref="M8:M33" si="4">RANK(L8,L$8:L$33,0)</f>
        <v>2</v>
      </c>
      <c r="N8" s="65">
        <f>VLOOKUP($A8,'Return Data'!$B$7:$R$2843,17,0)</f>
        <v>9.8849</v>
      </c>
      <c r="O8" s="66">
        <f t="shared" ref="O8:O24" si="5">RANK(N8,N$8:N$33,0)</f>
        <v>2</v>
      </c>
      <c r="P8" s="65">
        <f>VLOOKUP($A8,'Return Data'!$B$7:$R$2843,14,0)</f>
        <v>9.3028999999999993</v>
      </c>
      <c r="Q8" s="66">
        <f t="shared" ref="Q8:Q24" si="6">RANK(P8,P$8:P$33,0)</f>
        <v>2</v>
      </c>
      <c r="R8" s="65">
        <f>VLOOKUP($A8,'Return Data'!$B$7:$R$2843,16,0)</f>
        <v>9.4908999999999999</v>
      </c>
      <c r="S8" s="67">
        <f t="shared" ref="S8:S33" si="7">RANK(R8,R$8:R$33,0)</f>
        <v>1</v>
      </c>
    </row>
    <row r="9" spans="1:19" x14ac:dyDescent="0.3">
      <c r="A9" s="82" t="s">
        <v>1389</v>
      </c>
      <c r="B9" s="64">
        <f>VLOOKUP($A9,'Return Data'!$B$7:$R$2843,3,0)</f>
        <v>44322</v>
      </c>
      <c r="C9" s="65">
        <f>VLOOKUP($A9,'Return Data'!$B$7:$R$2843,4,0)</f>
        <v>25.616599999999998</v>
      </c>
      <c r="D9" s="65">
        <f>VLOOKUP($A9,'Return Data'!$B$7:$R$2843,9,0)</f>
        <v>7.6566000000000001</v>
      </c>
      <c r="E9" s="66">
        <f t="shared" si="0"/>
        <v>10</v>
      </c>
      <c r="F9" s="65">
        <f>VLOOKUP($A9,'Return Data'!$B$7:$R$2843,10,0)</f>
        <v>6.0708000000000002</v>
      </c>
      <c r="G9" s="66">
        <f t="shared" si="1"/>
        <v>22</v>
      </c>
      <c r="H9" s="65">
        <f>VLOOKUP($A9,'Return Data'!$B$7:$R$2843,11,0)</f>
        <v>4.3449999999999998</v>
      </c>
      <c r="I9" s="66">
        <f t="shared" si="2"/>
        <v>9</v>
      </c>
      <c r="J9" s="65">
        <f>VLOOKUP($A9,'Return Data'!$B$7:$R$2843,12,0)</f>
        <v>5.5800999999999998</v>
      </c>
      <c r="K9" s="66">
        <f t="shared" si="3"/>
        <v>9</v>
      </c>
      <c r="L9" s="65">
        <f>VLOOKUP($A9,'Return Data'!$B$7:$R$2843,13,0)</f>
        <v>8.5822000000000003</v>
      </c>
      <c r="M9" s="66">
        <f t="shared" si="4"/>
        <v>9</v>
      </c>
      <c r="N9" s="65">
        <f>VLOOKUP($A9,'Return Data'!$B$7:$R$2843,17,0)</f>
        <v>9.6247000000000007</v>
      </c>
      <c r="O9" s="66">
        <f t="shared" si="5"/>
        <v>5</v>
      </c>
      <c r="P9" s="65">
        <f>VLOOKUP($A9,'Return Data'!$B$7:$R$2843,14,0)</f>
        <v>9.2063000000000006</v>
      </c>
      <c r="Q9" s="66">
        <f t="shared" si="6"/>
        <v>3</v>
      </c>
      <c r="R9" s="65">
        <f>VLOOKUP($A9,'Return Data'!$B$7:$R$2843,16,0)</f>
        <v>8.9504999999999999</v>
      </c>
      <c r="S9" s="67">
        <f t="shared" si="7"/>
        <v>3</v>
      </c>
    </row>
    <row r="10" spans="1:19" x14ac:dyDescent="0.3">
      <c r="A10" s="82" t="s">
        <v>1392</v>
      </c>
      <c r="B10" s="64">
        <f>VLOOKUP($A10,'Return Data'!$B$7:$R$2843,3,0)</f>
        <v>44322</v>
      </c>
      <c r="C10" s="65">
        <f>VLOOKUP($A10,'Return Data'!$B$7:$R$2843,4,0)</f>
        <v>24.300699999999999</v>
      </c>
      <c r="D10" s="65">
        <f>VLOOKUP($A10,'Return Data'!$B$7:$R$2843,9,0)</f>
        <v>6.5387000000000004</v>
      </c>
      <c r="E10" s="66">
        <f t="shared" si="0"/>
        <v>25</v>
      </c>
      <c r="F10" s="65">
        <f>VLOOKUP($A10,'Return Data'!$B$7:$R$2843,10,0)</f>
        <v>7.2727000000000004</v>
      </c>
      <c r="G10" s="66">
        <f t="shared" si="1"/>
        <v>6</v>
      </c>
      <c r="H10" s="65">
        <f>VLOOKUP($A10,'Return Data'!$B$7:$R$2843,11,0)</f>
        <v>4.7340999999999998</v>
      </c>
      <c r="I10" s="66">
        <f t="shared" si="2"/>
        <v>5</v>
      </c>
      <c r="J10" s="65">
        <f>VLOOKUP($A10,'Return Data'!$B$7:$R$2843,12,0)</f>
        <v>5.6829999999999998</v>
      </c>
      <c r="K10" s="66">
        <f t="shared" si="3"/>
        <v>7</v>
      </c>
      <c r="L10" s="65">
        <f>VLOOKUP($A10,'Return Data'!$B$7:$R$2843,13,0)</f>
        <v>7.6467000000000001</v>
      </c>
      <c r="M10" s="66">
        <f t="shared" si="4"/>
        <v>17</v>
      </c>
      <c r="N10" s="65">
        <f>VLOOKUP($A10,'Return Data'!$B$7:$R$2843,17,0)</f>
        <v>8.2985000000000007</v>
      </c>
      <c r="O10" s="66">
        <f t="shared" si="5"/>
        <v>16</v>
      </c>
      <c r="P10" s="65">
        <f>VLOOKUP($A10,'Return Data'!$B$7:$R$2843,14,0)</f>
        <v>8.2395999999999994</v>
      </c>
      <c r="Q10" s="66">
        <f t="shared" si="6"/>
        <v>14</v>
      </c>
      <c r="R10" s="65">
        <f>VLOOKUP($A10,'Return Data'!$B$7:$R$2843,16,0)</f>
        <v>8.8327000000000009</v>
      </c>
      <c r="S10" s="67">
        <f t="shared" si="7"/>
        <v>5</v>
      </c>
    </row>
    <row r="11" spans="1:19" x14ac:dyDescent="0.3">
      <c r="A11" s="82" t="s">
        <v>1394</v>
      </c>
      <c r="B11" s="64">
        <f>VLOOKUP($A11,'Return Data'!$B$7:$R$2843,3,0)</f>
        <v>44322</v>
      </c>
      <c r="C11" s="65">
        <f>VLOOKUP($A11,'Return Data'!$B$7:$R$2843,4,0)</f>
        <v>26.0197</v>
      </c>
      <c r="D11" s="65">
        <f>VLOOKUP($A11,'Return Data'!$B$7:$R$2843,9,0)</f>
        <v>7.6035000000000004</v>
      </c>
      <c r="E11" s="66">
        <f t="shared" si="0"/>
        <v>11</v>
      </c>
      <c r="F11" s="65">
        <f>VLOOKUP($A11,'Return Data'!$B$7:$R$2843,10,0)</f>
        <v>7.4103000000000003</v>
      </c>
      <c r="G11" s="66">
        <f t="shared" si="1"/>
        <v>4</v>
      </c>
      <c r="H11" s="65">
        <f>VLOOKUP($A11,'Return Data'!$B$7:$R$2843,11,0)</f>
        <v>4.3335999999999997</v>
      </c>
      <c r="I11" s="66">
        <f t="shared" si="2"/>
        <v>10</v>
      </c>
      <c r="J11" s="65">
        <f>VLOOKUP($A11,'Return Data'!$B$7:$R$2843,12,0)</f>
        <v>5.8731999999999998</v>
      </c>
      <c r="K11" s="66">
        <f t="shared" si="3"/>
        <v>6</v>
      </c>
      <c r="L11" s="65">
        <f>VLOOKUP($A11,'Return Data'!$B$7:$R$2843,13,0)</f>
        <v>8.7248000000000001</v>
      </c>
      <c r="M11" s="66">
        <f t="shared" si="4"/>
        <v>8</v>
      </c>
      <c r="N11" s="65">
        <f>VLOOKUP($A11,'Return Data'!$B$7:$R$2843,17,0)</f>
        <v>8.6059000000000001</v>
      </c>
      <c r="O11" s="66">
        <f t="shared" si="5"/>
        <v>14</v>
      </c>
      <c r="P11" s="65">
        <f>VLOOKUP($A11,'Return Data'!$B$7:$R$2843,14,0)</f>
        <v>8.4270999999999994</v>
      </c>
      <c r="Q11" s="66">
        <f t="shared" si="6"/>
        <v>12</v>
      </c>
      <c r="R11" s="65">
        <f>VLOOKUP($A11,'Return Data'!$B$7:$R$2843,16,0)</f>
        <v>8.5205000000000002</v>
      </c>
      <c r="S11" s="67">
        <f t="shared" si="7"/>
        <v>13</v>
      </c>
    </row>
    <row r="12" spans="1:19" x14ac:dyDescent="0.3">
      <c r="A12" s="82" t="s">
        <v>1395</v>
      </c>
      <c r="B12" s="64">
        <f>VLOOKUP($A12,'Return Data'!$B$7:$R$2843,3,0)</f>
        <v>44322</v>
      </c>
      <c r="C12" s="65">
        <f>VLOOKUP($A12,'Return Data'!$B$7:$R$2843,4,0)</f>
        <v>18.380800000000001</v>
      </c>
      <c r="D12" s="65">
        <f>VLOOKUP($A12,'Return Data'!$B$7:$R$2843,9,0)</f>
        <v>10.293200000000001</v>
      </c>
      <c r="E12" s="66">
        <f t="shared" si="0"/>
        <v>2</v>
      </c>
      <c r="F12" s="65">
        <f>VLOOKUP($A12,'Return Data'!$B$7:$R$2843,10,0)</f>
        <v>6.4943</v>
      </c>
      <c r="G12" s="66">
        <f t="shared" si="1"/>
        <v>14</v>
      </c>
      <c r="H12" s="65">
        <f>VLOOKUP($A12,'Return Data'!$B$7:$R$2843,11,0)</f>
        <v>4.2994000000000003</v>
      </c>
      <c r="I12" s="66">
        <f t="shared" si="2"/>
        <v>11</v>
      </c>
      <c r="J12" s="65">
        <f>VLOOKUP($A12,'Return Data'!$B$7:$R$2843,12,0)</f>
        <v>5.3380999999999998</v>
      </c>
      <c r="K12" s="66">
        <f t="shared" si="3"/>
        <v>10</v>
      </c>
      <c r="L12" s="65">
        <f>VLOOKUP($A12,'Return Data'!$B$7:$R$2843,13,0)</f>
        <v>6.2897999999999996</v>
      </c>
      <c r="M12" s="66">
        <f t="shared" si="4"/>
        <v>24</v>
      </c>
      <c r="N12" s="65">
        <f>VLOOKUP($A12,'Return Data'!$B$7:$R$2843,17,0)</f>
        <v>-7.1540999999999997</v>
      </c>
      <c r="O12" s="66">
        <f t="shared" si="5"/>
        <v>25</v>
      </c>
      <c r="P12" s="65">
        <f>VLOOKUP($A12,'Return Data'!$B$7:$R$2843,14,0)</f>
        <v>-2.6825000000000001</v>
      </c>
      <c r="Q12" s="66">
        <f t="shared" si="6"/>
        <v>24</v>
      </c>
      <c r="R12" s="65">
        <f>VLOOKUP($A12,'Return Data'!$B$7:$R$2843,16,0)</f>
        <v>4.6879999999999997</v>
      </c>
      <c r="S12" s="67">
        <f t="shared" si="7"/>
        <v>26</v>
      </c>
    </row>
    <row r="13" spans="1:19" x14ac:dyDescent="0.3">
      <c r="A13" s="82" t="s">
        <v>1397</v>
      </c>
      <c r="B13" s="64">
        <f>VLOOKUP($A13,'Return Data'!$B$7:$R$2843,3,0)</f>
        <v>44322</v>
      </c>
      <c r="C13" s="65">
        <f>VLOOKUP($A13,'Return Data'!$B$7:$R$2843,4,0)</f>
        <v>21.721299999999999</v>
      </c>
      <c r="D13" s="65">
        <f>VLOOKUP($A13,'Return Data'!$B$7:$R$2843,9,0)</f>
        <v>6.0060000000000002</v>
      </c>
      <c r="E13" s="66">
        <f t="shared" si="0"/>
        <v>26</v>
      </c>
      <c r="F13" s="65">
        <f>VLOOKUP($A13,'Return Data'!$B$7:$R$2843,10,0)</f>
        <v>6.2930000000000001</v>
      </c>
      <c r="G13" s="66">
        <f t="shared" si="1"/>
        <v>19</v>
      </c>
      <c r="H13" s="65">
        <f>VLOOKUP($A13,'Return Data'!$B$7:$R$2843,11,0)</f>
        <v>3.9771000000000001</v>
      </c>
      <c r="I13" s="66">
        <f t="shared" si="2"/>
        <v>16</v>
      </c>
      <c r="J13" s="65">
        <f>VLOOKUP($A13,'Return Data'!$B$7:$R$2843,12,0)</f>
        <v>4.7900999999999998</v>
      </c>
      <c r="K13" s="66">
        <f t="shared" si="3"/>
        <v>20</v>
      </c>
      <c r="L13" s="65">
        <f>VLOOKUP($A13,'Return Data'!$B$7:$R$2843,13,0)</f>
        <v>7.7359999999999998</v>
      </c>
      <c r="M13" s="66">
        <f t="shared" si="4"/>
        <v>15</v>
      </c>
      <c r="N13" s="65">
        <f>VLOOKUP($A13,'Return Data'!$B$7:$R$2843,17,0)</f>
        <v>8.5698000000000008</v>
      </c>
      <c r="O13" s="66">
        <f t="shared" si="5"/>
        <v>15</v>
      </c>
      <c r="P13" s="65">
        <f>VLOOKUP($A13,'Return Data'!$B$7:$R$2843,14,0)</f>
        <v>8.2513000000000005</v>
      </c>
      <c r="Q13" s="66">
        <f t="shared" si="6"/>
        <v>13</v>
      </c>
      <c r="R13" s="65">
        <f>VLOOKUP($A13,'Return Data'!$B$7:$R$2843,16,0)</f>
        <v>7.9248000000000003</v>
      </c>
      <c r="S13" s="67">
        <f t="shared" si="7"/>
        <v>18</v>
      </c>
    </row>
    <row r="14" spans="1:19" x14ac:dyDescent="0.3">
      <c r="A14" s="82" t="s">
        <v>1399</v>
      </c>
      <c r="B14" s="64">
        <f>VLOOKUP($A14,'Return Data'!$B$7:$R$2843,3,0)</f>
        <v>44322</v>
      </c>
      <c r="C14" s="65">
        <f>VLOOKUP($A14,'Return Data'!$B$7:$R$2843,4,0)</f>
        <v>39.166400000000003</v>
      </c>
      <c r="D14" s="65">
        <f>VLOOKUP($A14,'Return Data'!$B$7:$R$2843,9,0)</f>
        <v>7.319</v>
      </c>
      <c r="E14" s="66">
        <f t="shared" si="0"/>
        <v>16</v>
      </c>
      <c r="F14" s="65">
        <f>VLOOKUP($A14,'Return Data'!$B$7:$R$2843,10,0)</f>
        <v>6.9436999999999998</v>
      </c>
      <c r="G14" s="66">
        <f t="shared" si="1"/>
        <v>11</v>
      </c>
      <c r="H14" s="65">
        <f>VLOOKUP($A14,'Return Data'!$B$7:$R$2843,11,0)</f>
        <v>3.9321000000000002</v>
      </c>
      <c r="I14" s="66">
        <f t="shared" si="2"/>
        <v>18</v>
      </c>
      <c r="J14" s="65">
        <f>VLOOKUP($A14,'Return Data'!$B$7:$R$2843,12,0)</f>
        <v>5.0143000000000004</v>
      </c>
      <c r="K14" s="66">
        <f t="shared" si="3"/>
        <v>14</v>
      </c>
      <c r="L14" s="65">
        <f>VLOOKUP($A14,'Return Data'!$B$7:$R$2843,13,0)</f>
        <v>7.4181999999999997</v>
      </c>
      <c r="M14" s="66">
        <f t="shared" si="4"/>
        <v>18</v>
      </c>
      <c r="N14" s="65">
        <f>VLOOKUP($A14,'Return Data'!$B$7:$R$2843,17,0)</f>
        <v>9.1173999999999999</v>
      </c>
      <c r="O14" s="66">
        <f t="shared" si="5"/>
        <v>10</v>
      </c>
      <c r="P14" s="65">
        <f>VLOOKUP($A14,'Return Data'!$B$7:$R$2843,14,0)</f>
        <v>8.6705000000000005</v>
      </c>
      <c r="Q14" s="66">
        <f t="shared" si="6"/>
        <v>9</v>
      </c>
      <c r="R14" s="65">
        <f>VLOOKUP($A14,'Return Data'!$B$7:$R$2843,16,0)</f>
        <v>8.6706000000000003</v>
      </c>
      <c r="S14" s="67">
        <f t="shared" si="7"/>
        <v>10</v>
      </c>
    </row>
    <row r="15" spans="1:19" x14ac:dyDescent="0.3">
      <c r="A15" s="82" t="s">
        <v>1409</v>
      </c>
      <c r="B15" s="64">
        <f>VLOOKUP($A15,'Return Data'!$B$7:$R$2843,3,0)</f>
        <v>44322</v>
      </c>
      <c r="C15" s="65">
        <f>VLOOKUP($A15,'Return Data'!$B$7:$R$2843,4,0)</f>
        <v>4329.8001000000004</v>
      </c>
      <c r="D15" s="65">
        <f>VLOOKUP($A15,'Return Data'!$B$7:$R$2843,9,0)</f>
        <v>18.793199999999999</v>
      </c>
      <c r="E15" s="66">
        <f t="shared" si="0"/>
        <v>1</v>
      </c>
      <c r="F15" s="65">
        <f>VLOOKUP($A15,'Return Data'!$B$7:$R$2843,10,0)</f>
        <v>18.5244</v>
      </c>
      <c r="G15" s="66">
        <f t="shared" si="1"/>
        <v>1</v>
      </c>
      <c r="H15" s="65">
        <f>VLOOKUP($A15,'Return Data'!$B$7:$R$2843,11,0)</f>
        <v>20.13</v>
      </c>
      <c r="I15" s="66">
        <f t="shared" si="2"/>
        <v>1</v>
      </c>
      <c r="J15" s="65">
        <f>VLOOKUP($A15,'Return Data'!$B$7:$R$2843,12,0)</f>
        <v>13.164</v>
      </c>
      <c r="K15" s="66">
        <f t="shared" si="3"/>
        <v>1</v>
      </c>
      <c r="L15" s="65">
        <f>VLOOKUP($A15,'Return Data'!$B$7:$R$2843,13,0)</f>
        <v>10.5395</v>
      </c>
      <c r="M15" s="66">
        <f t="shared" si="4"/>
        <v>3</v>
      </c>
      <c r="N15" s="65">
        <f>VLOOKUP($A15,'Return Data'!$B$7:$R$2843,17,0)</f>
        <v>1.6496</v>
      </c>
      <c r="O15" s="66">
        <f t="shared" si="5"/>
        <v>24</v>
      </c>
      <c r="P15" s="65">
        <f>VLOOKUP($A15,'Return Data'!$B$7:$R$2843,14,0)</f>
        <v>4.1497999999999999</v>
      </c>
      <c r="Q15" s="66">
        <f t="shared" si="6"/>
        <v>22</v>
      </c>
      <c r="R15" s="65">
        <f>VLOOKUP($A15,'Return Data'!$B$7:$R$2843,16,0)</f>
        <v>7.8525</v>
      </c>
      <c r="S15" s="67">
        <f t="shared" si="7"/>
        <v>19</v>
      </c>
    </row>
    <row r="16" spans="1:19" x14ac:dyDescent="0.3">
      <c r="A16" s="82" t="s">
        <v>1411</v>
      </c>
      <c r="B16" s="64">
        <f>VLOOKUP($A16,'Return Data'!$B$7:$R$2843,3,0)</f>
        <v>44322</v>
      </c>
      <c r="C16" s="65">
        <f>VLOOKUP($A16,'Return Data'!$B$7:$R$2843,4,0)</f>
        <v>25.1845</v>
      </c>
      <c r="D16" s="65">
        <f>VLOOKUP($A16,'Return Data'!$B$7:$R$2843,9,0)</f>
        <v>8.5624000000000002</v>
      </c>
      <c r="E16" s="66">
        <f t="shared" si="0"/>
        <v>6</v>
      </c>
      <c r="F16" s="65">
        <f>VLOOKUP($A16,'Return Data'!$B$7:$R$2843,10,0)</f>
        <v>6.9964000000000004</v>
      </c>
      <c r="G16" s="66">
        <f t="shared" si="1"/>
        <v>9</v>
      </c>
      <c r="H16" s="65">
        <f>VLOOKUP($A16,'Return Data'!$B$7:$R$2843,11,0)</f>
        <v>4.6824000000000003</v>
      </c>
      <c r="I16" s="66">
        <f t="shared" si="2"/>
        <v>6</v>
      </c>
      <c r="J16" s="65">
        <f>VLOOKUP($A16,'Return Data'!$B$7:$R$2843,12,0)</f>
        <v>6.0031999999999996</v>
      </c>
      <c r="K16" s="66">
        <f t="shared" si="3"/>
        <v>5</v>
      </c>
      <c r="L16" s="65">
        <f>VLOOKUP($A16,'Return Data'!$B$7:$R$2843,13,0)</f>
        <v>9.4084000000000003</v>
      </c>
      <c r="M16" s="66">
        <f t="shared" si="4"/>
        <v>6</v>
      </c>
      <c r="N16" s="65">
        <f>VLOOKUP($A16,'Return Data'!$B$7:$R$2843,17,0)</f>
        <v>9.7871000000000006</v>
      </c>
      <c r="O16" s="66">
        <f t="shared" si="5"/>
        <v>3</v>
      </c>
      <c r="P16" s="65">
        <f>VLOOKUP($A16,'Return Data'!$B$7:$R$2843,14,0)</f>
        <v>9.1278000000000006</v>
      </c>
      <c r="Q16" s="66">
        <f t="shared" si="6"/>
        <v>5</v>
      </c>
      <c r="R16" s="65">
        <f>VLOOKUP($A16,'Return Data'!$B$7:$R$2843,16,0)</f>
        <v>8.8079999999999998</v>
      </c>
      <c r="S16" s="67">
        <f t="shared" si="7"/>
        <v>7</v>
      </c>
    </row>
    <row r="17" spans="1:19" x14ac:dyDescent="0.3">
      <c r="A17" s="82" t="s">
        <v>1413</v>
      </c>
      <c r="B17" s="64">
        <f>VLOOKUP($A17,'Return Data'!$B$7:$R$2843,3,0)</f>
        <v>44322</v>
      </c>
      <c r="C17" s="65">
        <f>VLOOKUP($A17,'Return Data'!$B$7:$R$2843,4,0)</f>
        <v>33.810099999999998</v>
      </c>
      <c r="D17" s="65">
        <f>VLOOKUP($A17,'Return Data'!$B$7:$R$2843,9,0)</f>
        <v>8.8697999999999997</v>
      </c>
      <c r="E17" s="66">
        <f t="shared" si="0"/>
        <v>4</v>
      </c>
      <c r="F17" s="65">
        <f>VLOOKUP($A17,'Return Data'!$B$7:$R$2843,10,0)</f>
        <v>7.4987000000000004</v>
      </c>
      <c r="G17" s="66">
        <f t="shared" si="1"/>
        <v>3</v>
      </c>
      <c r="H17" s="65">
        <f>VLOOKUP($A17,'Return Data'!$B$7:$R$2843,11,0)</f>
        <v>4.6428000000000003</v>
      </c>
      <c r="I17" s="66">
        <f t="shared" si="2"/>
        <v>7</v>
      </c>
      <c r="J17" s="65">
        <f>VLOOKUP($A17,'Return Data'!$B$7:$R$2843,12,0)</f>
        <v>4.9760999999999997</v>
      </c>
      <c r="K17" s="66">
        <f t="shared" si="3"/>
        <v>15</v>
      </c>
      <c r="L17" s="65">
        <f>VLOOKUP($A17,'Return Data'!$B$7:$R$2843,13,0)</f>
        <v>5.4025999999999996</v>
      </c>
      <c r="M17" s="66">
        <f t="shared" si="4"/>
        <v>26</v>
      </c>
      <c r="N17" s="65">
        <f>VLOOKUP($A17,'Return Data'!$B$7:$R$2843,17,0)</f>
        <v>2.6480000000000001</v>
      </c>
      <c r="O17" s="66">
        <f t="shared" si="5"/>
        <v>22</v>
      </c>
      <c r="P17" s="65">
        <f>VLOOKUP($A17,'Return Data'!$B$7:$R$2843,14,0)</f>
        <v>4.3338000000000001</v>
      </c>
      <c r="Q17" s="66">
        <f t="shared" si="6"/>
        <v>20</v>
      </c>
      <c r="R17" s="65">
        <f>VLOOKUP($A17,'Return Data'!$B$7:$R$2843,16,0)</f>
        <v>6.9804000000000004</v>
      </c>
      <c r="S17" s="67">
        <f t="shared" si="7"/>
        <v>25</v>
      </c>
    </row>
    <row r="18" spans="1:19" x14ac:dyDescent="0.3">
      <c r="A18" s="82" t="s">
        <v>1415</v>
      </c>
      <c r="B18" s="64">
        <f>VLOOKUP($A18,'Return Data'!$B$7:$R$2843,3,0)</f>
        <v>44322</v>
      </c>
      <c r="C18" s="65">
        <f>VLOOKUP($A18,'Return Data'!$B$7:$R$2843,4,0)</f>
        <v>49.026600000000002</v>
      </c>
      <c r="D18" s="65">
        <f>VLOOKUP($A18,'Return Data'!$B$7:$R$2843,9,0)</f>
        <v>7.4756999999999998</v>
      </c>
      <c r="E18" s="66">
        <f t="shared" si="0"/>
        <v>12</v>
      </c>
      <c r="F18" s="65">
        <f>VLOOKUP($A18,'Return Data'!$B$7:$R$2843,10,0)</f>
        <v>6.3722000000000003</v>
      </c>
      <c r="G18" s="66">
        <f t="shared" si="1"/>
        <v>16</v>
      </c>
      <c r="H18" s="65">
        <f>VLOOKUP($A18,'Return Data'!$B$7:$R$2843,11,0)</f>
        <v>5.0411000000000001</v>
      </c>
      <c r="I18" s="66">
        <f t="shared" si="2"/>
        <v>3</v>
      </c>
      <c r="J18" s="65">
        <f>VLOOKUP($A18,'Return Data'!$B$7:$R$2843,12,0)</f>
        <v>6.2229000000000001</v>
      </c>
      <c r="K18" s="66">
        <f t="shared" si="3"/>
        <v>4</v>
      </c>
      <c r="L18" s="65">
        <f>VLOOKUP($A18,'Return Data'!$B$7:$R$2843,13,0)</f>
        <v>9.4445999999999994</v>
      </c>
      <c r="M18" s="66">
        <f t="shared" si="4"/>
        <v>5</v>
      </c>
      <c r="N18" s="65">
        <f>VLOOKUP($A18,'Return Data'!$B$7:$R$2843,17,0)</f>
        <v>10.072800000000001</v>
      </c>
      <c r="O18" s="66">
        <f t="shared" si="5"/>
        <v>1</v>
      </c>
      <c r="P18" s="65">
        <f>VLOOKUP($A18,'Return Data'!$B$7:$R$2843,14,0)</f>
        <v>9.407</v>
      </c>
      <c r="Q18" s="66">
        <f t="shared" si="6"/>
        <v>1</v>
      </c>
      <c r="R18" s="65">
        <f>VLOOKUP($A18,'Return Data'!$B$7:$R$2843,16,0)</f>
        <v>9.2431999999999999</v>
      </c>
      <c r="S18" s="67">
        <f t="shared" si="7"/>
        <v>2</v>
      </c>
    </row>
    <row r="19" spans="1:19" x14ac:dyDescent="0.3">
      <c r="A19" s="82" t="s">
        <v>1417</v>
      </c>
      <c r="B19" s="64">
        <f>VLOOKUP($A19,'Return Data'!$B$7:$R$2843,3,0)</f>
        <v>44322</v>
      </c>
      <c r="C19" s="65">
        <f>VLOOKUP($A19,'Return Data'!$B$7:$R$2843,4,0)</f>
        <v>21.5427</v>
      </c>
      <c r="D19" s="65">
        <f>VLOOKUP($A19,'Return Data'!$B$7:$R$2843,9,0)</f>
        <v>8.4107000000000003</v>
      </c>
      <c r="E19" s="66">
        <f t="shared" si="0"/>
        <v>7</v>
      </c>
      <c r="F19" s="65">
        <f>VLOOKUP($A19,'Return Data'!$B$7:$R$2843,10,0)</f>
        <v>6.9469000000000003</v>
      </c>
      <c r="G19" s="66">
        <f t="shared" si="1"/>
        <v>10</v>
      </c>
      <c r="H19" s="65">
        <f>VLOOKUP($A19,'Return Data'!$B$7:$R$2843,11,0)</f>
        <v>4.5917000000000003</v>
      </c>
      <c r="I19" s="66">
        <f t="shared" si="2"/>
        <v>8</v>
      </c>
      <c r="J19" s="65">
        <f>VLOOKUP($A19,'Return Data'!$B$7:$R$2843,12,0)</f>
        <v>5.6502999999999997</v>
      </c>
      <c r="K19" s="66">
        <f t="shared" si="3"/>
        <v>8</v>
      </c>
      <c r="L19" s="65">
        <f>VLOOKUP($A19,'Return Data'!$B$7:$R$2843,13,0)</f>
        <v>9.5701999999999998</v>
      </c>
      <c r="M19" s="66">
        <f t="shared" si="4"/>
        <v>4</v>
      </c>
      <c r="N19" s="65">
        <f>VLOOKUP($A19,'Return Data'!$B$7:$R$2843,17,0)</f>
        <v>4.7038000000000002</v>
      </c>
      <c r="O19" s="66">
        <f t="shared" si="5"/>
        <v>18</v>
      </c>
      <c r="P19" s="65">
        <f>VLOOKUP($A19,'Return Data'!$B$7:$R$2843,14,0)</f>
        <v>5.8558000000000003</v>
      </c>
      <c r="Q19" s="66">
        <f t="shared" si="6"/>
        <v>17</v>
      </c>
      <c r="R19" s="65">
        <f>VLOOKUP($A19,'Return Data'!$B$7:$R$2843,16,0)</f>
        <v>7.5336999999999996</v>
      </c>
      <c r="S19" s="67">
        <f t="shared" si="7"/>
        <v>21</v>
      </c>
    </row>
    <row r="20" spans="1:19" x14ac:dyDescent="0.3">
      <c r="A20" s="82" t="s">
        <v>1418</v>
      </c>
      <c r="B20" s="64">
        <f>VLOOKUP($A20,'Return Data'!$B$7:$R$2843,3,0)</f>
        <v>44322</v>
      </c>
      <c r="C20" s="65">
        <f>VLOOKUP($A20,'Return Data'!$B$7:$R$2843,4,0)</f>
        <v>47.255899999999997</v>
      </c>
      <c r="D20" s="65">
        <f>VLOOKUP($A20,'Return Data'!$B$7:$R$2843,9,0)</f>
        <v>6.9002999999999997</v>
      </c>
      <c r="E20" s="66">
        <f t="shared" si="0"/>
        <v>21</v>
      </c>
      <c r="F20" s="65">
        <f>VLOOKUP($A20,'Return Data'!$B$7:$R$2843,10,0)</f>
        <v>7.0719000000000003</v>
      </c>
      <c r="G20" s="66">
        <f t="shared" si="1"/>
        <v>8</v>
      </c>
      <c r="H20" s="65">
        <f>VLOOKUP($A20,'Return Data'!$B$7:$R$2843,11,0)</f>
        <v>4.0522999999999998</v>
      </c>
      <c r="I20" s="66">
        <f t="shared" si="2"/>
        <v>14</v>
      </c>
      <c r="J20" s="65">
        <f>VLOOKUP($A20,'Return Data'!$B$7:$R$2843,12,0)</f>
        <v>5.0243000000000002</v>
      </c>
      <c r="K20" s="66">
        <f t="shared" si="3"/>
        <v>13</v>
      </c>
      <c r="L20" s="65">
        <f>VLOOKUP($A20,'Return Data'!$B$7:$R$2843,13,0)</f>
        <v>8.0570000000000004</v>
      </c>
      <c r="M20" s="66">
        <f t="shared" si="4"/>
        <v>12</v>
      </c>
      <c r="N20" s="65">
        <f>VLOOKUP($A20,'Return Data'!$B$7:$R$2843,17,0)</f>
        <v>9.2508999999999997</v>
      </c>
      <c r="O20" s="66">
        <f t="shared" si="5"/>
        <v>8</v>
      </c>
      <c r="P20" s="65">
        <f>VLOOKUP($A20,'Return Data'!$B$7:$R$2843,14,0)</f>
        <v>8.9579000000000004</v>
      </c>
      <c r="Q20" s="66">
        <f t="shared" si="6"/>
        <v>6</v>
      </c>
      <c r="R20" s="65">
        <f>VLOOKUP($A20,'Return Data'!$B$7:$R$2843,16,0)</f>
        <v>8.6889000000000003</v>
      </c>
      <c r="S20" s="67">
        <f t="shared" si="7"/>
        <v>9</v>
      </c>
    </row>
    <row r="21" spans="1:19" x14ac:dyDescent="0.3">
      <c r="A21" s="82" t="s">
        <v>1421</v>
      </c>
      <c r="B21" s="64">
        <f>VLOOKUP($A21,'Return Data'!$B$7:$R$2843,3,0)</f>
        <v>44322</v>
      </c>
      <c r="C21" s="65">
        <f>VLOOKUP($A21,'Return Data'!$B$7:$R$2843,4,0)</f>
        <v>1863.4057</v>
      </c>
      <c r="D21" s="65">
        <f>VLOOKUP($A21,'Return Data'!$B$7:$R$2843,9,0)</f>
        <v>6.8118999999999996</v>
      </c>
      <c r="E21" s="66">
        <f t="shared" si="0"/>
        <v>23</v>
      </c>
      <c r="F21" s="65">
        <f>VLOOKUP($A21,'Return Data'!$B$7:$R$2843,10,0)</f>
        <v>5.3449999999999998</v>
      </c>
      <c r="G21" s="66">
        <f t="shared" si="1"/>
        <v>25</v>
      </c>
      <c r="H21" s="65">
        <f>VLOOKUP($A21,'Return Data'!$B$7:$R$2843,11,0)</f>
        <v>4.0384000000000002</v>
      </c>
      <c r="I21" s="66">
        <f t="shared" si="2"/>
        <v>15</v>
      </c>
      <c r="J21" s="65">
        <f>VLOOKUP($A21,'Return Data'!$B$7:$R$2843,12,0)</f>
        <v>4.8533999999999997</v>
      </c>
      <c r="K21" s="66">
        <f t="shared" si="3"/>
        <v>18</v>
      </c>
      <c r="L21" s="65">
        <f>VLOOKUP($A21,'Return Data'!$B$7:$R$2843,13,0)</f>
        <v>5.6905999999999999</v>
      </c>
      <c r="M21" s="66">
        <f t="shared" si="4"/>
        <v>25</v>
      </c>
      <c r="N21" s="65">
        <f>VLOOKUP($A21,'Return Data'!$B$7:$R$2843,17,0)</f>
        <v>5.8403</v>
      </c>
      <c r="O21" s="66">
        <f t="shared" si="5"/>
        <v>17</v>
      </c>
      <c r="P21" s="65">
        <f>VLOOKUP($A21,'Return Data'!$B$7:$R$2843,14,0)</f>
        <v>6.9718</v>
      </c>
      <c r="Q21" s="66">
        <f t="shared" si="6"/>
        <v>15</v>
      </c>
      <c r="R21" s="65">
        <f>VLOOKUP($A21,'Return Data'!$B$7:$R$2843,16,0)</f>
        <v>8.4511000000000003</v>
      </c>
      <c r="S21" s="67">
        <f t="shared" si="7"/>
        <v>14</v>
      </c>
    </row>
    <row r="22" spans="1:19" x14ac:dyDescent="0.3">
      <c r="A22" s="82" t="s">
        <v>1423</v>
      </c>
      <c r="B22" s="64">
        <f>VLOOKUP($A22,'Return Data'!$B$7:$R$2843,3,0)</f>
        <v>44322</v>
      </c>
      <c r="C22" s="65">
        <f>VLOOKUP($A22,'Return Data'!$B$7:$R$2843,4,0)</f>
        <v>3055.2606000000001</v>
      </c>
      <c r="D22" s="65">
        <f>VLOOKUP($A22,'Return Data'!$B$7:$R$2843,9,0)</f>
        <v>7.1855000000000002</v>
      </c>
      <c r="E22" s="66">
        <f t="shared" si="0"/>
        <v>17</v>
      </c>
      <c r="F22" s="65">
        <f>VLOOKUP($A22,'Return Data'!$B$7:$R$2843,10,0)</f>
        <v>6.7194000000000003</v>
      </c>
      <c r="G22" s="66">
        <f t="shared" si="1"/>
        <v>13</v>
      </c>
      <c r="H22" s="65">
        <f>VLOOKUP($A22,'Return Data'!$B$7:$R$2843,11,0)</f>
        <v>3.7315</v>
      </c>
      <c r="I22" s="66">
        <f t="shared" si="2"/>
        <v>21</v>
      </c>
      <c r="J22" s="65">
        <f>VLOOKUP($A22,'Return Data'!$B$7:$R$2843,12,0)</f>
        <v>4.3952</v>
      </c>
      <c r="K22" s="66">
        <f t="shared" si="3"/>
        <v>25</v>
      </c>
      <c r="L22" s="65">
        <f>VLOOKUP($A22,'Return Data'!$B$7:$R$2843,13,0)</f>
        <v>7.7057000000000002</v>
      </c>
      <c r="M22" s="66">
        <f t="shared" si="4"/>
        <v>16</v>
      </c>
      <c r="N22" s="65">
        <f>VLOOKUP($A22,'Return Data'!$B$7:$R$2843,17,0)</f>
        <v>9.1661999999999999</v>
      </c>
      <c r="O22" s="66">
        <f t="shared" si="5"/>
        <v>9</v>
      </c>
      <c r="P22" s="65">
        <f>VLOOKUP($A22,'Return Data'!$B$7:$R$2843,14,0)</f>
        <v>8.6643000000000008</v>
      </c>
      <c r="Q22" s="66">
        <f t="shared" si="6"/>
        <v>10</v>
      </c>
      <c r="R22" s="65">
        <f>VLOOKUP($A22,'Return Data'!$B$7:$R$2843,16,0)</f>
        <v>8.3665000000000003</v>
      </c>
      <c r="S22" s="67">
        <f t="shared" si="7"/>
        <v>15</v>
      </c>
    </row>
    <row r="23" spans="1:19" x14ac:dyDescent="0.3">
      <c r="A23" s="82" t="s">
        <v>1427</v>
      </c>
      <c r="B23" s="64">
        <f>VLOOKUP($A23,'Return Data'!$B$7:$R$2843,3,0)</f>
        <v>44322</v>
      </c>
      <c r="C23" s="65">
        <f>VLOOKUP($A23,'Return Data'!$B$7:$R$2843,4,0)</f>
        <v>43.827399999999997</v>
      </c>
      <c r="D23" s="65">
        <f>VLOOKUP($A23,'Return Data'!$B$7:$R$2843,9,0)</f>
        <v>7.0894000000000004</v>
      </c>
      <c r="E23" s="66">
        <f t="shared" si="0"/>
        <v>18</v>
      </c>
      <c r="F23" s="65">
        <f>VLOOKUP($A23,'Return Data'!$B$7:$R$2843,10,0)</f>
        <v>5.7976000000000001</v>
      </c>
      <c r="G23" s="66">
        <f t="shared" si="1"/>
        <v>23</v>
      </c>
      <c r="H23" s="65">
        <f>VLOOKUP($A23,'Return Data'!$B$7:$R$2843,11,0)</f>
        <v>3.6840000000000002</v>
      </c>
      <c r="I23" s="66">
        <f t="shared" si="2"/>
        <v>22</v>
      </c>
      <c r="J23" s="65">
        <f>VLOOKUP($A23,'Return Data'!$B$7:$R$2843,12,0)</f>
        <v>5.1409000000000002</v>
      </c>
      <c r="K23" s="66">
        <f t="shared" si="3"/>
        <v>12</v>
      </c>
      <c r="L23" s="65">
        <f>VLOOKUP($A23,'Return Data'!$B$7:$R$2843,13,0)</f>
        <v>8.0396999999999998</v>
      </c>
      <c r="M23" s="66">
        <f t="shared" si="4"/>
        <v>13</v>
      </c>
      <c r="N23" s="65">
        <f>VLOOKUP($A23,'Return Data'!$B$7:$R$2843,17,0)</f>
        <v>9.5144000000000002</v>
      </c>
      <c r="O23" s="66">
        <f t="shared" si="5"/>
        <v>6</v>
      </c>
      <c r="P23" s="65">
        <f>VLOOKUP($A23,'Return Data'!$B$7:$R$2843,14,0)</f>
        <v>9.1411999999999995</v>
      </c>
      <c r="Q23" s="66">
        <f t="shared" si="6"/>
        <v>4</v>
      </c>
      <c r="R23" s="65">
        <f>VLOOKUP($A23,'Return Data'!$B$7:$R$2843,16,0)</f>
        <v>8.8178999999999998</v>
      </c>
      <c r="S23" s="67">
        <f t="shared" si="7"/>
        <v>6</v>
      </c>
    </row>
    <row r="24" spans="1:19" x14ac:dyDescent="0.3">
      <c r="A24" s="82" t="s">
        <v>1428</v>
      </c>
      <c r="B24" s="64">
        <f>VLOOKUP($A24,'Return Data'!$B$7:$R$2843,3,0)</f>
        <v>44322</v>
      </c>
      <c r="C24" s="65">
        <f>VLOOKUP($A24,'Return Data'!$B$7:$R$2843,4,0)</f>
        <v>21.848700000000001</v>
      </c>
      <c r="D24" s="65">
        <f>VLOOKUP($A24,'Return Data'!$B$7:$R$2843,9,0)</f>
        <v>7.8575999999999997</v>
      </c>
      <c r="E24" s="66">
        <f t="shared" si="0"/>
        <v>9</v>
      </c>
      <c r="F24" s="65">
        <f>VLOOKUP($A24,'Return Data'!$B$7:$R$2843,10,0)</f>
        <v>6.4356999999999998</v>
      </c>
      <c r="G24" s="66">
        <f t="shared" si="1"/>
        <v>15</v>
      </c>
      <c r="H24" s="65">
        <f>VLOOKUP($A24,'Return Data'!$B$7:$R$2843,11,0)</f>
        <v>3.8106</v>
      </c>
      <c r="I24" s="66">
        <f t="shared" si="2"/>
        <v>20</v>
      </c>
      <c r="J24" s="65">
        <f>VLOOKUP($A24,'Return Data'!$B$7:$R$2843,12,0)</f>
        <v>4.6196000000000002</v>
      </c>
      <c r="K24" s="66">
        <f t="shared" si="3"/>
        <v>22</v>
      </c>
      <c r="L24" s="65">
        <f>VLOOKUP($A24,'Return Data'!$B$7:$R$2843,13,0)</f>
        <v>7.0144000000000002</v>
      </c>
      <c r="M24" s="66">
        <f t="shared" si="4"/>
        <v>21</v>
      </c>
      <c r="N24" s="65">
        <f>VLOOKUP($A24,'Return Data'!$B$7:$R$2843,17,0)</f>
        <v>8.9839000000000002</v>
      </c>
      <c r="O24" s="66">
        <f t="shared" si="5"/>
        <v>12</v>
      </c>
      <c r="P24" s="65">
        <f>VLOOKUP($A24,'Return Data'!$B$7:$R$2843,14,0)</f>
        <v>8.7039000000000009</v>
      </c>
      <c r="Q24" s="66">
        <f t="shared" si="6"/>
        <v>8</v>
      </c>
      <c r="R24" s="65">
        <f>VLOOKUP($A24,'Return Data'!$B$7:$R$2843,16,0)</f>
        <v>8.5562000000000005</v>
      </c>
      <c r="S24" s="67">
        <f t="shared" si="7"/>
        <v>12</v>
      </c>
    </row>
    <row r="25" spans="1:19" x14ac:dyDescent="0.3">
      <c r="A25" s="82" t="s">
        <v>1430</v>
      </c>
      <c r="B25" s="64">
        <f>VLOOKUP($A25,'Return Data'!$B$7:$R$2843,3,0)</f>
        <v>44322</v>
      </c>
      <c r="C25" s="65">
        <f>VLOOKUP($A25,'Return Data'!$B$7:$R$2843,4,0)</f>
        <v>12.073399999999999</v>
      </c>
      <c r="D25" s="65">
        <f>VLOOKUP($A25,'Return Data'!$B$7:$R$2843,9,0)</f>
        <v>6.8403999999999998</v>
      </c>
      <c r="E25" s="66">
        <f t="shared" si="0"/>
        <v>22</v>
      </c>
      <c r="F25" s="65">
        <f>VLOOKUP($A25,'Return Data'!$B$7:$R$2843,10,0)</f>
        <v>6.1170999999999998</v>
      </c>
      <c r="G25" s="66">
        <f t="shared" si="1"/>
        <v>21</v>
      </c>
      <c r="H25" s="65">
        <f>VLOOKUP($A25,'Return Data'!$B$7:$R$2843,11,0)</f>
        <v>3.4659</v>
      </c>
      <c r="I25" s="66">
        <f t="shared" si="2"/>
        <v>25</v>
      </c>
      <c r="J25" s="65">
        <f>VLOOKUP($A25,'Return Data'!$B$7:$R$2843,12,0)</f>
        <v>4.4074</v>
      </c>
      <c r="K25" s="66">
        <f t="shared" si="3"/>
        <v>23</v>
      </c>
      <c r="L25" s="65">
        <f>VLOOKUP($A25,'Return Data'!$B$7:$R$2843,13,0)</f>
        <v>6.6959999999999997</v>
      </c>
      <c r="M25" s="66">
        <f t="shared" si="4"/>
        <v>23</v>
      </c>
      <c r="N25" s="65"/>
      <c r="O25" s="66"/>
      <c r="P25" s="65"/>
      <c r="Q25" s="66"/>
      <c r="R25" s="65">
        <f>VLOOKUP($A25,'Return Data'!$B$7:$R$2843,16,0)</f>
        <v>8.6935000000000002</v>
      </c>
      <c r="S25" s="67">
        <f t="shared" si="7"/>
        <v>8</v>
      </c>
    </row>
    <row r="26" spans="1:19" x14ac:dyDescent="0.3">
      <c r="A26" s="82" t="s">
        <v>1433</v>
      </c>
      <c r="B26" s="64">
        <f>VLOOKUP($A26,'Return Data'!$B$7:$R$2843,3,0)</f>
        <v>44322</v>
      </c>
      <c r="C26" s="65">
        <f>VLOOKUP($A26,'Return Data'!$B$7:$R$2843,4,0)</f>
        <v>12.8139</v>
      </c>
      <c r="D26" s="65">
        <f>VLOOKUP($A26,'Return Data'!$B$7:$R$2843,9,0)</f>
        <v>7.3263999999999996</v>
      </c>
      <c r="E26" s="66">
        <f t="shared" si="0"/>
        <v>15</v>
      </c>
      <c r="F26" s="65">
        <f>VLOOKUP($A26,'Return Data'!$B$7:$R$2843,10,0)</f>
        <v>7.3337000000000003</v>
      </c>
      <c r="G26" s="66">
        <f t="shared" si="1"/>
        <v>5</v>
      </c>
      <c r="H26" s="65">
        <f>VLOOKUP($A26,'Return Data'!$B$7:$R$2843,11,0)</f>
        <v>4.2896999999999998</v>
      </c>
      <c r="I26" s="66">
        <f t="shared" si="2"/>
        <v>12</v>
      </c>
      <c r="J26" s="65">
        <f>VLOOKUP($A26,'Return Data'!$B$7:$R$2843,12,0)</f>
        <v>4.8920000000000003</v>
      </c>
      <c r="K26" s="66">
        <f t="shared" si="3"/>
        <v>16</v>
      </c>
      <c r="L26" s="65">
        <f>VLOOKUP($A26,'Return Data'!$B$7:$R$2843,13,0)</f>
        <v>7.0321999999999996</v>
      </c>
      <c r="M26" s="66">
        <f t="shared" si="4"/>
        <v>20</v>
      </c>
      <c r="N26" s="65">
        <f>VLOOKUP($A26,'Return Data'!$B$7:$R$2843,17,0)</f>
        <v>8.7151999999999994</v>
      </c>
      <c r="O26" s="66">
        <f t="shared" ref="O26:O33" si="8">RANK(N26,N$8:N$33,0)</f>
        <v>13</v>
      </c>
      <c r="P26" s="65"/>
      <c r="Q26" s="66"/>
      <c r="R26" s="65">
        <f>VLOOKUP($A26,'Return Data'!$B$7:$R$2843,16,0)</f>
        <v>8.2097999999999995</v>
      </c>
      <c r="S26" s="67">
        <f t="shared" si="7"/>
        <v>16</v>
      </c>
    </row>
    <row r="27" spans="1:19" x14ac:dyDescent="0.3">
      <c r="A27" s="82" t="s">
        <v>1435</v>
      </c>
      <c r="B27" s="64">
        <f>VLOOKUP($A27,'Return Data'!$B$7:$R$2843,3,0)</f>
        <v>44322</v>
      </c>
      <c r="C27" s="65">
        <f>VLOOKUP($A27,'Return Data'!$B$7:$R$2843,4,0)</f>
        <v>43.466999999999999</v>
      </c>
      <c r="D27" s="65">
        <f>VLOOKUP($A27,'Return Data'!$B$7:$R$2843,9,0)</f>
        <v>8.1803000000000008</v>
      </c>
      <c r="E27" s="66">
        <f t="shared" si="0"/>
        <v>8</v>
      </c>
      <c r="F27" s="65">
        <f>VLOOKUP($A27,'Return Data'!$B$7:$R$2843,10,0)</f>
        <v>8.8970000000000002</v>
      </c>
      <c r="G27" s="66">
        <f t="shared" si="1"/>
        <v>2</v>
      </c>
      <c r="H27" s="65">
        <f>VLOOKUP($A27,'Return Data'!$B$7:$R$2843,11,0)</f>
        <v>5.6898999999999997</v>
      </c>
      <c r="I27" s="66">
        <f t="shared" si="2"/>
        <v>2</v>
      </c>
      <c r="J27" s="65">
        <f>VLOOKUP($A27,'Return Data'!$B$7:$R$2843,12,0)</f>
        <v>6.5933000000000002</v>
      </c>
      <c r="K27" s="66">
        <f t="shared" si="3"/>
        <v>3</v>
      </c>
      <c r="L27" s="65">
        <f>VLOOKUP($A27,'Return Data'!$B$7:$R$2843,13,0)</f>
        <v>8.7669999999999995</v>
      </c>
      <c r="M27" s="66">
        <f t="shared" si="4"/>
        <v>7</v>
      </c>
      <c r="N27" s="65">
        <f>VLOOKUP($A27,'Return Data'!$B$7:$R$2843,17,0)</f>
        <v>9.6370000000000005</v>
      </c>
      <c r="O27" s="66">
        <f t="shared" si="8"/>
        <v>4</v>
      </c>
      <c r="P27" s="65">
        <f>VLOOKUP($A27,'Return Data'!$B$7:$R$2843,14,0)</f>
        <v>8.9309999999999992</v>
      </c>
      <c r="Q27" s="66">
        <f t="shared" ref="Q27:Q33" si="9">RANK(P27,P$8:P$33,0)</f>
        <v>7</v>
      </c>
      <c r="R27" s="65">
        <f>VLOOKUP($A27,'Return Data'!$B$7:$R$2843,16,0)</f>
        <v>8.8491999999999997</v>
      </c>
      <c r="S27" s="67">
        <f t="shared" si="7"/>
        <v>4</v>
      </c>
    </row>
    <row r="28" spans="1:19" x14ac:dyDescent="0.3">
      <c r="A28" s="82" t="s">
        <v>1437</v>
      </c>
      <c r="B28" s="64">
        <f>VLOOKUP($A28,'Return Data'!$B$7:$R$2843,3,0)</f>
        <v>44322</v>
      </c>
      <c r="C28" s="65">
        <f>VLOOKUP($A28,'Return Data'!$B$7:$R$2843,4,0)</f>
        <v>38.2605</v>
      </c>
      <c r="D28" s="65">
        <f>VLOOKUP($A28,'Return Data'!$B$7:$R$2843,9,0)</f>
        <v>9.2212999999999994</v>
      </c>
      <c r="E28" s="66">
        <f t="shared" si="0"/>
        <v>3</v>
      </c>
      <c r="F28" s="65">
        <f>VLOOKUP($A28,'Return Data'!$B$7:$R$2843,10,0)</f>
        <v>6.3583999999999996</v>
      </c>
      <c r="G28" s="66">
        <f t="shared" si="1"/>
        <v>18</v>
      </c>
      <c r="H28" s="65">
        <f>VLOOKUP($A28,'Return Data'!$B$7:$R$2843,11,0)</f>
        <v>3.8359000000000001</v>
      </c>
      <c r="I28" s="66">
        <f t="shared" si="2"/>
        <v>19</v>
      </c>
      <c r="J28" s="65">
        <f>VLOOKUP($A28,'Return Data'!$B$7:$R$2843,12,0)</f>
        <v>4.8349000000000002</v>
      </c>
      <c r="K28" s="66">
        <f t="shared" si="3"/>
        <v>19</v>
      </c>
      <c r="L28" s="65">
        <f>VLOOKUP($A28,'Return Data'!$B$7:$R$2843,13,0)</f>
        <v>7.1996000000000002</v>
      </c>
      <c r="M28" s="66">
        <f t="shared" si="4"/>
        <v>19</v>
      </c>
      <c r="N28" s="65">
        <f>VLOOKUP($A28,'Return Data'!$B$7:$R$2843,17,0)</f>
        <v>4.4122000000000003</v>
      </c>
      <c r="O28" s="66">
        <f t="shared" si="8"/>
        <v>19</v>
      </c>
      <c r="P28" s="65">
        <f>VLOOKUP($A28,'Return Data'!$B$7:$R$2843,14,0)</f>
        <v>4.7853000000000003</v>
      </c>
      <c r="Q28" s="66">
        <f t="shared" si="9"/>
        <v>19</v>
      </c>
      <c r="R28" s="65">
        <f>VLOOKUP($A28,'Return Data'!$B$7:$R$2843,16,0)</f>
        <v>7.7191999999999998</v>
      </c>
      <c r="S28" s="67">
        <f t="shared" si="7"/>
        <v>20</v>
      </c>
    </row>
    <row r="29" spans="1:19" x14ac:dyDescent="0.3">
      <c r="A29" s="82" t="s">
        <v>1439</v>
      </c>
      <c r="B29" s="64">
        <f>VLOOKUP($A29,'Return Data'!$B$7:$R$2843,3,0)</f>
        <v>44322</v>
      </c>
      <c r="C29" s="65">
        <f>VLOOKUP($A29,'Return Data'!$B$7:$R$2843,4,0)</f>
        <v>36.697200000000002</v>
      </c>
      <c r="D29" s="65">
        <f>VLOOKUP($A29,'Return Data'!$B$7:$R$2843,9,0)</f>
        <v>8.6008999999999993</v>
      </c>
      <c r="E29" s="66">
        <f t="shared" si="0"/>
        <v>5</v>
      </c>
      <c r="F29" s="65">
        <f>VLOOKUP($A29,'Return Data'!$B$7:$R$2843,10,0)</f>
        <v>6.9306999999999999</v>
      </c>
      <c r="G29" s="66">
        <f t="shared" si="1"/>
        <v>12</v>
      </c>
      <c r="H29" s="65">
        <f>VLOOKUP($A29,'Return Data'!$B$7:$R$2843,11,0)</f>
        <v>3.5526</v>
      </c>
      <c r="I29" s="66">
        <f t="shared" si="2"/>
        <v>24</v>
      </c>
      <c r="J29" s="65">
        <f>VLOOKUP($A29,'Return Data'!$B$7:$R$2843,12,0)</f>
        <v>4.3727999999999998</v>
      </c>
      <c r="K29" s="66">
        <f t="shared" si="3"/>
        <v>26</v>
      </c>
      <c r="L29" s="65">
        <f>VLOOKUP($A29,'Return Data'!$B$7:$R$2843,13,0)</f>
        <v>14.2432</v>
      </c>
      <c r="M29" s="66">
        <f t="shared" si="4"/>
        <v>1</v>
      </c>
      <c r="N29" s="65">
        <f>VLOOKUP($A29,'Return Data'!$B$7:$R$2843,17,0)</f>
        <v>3.65</v>
      </c>
      <c r="O29" s="66">
        <f t="shared" si="8"/>
        <v>20</v>
      </c>
      <c r="P29" s="65">
        <f>VLOOKUP($A29,'Return Data'!$B$7:$R$2843,14,0)</f>
        <v>4.9997999999999996</v>
      </c>
      <c r="Q29" s="66">
        <f t="shared" si="9"/>
        <v>18</v>
      </c>
      <c r="R29" s="65">
        <f>VLOOKUP($A29,'Return Data'!$B$7:$R$2843,16,0)</f>
        <v>7.4047999999999998</v>
      </c>
      <c r="S29" s="67">
        <f t="shared" si="7"/>
        <v>22</v>
      </c>
    </row>
    <row r="30" spans="1:19" x14ac:dyDescent="0.3">
      <c r="A30" s="82" t="s">
        <v>1440</v>
      </c>
      <c r="B30" s="64">
        <f>VLOOKUP($A30,'Return Data'!$B$7:$R$2843,3,0)</f>
        <v>44322</v>
      </c>
      <c r="C30" s="65">
        <f>VLOOKUP($A30,'Return Data'!$B$7:$R$2843,4,0)</f>
        <v>26.234000000000002</v>
      </c>
      <c r="D30" s="65">
        <f>VLOOKUP($A30,'Return Data'!$B$7:$R$2843,9,0)</f>
        <v>7.0434999999999999</v>
      </c>
      <c r="E30" s="66">
        <f t="shared" si="0"/>
        <v>19</v>
      </c>
      <c r="F30" s="65">
        <f>VLOOKUP($A30,'Return Data'!$B$7:$R$2843,10,0)</f>
        <v>4.8718000000000004</v>
      </c>
      <c r="G30" s="66">
        <f t="shared" si="1"/>
        <v>26</v>
      </c>
      <c r="H30" s="65">
        <f>VLOOKUP($A30,'Return Data'!$B$7:$R$2843,11,0)</f>
        <v>3.1549</v>
      </c>
      <c r="I30" s="66">
        <f t="shared" si="2"/>
        <v>26</v>
      </c>
      <c r="J30" s="65">
        <f>VLOOKUP($A30,'Return Data'!$B$7:$R$2843,12,0)</f>
        <v>4.4009</v>
      </c>
      <c r="K30" s="66">
        <f t="shared" si="3"/>
        <v>24</v>
      </c>
      <c r="L30" s="65">
        <f>VLOOKUP($A30,'Return Data'!$B$7:$R$2843,13,0)</f>
        <v>6.9905999999999997</v>
      </c>
      <c r="M30" s="66">
        <f t="shared" si="4"/>
        <v>22</v>
      </c>
      <c r="N30" s="65">
        <f>VLOOKUP($A30,'Return Data'!$B$7:$R$2843,17,0)</f>
        <v>9.0787999999999993</v>
      </c>
      <c r="O30" s="66">
        <f t="shared" si="8"/>
        <v>11</v>
      </c>
      <c r="P30" s="65">
        <f>VLOOKUP($A30,'Return Data'!$B$7:$R$2843,14,0)</f>
        <v>8.5484000000000009</v>
      </c>
      <c r="Q30" s="66">
        <f t="shared" si="9"/>
        <v>11</v>
      </c>
      <c r="R30" s="65">
        <f>VLOOKUP($A30,'Return Data'!$B$7:$R$2843,16,0)</f>
        <v>8.5635999999999992</v>
      </c>
      <c r="S30" s="67">
        <f t="shared" si="7"/>
        <v>11</v>
      </c>
    </row>
    <row r="31" spans="1:19" x14ac:dyDescent="0.3">
      <c r="A31" s="82" t="s">
        <v>1443</v>
      </c>
      <c r="B31" s="64">
        <f>VLOOKUP($A31,'Return Data'!$B$7:$R$2843,3,0)</f>
        <v>44322</v>
      </c>
      <c r="C31" s="65">
        <f>VLOOKUP($A31,'Return Data'!$B$7:$R$2843,4,0)</f>
        <v>34.8506</v>
      </c>
      <c r="D31" s="65">
        <f>VLOOKUP($A31,'Return Data'!$B$7:$R$2843,9,0)</f>
        <v>6.9306999999999999</v>
      </c>
      <c r="E31" s="66">
        <f t="shared" si="0"/>
        <v>20</v>
      </c>
      <c r="F31" s="65">
        <f>VLOOKUP($A31,'Return Data'!$B$7:$R$2843,10,0)</f>
        <v>5.7068000000000003</v>
      </c>
      <c r="G31" s="66">
        <f t="shared" si="1"/>
        <v>24</v>
      </c>
      <c r="H31" s="65">
        <f>VLOOKUP($A31,'Return Data'!$B$7:$R$2843,11,0)</f>
        <v>3.9601000000000002</v>
      </c>
      <c r="I31" s="66">
        <f t="shared" si="2"/>
        <v>17</v>
      </c>
      <c r="J31" s="65">
        <f>VLOOKUP($A31,'Return Data'!$B$7:$R$2843,12,0)</f>
        <v>4.7237999999999998</v>
      </c>
      <c r="K31" s="66">
        <f t="shared" si="3"/>
        <v>21</v>
      </c>
      <c r="L31" s="65">
        <f>VLOOKUP($A31,'Return Data'!$B$7:$R$2843,13,0)</f>
        <v>7.9584000000000001</v>
      </c>
      <c r="M31" s="66">
        <f t="shared" si="4"/>
        <v>14</v>
      </c>
      <c r="N31" s="65">
        <f>VLOOKUP($A31,'Return Data'!$B$7:$R$2843,17,0)</f>
        <v>1.7588999999999999</v>
      </c>
      <c r="O31" s="66">
        <f t="shared" si="8"/>
        <v>23</v>
      </c>
      <c r="P31" s="65">
        <f>VLOOKUP($A31,'Return Data'!$B$7:$R$2843,14,0)</f>
        <v>3.8075000000000001</v>
      </c>
      <c r="Q31" s="66">
        <f t="shared" si="9"/>
        <v>23</v>
      </c>
      <c r="R31" s="65">
        <f>VLOOKUP($A31,'Return Data'!$B$7:$R$2843,16,0)</f>
        <v>7.1340000000000003</v>
      </c>
      <c r="S31" s="67">
        <f t="shared" si="7"/>
        <v>24</v>
      </c>
    </row>
    <row r="32" spans="1:19" x14ac:dyDescent="0.3">
      <c r="A32" s="82" t="s">
        <v>1445</v>
      </c>
      <c r="B32" s="64">
        <f>VLOOKUP($A32,'Return Data'!$B$7:$R$2843,3,0)</f>
        <v>44322</v>
      </c>
      <c r="C32" s="65">
        <f>VLOOKUP($A32,'Return Data'!$B$7:$R$2843,4,0)</f>
        <v>40.802</v>
      </c>
      <c r="D32" s="65">
        <f>VLOOKUP($A32,'Return Data'!$B$7:$R$2843,9,0)</f>
        <v>7.4192</v>
      </c>
      <c r="E32" s="66">
        <f t="shared" si="0"/>
        <v>13</v>
      </c>
      <c r="F32" s="65">
        <f>VLOOKUP($A32,'Return Data'!$B$7:$R$2843,10,0)</f>
        <v>6.1684999999999999</v>
      </c>
      <c r="G32" s="66">
        <f t="shared" si="1"/>
        <v>20</v>
      </c>
      <c r="H32" s="65">
        <f>VLOOKUP($A32,'Return Data'!$B$7:$R$2843,11,0)</f>
        <v>3.6086</v>
      </c>
      <c r="I32" s="66">
        <f t="shared" si="2"/>
        <v>23</v>
      </c>
      <c r="J32" s="65">
        <f>VLOOKUP($A32,'Return Data'!$B$7:$R$2843,12,0)</f>
        <v>4.8539000000000003</v>
      </c>
      <c r="K32" s="66">
        <f t="shared" si="3"/>
        <v>17</v>
      </c>
      <c r="L32" s="65">
        <f>VLOOKUP($A32,'Return Data'!$B$7:$R$2843,13,0)</f>
        <v>8.1374999999999993</v>
      </c>
      <c r="M32" s="66">
        <f t="shared" si="4"/>
        <v>11</v>
      </c>
      <c r="N32" s="65">
        <f>VLOOKUP($A32,'Return Data'!$B$7:$R$2843,17,0)</f>
        <v>9.3707999999999991</v>
      </c>
      <c r="O32" s="66">
        <f t="shared" si="8"/>
        <v>7</v>
      </c>
      <c r="P32" s="65">
        <f>VLOOKUP($A32,'Return Data'!$B$7:$R$2843,14,0)</f>
        <v>6.7359</v>
      </c>
      <c r="Q32" s="66">
        <f t="shared" si="9"/>
        <v>16</v>
      </c>
      <c r="R32" s="65">
        <f>VLOOKUP($A32,'Return Data'!$B$7:$R$2843,16,0)</f>
        <v>8.1839999999999993</v>
      </c>
      <c r="S32" s="67">
        <f t="shared" si="7"/>
        <v>17</v>
      </c>
    </row>
    <row r="33" spans="1:19" x14ac:dyDescent="0.3">
      <c r="A33" s="82" t="s">
        <v>1446</v>
      </c>
      <c r="B33" s="64">
        <f>VLOOKUP($A33,'Return Data'!$B$7:$R$2843,3,0)</f>
        <v>44322</v>
      </c>
      <c r="C33" s="65">
        <f>VLOOKUP($A33,'Return Data'!$B$7:$R$2843,4,0)</f>
        <v>24.5669</v>
      </c>
      <c r="D33" s="65">
        <f>VLOOKUP($A33,'Return Data'!$B$7:$R$2843,9,0)</f>
        <v>6.7979000000000003</v>
      </c>
      <c r="E33" s="66">
        <f t="shared" si="0"/>
        <v>24</v>
      </c>
      <c r="F33" s="65">
        <f>VLOOKUP($A33,'Return Data'!$B$7:$R$2843,10,0)</f>
        <v>6.3597999999999999</v>
      </c>
      <c r="G33" s="66">
        <f t="shared" si="1"/>
        <v>17</v>
      </c>
      <c r="H33" s="65">
        <f>VLOOKUP($A33,'Return Data'!$B$7:$R$2843,11,0)</f>
        <v>4.1459000000000001</v>
      </c>
      <c r="I33" s="66">
        <f t="shared" si="2"/>
        <v>13</v>
      </c>
      <c r="J33" s="65">
        <f>VLOOKUP($A33,'Return Data'!$B$7:$R$2843,12,0)</f>
        <v>5.2656999999999998</v>
      </c>
      <c r="K33" s="66">
        <f t="shared" si="3"/>
        <v>11</v>
      </c>
      <c r="L33" s="65">
        <f>VLOOKUP($A33,'Return Data'!$B$7:$R$2843,13,0)</f>
        <v>8.4067000000000007</v>
      </c>
      <c r="M33" s="66">
        <f t="shared" si="4"/>
        <v>10</v>
      </c>
      <c r="N33" s="65">
        <f>VLOOKUP($A33,'Return Data'!$B$7:$R$2843,17,0)</f>
        <v>2.915</v>
      </c>
      <c r="O33" s="66">
        <f t="shared" si="8"/>
        <v>21</v>
      </c>
      <c r="P33" s="65">
        <f>VLOOKUP($A33,'Return Data'!$B$7:$R$2843,14,0)</f>
        <v>4.2633000000000001</v>
      </c>
      <c r="Q33" s="66">
        <f t="shared" si="9"/>
        <v>21</v>
      </c>
      <c r="R33" s="65">
        <f>VLOOKUP($A33,'Return Data'!$B$7:$R$2843,16,0)</f>
        <v>7.3048000000000002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8.0436269230769213</v>
      </c>
      <c r="E35" s="88"/>
      <c r="F35" s="89">
        <f>AVERAGE(F8:F33)</f>
        <v>7.0815576923076922</v>
      </c>
      <c r="G35" s="88"/>
      <c r="H35" s="89">
        <f>AVERAGE(H8:H33)</f>
        <v>4.7930576923076904</v>
      </c>
      <c r="I35" s="88"/>
      <c r="J35" s="89">
        <f>AVERAGE(J8:J33)</f>
        <v>5.5381192307692313</v>
      </c>
      <c r="K35" s="88"/>
      <c r="L35" s="89">
        <f>AVERAGE(L8:L33)</f>
        <v>8.2307923076923082</v>
      </c>
      <c r="M35" s="88"/>
      <c r="N35" s="89">
        <f>AVERAGE(N8:N33)</f>
        <v>6.7240800000000016</v>
      </c>
      <c r="O35" s="88"/>
      <c r="P35" s="89">
        <f>AVERAGE(P8:P33)</f>
        <v>6.9499874999999989</v>
      </c>
      <c r="Q35" s="88"/>
      <c r="R35" s="89">
        <f>AVERAGE(R8:R33)</f>
        <v>8.1707423076923096</v>
      </c>
      <c r="S35" s="90"/>
    </row>
    <row r="36" spans="1:19" x14ac:dyDescent="0.3">
      <c r="A36" s="87" t="s">
        <v>28</v>
      </c>
      <c r="B36" s="88"/>
      <c r="C36" s="88"/>
      <c r="D36" s="89">
        <f>MIN(D8:D33)</f>
        <v>6.0060000000000002</v>
      </c>
      <c r="E36" s="88"/>
      <c r="F36" s="89">
        <f>MIN(F8:F33)</f>
        <v>4.8718000000000004</v>
      </c>
      <c r="G36" s="88"/>
      <c r="H36" s="89">
        <f>MIN(H8:H33)</f>
        <v>3.1549</v>
      </c>
      <c r="I36" s="88"/>
      <c r="J36" s="89">
        <f>MIN(J8:J33)</f>
        <v>4.3727999999999998</v>
      </c>
      <c r="K36" s="88"/>
      <c r="L36" s="89">
        <f>MIN(L8:L33)</f>
        <v>5.4025999999999996</v>
      </c>
      <c r="M36" s="88"/>
      <c r="N36" s="89">
        <f>MIN(N8:N33)</f>
        <v>-7.1540999999999997</v>
      </c>
      <c r="O36" s="88"/>
      <c r="P36" s="89">
        <f>MIN(P8:P33)</f>
        <v>-2.6825000000000001</v>
      </c>
      <c r="Q36" s="88"/>
      <c r="R36" s="89">
        <f>MIN(R8:R33)</f>
        <v>4.6879999999999997</v>
      </c>
      <c r="S36" s="90"/>
    </row>
    <row r="37" spans="1:19" ht="15" thickBot="1" x14ac:dyDescent="0.35">
      <c r="A37" s="91" t="s">
        <v>29</v>
      </c>
      <c r="B37" s="92"/>
      <c r="C37" s="92"/>
      <c r="D37" s="93">
        <f>MAX(D8:D33)</f>
        <v>18.793199999999999</v>
      </c>
      <c r="E37" s="92"/>
      <c r="F37" s="93">
        <f>MAX(F8:F33)</f>
        <v>18.5244</v>
      </c>
      <c r="G37" s="92"/>
      <c r="H37" s="93">
        <f>MAX(H8:H33)</f>
        <v>20.13</v>
      </c>
      <c r="I37" s="92"/>
      <c r="J37" s="93">
        <f>MAX(J8:J33)</f>
        <v>13.164</v>
      </c>
      <c r="K37" s="92"/>
      <c r="L37" s="93">
        <f>MAX(L8:L33)</f>
        <v>14.2432</v>
      </c>
      <c r="M37" s="92"/>
      <c r="N37" s="93">
        <f>MAX(N8:N33)</f>
        <v>10.072800000000001</v>
      </c>
      <c r="O37" s="92"/>
      <c r="P37" s="93">
        <f>MAX(P8:P33)</f>
        <v>9.407</v>
      </c>
      <c r="Q37" s="92"/>
      <c r="R37" s="93">
        <f>MAX(R8:R33)</f>
        <v>9.4908999999999999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44322</v>
      </c>
      <c r="C8" s="65">
        <f>VLOOKUP($A8,'Return Data'!$B$7:$R$2843,4,0)</f>
        <v>36.869799999999998</v>
      </c>
      <c r="D8" s="65">
        <f>VLOOKUP($A8,'Return Data'!$B$7:$R$2843,9,0)</f>
        <v>6.6825000000000001</v>
      </c>
      <c r="E8" s="66">
        <f t="shared" ref="E8:E33" si="0">RANK(D8,D$8:D$33,0)</f>
        <v>13</v>
      </c>
      <c r="F8" s="65">
        <f>VLOOKUP($A8,'Return Data'!$B$7:$R$2843,10,0)</f>
        <v>6.4817999999999998</v>
      </c>
      <c r="G8" s="66">
        <f t="shared" ref="G8:G33" si="1">RANK(F8,F$8:F$33,0)</f>
        <v>8</v>
      </c>
      <c r="H8" s="65">
        <f>VLOOKUP($A8,'Return Data'!$B$7:$R$2843,11,0)</f>
        <v>4.1645000000000003</v>
      </c>
      <c r="I8" s="66">
        <f t="shared" ref="I8:I33" si="2">RANK(H8,H$8:H$33,0)</f>
        <v>5</v>
      </c>
      <c r="J8" s="65">
        <f>VLOOKUP($A8,'Return Data'!$B$7:$R$2843,12,0)</f>
        <v>6.5686999999999998</v>
      </c>
      <c r="K8" s="66">
        <f t="shared" ref="K8:K33" si="3">RANK(J8,J$8:J$33,0)</f>
        <v>2</v>
      </c>
      <c r="L8" s="65">
        <f>VLOOKUP($A8,'Return Data'!$B$7:$R$2843,13,0)</f>
        <v>10.513400000000001</v>
      </c>
      <c r="M8" s="66">
        <f t="shared" ref="M8:M33" si="4">RANK(L8,L$8:L$33,0)</f>
        <v>2</v>
      </c>
      <c r="N8" s="65">
        <f>VLOOKUP($A8,'Return Data'!$B$7:$R$2843,17,0)</f>
        <v>9.1141000000000005</v>
      </c>
      <c r="O8" s="66">
        <f t="shared" ref="O8:O24" si="5">RANK(N8,N$8:N$33,0)</f>
        <v>3</v>
      </c>
      <c r="P8" s="65">
        <f>VLOOKUP($A8,'Return Data'!$B$7:$R$2843,14,0)</f>
        <v>8.5433000000000003</v>
      </c>
      <c r="Q8" s="66">
        <f t="shared" ref="Q8:Q24" si="6">RANK(P8,P$8:P$33,0)</f>
        <v>3</v>
      </c>
      <c r="R8" s="65">
        <f>VLOOKUP($A8,'Return Data'!$B$7:$R$2843,16,0)</f>
        <v>7.5157999999999996</v>
      </c>
      <c r="S8" s="67">
        <f t="shared" ref="S8:S33" si="7">RANK(R8,R$8:R$33,0)</f>
        <v>12</v>
      </c>
    </row>
    <row r="9" spans="1:19" x14ac:dyDescent="0.3">
      <c r="A9" s="82" t="s">
        <v>1390</v>
      </c>
      <c r="B9" s="64">
        <f>VLOOKUP($A9,'Return Data'!$B$7:$R$2843,3,0)</f>
        <v>44322</v>
      </c>
      <c r="C9" s="65">
        <f>VLOOKUP($A9,'Return Data'!$B$7:$R$2843,4,0)</f>
        <v>24.078800000000001</v>
      </c>
      <c r="D9" s="65">
        <f>VLOOKUP($A9,'Return Data'!$B$7:$R$2843,9,0)</f>
        <v>6.9619999999999997</v>
      </c>
      <c r="E9" s="66">
        <f t="shared" si="0"/>
        <v>10</v>
      </c>
      <c r="F9" s="65">
        <f>VLOOKUP($A9,'Return Data'!$B$7:$R$2843,10,0)</f>
        <v>5.3914</v>
      </c>
      <c r="G9" s="66">
        <f t="shared" si="1"/>
        <v>20</v>
      </c>
      <c r="H9" s="65">
        <f>VLOOKUP($A9,'Return Data'!$B$7:$R$2843,11,0)</f>
        <v>3.6423999999999999</v>
      </c>
      <c r="I9" s="66">
        <f t="shared" si="2"/>
        <v>9</v>
      </c>
      <c r="J9" s="65">
        <f>VLOOKUP($A9,'Return Data'!$B$7:$R$2843,12,0)</f>
        <v>4.8578000000000001</v>
      </c>
      <c r="K9" s="66">
        <f t="shared" si="3"/>
        <v>9</v>
      </c>
      <c r="L9" s="65">
        <f>VLOOKUP($A9,'Return Data'!$B$7:$R$2843,13,0)</f>
        <v>7.8334999999999999</v>
      </c>
      <c r="M9" s="66">
        <f t="shared" si="4"/>
        <v>10</v>
      </c>
      <c r="N9" s="65">
        <f>VLOOKUP($A9,'Return Data'!$B$7:$R$2843,17,0)</f>
        <v>8.8965999999999994</v>
      </c>
      <c r="O9" s="66">
        <f t="shared" si="5"/>
        <v>4</v>
      </c>
      <c r="P9" s="65">
        <f>VLOOKUP($A9,'Return Data'!$B$7:$R$2843,14,0)</f>
        <v>8.4849999999999994</v>
      </c>
      <c r="Q9" s="66">
        <f t="shared" si="6"/>
        <v>4</v>
      </c>
      <c r="R9" s="65">
        <f>VLOOKUP($A9,'Return Data'!$B$7:$R$2843,16,0)</f>
        <v>8.0920000000000005</v>
      </c>
      <c r="S9" s="67">
        <f t="shared" si="7"/>
        <v>4</v>
      </c>
    </row>
    <row r="10" spans="1:19" x14ac:dyDescent="0.3">
      <c r="A10" s="82" t="s">
        <v>1391</v>
      </c>
      <c r="B10" s="64">
        <f>VLOOKUP($A10,'Return Data'!$B$7:$R$2843,3,0)</f>
        <v>44322</v>
      </c>
      <c r="C10" s="65">
        <f>VLOOKUP($A10,'Return Data'!$B$7:$R$2843,4,0)</f>
        <v>23.0305</v>
      </c>
      <c r="D10" s="65">
        <f>VLOOKUP($A10,'Return Data'!$B$7:$R$2843,9,0)</f>
        <v>5.7324000000000002</v>
      </c>
      <c r="E10" s="66">
        <f t="shared" si="0"/>
        <v>24</v>
      </c>
      <c r="F10" s="65">
        <f>VLOOKUP($A10,'Return Data'!$B$7:$R$2843,10,0)</f>
        <v>6.4654999999999996</v>
      </c>
      <c r="G10" s="66">
        <f t="shared" si="1"/>
        <v>10</v>
      </c>
      <c r="H10" s="65">
        <f>VLOOKUP($A10,'Return Data'!$B$7:$R$2843,11,0)</f>
        <v>3.9413999999999998</v>
      </c>
      <c r="I10" s="66">
        <f t="shared" si="2"/>
        <v>7</v>
      </c>
      <c r="J10" s="65">
        <f>VLOOKUP($A10,'Return Data'!$B$7:$R$2843,12,0)</f>
        <v>4.8887</v>
      </c>
      <c r="K10" s="66">
        <f t="shared" si="3"/>
        <v>8</v>
      </c>
      <c r="L10" s="65">
        <f>VLOOKUP($A10,'Return Data'!$B$7:$R$2843,13,0)</f>
        <v>6.8388</v>
      </c>
      <c r="M10" s="66">
        <f t="shared" si="4"/>
        <v>16</v>
      </c>
      <c r="N10" s="65">
        <f>VLOOKUP($A10,'Return Data'!$B$7:$R$2843,17,0)</f>
        <v>7.5242000000000004</v>
      </c>
      <c r="O10" s="66">
        <f t="shared" si="5"/>
        <v>16</v>
      </c>
      <c r="P10" s="65">
        <f>VLOOKUP($A10,'Return Data'!$B$7:$R$2843,14,0)</f>
        <v>7.4832999999999998</v>
      </c>
      <c r="Q10" s="66">
        <f t="shared" si="6"/>
        <v>14</v>
      </c>
      <c r="R10" s="65">
        <f>VLOOKUP($A10,'Return Data'!$B$7:$R$2843,16,0)</f>
        <v>7.9863</v>
      </c>
      <c r="S10" s="67">
        <f t="shared" si="7"/>
        <v>6</v>
      </c>
    </row>
    <row r="11" spans="1:19" x14ac:dyDescent="0.3">
      <c r="A11" s="82" t="s">
        <v>1393</v>
      </c>
      <c r="B11" s="64">
        <f>VLOOKUP($A11,'Return Data'!$B$7:$R$2843,3,0)</f>
        <v>44322</v>
      </c>
      <c r="C11" s="65">
        <f>VLOOKUP($A11,'Return Data'!$B$7:$R$2843,4,0)</f>
        <v>24.720500000000001</v>
      </c>
      <c r="D11" s="65">
        <f>VLOOKUP($A11,'Return Data'!$B$7:$R$2843,9,0)</f>
        <v>6.8948</v>
      </c>
      <c r="E11" s="66">
        <f t="shared" si="0"/>
        <v>11</v>
      </c>
      <c r="F11" s="65">
        <f>VLOOKUP($A11,'Return Data'!$B$7:$R$2843,10,0)</f>
        <v>6.6939000000000002</v>
      </c>
      <c r="G11" s="66">
        <f t="shared" si="1"/>
        <v>3</v>
      </c>
      <c r="H11" s="65">
        <f>VLOOKUP($A11,'Return Data'!$B$7:$R$2843,11,0)</f>
        <v>3.6171000000000002</v>
      </c>
      <c r="I11" s="66">
        <f t="shared" si="2"/>
        <v>10</v>
      </c>
      <c r="J11" s="65">
        <f>VLOOKUP($A11,'Return Data'!$B$7:$R$2843,12,0)</f>
        <v>5.1489000000000003</v>
      </c>
      <c r="K11" s="66">
        <f t="shared" si="3"/>
        <v>7</v>
      </c>
      <c r="L11" s="65">
        <f>VLOOKUP($A11,'Return Data'!$B$7:$R$2843,13,0)</f>
        <v>7.9954999999999998</v>
      </c>
      <c r="M11" s="66">
        <f t="shared" si="4"/>
        <v>7</v>
      </c>
      <c r="N11" s="65">
        <f>VLOOKUP($A11,'Return Data'!$B$7:$R$2843,17,0)</f>
        <v>7.7907999999999999</v>
      </c>
      <c r="O11" s="66">
        <f t="shared" si="5"/>
        <v>15</v>
      </c>
      <c r="P11" s="65">
        <f>VLOOKUP($A11,'Return Data'!$B$7:$R$2843,14,0)</f>
        <v>7.5618999999999996</v>
      </c>
      <c r="Q11" s="66">
        <f t="shared" si="6"/>
        <v>12</v>
      </c>
      <c r="R11" s="65">
        <f>VLOOKUP($A11,'Return Data'!$B$7:$R$2843,16,0)</f>
        <v>5.5845000000000002</v>
      </c>
      <c r="S11" s="67">
        <f t="shared" si="7"/>
        <v>25</v>
      </c>
    </row>
    <row r="12" spans="1:19" x14ac:dyDescent="0.3">
      <c r="A12" s="82" t="s">
        <v>1396</v>
      </c>
      <c r="B12" s="64">
        <f>VLOOKUP($A12,'Return Data'!$B$7:$R$2843,3,0)</f>
        <v>44322</v>
      </c>
      <c r="C12" s="65">
        <f>VLOOKUP($A12,'Return Data'!$B$7:$R$2843,4,0)</f>
        <v>17.219000000000001</v>
      </c>
      <c r="D12" s="65">
        <f>VLOOKUP($A12,'Return Data'!$B$7:$R$2843,9,0)</f>
        <v>9.7577999999999996</v>
      </c>
      <c r="E12" s="66">
        <f t="shared" si="0"/>
        <v>2</v>
      </c>
      <c r="F12" s="65">
        <f>VLOOKUP($A12,'Return Data'!$B$7:$R$2843,10,0)</f>
        <v>5.9264000000000001</v>
      </c>
      <c r="G12" s="66">
        <f t="shared" si="1"/>
        <v>14</v>
      </c>
      <c r="H12" s="65">
        <f>VLOOKUP($A12,'Return Data'!$B$7:$R$2843,11,0)</f>
        <v>3.7238000000000002</v>
      </c>
      <c r="I12" s="66">
        <f t="shared" si="2"/>
        <v>8</v>
      </c>
      <c r="J12" s="65">
        <f>VLOOKUP($A12,'Return Data'!$B$7:$R$2843,12,0)</f>
        <v>4.7577999999999996</v>
      </c>
      <c r="K12" s="66">
        <f t="shared" si="3"/>
        <v>10</v>
      </c>
      <c r="L12" s="65">
        <f>VLOOKUP($A12,'Return Data'!$B$7:$R$2843,13,0)</f>
        <v>5.6996000000000002</v>
      </c>
      <c r="M12" s="66">
        <f t="shared" si="4"/>
        <v>23</v>
      </c>
      <c r="N12" s="65">
        <f>VLOOKUP($A12,'Return Data'!$B$7:$R$2843,17,0)</f>
        <v>-7.6694000000000004</v>
      </c>
      <c r="O12" s="66">
        <f t="shared" si="5"/>
        <v>25</v>
      </c>
      <c r="P12" s="65">
        <f>VLOOKUP($A12,'Return Data'!$B$7:$R$2843,14,0)</f>
        <v>-3.2218</v>
      </c>
      <c r="Q12" s="66">
        <f t="shared" si="6"/>
        <v>24</v>
      </c>
      <c r="R12" s="65">
        <f>VLOOKUP($A12,'Return Data'!$B$7:$R$2843,16,0)</f>
        <v>4.484</v>
      </c>
      <c r="S12" s="67">
        <f t="shared" si="7"/>
        <v>26</v>
      </c>
    </row>
    <row r="13" spans="1:19" x14ac:dyDescent="0.3">
      <c r="A13" s="82" t="s">
        <v>1398</v>
      </c>
      <c r="B13" s="64">
        <f>VLOOKUP($A13,'Return Data'!$B$7:$R$2843,3,0)</f>
        <v>44322</v>
      </c>
      <c r="C13" s="65">
        <f>VLOOKUP($A13,'Return Data'!$B$7:$R$2843,4,0)</f>
        <v>20.417400000000001</v>
      </c>
      <c r="D13" s="65">
        <f>VLOOKUP($A13,'Return Data'!$B$7:$R$2843,9,0)</f>
        <v>5.3807999999999998</v>
      </c>
      <c r="E13" s="66">
        <f t="shared" si="0"/>
        <v>26</v>
      </c>
      <c r="F13" s="65">
        <f>VLOOKUP($A13,'Return Data'!$B$7:$R$2843,10,0)</f>
        <v>5.6369999999999996</v>
      </c>
      <c r="G13" s="66">
        <f t="shared" si="1"/>
        <v>17</v>
      </c>
      <c r="H13" s="65">
        <f>VLOOKUP($A13,'Return Data'!$B$7:$R$2843,11,0)</f>
        <v>3.3363</v>
      </c>
      <c r="I13" s="66">
        <f t="shared" si="2"/>
        <v>15</v>
      </c>
      <c r="J13" s="65">
        <f>VLOOKUP($A13,'Return Data'!$B$7:$R$2843,12,0)</f>
        <v>4.1398000000000001</v>
      </c>
      <c r="K13" s="66">
        <f t="shared" si="3"/>
        <v>15</v>
      </c>
      <c r="L13" s="65">
        <f>VLOOKUP($A13,'Return Data'!$B$7:$R$2843,13,0)</f>
        <v>7.0542999999999996</v>
      </c>
      <c r="M13" s="66">
        <f t="shared" si="4"/>
        <v>15</v>
      </c>
      <c r="N13" s="65">
        <f>VLOOKUP($A13,'Return Data'!$B$7:$R$2843,17,0)</f>
        <v>7.8506999999999998</v>
      </c>
      <c r="O13" s="66">
        <f t="shared" si="5"/>
        <v>14</v>
      </c>
      <c r="P13" s="65">
        <f>VLOOKUP($A13,'Return Data'!$B$7:$R$2843,14,0)</f>
        <v>7.5086000000000004</v>
      </c>
      <c r="Q13" s="66">
        <f t="shared" si="6"/>
        <v>13</v>
      </c>
      <c r="R13" s="65">
        <f>VLOOKUP($A13,'Return Data'!$B$7:$R$2843,16,0)</f>
        <v>7.3696999999999999</v>
      </c>
      <c r="S13" s="67">
        <f t="shared" si="7"/>
        <v>15</v>
      </c>
    </row>
    <row r="14" spans="1:19" x14ac:dyDescent="0.3">
      <c r="A14" s="82" t="s">
        <v>1400</v>
      </c>
      <c r="B14" s="64">
        <f>VLOOKUP($A14,'Return Data'!$B$7:$R$2843,3,0)</f>
        <v>44322</v>
      </c>
      <c r="C14" s="65">
        <f>VLOOKUP($A14,'Return Data'!$B$7:$R$2843,4,0)</f>
        <v>36.980899999999998</v>
      </c>
      <c r="D14" s="65">
        <f>VLOOKUP($A14,'Return Data'!$B$7:$R$2843,9,0)</f>
        <v>6.6756000000000002</v>
      </c>
      <c r="E14" s="66">
        <f t="shared" si="0"/>
        <v>14</v>
      </c>
      <c r="F14" s="65">
        <f>VLOOKUP($A14,'Return Data'!$B$7:$R$2843,10,0)</f>
        <v>6.2786999999999997</v>
      </c>
      <c r="G14" s="66">
        <f t="shared" si="1"/>
        <v>12</v>
      </c>
      <c r="H14" s="65">
        <f>VLOOKUP($A14,'Return Data'!$B$7:$R$2843,11,0)</f>
        <v>3.2604000000000002</v>
      </c>
      <c r="I14" s="66">
        <f t="shared" si="2"/>
        <v>18</v>
      </c>
      <c r="J14" s="65">
        <f>VLOOKUP($A14,'Return Data'!$B$7:$R$2843,12,0)</f>
        <v>4.3501000000000003</v>
      </c>
      <c r="K14" s="66">
        <f t="shared" si="3"/>
        <v>13</v>
      </c>
      <c r="L14" s="65">
        <f>VLOOKUP($A14,'Return Data'!$B$7:$R$2843,13,0)</f>
        <v>6.7347000000000001</v>
      </c>
      <c r="M14" s="66">
        <f t="shared" si="4"/>
        <v>18</v>
      </c>
      <c r="N14" s="65">
        <f>VLOOKUP($A14,'Return Data'!$B$7:$R$2843,17,0)</f>
        <v>8.3884000000000007</v>
      </c>
      <c r="O14" s="66">
        <f t="shared" si="5"/>
        <v>10</v>
      </c>
      <c r="P14" s="65">
        <f>VLOOKUP($A14,'Return Data'!$B$7:$R$2843,14,0)</f>
        <v>7.9138000000000002</v>
      </c>
      <c r="Q14" s="66">
        <f t="shared" si="6"/>
        <v>10</v>
      </c>
      <c r="R14" s="65">
        <f>VLOOKUP($A14,'Return Data'!$B$7:$R$2843,16,0)</f>
        <v>7.2567000000000004</v>
      </c>
      <c r="S14" s="67">
        <f t="shared" si="7"/>
        <v>16</v>
      </c>
    </row>
    <row r="15" spans="1:19" x14ac:dyDescent="0.3">
      <c r="A15" s="82" t="s">
        <v>1408</v>
      </c>
      <c r="B15" s="64">
        <f>VLOOKUP($A15,'Return Data'!$B$7:$R$2843,3,0)</f>
        <v>44322</v>
      </c>
      <c r="C15" s="65">
        <f>VLOOKUP($A15,'Return Data'!$B$7:$R$2843,4,0)</f>
        <v>4083.1865461847401</v>
      </c>
      <c r="D15" s="65">
        <f>VLOOKUP($A15,'Return Data'!$B$7:$R$2843,9,0)</f>
        <v>18.7941</v>
      </c>
      <c r="E15" s="66">
        <f t="shared" si="0"/>
        <v>1</v>
      </c>
      <c r="F15" s="65">
        <f>VLOOKUP($A15,'Return Data'!$B$7:$R$2843,10,0)</f>
        <v>18.4068</v>
      </c>
      <c r="G15" s="66">
        <f t="shared" si="1"/>
        <v>1</v>
      </c>
      <c r="H15" s="65">
        <f>VLOOKUP($A15,'Return Data'!$B$7:$R$2843,11,0)</f>
        <v>19.654299999999999</v>
      </c>
      <c r="I15" s="66">
        <f t="shared" si="2"/>
        <v>1</v>
      </c>
      <c r="J15" s="65">
        <f>VLOOKUP($A15,'Return Data'!$B$7:$R$2843,12,0)</f>
        <v>12.5722</v>
      </c>
      <c r="K15" s="66">
        <f t="shared" si="3"/>
        <v>1</v>
      </c>
      <c r="L15" s="65">
        <f>VLOOKUP($A15,'Return Data'!$B$7:$R$2843,13,0)</f>
        <v>9.8862000000000005</v>
      </c>
      <c r="M15" s="66">
        <f t="shared" si="4"/>
        <v>3</v>
      </c>
      <c r="N15" s="65">
        <f>VLOOKUP($A15,'Return Data'!$B$7:$R$2843,17,0)</f>
        <v>0.97489999999999999</v>
      </c>
      <c r="O15" s="66">
        <f t="shared" si="5"/>
        <v>24</v>
      </c>
      <c r="P15" s="65">
        <f>VLOOKUP($A15,'Return Data'!$B$7:$R$2843,14,0)</f>
        <v>3.4207999999999998</v>
      </c>
      <c r="Q15" s="66">
        <f t="shared" si="6"/>
        <v>21</v>
      </c>
      <c r="R15" s="65">
        <f>VLOOKUP($A15,'Return Data'!$B$7:$R$2843,16,0)</f>
        <v>7.5724</v>
      </c>
      <c r="S15" s="67">
        <f t="shared" si="7"/>
        <v>10</v>
      </c>
    </row>
    <row r="16" spans="1:19" x14ac:dyDescent="0.3">
      <c r="A16" s="82" t="s">
        <v>1410</v>
      </c>
      <c r="B16" s="64">
        <f>VLOOKUP($A16,'Return Data'!$B$7:$R$2843,3,0)</f>
        <v>44322</v>
      </c>
      <c r="C16" s="65">
        <f>VLOOKUP($A16,'Return Data'!$B$7:$R$2843,4,0)</f>
        <v>24.788900000000002</v>
      </c>
      <c r="D16" s="65">
        <f>VLOOKUP($A16,'Return Data'!$B$7:$R$2843,9,0)</f>
        <v>8.0532000000000004</v>
      </c>
      <c r="E16" s="66">
        <f t="shared" si="0"/>
        <v>5</v>
      </c>
      <c r="F16" s="65">
        <f>VLOOKUP($A16,'Return Data'!$B$7:$R$2843,10,0)</f>
        <v>6.4875999999999996</v>
      </c>
      <c r="G16" s="66">
        <f t="shared" si="1"/>
        <v>7</v>
      </c>
      <c r="H16" s="65">
        <f>VLOOKUP($A16,'Return Data'!$B$7:$R$2843,11,0)</f>
        <v>4.1597</v>
      </c>
      <c r="I16" s="66">
        <f t="shared" si="2"/>
        <v>6</v>
      </c>
      <c r="J16" s="65">
        <f>VLOOKUP($A16,'Return Data'!$B$7:$R$2843,12,0)</f>
        <v>5.4699</v>
      </c>
      <c r="K16" s="66">
        <f t="shared" si="3"/>
        <v>4</v>
      </c>
      <c r="L16" s="65">
        <f>VLOOKUP($A16,'Return Data'!$B$7:$R$2843,13,0)</f>
        <v>8.8938000000000006</v>
      </c>
      <c r="M16" s="66">
        <f t="shared" si="4"/>
        <v>5</v>
      </c>
      <c r="N16" s="65">
        <f>VLOOKUP($A16,'Return Data'!$B$7:$R$2843,17,0)</f>
        <v>9.4341000000000008</v>
      </c>
      <c r="O16" s="66">
        <f t="shared" si="5"/>
        <v>1</v>
      </c>
      <c r="P16" s="65">
        <f>VLOOKUP($A16,'Return Data'!$B$7:$R$2843,14,0)</f>
        <v>8.8394999999999992</v>
      </c>
      <c r="Q16" s="66">
        <f t="shared" si="6"/>
        <v>1</v>
      </c>
      <c r="R16" s="65">
        <f>VLOOKUP($A16,'Return Data'!$B$7:$R$2843,16,0)</f>
        <v>8.7091999999999992</v>
      </c>
      <c r="S16" s="67">
        <f t="shared" si="7"/>
        <v>1</v>
      </c>
    </row>
    <row r="17" spans="1:19" x14ac:dyDescent="0.3">
      <c r="A17" s="82" t="s">
        <v>1412</v>
      </c>
      <c r="B17" s="64">
        <f>VLOOKUP($A17,'Return Data'!$B$7:$R$2843,3,0)</f>
        <v>44322</v>
      </c>
      <c r="C17" s="65">
        <f>VLOOKUP($A17,'Return Data'!$B$7:$R$2843,4,0)</f>
        <v>31.316400000000002</v>
      </c>
      <c r="D17" s="65">
        <f>VLOOKUP($A17,'Return Data'!$B$7:$R$2843,9,0)</f>
        <v>7.7885999999999997</v>
      </c>
      <c r="E17" s="66">
        <f t="shared" si="0"/>
        <v>7</v>
      </c>
      <c r="F17" s="65">
        <f>VLOOKUP($A17,'Return Data'!$B$7:$R$2843,10,0)</f>
        <v>6.3929999999999998</v>
      </c>
      <c r="G17" s="66">
        <f t="shared" si="1"/>
        <v>11</v>
      </c>
      <c r="H17" s="65">
        <f>VLOOKUP($A17,'Return Data'!$B$7:$R$2843,11,0)</f>
        <v>3.5689000000000002</v>
      </c>
      <c r="I17" s="66">
        <f t="shared" si="2"/>
        <v>11</v>
      </c>
      <c r="J17" s="65">
        <f>VLOOKUP($A17,'Return Data'!$B$7:$R$2843,12,0)</f>
        <v>3.9058999999999999</v>
      </c>
      <c r="K17" s="66">
        <f t="shared" si="3"/>
        <v>21</v>
      </c>
      <c r="L17" s="65">
        <f>VLOOKUP($A17,'Return Data'!$B$7:$R$2843,13,0)</f>
        <v>4.3190999999999997</v>
      </c>
      <c r="M17" s="66">
        <f t="shared" si="4"/>
        <v>25</v>
      </c>
      <c r="N17" s="65">
        <f>VLOOKUP($A17,'Return Data'!$B$7:$R$2843,17,0)</f>
        <v>1.6357999999999999</v>
      </c>
      <c r="O17" s="66">
        <f t="shared" si="5"/>
        <v>22</v>
      </c>
      <c r="P17" s="65">
        <f>VLOOKUP($A17,'Return Data'!$B$7:$R$2843,14,0)</f>
        <v>3.3195000000000001</v>
      </c>
      <c r="Q17" s="66">
        <f t="shared" si="6"/>
        <v>22</v>
      </c>
      <c r="R17" s="65">
        <f>VLOOKUP($A17,'Return Data'!$B$7:$R$2843,16,0)</f>
        <v>6.3947000000000003</v>
      </c>
      <c r="S17" s="67">
        <f t="shared" si="7"/>
        <v>24</v>
      </c>
    </row>
    <row r="18" spans="1:19" x14ac:dyDescent="0.3">
      <c r="A18" s="82" t="s">
        <v>1414</v>
      </c>
      <c r="B18" s="64">
        <f>VLOOKUP($A18,'Return Data'!$B$7:$R$2843,3,0)</f>
        <v>44322</v>
      </c>
      <c r="C18" s="65">
        <f>VLOOKUP($A18,'Return Data'!$B$7:$R$2843,4,0)</f>
        <v>46.213099999999997</v>
      </c>
      <c r="D18" s="65">
        <f>VLOOKUP($A18,'Return Data'!$B$7:$R$2843,9,0)</f>
        <v>6.7107999999999999</v>
      </c>
      <c r="E18" s="66">
        <f t="shared" si="0"/>
        <v>12</v>
      </c>
      <c r="F18" s="65">
        <f>VLOOKUP($A18,'Return Data'!$B$7:$R$2843,10,0)</f>
        <v>5.6014999999999997</v>
      </c>
      <c r="G18" s="66">
        <f t="shared" si="1"/>
        <v>19</v>
      </c>
      <c r="H18" s="65">
        <f>VLOOKUP($A18,'Return Data'!$B$7:$R$2843,11,0)</f>
        <v>4.2638999999999996</v>
      </c>
      <c r="I18" s="66">
        <f t="shared" si="2"/>
        <v>3</v>
      </c>
      <c r="J18" s="65">
        <f>VLOOKUP($A18,'Return Data'!$B$7:$R$2843,12,0)</f>
        <v>5.4302000000000001</v>
      </c>
      <c r="K18" s="66">
        <f t="shared" si="3"/>
        <v>5</v>
      </c>
      <c r="L18" s="65">
        <f>VLOOKUP($A18,'Return Data'!$B$7:$R$2843,13,0)</f>
        <v>8.6183999999999994</v>
      </c>
      <c r="M18" s="66">
        <f t="shared" si="4"/>
        <v>6</v>
      </c>
      <c r="N18" s="65">
        <f>VLOOKUP($A18,'Return Data'!$B$7:$R$2843,17,0)</f>
        <v>9.2471999999999994</v>
      </c>
      <c r="O18" s="66">
        <f t="shared" si="5"/>
        <v>2</v>
      </c>
      <c r="P18" s="65">
        <f>VLOOKUP($A18,'Return Data'!$B$7:$R$2843,14,0)</f>
        <v>8.5678000000000001</v>
      </c>
      <c r="Q18" s="66">
        <f t="shared" si="6"/>
        <v>2</v>
      </c>
      <c r="R18" s="65">
        <f>VLOOKUP($A18,'Return Data'!$B$7:$R$2843,16,0)</f>
        <v>8.1475000000000009</v>
      </c>
      <c r="S18" s="67">
        <f t="shared" si="7"/>
        <v>3</v>
      </c>
    </row>
    <row r="19" spans="1:19" x14ac:dyDescent="0.3">
      <c r="A19" s="82" t="s">
        <v>1416</v>
      </c>
      <c r="B19" s="64">
        <f>VLOOKUP($A19,'Return Data'!$B$7:$R$2843,3,0)</f>
        <v>44322</v>
      </c>
      <c r="C19" s="65">
        <f>VLOOKUP($A19,'Return Data'!$B$7:$R$2843,4,0)</f>
        <v>20.117599999999999</v>
      </c>
      <c r="D19" s="65">
        <f>VLOOKUP($A19,'Return Data'!$B$7:$R$2843,9,0)</f>
        <v>7.9683999999999999</v>
      </c>
      <c r="E19" s="66">
        <f t="shared" si="0"/>
        <v>6</v>
      </c>
      <c r="F19" s="65">
        <f>VLOOKUP($A19,'Return Data'!$B$7:$R$2843,10,0)</f>
        <v>6.5282</v>
      </c>
      <c r="G19" s="66">
        <f t="shared" si="1"/>
        <v>5</v>
      </c>
      <c r="H19" s="65">
        <f>VLOOKUP($A19,'Return Data'!$B$7:$R$2843,11,0)</f>
        <v>4.2026000000000003</v>
      </c>
      <c r="I19" s="66">
        <f t="shared" si="2"/>
        <v>4</v>
      </c>
      <c r="J19" s="65">
        <f>VLOOKUP($A19,'Return Data'!$B$7:$R$2843,12,0)</f>
        <v>5.2276999999999996</v>
      </c>
      <c r="K19" s="66">
        <f t="shared" si="3"/>
        <v>6</v>
      </c>
      <c r="L19" s="65">
        <f>VLOOKUP($A19,'Return Data'!$B$7:$R$2843,13,0)</f>
        <v>9.0632999999999999</v>
      </c>
      <c r="M19" s="66">
        <f t="shared" si="4"/>
        <v>4</v>
      </c>
      <c r="N19" s="65">
        <f>VLOOKUP($A19,'Return Data'!$B$7:$R$2843,17,0)</f>
        <v>4.1200999999999999</v>
      </c>
      <c r="O19" s="66">
        <f t="shared" si="5"/>
        <v>18</v>
      </c>
      <c r="P19" s="65">
        <f>VLOOKUP($A19,'Return Data'!$B$7:$R$2843,14,0)</f>
        <v>5.0734000000000004</v>
      </c>
      <c r="Q19" s="66">
        <f t="shared" si="6"/>
        <v>17</v>
      </c>
      <c r="R19" s="65">
        <f>VLOOKUP($A19,'Return Data'!$B$7:$R$2843,16,0)</f>
        <v>7.1448999999999998</v>
      </c>
      <c r="S19" s="67">
        <f t="shared" si="7"/>
        <v>20</v>
      </c>
    </row>
    <row r="20" spans="1:19" x14ac:dyDescent="0.3">
      <c r="A20" s="82" t="s">
        <v>1419</v>
      </c>
      <c r="B20" s="64">
        <f>VLOOKUP($A20,'Return Data'!$B$7:$R$2843,3,0)</f>
        <v>44322</v>
      </c>
      <c r="C20" s="65">
        <f>VLOOKUP($A20,'Return Data'!$B$7:$R$2843,4,0)</f>
        <v>45.019399999999997</v>
      </c>
      <c r="D20" s="65">
        <f>VLOOKUP($A20,'Return Data'!$B$7:$R$2843,9,0)</f>
        <v>6.4116</v>
      </c>
      <c r="E20" s="66">
        <f t="shared" si="0"/>
        <v>18</v>
      </c>
      <c r="F20" s="65">
        <f>VLOOKUP($A20,'Return Data'!$B$7:$R$2843,10,0)</f>
        <v>6.5766</v>
      </c>
      <c r="G20" s="66">
        <f t="shared" si="1"/>
        <v>4</v>
      </c>
      <c r="H20" s="65">
        <f>VLOOKUP($A20,'Return Data'!$B$7:$R$2843,11,0)</f>
        <v>3.5419999999999998</v>
      </c>
      <c r="I20" s="66">
        <f t="shared" si="2"/>
        <v>13</v>
      </c>
      <c r="J20" s="65">
        <f>VLOOKUP($A20,'Return Data'!$B$7:$R$2843,12,0)</f>
        <v>4.4993999999999996</v>
      </c>
      <c r="K20" s="66">
        <f t="shared" si="3"/>
        <v>12</v>
      </c>
      <c r="L20" s="65">
        <f>VLOOKUP($A20,'Return Data'!$B$7:$R$2843,13,0)</f>
        <v>7.5075000000000003</v>
      </c>
      <c r="M20" s="66">
        <f t="shared" si="4"/>
        <v>11</v>
      </c>
      <c r="N20" s="65">
        <f>VLOOKUP($A20,'Return Data'!$B$7:$R$2843,17,0)</f>
        <v>8.6954999999999991</v>
      </c>
      <c r="O20" s="66">
        <f t="shared" si="5"/>
        <v>6</v>
      </c>
      <c r="P20" s="65">
        <f>VLOOKUP($A20,'Return Data'!$B$7:$R$2843,14,0)</f>
        <v>8.4123999999999999</v>
      </c>
      <c r="Q20" s="66">
        <f t="shared" si="6"/>
        <v>5</v>
      </c>
      <c r="R20" s="65">
        <f>VLOOKUP($A20,'Return Data'!$B$7:$R$2843,16,0)</f>
        <v>7.6516999999999999</v>
      </c>
      <c r="S20" s="67">
        <f t="shared" si="7"/>
        <v>9</v>
      </c>
    </row>
    <row r="21" spans="1:19" x14ac:dyDescent="0.3">
      <c r="A21" s="82" t="s">
        <v>1420</v>
      </c>
      <c r="B21" s="64">
        <f>VLOOKUP($A21,'Return Data'!$B$7:$R$2843,3,0)</f>
        <v>44322</v>
      </c>
      <c r="C21" s="65">
        <f>VLOOKUP($A21,'Return Data'!$B$7:$R$2843,4,0)</f>
        <v>1702.8124</v>
      </c>
      <c r="D21" s="65">
        <f>VLOOKUP($A21,'Return Data'!$B$7:$R$2843,9,0)</f>
        <v>5.5045999999999999</v>
      </c>
      <c r="E21" s="66">
        <f t="shared" si="0"/>
        <v>25</v>
      </c>
      <c r="F21" s="65">
        <f>VLOOKUP($A21,'Return Data'!$B$7:$R$2843,10,0)</f>
        <v>4.0258000000000003</v>
      </c>
      <c r="G21" s="66">
        <f t="shared" si="1"/>
        <v>26</v>
      </c>
      <c r="H21" s="65">
        <f>VLOOKUP($A21,'Return Data'!$B$7:$R$2843,11,0)</f>
        <v>2.6589</v>
      </c>
      <c r="I21" s="66">
        <f t="shared" si="2"/>
        <v>23</v>
      </c>
      <c r="J21" s="65">
        <f>VLOOKUP($A21,'Return Data'!$B$7:$R$2843,12,0)</f>
        <v>3.4735999999999998</v>
      </c>
      <c r="K21" s="66">
        <f t="shared" si="3"/>
        <v>25</v>
      </c>
      <c r="L21" s="65">
        <f>VLOOKUP($A21,'Return Data'!$B$7:$R$2843,13,0)</f>
        <v>4.2957999999999998</v>
      </c>
      <c r="M21" s="66">
        <f t="shared" si="4"/>
        <v>26</v>
      </c>
      <c r="N21" s="65">
        <f>VLOOKUP($A21,'Return Data'!$B$7:$R$2843,17,0)</f>
        <v>4.5780000000000003</v>
      </c>
      <c r="O21" s="66">
        <f t="shared" si="5"/>
        <v>17</v>
      </c>
      <c r="P21" s="65">
        <f>VLOOKUP($A21,'Return Data'!$B$7:$R$2843,14,0)</f>
        <v>5.7191999999999998</v>
      </c>
      <c r="Q21" s="66">
        <f t="shared" si="6"/>
        <v>16</v>
      </c>
      <c r="R21" s="65">
        <f>VLOOKUP($A21,'Return Data'!$B$7:$R$2843,16,0)</f>
        <v>7.2064000000000004</v>
      </c>
      <c r="S21" s="67">
        <f t="shared" si="7"/>
        <v>17</v>
      </c>
    </row>
    <row r="22" spans="1:19" x14ac:dyDescent="0.3">
      <c r="A22" s="82" t="s">
        <v>1422</v>
      </c>
      <c r="B22" s="64">
        <f>VLOOKUP($A22,'Return Data'!$B$7:$R$2843,3,0)</f>
        <v>44322</v>
      </c>
      <c r="C22" s="65">
        <f>VLOOKUP($A22,'Return Data'!$B$7:$R$2843,4,0)</f>
        <v>2846.9904000000001</v>
      </c>
      <c r="D22" s="65">
        <f>VLOOKUP($A22,'Return Data'!$B$7:$R$2843,9,0)</f>
        <v>6.3307000000000002</v>
      </c>
      <c r="E22" s="66">
        <f t="shared" si="0"/>
        <v>19</v>
      </c>
      <c r="F22" s="65">
        <f>VLOOKUP($A22,'Return Data'!$B$7:$R$2843,10,0)</f>
        <v>5.8563000000000001</v>
      </c>
      <c r="G22" s="66">
        <f t="shared" si="1"/>
        <v>15</v>
      </c>
      <c r="H22" s="65">
        <f>VLOOKUP($A22,'Return Data'!$B$7:$R$2843,11,0)</f>
        <v>2.8677000000000001</v>
      </c>
      <c r="I22" s="66">
        <f t="shared" si="2"/>
        <v>21</v>
      </c>
      <c r="J22" s="65">
        <f>VLOOKUP($A22,'Return Data'!$B$7:$R$2843,12,0)</f>
        <v>3.5202</v>
      </c>
      <c r="K22" s="66">
        <f t="shared" si="3"/>
        <v>24</v>
      </c>
      <c r="L22" s="65">
        <f>VLOOKUP($A22,'Return Data'!$B$7:$R$2843,13,0)</f>
        <v>6.7946999999999997</v>
      </c>
      <c r="M22" s="66">
        <f t="shared" si="4"/>
        <v>17</v>
      </c>
      <c r="N22" s="65">
        <f>VLOOKUP($A22,'Return Data'!$B$7:$R$2843,17,0)</f>
        <v>8.2443000000000008</v>
      </c>
      <c r="O22" s="66">
        <f t="shared" si="5"/>
        <v>12</v>
      </c>
      <c r="P22" s="65">
        <f>VLOOKUP($A22,'Return Data'!$B$7:$R$2843,14,0)</f>
        <v>7.7458999999999998</v>
      </c>
      <c r="Q22" s="66">
        <f t="shared" si="6"/>
        <v>11</v>
      </c>
      <c r="R22" s="65">
        <f>VLOOKUP($A22,'Return Data'!$B$7:$R$2843,16,0)</f>
        <v>7.6863000000000001</v>
      </c>
      <c r="S22" s="67">
        <f t="shared" si="7"/>
        <v>8</v>
      </c>
    </row>
    <row r="23" spans="1:19" x14ac:dyDescent="0.3">
      <c r="A23" s="82" t="s">
        <v>1426</v>
      </c>
      <c r="B23" s="64">
        <f>VLOOKUP($A23,'Return Data'!$B$7:$R$2843,3,0)</f>
        <v>44322</v>
      </c>
      <c r="C23" s="65">
        <f>VLOOKUP($A23,'Return Data'!$B$7:$R$2843,4,0)</f>
        <v>41.1496</v>
      </c>
      <c r="D23" s="65">
        <f>VLOOKUP($A23,'Return Data'!$B$7:$R$2843,9,0)</f>
        <v>6.2587999999999999</v>
      </c>
      <c r="E23" s="66">
        <f t="shared" si="0"/>
        <v>20</v>
      </c>
      <c r="F23" s="65">
        <f>VLOOKUP($A23,'Return Data'!$B$7:$R$2843,10,0)</f>
        <v>4.9631999999999996</v>
      </c>
      <c r="G23" s="66">
        <f t="shared" si="1"/>
        <v>24</v>
      </c>
      <c r="H23" s="65">
        <f>VLOOKUP($A23,'Return Data'!$B$7:$R$2843,11,0)</f>
        <v>2.8567999999999998</v>
      </c>
      <c r="I23" s="66">
        <f t="shared" si="2"/>
        <v>22</v>
      </c>
      <c r="J23" s="65">
        <f>VLOOKUP($A23,'Return Data'!$B$7:$R$2843,12,0)</f>
        <v>4.3028000000000004</v>
      </c>
      <c r="K23" s="66">
        <f t="shared" si="3"/>
        <v>14</v>
      </c>
      <c r="L23" s="65">
        <f>VLOOKUP($A23,'Return Data'!$B$7:$R$2843,13,0)</f>
        <v>7.1665999999999999</v>
      </c>
      <c r="M23" s="66">
        <f t="shared" si="4"/>
        <v>13</v>
      </c>
      <c r="N23" s="65">
        <f>VLOOKUP($A23,'Return Data'!$B$7:$R$2843,17,0)</f>
        <v>8.6257999999999999</v>
      </c>
      <c r="O23" s="66">
        <f t="shared" si="5"/>
        <v>7</v>
      </c>
      <c r="P23" s="65">
        <f>VLOOKUP($A23,'Return Data'!$B$7:$R$2843,14,0)</f>
        <v>8.2484000000000002</v>
      </c>
      <c r="Q23" s="66">
        <f t="shared" si="6"/>
        <v>6</v>
      </c>
      <c r="R23" s="65">
        <f>VLOOKUP($A23,'Return Data'!$B$7:$R$2843,16,0)</f>
        <v>7.7191999999999998</v>
      </c>
      <c r="S23" s="67">
        <f t="shared" si="7"/>
        <v>7</v>
      </c>
    </row>
    <row r="24" spans="1:19" x14ac:dyDescent="0.3">
      <c r="A24" s="82" t="s">
        <v>1429</v>
      </c>
      <c r="B24" s="64">
        <f>VLOOKUP($A24,'Return Data'!$B$7:$R$2843,3,0)</f>
        <v>44322</v>
      </c>
      <c r="C24" s="65">
        <f>VLOOKUP($A24,'Return Data'!$B$7:$R$2843,4,0)</f>
        <v>21.021100000000001</v>
      </c>
      <c r="D24" s="65">
        <f>VLOOKUP($A24,'Return Data'!$B$7:$R$2843,9,0)</f>
        <v>7.3718000000000004</v>
      </c>
      <c r="E24" s="66">
        <f t="shared" si="0"/>
        <v>9</v>
      </c>
      <c r="F24" s="65">
        <f>VLOOKUP($A24,'Return Data'!$B$7:$R$2843,10,0)</f>
        <v>5.9352</v>
      </c>
      <c r="G24" s="66">
        <f t="shared" si="1"/>
        <v>13</v>
      </c>
      <c r="H24" s="65">
        <f>VLOOKUP($A24,'Return Data'!$B$7:$R$2843,11,0)</f>
        <v>3.3102999999999998</v>
      </c>
      <c r="I24" s="66">
        <f t="shared" si="2"/>
        <v>16</v>
      </c>
      <c r="J24" s="65">
        <f>VLOOKUP($A24,'Return Data'!$B$7:$R$2843,12,0)</f>
        <v>4.1085000000000003</v>
      </c>
      <c r="K24" s="66">
        <f t="shared" si="3"/>
        <v>17</v>
      </c>
      <c r="L24" s="65">
        <f>VLOOKUP($A24,'Return Data'!$B$7:$R$2843,13,0)</f>
        <v>6.4850000000000003</v>
      </c>
      <c r="M24" s="66">
        <f t="shared" si="4"/>
        <v>19</v>
      </c>
      <c r="N24" s="65">
        <f>VLOOKUP($A24,'Return Data'!$B$7:$R$2843,17,0)</f>
        <v>8.4524000000000008</v>
      </c>
      <c r="O24" s="66">
        <f t="shared" si="5"/>
        <v>9</v>
      </c>
      <c r="P24" s="65">
        <f>VLOOKUP($A24,'Return Data'!$B$7:$R$2843,14,0)</f>
        <v>8.1661999999999999</v>
      </c>
      <c r="Q24" s="66">
        <f t="shared" si="6"/>
        <v>7</v>
      </c>
      <c r="R24" s="65">
        <f>VLOOKUP($A24,'Return Data'!$B$7:$R$2843,16,0)</f>
        <v>8.2568999999999999</v>
      </c>
      <c r="S24" s="67">
        <f t="shared" si="7"/>
        <v>2</v>
      </c>
    </row>
    <row r="25" spans="1:19" x14ac:dyDescent="0.3">
      <c r="A25" s="82" t="s">
        <v>1431</v>
      </c>
      <c r="B25" s="64">
        <f>VLOOKUP($A25,'Return Data'!$B$7:$R$2843,3,0)</f>
        <v>44322</v>
      </c>
      <c r="C25" s="65">
        <f>VLOOKUP($A25,'Return Data'!$B$7:$R$2843,4,0)</f>
        <v>11.7895</v>
      </c>
      <c r="D25" s="65">
        <f>VLOOKUP($A25,'Return Data'!$B$7:$R$2843,9,0)</f>
        <v>5.7858999999999998</v>
      </c>
      <c r="E25" s="66">
        <f t="shared" si="0"/>
        <v>23</v>
      </c>
      <c r="F25" s="65">
        <f>VLOOKUP($A25,'Return Data'!$B$7:$R$2843,10,0)</f>
        <v>5.0536000000000003</v>
      </c>
      <c r="G25" s="66">
        <f t="shared" si="1"/>
        <v>23</v>
      </c>
      <c r="H25" s="65">
        <f>VLOOKUP($A25,'Return Data'!$B$7:$R$2843,11,0)</f>
        <v>2.4007000000000001</v>
      </c>
      <c r="I25" s="66">
        <f t="shared" si="2"/>
        <v>26</v>
      </c>
      <c r="J25" s="65">
        <f>VLOOKUP($A25,'Return Data'!$B$7:$R$2843,12,0)</f>
        <v>3.3275999999999999</v>
      </c>
      <c r="K25" s="66">
        <f t="shared" si="3"/>
        <v>26</v>
      </c>
      <c r="L25" s="65">
        <f>VLOOKUP($A25,'Return Data'!$B$7:$R$2843,13,0)</f>
        <v>5.5792000000000002</v>
      </c>
      <c r="M25" s="66">
        <f t="shared" si="4"/>
        <v>24</v>
      </c>
      <c r="N25" s="65"/>
      <c r="O25" s="66"/>
      <c r="P25" s="65"/>
      <c r="Q25" s="66"/>
      <c r="R25" s="65">
        <f>VLOOKUP($A25,'Return Data'!$B$7:$R$2843,16,0)</f>
        <v>7.5552000000000001</v>
      </c>
      <c r="S25" s="67">
        <f t="shared" si="7"/>
        <v>11</v>
      </c>
    </row>
    <row r="26" spans="1:19" x14ac:dyDescent="0.3">
      <c r="A26" s="82" t="s">
        <v>1432</v>
      </c>
      <c r="B26" s="64">
        <f>VLOOKUP($A26,'Return Data'!$B$7:$R$2843,3,0)</f>
        <v>44322</v>
      </c>
      <c r="C26" s="65">
        <f>VLOOKUP($A26,'Return Data'!$B$7:$R$2843,4,0)</f>
        <v>12.5039</v>
      </c>
      <c r="D26" s="65">
        <f>VLOOKUP($A26,'Return Data'!$B$7:$R$2843,9,0)</f>
        <v>6.4954000000000001</v>
      </c>
      <c r="E26" s="66">
        <f t="shared" si="0"/>
        <v>17</v>
      </c>
      <c r="F26" s="65">
        <f>VLOOKUP($A26,'Return Data'!$B$7:$R$2843,10,0)</f>
        <v>6.4817999999999998</v>
      </c>
      <c r="G26" s="66">
        <f t="shared" si="1"/>
        <v>8</v>
      </c>
      <c r="H26" s="65">
        <f>VLOOKUP($A26,'Return Data'!$B$7:$R$2843,11,0)</f>
        <v>3.4296000000000002</v>
      </c>
      <c r="I26" s="66">
        <f t="shared" si="2"/>
        <v>14</v>
      </c>
      <c r="J26" s="65">
        <f>VLOOKUP($A26,'Return Data'!$B$7:$R$2843,12,0)</f>
        <v>4.0304000000000002</v>
      </c>
      <c r="K26" s="66">
        <f t="shared" si="3"/>
        <v>18</v>
      </c>
      <c r="L26" s="65">
        <f>VLOOKUP($A26,'Return Data'!$B$7:$R$2843,13,0)</f>
        <v>6.1416000000000004</v>
      </c>
      <c r="M26" s="66">
        <f t="shared" si="4"/>
        <v>22</v>
      </c>
      <c r="N26" s="65">
        <f>VLOOKUP($A26,'Return Data'!$B$7:$R$2843,17,0)</f>
        <v>7.851</v>
      </c>
      <c r="O26" s="66">
        <f t="shared" ref="O26:O33" si="8">RANK(N26,N$8:N$33,0)</f>
        <v>13</v>
      </c>
      <c r="P26" s="65"/>
      <c r="Q26" s="66"/>
      <c r="R26" s="65">
        <f>VLOOKUP($A26,'Return Data'!$B$7:$R$2843,16,0)</f>
        <v>7.3697999999999997</v>
      </c>
      <c r="S26" s="67">
        <f t="shared" si="7"/>
        <v>14</v>
      </c>
    </row>
    <row r="27" spans="1:19" x14ac:dyDescent="0.3">
      <c r="A27" s="82" t="s">
        <v>1434</v>
      </c>
      <c r="B27" s="64">
        <f>VLOOKUP($A27,'Return Data'!$B$7:$R$2843,3,0)</f>
        <v>44322</v>
      </c>
      <c r="C27" s="65">
        <f>VLOOKUP($A27,'Return Data'!$B$7:$R$2843,4,0)</f>
        <v>41.156700000000001</v>
      </c>
      <c r="D27" s="65">
        <f>VLOOKUP($A27,'Return Data'!$B$7:$R$2843,9,0)</f>
        <v>7.4086999999999996</v>
      </c>
      <c r="E27" s="66">
        <f t="shared" si="0"/>
        <v>8</v>
      </c>
      <c r="F27" s="65">
        <f>VLOOKUP($A27,'Return Data'!$B$7:$R$2843,10,0)</f>
        <v>8.0968</v>
      </c>
      <c r="G27" s="66">
        <f t="shared" si="1"/>
        <v>2</v>
      </c>
      <c r="H27" s="65">
        <f>VLOOKUP($A27,'Return Data'!$B$7:$R$2843,11,0)</f>
        <v>4.8514999999999997</v>
      </c>
      <c r="I27" s="66">
        <f t="shared" si="2"/>
        <v>2</v>
      </c>
      <c r="J27" s="65">
        <f>VLOOKUP($A27,'Return Data'!$B$7:$R$2843,12,0)</f>
        <v>5.7286999999999999</v>
      </c>
      <c r="K27" s="66">
        <f t="shared" si="3"/>
        <v>3</v>
      </c>
      <c r="L27" s="65">
        <f>VLOOKUP($A27,'Return Data'!$B$7:$R$2843,13,0)</f>
        <v>7.8787000000000003</v>
      </c>
      <c r="M27" s="66">
        <f t="shared" si="4"/>
        <v>8</v>
      </c>
      <c r="N27" s="65">
        <f>VLOOKUP($A27,'Return Data'!$B$7:$R$2843,17,0)</f>
        <v>8.7584999999999997</v>
      </c>
      <c r="O27" s="66">
        <f t="shared" si="8"/>
        <v>5</v>
      </c>
      <c r="P27" s="65">
        <f>VLOOKUP($A27,'Return Data'!$B$7:$R$2843,14,0)</f>
        <v>8.1036999999999999</v>
      </c>
      <c r="Q27" s="66">
        <f t="shared" ref="Q27:Q33" si="9">RANK(P27,P$8:P$33,0)</f>
        <v>8</v>
      </c>
      <c r="R27" s="65">
        <f>VLOOKUP($A27,'Return Data'!$B$7:$R$2843,16,0)</f>
        <v>7.9950000000000001</v>
      </c>
      <c r="S27" s="67">
        <f t="shared" si="7"/>
        <v>5</v>
      </c>
    </row>
    <row r="28" spans="1:19" x14ac:dyDescent="0.3">
      <c r="A28" s="82" t="s">
        <v>1436</v>
      </c>
      <c r="B28" s="64">
        <f>VLOOKUP($A28,'Return Data'!$B$7:$R$2843,3,0)</f>
        <v>44322</v>
      </c>
      <c r="C28" s="65">
        <f>VLOOKUP($A28,'Return Data'!$B$7:$R$2843,4,0)</f>
        <v>35.689799999999998</v>
      </c>
      <c r="D28" s="65">
        <f>VLOOKUP($A28,'Return Data'!$B$7:$R$2843,9,0)</f>
        <v>8.4997000000000007</v>
      </c>
      <c r="E28" s="66">
        <f t="shared" si="0"/>
        <v>3</v>
      </c>
      <c r="F28" s="65">
        <f>VLOOKUP($A28,'Return Data'!$B$7:$R$2843,10,0)</f>
        <v>5.6257000000000001</v>
      </c>
      <c r="G28" s="66">
        <f t="shared" si="1"/>
        <v>18</v>
      </c>
      <c r="H28" s="65">
        <f>VLOOKUP($A28,'Return Data'!$B$7:$R$2843,11,0)</f>
        <v>3.1149</v>
      </c>
      <c r="I28" s="66">
        <f t="shared" si="2"/>
        <v>20</v>
      </c>
      <c r="J28" s="65">
        <f>VLOOKUP($A28,'Return Data'!$B$7:$R$2843,12,0)</f>
        <v>4.1207000000000003</v>
      </c>
      <c r="K28" s="66">
        <f t="shared" si="3"/>
        <v>16</v>
      </c>
      <c r="L28" s="65">
        <f>VLOOKUP($A28,'Return Data'!$B$7:$R$2843,13,0)</f>
        <v>6.3691000000000004</v>
      </c>
      <c r="M28" s="66">
        <f t="shared" si="4"/>
        <v>21</v>
      </c>
      <c r="N28" s="65">
        <f>VLOOKUP($A28,'Return Data'!$B$7:$R$2843,17,0)</f>
        <v>3.6385000000000001</v>
      </c>
      <c r="O28" s="66">
        <f t="shared" si="8"/>
        <v>19</v>
      </c>
      <c r="P28" s="65">
        <f>VLOOKUP($A28,'Return Data'!$B$7:$R$2843,14,0)</f>
        <v>3.9340000000000002</v>
      </c>
      <c r="Q28" s="66">
        <f t="shared" si="9"/>
        <v>19</v>
      </c>
      <c r="R28" s="65">
        <f>VLOOKUP($A28,'Return Data'!$B$7:$R$2843,16,0)</f>
        <v>7.2058999999999997</v>
      </c>
      <c r="S28" s="67">
        <f t="shared" si="7"/>
        <v>18</v>
      </c>
    </row>
    <row r="29" spans="1:19" x14ac:dyDescent="0.3">
      <c r="A29" s="82" t="s">
        <v>1438</v>
      </c>
      <c r="B29" s="64">
        <f>VLOOKUP($A29,'Return Data'!$B$7:$R$2843,3,0)</f>
        <v>44322</v>
      </c>
      <c r="C29" s="65">
        <f>VLOOKUP($A29,'Return Data'!$B$7:$R$2843,4,0)</f>
        <v>34.693300000000001</v>
      </c>
      <c r="D29" s="65">
        <f>VLOOKUP($A29,'Return Data'!$B$7:$R$2843,9,0)</f>
        <v>8.1873000000000005</v>
      </c>
      <c r="E29" s="66">
        <f t="shared" si="0"/>
        <v>4</v>
      </c>
      <c r="F29" s="65">
        <f>VLOOKUP($A29,'Return Data'!$B$7:$R$2843,10,0)</f>
        <v>6.5195999999999996</v>
      </c>
      <c r="G29" s="66">
        <f t="shared" si="1"/>
        <v>6</v>
      </c>
      <c r="H29" s="65">
        <f>VLOOKUP($A29,'Return Data'!$B$7:$R$2843,11,0)</f>
        <v>3.1385999999999998</v>
      </c>
      <c r="I29" s="66">
        <f t="shared" si="2"/>
        <v>19</v>
      </c>
      <c r="J29" s="65">
        <f>VLOOKUP($A29,'Return Data'!$B$7:$R$2843,12,0)</f>
        <v>3.9460999999999999</v>
      </c>
      <c r="K29" s="66">
        <f t="shared" si="3"/>
        <v>20</v>
      </c>
      <c r="L29" s="65">
        <f>VLOOKUP($A29,'Return Data'!$B$7:$R$2843,13,0)</f>
        <v>13.7675</v>
      </c>
      <c r="M29" s="66">
        <f t="shared" si="4"/>
        <v>1</v>
      </c>
      <c r="N29" s="65">
        <f>VLOOKUP($A29,'Return Data'!$B$7:$R$2843,17,0)</f>
        <v>3.2033999999999998</v>
      </c>
      <c r="O29" s="66">
        <f t="shared" si="8"/>
        <v>20</v>
      </c>
      <c r="P29" s="65">
        <f>VLOOKUP($A29,'Return Data'!$B$7:$R$2843,14,0)</f>
        <v>4.4363000000000001</v>
      </c>
      <c r="Q29" s="66">
        <f t="shared" si="9"/>
        <v>18</v>
      </c>
      <c r="R29" s="65">
        <f>VLOOKUP($A29,'Return Data'!$B$7:$R$2843,16,0)</f>
        <v>7.1485000000000003</v>
      </c>
      <c r="S29" s="67">
        <f t="shared" si="7"/>
        <v>19</v>
      </c>
    </row>
    <row r="30" spans="1:19" x14ac:dyDescent="0.3">
      <c r="A30" s="82" t="s">
        <v>1441</v>
      </c>
      <c r="B30" s="64">
        <f>VLOOKUP($A30,'Return Data'!$B$7:$R$2843,3,0)</f>
        <v>44322</v>
      </c>
      <c r="C30" s="65">
        <f>VLOOKUP($A30,'Return Data'!$B$7:$R$2843,4,0)</f>
        <v>25.207000000000001</v>
      </c>
      <c r="D30" s="65">
        <f>VLOOKUP($A30,'Return Data'!$B$7:$R$2843,9,0)</f>
        <v>6.5414000000000003</v>
      </c>
      <c r="E30" s="66">
        <f t="shared" si="0"/>
        <v>15</v>
      </c>
      <c r="F30" s="65">
        <f>VLOOKUP($A30,'Return Data'!$B$7:$R$2843,10,0)</f>
        <v>4.3647999999999998</v>
      </c>
      <c r="G30" s="66">
        <f t="shared" si="1"/>
        <v>25</v>
      </c>
      <c r="H30" s="65">
        <f>VLOOKUP($A30,'Return Data'!$B$7:$R$2843,11,0)</f>
        <v>2.6463000000000001</v>
      </c>
      <c r="I30" s="66">
        <f t="shared" si="2"/>
        <v>24</v>
      </c>
      <c r="J30" s="65">
        <f>VLOOKUP($A30,'Return Data'!$B$7:$R$2843,12,0)</f>
        <v>3.8845999999999998</v>
      </c>
      <c r="K30" s="66">
        <f t="shared" si="3"/>
        <v>22</v>
      </c>
      <c r="L30" s="65">
        <f>VLOOKUP($A30,'Return Data'!$B$7:$R$2843,13,0)</f>
        <v>6.4561000000000002</v>
      </c>
      <c r="M30" s="66">
        <f t="shared" si="4"/>
        <v>20</v>
      </c>
      <c r="N30" s="65">
        <f>VLOOKUP($A30,'Return Data'!$B$7:$R$2843,17,0)</f>
        <v>8.5343</v>
      </c>
      <c r="O30" s="66">
        <f t="shared" si="8"/>
        <v>8</v>
      </c>
      <c r="P30" s="65">
        <f>VLOOKUP($A30,'Return Data'!$B$7:$R$2843,14,0)</f>
        <v>7.9770000000000003</v>
      </c>
      <c r="Q30" s="66">
        <f t="shared" si="9"/>
        <v>9</v>
      </c>
      <c r="R30" s="65">
        <f>VLOOKUP($A30,'Return Data'!$B$7:$R$2843,16,0)</f>
        <v>6.9348000000000001</v>
      </c>
      <c r="S30" s="67">
        <f t="shared" si="7"/>
        <v>21</v>
      </c>
    </row>
    <row r="31" spans="1:19" x14ac:dyDescent="0.3">
      <c r="A31" s="82" t="s">
        <v>1442</v>
      </c>
      <c r="B31" s="64">
        <f>VLOOKUP($A31,'Return Data'!$B$7:$R$2843,3,0)</f>
        <v>44322</v>
      </c>
      <c r="C31" s="65">
        <f>VLOOKUP($A31,'Return Data'!$B$7:$R$2843,4,0)</f>
        <v>32.582299999999996</v>
      </c>
      <c r="D31" s="65">
        <f>VLOOKUP($A31,'Return Data'!$B$7:$R$2843,9,0)</f>
        <v>6.2039999999999997</v>
      </c>
      <c r="E31" s="66">
        <f t="shared" si="0"/>
        <v>21</v>
      </c>
      <c r="F31" s="65">
        <f>VLOOKUP($A31,'Return Data'!$B$7:$R$2843,10,0)</f>
        <v>5.0853999999999999</v>
      </c>
      <c r="G31" s="66">
        <f t="shared" si="1"/>
        <v>22</v>
      </c>
      <c r="H31" s="65">
        <f>VLOOKUP($A31,'Return Data'!$B$7:$R$2843,11,0)</f>
        <v>3.2763</v>
      </c>
      <c r="I31" s="66">
        <f t="shared" si="2"/>
        <v>17</v>
      </c>
      <c r="J31" s="65">
        <f>VLOOKUP($A31,'Return Data'!$B$7:$R$2843,12,0)</f>
        <v>4.0101000000000004</v>
      </c>
      <c r="K31" s="66">
        <f t="shared" si="3"/>
        <v>19</v>
      </c>
      <c r="L31" s="65">
        <f>VLOOKUP($A31,'Return Data'!$B$7:$R$2843,13,0)</f>
        <v>7.2081999999999997</v>
      </c>
      <c r="M31" s="66">
        <f t="shared" si="4"/>
        <v>12</v>
      </c>
      <c r="N31" s="65">
        <f>VLOOKUP($A31,'Return Data'!$B$7:$R$2843,17,0)</f>
        <v>1.0783</v>
      </c>
      <c r="O31" s="66">
        <f t="shared" si="8"/>
        <v>23</v>
      </c>
      <c r="P31" s="65">
        <f>VLOOKUP($A31,'Return Data'!$B$7:$R$2843,14,0)</f>
        <v>3.0743999999999998</v>
      </c>
      <c r="Q31" s="66">
        <f t="shared" si="9"/>
        <v>23</v>
      </c>
      <c r="R31" s="65">
        <f>VLOOKUP($A31,'Return Data'!$B$7:$R$2843,16,0)</f>
        <v>6.5266999999999999</v>
      </c>
      <c r="S31" s="67">
        <f t="shared" si="7"/>
        <v>22</v>
      </c>
    </row>
    <row r="32" spans="1:19" x14ac:dyDescent="0.3">
      <c r="A32" s="82" t="s">
        <v>1444</v>
      </c>
      <c r="B32" s="64">
        <f>VLOOKUP($A32,'Return Data'!$B$7:$R$2843,3,0)</f>
        <v>44322</v>
      </c>
      <c r="C32" s="65">
        <f>VLOOKUP($A32,'Return Data'!$B$7:$R$2843,4,0)</f>
        <v>38.194800000000001</v>
      </c>
      <c r="D32" s="65">
        <f>VLOOKUP($A32,'Return Data'!$B$7:$R$2843,9,0)</f>
        <v>6.4977</v>
      </c>
      <c r="E32" s="66">
        <f t="shared" si="0"/>
        <v>16</v>
      </c>
      <c r="F32" s="65">
        <f>VLOOKUP($A32,'Return Data'!$B$7:$R$2843,10,0)</f>
        <v>5.2411000000000003</v>
      </c>
      <c r="G32" s="66">
        <f t="shared" si="1"/>
        <v>21</v>
      </c>
      <c r="H32" s="65">
        <f>VLOOKUP($A32,'Return Data'!$B$7:$R$2843,11,0)</f>
        <v>2.6429</v>
      </c>
      <c r="I32" s="66">
        <f t="shared" si="2"/>
        <v>25</v>
      </c>
      <c r="J32" s="65">
        <f>VLOOKUP($A32,'Return Data'!$B$7:$R$2843,12,0)</f>
        <v>3.8660000000000001</v>
      </c>
      <c r="K32" s="66">
        <f t="shared" si="3"/>
        <v>23</v>
      </c>
      <c r="L32" s="65">
        <f>VLOOKUP($A32,'Return Data'!$B$7:$R$2843,13,0)</f>
        <v>7.1146000000000003</v>
      </c>
      <c r="M32" s="66">
        <f t="shared" si="4"/>
        <v>14</v>
      </c>
      <c r="N32" s="65">
        <f>VLOOKUP($A32,'Return Data'!$B$7:$R$2843,17,0)</f>
        <v>8.3554999999999993</v>
      </c>
      <c r="O32" s="66">
        <f t="shared" si="8"/>
        <v>11</v>
      </c>
      <c r="P32" s="65">
        <f>VLOOKUP($A32,'Return Data'!$B$7:$R$2843,14,0)</f>
        <v>5.7686000000000002</v>
      </c>
      <c r="Q32" s="66">
        <f t="shared" si="9"/>
        <v>15</v>
      </c>
      <c r="R32" s="65">
        <f>VLOOKUP($A32,'Return Data'!$B$7:$R$2843,16,0)</f>
        <v>7.4063999999999997</v>
      </c>
      <c r="S32" s="67">
        <f t="shared" si="7"/>
        <v>13</v>
      </c>
    </row>
    <row r="33" spans="1:19" x14ac:dyDescent="0.3">
      <c r="A33" s="82" t="s">
        <v>1447</v>
      </c>
      <c r="B33" s="64">
        <f>VLOOKUP($A33,'Return Data'!$B$7:$R$2843,3,0)</f>
        <v>44322</v>
      </c>
      <c r="C33" s="65">
        <f>VLOOKUP($A33,'Return Data'!$B$7:$R$2843,4,0)</f>
        <v>23.632300000000001</v>
      </c>
      <c r="D33" s="65">
        <f>VLOOKUP($A33,'Return Data'!$B$7:$R$2843,9,0)</f>
        <v>6.1783000000000001</v>
      </c>
      <c r="E33" s="66">
        <f t="shared" si="0"/>
        <v>22</v>
      </c>
      <c r="F33" s="65">
        <f>VLOOKUP($A33,'Return Data'!$B$7:$R$2843,10,0)</f>
        <v>5.7363</v>
      </c>
      <c r="G33" s="66">
        <f t="shared" si="1"/>
        <v>16</v>
      </c>
      <c r="H33" s="65">
        <f>VLOOKUP($A33,'Return Data'!$B$7:$R$2843,11,0)</f>
        <v>3.5611999999999999</v>
      </c>
      <c r="I33" s="66">
        <f t="shared" si="2"/>
        <v>12</v>
      </c>
      <c r="J33" s="65">
        <f>VLOOKUP($A33,'Return Data'!$B$7:$R$2843,12,0)</f>
        <v>4.6887999999999996</v>
      </c>
      <c r="K33" s="66">
        <f t="shared" si="3"/>
        <v>11</v>
      </c>
      <c r="L33" s="65">
        <f>VLOOKUP($A33,'Return Data'!$B$7:$R$2843,13,0)</f>
        <v>7.8421000000000003</v>
      </c>
      <c r="M33" s="66">
        <f t="shared" si="4"/>
        <v>9</v>
      </c>
      <c r="N33" s="65">
        <f>VLOOKUP($A33,'Return Data'!$B$7:$R$2843,17,0)</f>
        <v>2.4432999999999998</v>
      </c>
      <c r="O33" s="66">
        <f t="shared" si="8"/>
        <v>21</v>
      </c>
      <c r="P33" s="65">
        <f>VLOOKUP($A33,'Return Data'!$B$7:$R$2843,14,0)</f>
        <v>3.7707999999999999</v>
      </c>
      <c r="Q33" s="66">
        <f t="shared" si="9"/>
        <v>20</v>
      </c>
      <c r="R33" s="65">
        <f>VLOOKUP($A33,'Return Data'!$B$7:$R$2843,16,0)</f>
        <v>6.5076999999999998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7.3491115384615382</v>
      </c>
      <c r="E35" s="88"/>
      <c r="F35" s="89">
        <f>AVERAGE(F8:F33)</f>
        <v>6.3789999999999996</v>
      </c>
      <c r="G35" s="88"/>
      <c r="H35" s="89">
        <f>AVERAGE(H8:H33)</f>
        <v>4.0705</v>
      </c>
      <c r="I35" s="88"/>
      <c r="J35" s="89">
        <f>AVERAGE(J8:J33)</f>
        <v>4.8009692307692324</v>
      </c>
      <c r="K35" s="88"/>
      <c r="L35" s="89">
        <f>AVERAGE(L8:L33)</f>
        <v>7.4637423076923088</v>
      </c>
      <c r="M35" s="88"/>
      <c r="N35" s="89">
        <f>AVERAGE(N8:N33)</f>
        <v>5.990651999999999</v>
      </c>
      <c r="O35" s="88"/>
      <c r="P35" s="89">
        <f>AVERAGE(P8:P33)</f>
        <v>6.2021666666666677</v>
      </c>
      <c r="Q35" s="88"/>
      <c r="R35" s="89">
        <f>AVERAGE(R8:R33)</f>
        <v>7.2857000000000012</v>
      </c>
      <c r="S35" s="90"/>
    </row>
    <row r="36" spans="1:19" x14ac:dyDescent="0.3">
      <c r="A36" s="87" t="s">
        <v>28</v>
      </c>
      <c r="B36" s="88"/>
      <c r="C36" s="88"/>
      <c r="D36" s="89">
        <f>MIN(D8:D33)</f>
        <v>5.3807999999999998</v>
      </c>
      <c r="E36" s="88"/>
      <c r="F36" s="89">
        <f>MIN(F8:F33)</f>
        <v>4.0258000000000003</v>
      </c>
      <c r="G36" s="88"/>
      <c r="H36" s="89">
        <f>MIN(H8:H33)</f>
        <v>2.4007000000000001</v>
      </c>
      <c r="I36" s="88"/>
      <c r="J36" s="89">
        <f>MIN(J8:J33)</f>
        <v>3.3275999999999999</v>
      </c>
      <c r="K36" s="88"/>
      <c r="L36" s="89">
        <f>MIN(L8:L33)</f>
        <v>4.2957999999999998</v>
      </c>
      <c r="M36" s="88"/>
      <c r="N36" s="89">
        <f>MIN(N8:N33)</f>
        <v>-7.6694000000000004</v>
      </c>
      <c r="O36" s="88"/>
      <c r="P36" s="89">
        <f>MIN(P8:P33)</f>
        <v>-3.2218</v>
      </c>
      <c r="Q36" s="88"/>
      <c r="R36" s="89">
        <f>MIN(R8:R33)</f>
        <v>4.484</v>
      </c>
      <c r="S36" s="90"/>
    </row>
    <row r="37" spans="1:19" ht="15" thickBot="1" x14ac:dyDescent="0.35">
      <c r="A37" s="91" t="s">
        <v>29</v>
      </c>
      <c r="B37" s="92"/>
      <c r="C37" s="92"/>
      <c r="D37" s="93">
        <f>MAX(D8:D33)</f>
        <v>18.7941</v>
      </c>
      <c r="E37" s="92"/>
      <c r="F37" s="93">
        <f>MAX(F8:F33)</f>
        <v>18.4068</v>
      </c>
      <c r="G37" s="92"/>
      <c r="H37" s="93">
        <f>MAX(H8:H33)</f>
        <v>19.654299999999999</v>
      </c>
      <c r="I37" s="92"/>
      <c r="J37" s="93">
        <f>MAX(J8:J33)</f>
        <v>12.5722</v>
      </c>
      <c r="K37" s="92"/>
      <c r="L37" s="93">
        <f>MAX(L8:L33)</f>
        <v>13.7675</v>
      </c>
      <c r="M37" s="92"/>
      <c r="N37" s="93">
        <f>MAX(N8:N33)</f>
        <v>9.4341000000000008</v>
      </c>
      <c r="O37" s="92"/>
      <c r="P37" s="93">
        <f>MAX(P8:P33)</f>
        <v>8.8394999999999992</v>
      </c>
      <c r="Q37" s="92"/>
      <c r="R37" s="93">
        <f>MAX(R8:R33)</f>
        <v>8.7091999999999992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44322</v>
      </c>
      <c r="C8" s="65">
        <f>VLOOKUP($A8,'Return Data'!$B$7:$R$2843,4,0)</f>
        <v>25.719000000000001</v>
      </c>
      <c r="D8" s="65">
        <f>VLOOKUP($A8,'Return Data'!$B$7:$R$2843,9,0)</f>
        <v>7.5923999999999996</v>
      </c>
      <c r="E8" s="66">
        <f>RANK(D8,D$8:D$42,0)</f>
        <v>28</v>
      </c>
      <c r="F8" s="65">
        <f>VLOOKUP($A8,'Return Data'!$B$7:$R$2843,10,0)</f>
        <v>14.0167</v>
      </c>
      <c r="G8" s="66">
        <f>RANK(F8,F$8:F$42,0)</f>
        <v>2</v>
      </c>
      <c r="H8" s="65">
        <f>VLOOKUP($A8,'Return Data'!$B$7:$R$2843,11,0)</f>
        <v>14.9419</v>
      </c>
      <c r="I8" s="66">
        <f>RANK(H8,H$8:H$42,0)</f>
        <v>2</v>
      </c>
      <c r="J8" s="65">
        <f>VLOOKUP($A8,'Return Data'!$B$7:$R$2843,12,0)</f>
        <v>11.0655</v>
      </c>
      <c r="K8" s="66">
        <f>RANK(J8,J$8:J$42,0)</f>
        <v>2</v>
      </c>
      <c r="L8" s="65">
        <f>VLOOKUP($A8,'Return Data'!$B$7:$R$2843,13,0)</f>
        <v>17.6495</v>
      </c>
      <c r="M8" s="66">
        <f>RANK(L8,L$8:L$42,0)</f>
        <v>1</v>
      </c>
      <c r="N8" s="65">
        <f>VLOOKUP($A8,'Return Data'!$B$7:$R$2843,17,0)</f>
        <v>4.1421000000000001</v>
      </c>
      <c r="O8" s="66">
        <f>RANK(N8,N$8:N$42,0)</f>
        <v>23</v>
      </c>
      <c r="P8" s="65">
        <f>VLOOKUP($A8,'Return Data'!$B$7:$R$2843,14,0)</f>
        <v>4.1839000000000004</v>
      </c>
      <c r="Q8" s="66">
        <f>RANK(P8,P$8:P$42,0)</f>
        <v>23</v>
      </c>
      <c r="R8" s="65">
        <f>VLOOKUP($A8,'Return Data'!$B$7:$R$2843,16,0)</f>
        <v>8.0687999999999995</v>
      </c>
      <c r="S8" s="67">
        <f t="shared" ref="S8:S42" si="0">RANK(R8,R$8:R$42,0)</f>
        <v>19</v>
      </c>
    </row>
    <row r="9" spans="1:19" x14ac:dyDescent="0.3">
      <c r="A9" s="82" t="s">
        <v>1074</v>
      </c>
      <c r="B9" s="64">
        <f>VLOOKUP($A9,'Return Data'!$B$7:$R$2843,3,0)</f>
        <v>44322</v>
      </c>
      <c r="C9" s="65">
        <f>VLOOKUP($A9,'Return Data'!$B$7:$R$2843,4,0)</f>
        <v>1.3931</v>
      </c>
      <c r="D9" s="65"/>
      <c r="E9" s="66"/>
      <c r="F9" s="65"/>
      <c r="G9" s="66"/>
      <c r="H9" s="65"/>
      <c r="I9" s="66"/>
      <c r="J9" s="65"/>
      <c r="K9" s="66"/>
      <c r="L9" s="65"/>
      <c r="M9" s="66"/>
      <c r="N9" s="65"/>
      <c r="O9" s="66"/>
      <c r="P9" s="65"/>
      <c r="Q9" s="66"/>
      <c r="R9" s="65">
        <f>VLOOKUP($A9,'Return Data'!$B$7:$R$2843,16,0)</f>
        <v>-17.232900000000001</v>
      </c>
      <c r="S9" s="67">
        <f t="shared" si="0"/>
        <v>34</v>
      </c>
    </row>
    <row r="10" spans="1:19" x14ac:dyDescent="0.3">
      <c r="A10" s="82" t="s">
        <v>1076</v>
      </c>
      <c r="B10" s="64">
        <f>VLOOKUP($A10,'Return Data'!$B$7:$R$2843,3,0)</f>
        <v>44322</v>
      </c>
      <c r="C10" s="65">
        <f>VLOOKUP($A10,'Return Data'!$B$7:$R$2843,4,0)</f>
        <v>22.7989</v>
      </c>
      <c r="D10" s="65">
        <f>VLOOKUP($A10,'Return Data'!$B$7:$R$2843,9,0)</f>
        <v>9.6225000000000005</v>
      </c>
      <c r="E10" s="66">
        <f t="shared" ref="E10:E42" si="1">RANK(D10,D$8:D$42,0)</f>
        <v>17</v>
      </c>
      <c r="F10" s="65">
        <f>VLOOKUP($A10,'Return Data'!$B$7:$R$2843,10,0)</f>
        <v>8.3529999999999998</v>
      </c>
      <c r="G10" s="66">
        <f t="shared" ref="G10:G42" si="2">RANK(F10,F$8:F$42,0)</f>
        <v>11</v>
      </c>
      <c r="H10" s="65">
        <f>VLOOKUP($A10,'Return Data'!$B$7:$R$2843,11,0)</f>
        <v>6.5167000000000002</v>
      </c>
      <c r="I10" s="66">
        <f t="shared" ref="I10:I42" si="3">RANK(H10,H$8:H$42,0)</f>
        <v>5</v>
      </c>
      <c r="J10" s="65">
        <f>VLOOKUP($A10,'Return Data'!$B$7:$R$2843,12,0)</f>
        <v>8.0668000000000006</v>
      </c>
      <c r="K10" s="66">
        <f t="shared" ref="K10:K19" si="4">RANK(J10,J$8:J$42,0)</f>
        <v>7</v>
      </c>
      <c r="L10" s="65">
        <f>VLOOKUP($A10,'Return Data'!$B$7:$R$2843,13,0)</f>
        <v>9.9145000000000003</v>
      </c>
      <c r="M10" s="66">
        <f t="shared" ref="M10:M19" si="5">RANK(L10,L$8:L$42,0)</f>
        <v>8</v>
      </c>
      <c r="N10" s="65">
        <f>VLOOKUP($A10,'Return Data'!$B$7:$R$2843,17,0)</f>
        <v>8.9375</v>
      </c>
      <c r="O10" s="66">
        <f t="shared" ref="O10:O19" si="6">RANK(N10,N$8:N$42,0)</f>
        <v>18</v>
      </c>
      <c r="P10" s="65">
        <f>VLOOKUP($A10,'Return Data'!$B$7:$R$2843,14,0)</f>
        <v>8.7429000000000006</v>
      </c>
      <c r="Q10" s="66">
        <f t="shared" ref="Q10:Q19" si="7">RANK(P10,P$8:P$42,0)</f>
        <v>15</v>
      </c>
      <c r="R10" s="65">
        <f>VLOOKUP($A10,'Return Data'!$B$7:$R$2843,16,0)</f>
        <v>9.3104999999999993</v>
      </c>
      <c r="S10" s="67">
        <f t="shared" si="0"/>
        <v>4</v>
      </c>
    </row>
    <row r="11" spans="1:19" x14ac:dyDescent="0.3">
      <c r="A11" s="82" t="s">
        <v>1079</v>
      </c>
      <c r="B11" s="64">
        <f>VLOOKUP($A11,'Return Data'!$B$7:$R$2843,3,0)</f>
        <v>44322</v>
      </c>
      <c r="C11" s="65">
        <f>VLOOKUP($A11,'Return Data'!$B$7:$R$2843,4,0)</f>
        <v>15.8203</v>
      </c>
      <c r="D11" s="65">
        <f>VLOOKUP($A11,'Return Data'!$B$7:$R$2843,9,0)</f>
        <v>10.111800000000001</v>
      </c>
      <c r="E11" s="66">
        <f t="shared" si="1"/>
        <v>13</v>
      </c>
      <c r="F11" s="65">
        <f>VLOOKUP($A11,'Return Data'!$B$7:$R$2843,10,0)</f>
        <v>6.2948000000000004</v>
      </c>
      <c r="G11" s="66">
        <f t="shared" si="2"/>
        <v>21</v>
      </c>
      <c r="H11" s="65">
        <f>VLOOKUP($A11,'Return Data'!$B$7:$R$2843,11,0)</f>
        <v>2.9460999999999999</v>
      </c>
      <c r="I11" s="66">
        <f t="shared" si="3"/>
        <v>19</v>
      </c>
      <c r="J11" s="65">
        <f>VLOOKUP($A11,'Return Data'!$B$7:$R$2843,12,0)</f>
        <v>3.7793000000000001</v>
      </c>
      <c r="K11" s="66">
        <f t="shared" si="4"/>
        <v>21</v>
      </c>
      <c r="L11" s="65">
        <f>VLOOKUP($A11,'Return Data'!$B$7:$R$2843,13,0)</f>
        <v>5.5755999999999997</v>
      </c>
      <c r="M11" s="66">
        <f t="shared" si="5"/>
        <v>22</v>
      </c>
      <c r="N11" s="65">
        <f>VLOOKUP($A11,'Return Data'!$B$7:$R$2843,17,0)</f>
        <v>2.6389</v>
      </c>
      <c r="O11" s="66">
        <f t="shared" si="6"/>
        <v>26</v>
      </c>
      <c r="P11" s="65">
        <f>VLOOKUP($A11,'Return Data'!$B$7:$R$2843,14,0)</f>
        <v>3.5093000000000001</v>
      </c>
      <c r="Q11" s="66">
        <f t="shared" si="7"/>
        <v>25</v>
      </c>
      <c r="R11" s="65">
        <f>VLOOKUP($A11,'Return Data'!$B$7:$R$2843,16,0)</f>
        <v>6.5922999999999998</v>
      </c>
      <c r="S11" s="67">
        <f t="shared" si="0"/>
        <v>26</v>
      </c>
    </row>
    <row r="12" spans="1:19" x14ac:dyDescent="0.3">
      <c r="A12" s="82" t="s">
        <v>1080</v>
      </c>
      <c r="B12" s="64">
        <f>VLOOKUP($A12,'Return Data'!$B$7:$R$2843,3,0)</f>
        <v>44322</v>
      </c>
      <c r="C12" s="65">
        <f>VLOOKUP($A12,'Return Data'!$B$7:$R$2843,4,0)</f>
        <v>67.070599999999999</v>
      </c>
      <c r="D12" s="65">
        <f>VLOOKUP($A12,'Return Data'!$B$7:$R$2843,9,0)</f>
        <v>8.6945999999999994</v>
      </c>
      <c r="E12" s="66">
        <f t="shared" si="1"/>
        <v>24</v>
      </c>
      <c r="F12" s="65">
        <f>VLOOKUP($A12,'Return Data'!$B$7:$R$2843,10,0)</f>
        <v>7.0793999999999997</v>
      </c>
      <c r="G12" s="66">
        <f t="shared" si="2"/>
        <v>17</v>
      </c>
      <c r="H12" s="65">
        <f>VLOOKUP($A12,'Return Data'!$B$7:$R$2843,11,0)</f>
        <v>4.1848999999999998</v>
      </c>
      <c r="I12" s="66">
        <f t="shared" si="3"/>
        <v>10</v>
      </c>
      <c r="J12" s="65">
        <f>VLOOKUP($A12,'Return Data'!$B$7:$R$2843,12,0)</f>
        <v>4.7672999999999996</v>
      </c>
      <c r="K12" s="66">
        <f t="shared" si="4"/>
        <v>13</v>
      </c>
      <c r="L12" s="65">
        <f>VLOOKUP($A12,'Return Data'!$B$7:$R$2843,13,0)</f>
        <v>7.9184999999999999</v>
      </c>
      <c r="M12" s="66">
        <f t="shared" si="5"/>
        <v>13</v>
      </c>
      <c r="N12" s="65">
        <f>VLOOKUP($A12,'Return Data'!$B$7:$R$2843,17,0)</f>
        <v>5.9451000000000001</v>
      </c>
      <c r="O12" s="66">
        <f t="shared" si="6"/>
        <v>22</v>
      </c>
      <c r="P12" s="65">
        <f>VLOOKUP($A12,'Return Data'!$B$7:$R$2843,14,0)</f>
        <v>5.6974</v>
      </c>
      <c r="Q12" s="66">
        <f t="shared" si="7"/>
        <v>21</v>
      </c>
      <c r="R12" s="65">
        <f>VLOOKUP($A12,'Return Data'!$B$7:$R$2843,16,0)</f>
        <v>7.5442</v>
      </c>
      <c r="S12" s="67">
        <f t="shared" si="0"/>
        <v>24</v>
      </c>
    </row>
    <row r="13" spans="1:19" x14ac:dyDescent="0.3">
      <c r="A13" s="82" t="s">
        <v>1085</v>
      </c>
      <c r="B13" s="64">
        <f>VLOOKUP($A13,'Return Data'!$B$7:$R$2843,3,0)</f>
        <v>44322</v>
      </c>
      <c r="C13" s="65">
        <f>VLOOKUP($A13,'Return Data'!$B$7:$R$2843,4,0)</f>
        <v>24.869700000000002</v>
      </c>
      <c r="D13" s="65">
        <f>VLOOKUP($A13,'Return Data'!$B$7:$R$2843,9,0)</f>
        <v>21.406400000000001</v>
      </c>
      <c r="E13" s="66">
        <f t="shared" si="1"/>
        <v>1</v>
      </c>
      <c r="F13" s="65">
        <f>VLOOKUP($A13,'Return Data'!$B$7:$R$2843,10,0)</f>
        <v>23.181699999999999</v>
      </c>
      <c r="G13" s="66">
        <f t="shared" si="2"/>
        <v>1</v>
      </c>
      <c r="H13" s="65">
        <f>VLOOKUP($A13,'Return Data'!$B$7:$R$2843,11,0)</f>
        <v>21.881399999999999</v>
      </c>
      <c r="I13" s="66">
        <f t="shared" si="3"/>
        <v>1</v>
      </c>
      <c r="J13" s="65">
        <f>VLOOKUP($A13,'Return Data'!$B$7:$R$2843,12,0)</f>
        <v>15.964399999999999</v>
      </c>
      <c r="K13" s="66">
        <f t="shared" si="4"/>
        <v>1</v>
      </c>
      <c r="L13" s="65">
        <f>VLOOKUP($A13,'Return Data'!$B$7:$R$2843,13,0)</f>
        <v>11.9178</v>
      </c>
      <c r="M13" s="66">
        <f t="shared" si="5"/>
        <v>2</v>
      </c>
      <c r="N13" s="65">
        <f>VLOOKUP($A13,'Return Data'!$B$7:$R$2843,17,0)</f>
        <v>3.3321999999999998</v>
      </c>
      <c r="O13" s="66">
        <f t="shared" si="6"/>
        <v>24</v>
      </c>
      <c r="P13" s="65">
        <f>VLOOKUP($A13,'Return Data'!$B$7:$R$2843,14,0)</f>
        <v>4.8693</v>
      </c>
      <c r="Q13" s="66">
        <f t="shared" si="7"/>
        <v>22</v>
      </c>
      <c r="R13" s="65">
        <f>VLOOKUP($A13,'Return Data'!$B$7:$R$2843,16,0)</f>
        <v>8.1105</v>
      </c>
      <c r="S13" s="67">
        <f t="shared" si="0"/>
        <v>18</v>
      </c>
    </row>
    <row r="14" spans="1:19" x14ac:dyDescent="0.3">
      <c r="A14" s="82" t="s">
        <v>1087</v>
      </c>
      <c r="B14" s="64">
        <f>VLOOKUP($A14,'Return Data'!$B$7:$R$2843,3,0)</f>
        <v>44322</v>
      </c>
      <c r="C14" s="65">
        <f>VLOOKUP($A14,'Return Data'!$B$7:$R$2843,4,0)</f>
        <v>46.196800000000003</v>
      </c>
      <c r="D14" s="65">
        <f>VLOOKUP($A14,'Return Data'!$B$7:$R$2843,9,0)</f>
        <v>9.8874999999999993</v>
      </c>
      <c r="E14" s="66">
        <f t="shared" si="1"/>
        <v>15</v>
      </c>
      <c r="F14" s="65">
        <f>VLOOKUP($A14,'Return Data'!$B$7:$R$2843,10,0)</f>
        <v>8.6029</v>
      </c>
      <c r="G14" s="66">
        <f t="shared" si="2"/>
        <v>10</v>
      </c>
      <c r="H14" s="65">
        <f>VLOOKUP($A14,'Return Data'!$B$7:$R$2843,11,0)</f>
        <v>6.0250000000000004</v>
      </c>
      <c r="I14" s="66">
        <f t="shared" si="3"/>
        <v>6</v>
      </c>
      <c r="J14" s="65">
        <f>VLOOKUP($A14,'Return Data'!$B$7:$R$2843,12,0)</f>
        <v>8.4257000000000009</v>
      </c>
      <c r="K14" s="66">
        <f t="shared" si="4"/>
        <v>5</v>
      </c>
      <c r="L14" s="65">
        <f>VLOOKUP($A14,'Return Data'!$B$7:$R$2843,13,0)</f>
        <v>10.5983</v>
      </c>
      <c r="M14" s="66">
        <f t="shared" si="5"/>
        <v>6</v>
      </c>
      <c r="N14" s="65">
        <f>VLOOKUP($A14,'Return Data'!$B$7:$R$2843,17,0)</f>
        <v>9.8170000000000002</v>
      </c>
      <c r="O14" s="66">
        <f t="shared" si="6"/>
        <v>13</v>
      </c>
      <c r="P14" s="65">
        <f>VLOOKUP($A14,'Return Data'!$B$7:$R$2843,14,0)</f>
        <v>9.1047999999999991</v>
      </c>
      <c r="Q14" s="66">
        <f t="shared" si="7"/>
        <v>10</v>
      </c>
      <c r="R14" s="65">
        <f>VLOOKUP($A14,'Return Data'!$B$7:$R$2843,16,0)</f>
        <v>8.8965999999999994</v>
      </c>
      <c r="S14" s="67">
        <f t="shared" si="0"/>
        <v>10</v>
      </c>
    </row>
    <row r="15" spans="1:19" x14ac:dyDescent="0.3">
      <c r="A15" s="82" t="s">
        <v>1089</v>
      </c>
      <c r="B15" s="64">
        <f>VLOOKUP($A15,'Return Data'!$B$7:$R$2843,3,0)</f>
        <v>44322</v>
      </c>
      <c r="C15" s="65">
        <f>VLOOKUP($A15,'Return Data'!$B$7:$R$2843,4,0)</f>
        <v>36.662700000000001</v>
      </c>
      <c r="D15" s="65">
        <f>VLOOKUP($A15,'Return Data'!$B$7:$R$2843,9,0)</f>
        <v>10.6014</v>
      </c>
      <c r="E15" s="66">
        <f t="shared" si="1"/>
        <v>9</v>
      </c>
      <c r="F15" s="65">
        <f>VLOOKUP($A15,'Return Data'!$B$7:$R$2843,10,0)</f>
        <v>10.132899999999999</v>
      </c>
      <c r="G15" s="66">
        <f t="shared" si="2"/>
        <v>6</v>
      </c>
      <c r="H15" s="65">
        <f>VLOOKUP($A15,'Return Data'!$B$7:$R$2843,11,0)</f>
        <v>6.6916000000000002</v>
      </c>
      <c r="I15" s="66">
        <f t="shared" si="3"/>
        <v>4</v>
      </c>
      <c r="J15" s="65">
        <f>VLOOKUP($A15,'Return Data'!$B$7:$R$2843,12,0)</f>
        <v>8.9257000000000009</v>
      </c>
      <c r="K15" s="66">
        <f t="shared" si="4"/>
        <v>4</v>
      </c>
      <c r="L15" s="65">
        <f>VLOOKUP($A15,'Return Data'!$B$7:$R$2843,13,0)</f>
        <v>11.3775</v>
      </c>
      <c r="M15" s="66">
        <f t="shared" si="5"/>
        <v>3</v>
      </c>
      <c r="N15" s="65">
        <f>VLOOKUP($A15,'Return Data'!$B$7:$R$2843,17,0)</f>
        <v>10.5358</v>
      </c>
      <c r="O15" s="66">
        <f t="shared" si="6"/>
        <v>8</v>
      </c>
      <c r="P15" s="65">
        <f>VLOOKUP($A15,'Return Data'!$B$7:$R$2843,14,0)</f>
        <v>9.0844000000000005</v>
      </c>
      <c r="Q15" s="66">
        <f t="shared" si="7"/>
        <v>12</v>
      </c>
      <c r="R15" s="65">
        <f>VLOOKUP($A15,'Return Data'!$B$7:$R$2843,16,0)</f>
        <v>9.1983999999999995</v>
      </c>
      <c r="S15" s="67">
        <f t="shared" si="0"/>
        <v>5</v>
      </c>
    </row>
    <row r="16" spans="1:19" x14ac:dyDescent="0.3">
      <c r="A16" s="82" t="s">
        <v>1090</v>
      </c>
      <c r="B16" s="64">
        <f>VLOOKUP($A16,'Return Data'!$B$7:$R$2843,3,0)</f>
        <v>44322</v>
      </c>
      <c r="C16" s="65">
        <f>VLOOKUP($A16,'Return Data'!$B$7:$R$2843,4,0)</f>
        <v>39.096200000000003</v>
      </c>
      <c r="D16" s="65">
        <f>VLOOKUP($A16,'Return Data'!$B$7:$R$2843,9,0)</f>
        <v>9.0417000000000005</v>
      </c>
      <c r="E16" s="66">
        <f t="shared" si="1"/>
        <v>21</v>
      </c>
      <c r="F16" s="65">
        <f>VLOOKUP($A16,'Return Data'!$B$7:$R$2843,10,0)</f>
        <v>5.9062999999999999</v>
      </c>
      <c r="G16" s="66">
        <f t="shared" si="2"/>
        <v>24</v>
      </c>
      <c r="H16" s="65">
        <f>VLOOKUP($A16,'Return Data'!$B$7:$R$2843,11,0)</f>
        <v>3.0398999999999998</v>
      </c>
      <c r="I16" s="66">
        <f t="shared" si="3"/>
        <v>16</v>
      </c>
      <c r="J16" s="65">
        <f>VLOOKUP($A16,'Return Data'!$B$7:$R$2843,12,0)</f>
        <v>4.2187000000000001</v>
      </c>
      <c r="K16" s="66">
        <f t="shared" si="4"/>
        <v>16</v>
      </c>
      <c r="L16" s="65">
        <f>VLOOKUP($A16,'Return Data'!$B$7:$R$2843,13,0)</f>
        <v>6.7706</v>
      </c>
      <c r="M16" s="66">
        <f t="shared" si="5"/>
        <v>17</v>
      </c>
      <c r="N16" s="65">
        <f>VLOOKUP($A16,'Return Data'!$B$7:$R$2843,17,0)</f>
        <v>9.5040999999999993</v>
      </c>
      <c r="O16" s="66">
        <f t="shared" si="6"/>
        <v>15</v>
      </c>
      <c r="P16" s="65">
        <f>VLOOKUP($A16,'Return Data'!$B$7:$R$2843,14,0)</f>
        <v>9.0947999999999993</v>
      </c>
      <c r="Q16" s="66">
        <f t="shared" si="7"/>
        <v>11</v>
      </c>
      <c r="R16" s="65">
        <f>VLOOKUP($A16,'Return Data'!$B$7:$R$2843,16,0)</f>
        <v>8.5770999999999997</v>
      </c>
      <c r="S16" s="67">
        <f t="shared" si="0"/>
        <v>16</v>
      </c>
    </row>
    <row r="17" spans="1:19" x14ac:dyDescent="0.3">
      <c r="A17" s="82" t="s">
        <v>1095</v>
      </c>
      <c r="B17" s="64">
        <f>VLOOKUP($A17,'Return Data'!$B$7:$R$2843,3,0)</f>
        <v>44322</v>
      </c>
      <c r="C17" s="65">
        <f>VLOOKUP($A17,'Return Data'!$B$7:$R$2843,4,0)</f>
        <v>18.695499999999999</v>
      </c>
      <c r="D17" s="65">
        <f>VLOOKUP($A17,'Return Data'!$B$7:$R$2843,9,0)</f>
        <v>11.290699999999999</v>
      </c>
      <c r="E17" s="66">
        <f t="shared" si="1"/>
        <v>4</v>
      </c>
      <c r="F17" s="65">
        <f>VLOOKUP($A17,'Return Data'!$B$7:$R$2843,10,0)</f>
        <v>7.8860000000000001</v>
      </c>
      <c r="G17" s="66">
        <f t="shared" si="2"/>
        <v>13</v>
      </c>
      <c r="H17" s="65">
        <f>VLOOKUP($A17,'Return Data'!$B$7:$R$2843,11,0)</f>
        <v>4.9486999999999997</v>
      </c>
      <c r="I17" s="66">
        <f t="shared" si="3"/>
        <v>9</v>
      </c>
      <c r="J17" s="65">
        <f>VLOOKUP($A17,'Return Data'!$B$7:$R$2843,12,0)</f>
        <v>8.1311</v>
      </c>
      <c r="K17" s="66">
        <f t="shared" si="4"/>
        <v>6</v>
      </c>
      <c r="L17" s="65">
        <f>VLOOKUP($A17,'Return Data'!$B$7:$R$2843,13,0)</f>
        <v>11.3165</v>
      </c>
      <c r="M17" s="66">
        <f t="shared" si="5"/>
        <v>4</v>
      </c>
      <c r="N17" s="65">
        <f>VLOOKUP($A17,'Return Data'!$B$7:$R$2843,17,0)</f>
        <v>8.0322999999999993</v>
      </c>
      <c r="O17" s="66">
        <f t="shared" si="6"/>
        <v>20</v>
      </c>
      <c r="P17" s="65">
        <f>VLOOKUP($A17,'Return Data'!$B$7:$R$2843,14,0)</f>
        <v>7.7018000000000004</v>
      </c>
      <c r="Q17" s="66">
        <f t="shared" si="7"/>
        <v>19</v>
      </c>
      <c r="R17" s="65">
        <f>VLOOKUP($A17,'Return Data'!$B$7:$R$2843,16,0)</f>
        <v>9.1700999999999997</v>
      </c>
      <c r="S17" s="67">
        <f t="shared" si="0"/>
        <v>6</v>
      </c>
    </row>
    <row r="18" spans="1:19" x14ac:dyDescent="0.3">
      <c r="A18" s="82" t="s">
        <v>1096</v>
      </c>
      <c r="B18" s="64">
        <f>VLOOKUP($A18,'Return Data'!$B$7:$R$2843,3,0)</f>
        <v>44322</v>
      </c>
      <c r="C18" s="65">
        <f>VLOOKUP($A18,'Return Data'!$B$7:$R$2843,4,0)</f>
        <v>16.844000000000001</v>
      </c>
      <c r="D18" s="65">
        <f>VLOOKUP($A18,'Return Data'!$B$7:$R$2843,9,0)</f>
        <v>8.8691999999999993</v>
      </c>
      <c r="E18" s="66">
        <f t="shared" si="1"/>
        <v>23</v>
      </c>
      <c r="F18" s="65">
        <f>VLOOKUP($A18,'Return Data'!$B$7:$R$2843,10,0)</f>
        <v>8.8495000000000008</v>
      </c>
      <c r="G18" s="66">
        <f t="shared" si="2"/>
        <v>8</v>
      </c>
      <c r="H18" s="65">
        <f>VLOOKUP($A18,'Return Data'!$B$7:$R$2843,11,0)</f>
        <v>7.4370000000000003</v>
      </c>
      <c r="I18" s="66">
        <f t="shared" si="3"/>
        <v>3</v>
      </c>
      <c r="J18" s="65">
        <f>VLOOKUP($A18,'Return Data'!$B$7:$R$2843,12,0)</f>
        <v>9.8729999999999993</v>
      </c>
      <c r="K18" s="66">
        <f t="shared" si="4"/>
        <v>3</v>
      </c>
      <c r="L18" s="65">
        <f>VLOOKUP($A18,'Return Data'!$B$7:$R$2843,13,0)</f>
        <v>11.2623</v>
      </c>
      <c r="M18" s="66">
        <f t="shared" si="5"/>
        <v>5</v>
      </c>
      <c r="N18" s="65">
        <f>VLOOKUP($A18,'Return Data'!$B$7:$R$2843,17,0)</f>
        <v>9.5479000000000003</v>
      </c>
      <c r="O18" s="66">
        <f t="shared" si="6"/>
        <v>14</v>
      </c>
      <c r="P18" s="65">
        <f>VLOOKUP($A18,'Return Data'!$B$7:$R$2843,14,0)</f>
        <v>8.2286999999999999</v>
      </c>
      <c r="Q18" s="66">
        <f t="shared" si="7"/>
        <v>17</v>
      </c>
      <c r="R18" s="65">
        <f>VLOOKUP($A18,'Return Data'!$B$7:$R$2843,16,0)</f>
        <v>8.6854999999999993</v>
      </c>
      <c r="S18" s="67">
        <f t="shared" si="0"/>
        <v>15</v>
      </c>
    </row>
    <row r="19" spans="1:19" x14ac:dyDescent="0.3">
      <c r="A19" s="82" t="s">
        <v>1099</v>
      </c>
      <c r="B19" s="64">
        <f>VLOOKUP($A19,'Return Data'!$B$7:$R$2843,3,0)</f>
        <v>44322</v>
      </c>
      <c r="C19" s="65">
        <f>VLOOKUP($A19,'Return Data'!$B$7:$R$2843,4,0)</f>
        <v>11.4017</v>
      </c>
      <c r="D19" s="65">
        <f>VLOOKUP($A19,'Return Data'!$B$7:$R$2843,9,0)</f>
        <v>6.6520999999999999</v>
      </c>
      <c r="E19" s="66">
        <f t="shared" si="1"/>
        <v>31</v>
      </c>
      <c r="F19" s="65">
        <f>VLOOKUP($A19,'Return Data'!$B$7:$R$2843,10,0)</f>
        <v>5.8307000000000002</v>
      </c>
      <c r="G19" s="66">
        <f t="shared" si="2"/>
        <v>25</v>
      </c>
      <c r="H19" s="65">
        <f>VLOOKUP($A19,'Return Data'!$B$7:$R$2843,11,0)</f>
        <v>5.5688000000000004</v>
      </c>
      <c r="I19" s="66">
        <f t="shared" si="3"/>
        <v>7</v>
      </c>
      <c r="J19" s="65">
        <f>VLOOKUP($A19,'Return Data'!$B$7:$R$2843,12,0)</f>
        <v>4.0597000000000003</v>
      </c>
      <c r="K19" s="66">
        <f t="shared" si="4"/>
        <v>20</v>
      </c>
      <c r="L19" s="65">
        <f>VLOOKUP($A19,'Return Data'!$B$7:$R$2843,13,0)</f>
        <v>3.6442999999999999</v>
      </c>
      <c r="M19" s="66">
        <f t="shared" si="5"/>
        <v>29</v>
      </c>
      <c r="N19" s="65">
        <f>VLOOKUP($A19,'Return Data'!$B$7:$R$2843,17,0)</f>
        <v>-12.417299999999999</v>
      </c>
      <c r="O19" s="66">
        <f t="shared" si="6"/>
        <v>30</v>
      </c>
      <c r="P19" s="65">
        <f>VLOOKUP($A19,'Return Data'!$B$7:$R$2843,14,0)</f>
        <v>-7.5776000000000003</v>
      </c>
      <c r="Q19" s="66">
        <f t="shared" si="7"/>
        <v>29</v>
      </c>
      <c r="R19" s="65">
        <f>VLOOKUP($A19,'Return Data'!$B$7:$R$2843,16,0)</f>
        <v>1.929</v>
      </c>
      <c r="S19" s="67">
        <f t="shared" si="0"/>
        <v>30</v>
      </c>
    </row>
    <row r="20" spans="1:19" x14ac:dyDescent="0.3">
      <c r="A20" s="82" t="s">
        <v>1101</v>
      </c>
      <c r="B20" s="64">
        <f>VLOOKUP($A20,'Return Data'!$B$7:$R$2843,3,0)</f>
        <v>44322</v>
      </c>
      <c r="C20" s="65">
        <f>VLOOKUP($A20,'Return Data'!$B$7:$R$2843,4,0)</f>
        <v>4.4200000000000003E-2</v>
      </c>
      <c r="D20" s="65">
        <f>VLOOKUP($A20,'Return Data'!$B$7:$R$2843,9,0)</f>
        <v>11.1111</v>
      </c>
      <c r="E20" s="66">
        <f t="shared" si="1"/>
        <v>6</v>
      </c>
      <c r="F20" s="65">
        <f>VLOOKUP($A20,'Return Data'!$B$7:$R$2843,10,0)</f>
        <v>11.3178</v>
      </c>
      <c r="G20" s="66">
        <f t="shared" si="2"/>
        <v>5</v>
      </c>
      <c r="H20" s="65">
        <f>VLOOKUP($A20,'Return Data'!$B$7:$R$2843,11,0)</f>
        <v>-41.921599999999998</v>
      </c>
      <c r="I20" s="66">
        <f t="shared" si="3"/>
        <v>34</v>
      </c>
      <c r="J20" s="65"/>
      <c r="K20" s="66"/>
      <c r="L20" s="65"/>
      <c r="M20" s="66"/>
      <c r="N20" s="65"/>
      <c r="O20" s="66"/>
      <c r="P20" s="65"/>
      <c r="Q20" s="66"/>
      <c r="R20" s="65">
        <f>VLOOKUP($A20,'Return Data'!$B$7:$R$2843,16,0)</f>
        <v>-16.1983</v>
      </c>
      <c r="S20" s="67">
        <f t="shared" si="0"/>
        <v>33</v>
      </c>
    </row>
    <row r="21" spans="1:19" x14ac:dyDescent="0.3">
      <c r="A21" s="82" t="s">
        <v>1104</v>
      </c>
      <c r="B21" s="64">
        <f>VLOOKUP($A21,'Return Data'!$B$7:$R$2843,3,0)</f>
        <v>44322</v>
      </c>
      <c r="C21" s="65">
        <f>VLOOKUP($A21,'Return Data'!$B$7:$R$2843,4,0)</f>
        <v>41.862699999999997</v>
      </c>
      <c r="D21" s="65">
        <f>VLOOKUP($A21,'Return Data'!$B$7:$R$2843,9,0)</f>
        <v>7.6066000000000003</v>
      </c>
      <c r="E21" s="66">
        <f t="shared" si="1"/>
        <v>27</v>
      </c>
      <c r="F21" s="65">
        <f>VLOOKUP($A21,'Return Data'!$B$7:$R$2843,10,0)</f>
        <v>6.0917000000000003</v>
      </c>
      <c r="G21" s="66">
        <f t="shared" si="2"/>
        <v>23</v>
      </c>
      <c r="H21" s="65">
        <f>VLOOKUP($A21,'Return Data'!$B$7:$R$2843,11,0)</f>
        <v>4.0324999999999998</v>
      </c>
      <c r="I21" s="66">
        <f t="shared" si="3"/>
        <v>11</v>
      </c>
      <c r="J21" s="65">
        <f>VLOOKUP($A21,'Return Data'!$B$7:$R$2843,12,0)</f>
        <v>6.8836000000000004</v>
      </c>
      <c r="K21" s="66">
        <f>RANK(J21,J$8:J$42,0)</f>
        <v>8</v>
      </c>
      <c r="L21" s="65">
        <f>VLOOKUP($A21,'Return Data'!$B$7:$R$2843,13,0)</f>
        <v>9.5097000000000005</v>
      </c>
      <c r="M21" s="66">
        <f>RANK(L21,L$8:L$42,0)</f>
        <v>9</v>
      </c>
      <c r="N21" s="65">
        <f>VLOOKUP($A21,'Return Data'!$B$7:$R$2843,17,0)</f>
        <v>11.044600000000001</v>
      </c>
      <c r="O21" s="66">
        <f>RANK(N21,N$8:N$42,0)</f>
        <v>3</v>
      </c>
      <c r="P21" s="65">
        <f>VLOOKUP($A21,'Return Data'!$B$7:$R$2843,14,0)</f>
        <v>10.034700000000001</v>
      </c>
      <c r="Q21" s="66">
        <f>RANK(P21,P$8:P$42,0)</f>
        <v>5</v>
      </c>
      <c r="R21" s="65">
        <f>VLOOKUP($A21,'Return Data'!$B$7:$R$2843,16,0)</f>
        <v>10.062799999999999</v>
      </c>
      <c r="S21" s="67">
        <f t="shared" si="0"/>
        <v>2</v>
      </c>
    </row>
    <row r="22" spans="1:19" x14ac:dyDescent="0.3">
      <c r="A22" s="82" t="s">
        <v>1107</v>
      </c>
      <c r="B22" s="64">
        <f>VLOOKUP($A22,'Return Data'!$B$7:$R$2843,3,0)</f>
        <v>44322</v>
      </c>
      <c r="C22" s="65">
        <f>VLOOKUP($A22,'Return Data'!$B$7:$R$2843,4,0)</f>
        <v>62.5443</v>
      </c>
      <c r="D22" s="65">
        <f>VLOOKUP($A22,'Return Data'!$B$7:$R$2843,9,0)</f>
        <v>8.9692000000000007</v>
      </c>
      <c r="E22" s="66">
        <f t="shared" si="1"/>
        <v>22</v>
      </c>
      <c r="F22" s="65">
        <f>VLOOKUP($A22,'Return Data'!$B$7:$R$2843,10,0)</f>
        <v>6.3788</v>
      </c>
      <c r="G22" s="66">
        <f t="shared" si="2"/>
        <v>20</v>
      </c>
      <c r="H22" s="65">
        <f>VLOOKUP($A22,'Return Data'!$B$7:$R$2843,11,0)</f>
        <v>2.6294</v>
      </c>
      <c r="I22" s="66">
        <f t="shared" si="3"/>
        <v>22</v>
      </c>
      <c r="J22" s="65">
        <f>VLOOKUP($A22,'Return Data'!$B$7:$R$2843,12,0)</f>
        <v>3.6078999999999999</v>
      </c>
      <c r="K22" s="66">
        <f>RANK(J22,J$8:J$42,0)</f>
        <v>22</v>
      </c>
      <c r="L22" s="65">
        <f>VLOOKUP($A22,'Return Data'!$B$7:$R$2843,13,0)</f>
        <v>6.681</v>
      </c>
      <c r="M22" s="66">
        <f>RANK(L22,L$8:L$42,0)</f>
        <v>18</v>
      </c>
      <c r="N22" s="65">
        <f>VLOOKUP($A22,'Return Data'!$B$7:$R$2843,17,0)</f>
        <v>7.1990999999999996</v>
      </c>
      <c r="O22" s="66">
        <f>RANK(N22,N$8:N$42,0)</f>
        <v>21</v>
      </c>
      <c r="P22" s="65">
        <f>VLOOKUP($A22,'Return Data'!$B$7:$R$2843,14,0)</f>
        <v>7.0838000000000001</v>
      </c>
      <c r="Q22" s="66">
        <f>RANK(P22,P$8:P$42,0)</f>
        <v>20</v>
      </c>
      <c r="R22" s="65">
        <f>VLOOKUP($A22,'Return Data'!$B$7:$R$2843,16,0)</f>
        <v>7.8304</v>
      </c>
      <c r="S22" s="67">
        <f t="shared" si="0"/>
        <v>21</v>
      </c>
    </row>
    <row r="23" spans="1:19" x14ac:dyDescent="0.3">
      <c r="A23" s="82" t="s">
        <v>1108</v>
      </c>
      <c r="B23" s="64">
        <f>VLOOKUP($A23,'Return Data'!$B$7:$R$2843,3,0)</f>
        <v>44322</v>
      </c>
      <c r="C23" s="65">
        <f>VLOOKUP($A23,'Return Data'!$B$7:$R$2843,4,0)</f>
        <v>30.921199999999999</v>
      </c>
      <c r="D23" s="65">
        <f>VLOOKUP($A23,'Return Data'!$B$7:$R$2843,9,0)</f>
        <v>9.0817999999999994</v>
      </c>
      <c r="E23" s="66">
        <f t="shared" si="1"/>
        <v>20</v>
      </c>
      <c r="F23" s="65">
        <f>VLOOKUP($A23,'Return Data'!$B$7:$R$2843,10,0)</f>
        <v>8.7863000000000007</v>
      </c>
      <c r="G23" s="66">
        <f t="shared" si="2"/>
        <v>9</v>
      </c>
      <c r="H23" s="65">
        <f>VLOOKUP($A23,'Return Data'!$B$7:$R$2843,11,0)</f>
        <v>5.3257000000000003</v>
      </c>
      <c r="I23" s="66">
        <f t="shared" si="3"/>
        <v>8</v>
      </c>
      <c r="J23" s="65">
        <f>VLOOKUP($A23,'Return Data'!$B$7:$R$2843,12,0)</f>
        <v>6.6753</v>
      </c>
      <c r="K23" s="66">
        <f>RANK(J23,J$8:J$42,0)</f>
        <v>9</v>
      </c>
      <c r="L23" s="65">
        <f>VLOOKUP($A23,'Return Data'!$B$7:$R$2843,13,0)</f>
        <v>10.063000000000001</v>
      </c>
      <c r="M23" s="66">
        <f>RANK(L23,L$8:L$42,0)</f>
        <v>7</v>
      </c>
      <c r="N23" s="65">
        <f>VLOOKUP($A23,'Return Data'!$B$7:$R$2843,17,0)</f>
        <v>1.3656999999999999</v>
      </c>
      <c r="O23" s="66">
        <f>RANK(N23,N$8:N$42,0)</f>
        <v>27</v>
      </c>
      <c r="P23" s="65">
        <f>VLOOKUP($A23,'Return Data'!$B$7:$R$2843,14,0)</f>
        <v>2.9651000000000001</v>
      </c>
      <c r="Q23" s="66">
        <f>RANK(P23,P$8:P$42,0)</f>
        <v>27</v>
      </c>
      <c r="R23" s="65">
        <f>VLOOKUP($A23,'Return Data'!$B$7:$R$2843,16,0)</f>
        <v>6.8003999999999998</v>
      </c>
      <c r="S23" s="67">
        <f t="shared" si="0"/>
        <v>25</v>
      </c>
    </row>
    <row r="24" spans="1:19" x14ac:dyDescent="0.3">
      <c r="A24" s="82" t="s">
        <v>1109</v>
      </c>
      <c r="B24" s="64">
        <f>VLOOKUP($A24,'Return Data'!$B$7:$R$2843,3,0)</f>
        <v>44322</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-25.026900000000001</v>
      </c>
      <c r="M24" s="66">
        <f>RANK(L24,L$8:L$42,0)</f>
        <v>31</v>
      </c>
      <c r="N24" s="65"/>
      <c r="O24" s="66"/>
      <c r="P24" s="65"/>
      <c r="Q24" s="66"/>
      <c r="R24" s="65">
        <f>VLOOKUP($A24,'Return Data'!$B$7:$R$2843,16,0)</f>
        <v>-23.8445</v>
      </c>
      <c r="S24" s="67">
        <f t="shared" si="0"/>
        <v>35</v>
      </c>
    </row>
    <row r="25" spans="1:19" x14ac:dyDescent="0.3">
      <c r="A25" s="82" t="s">
        <v>1114</v>
      </c>
      <c r="B25" s="64">
        <f>VLOOKUP($A25,'Return Data'!$B$7:$R$2843,3,0)</f>
        <v>44322</v>
      </c>
      <c r="C25" s="65">
        <f>VLOOKUP($A25,'Return Data'!$B$7:$R$2843,4,0)</f>
        <v>8.6099999999999996E-2</v>
      </c>
      <c r="D25" s="65">
        <f>VLOOKUP($A25,'Return Data'!$B$7:$R$2843,9,0)</f>
        <v>11.4107</v>
      </c>
      <c r="E25" s="66">
        <f t="shared" si="1"/>
        <v>3</v>
      </c>
      <c r="F25" s="65">
        <f>VLOOKUP($A25,'Return Data'!$B$7:$R$2843,10,0)</f>
        <v>11.6288</v>
      </c>
      <c r="G25" s="66">
        <f t="shared" si="2"/>
        <v>3</v>
      </c>
      <c r="H25" s="65">
        <f>VLOOKUP($A25,'Return Data'!$B$7:$R$2843,11,0)</f>
        <v>-41.040399999999998</v>
      </c>
      <c r="I25" s="66">
        <f t="shared" si="3"/>
        <v>33</v>
      </c>
      <c r="J25" s="65"/>
      <c r="K25" s="66"/>
      <c r="L25" s="65"/>
      <c r="M25" s="66"/>
      <c r="N25" s="65"/>
      <c r="O25" s="66"/>
      <c r="P25" s="65"/>
      <c r="Q25" s="66"/>
      <c r="R25" s="65">
        <f>VLOOKUP($A25,'Return Data'!$B$7:$R$2843,16,0)</f>
        <v>-12.722799999999999</v>
      </c>
      <c r="S25" s="67">
        <f t="shared" si="0"/>
        <v>32</v>
      </c>
    </row>
    <row r="26" spans="1:19" x14ac:dyDescent="0.3">
      <c r="A26" s="82" t="s">
        <v>1116</v>
      </c>
      <c r="B26" s="64">
        <f>VLOOKUP($A26,'Return Data'!$B$7:$R$2843,3,0)</f>
        <v>44322</v>
      </c>
      <c r="C26" s="65">
        <f>VLOOKUP($A26,'Return Data'!$B$7:$R$2843,4,0)</f>
        <v>14.741099999999999</v>
      </c>
      <c r="D26" s="65">
        <f>VLOOKUP($A26,'Return Data'!$B$7:$R$2843,9,0)</f>
        <v>7.0061</v>
      </c>
      <c r="E26" s="66">
        <f t="shared" si="1"/>
        <v>30</v>
      </c>
      <c r="F26" s="65">
        <f>VLOOKUP($A26,'Return Data'!$B$7:$R$2843,10,0)</f>
        <v>5.1825999999999999</v>
      </c>
      <c r="G26" s="66">
        <f t="shared" si="2"/>
        <v>27</v>
      </c>
      <c r="H26" s="65">
        <f>VLOOKUP($A26,'Return Data'!$B$7:$R$2843,11,0)</f>
        <v>2.8538000000000001</v>
      </c>
      <c r="I26" s="66">
        <f t="shared" si="3"/>
        <v>20</v>
      </c>
      <c r="J26" s="65">
        <f>VLOOKUP($A26,'Return Data'!$B$7:$R$2843,12,0)</f>
        <v>4.7087000000000003</v>
      </c>
      <c r="K26" s="66">
        <f t="shared" ref="K26:K38" si="8">RANK(J26,J$8:J$42,0)</f>
        <v>14</v>
      </c>
      <c r="L26" s="65">
        <f>VLOOKUP($A26,'Return Data'!$B$7:$R$2843,13,0)</f>
        <v>3.0371000000000001</v>
      </c>
      <c r="M26" s="66">
        <f t="shared" ref="M26:M38" si="9">RANK(L26,L$8:L$42,0)</f>
        <v>30</v>
      </c>
      <c r="N26" s="65">
        <f>VLOOKUP($A26,'Return Data'!$B$7:$R$2843,17,0)</f>
        <v>2.9333</v>
      </c>
      <c r="O26" s="66">
        <f t="shared" ref="O26:O38" si="10">RANK(N26,N$8:N$42,0)</f>
        <v>25</v>
      </c>
      <c r="P26" s="65">
        <f>VLOOKUP($A26,'Return Data'!$B$7:$R$2843,14,0)</f>
        <v>4.0311000000000003</v>
      </c>
      <c r="Q26" s="66">
        <f t="shared" ref="Q26:Q38" si="11">RANK(P26,P$8:P$42,0)</f>
        <v>24</v>
      </c>
      <c r="R26" s="65">
        <f>VLOOKUP($A26,'Return Data'!$B$7:$R$2843,16,0)</f>
        <v>6.5636999999999999</v>
      </c>
      <c r="S26" s="67">
        <f t="shared" si="0"/>
        <v>27</v>
      </c>
    </row>
    <row r="27" spans="1:19" x14ac:dyDescent="0.3">
      <c r="A27" s="82" t="s">
        <v>1121</v>
      </c>
      <c r="B27" s="64">
        <f>VLOOKUP($A27,'Return Data'!$B$7:$R$2843,3,0)</f>
        <v>44322</v>
      </c>
      <c r="C27" s="65">
        <f>VLOOKUP($A27,'Return Data'!$B$7:$R$2843,4,0)</f>
        <v>104.5941</v>
      </c>
      <c r="D27" s="65">
        <f>VLOOKUP($A27,'Return Data'!$B$7:$R$2843,9,0)</f>
        <v>10.743399999999999</v>
      </c>
      <c r="E27" s="66">
        <f t="shared" si="1"/>
        <v>8</v>
      </c>
      <c r="F27" s="65">
        <f>VLOOKUP($A27,'Return Data'!$B$7:$R$2843,10,0)</f>
        <v>8.9136000000000006</v>
      </c>
      <c r="G27" s="66">
        <f t="shared" si="2"/>
        <v>7</v>
      </c>
      <c r="H27" s="65">
        <f>VLOOKUP($A27,'Return Data'!$B$7:$R$2843,11,0)</f>
        <v>3.4792999999999998</v>
      </c>
      <c r="I27" s="66">
        <f t="shared" si="3"/>
        <v>14</v>
      </c>
      <c r="J27" s="65">
        <f>VLOOKUP($A27,'Return Data'!$B$7:$R$2843,12,0)</f>
        <v>4.8593999999999999</v>
      </c>
      <c r="K27" s="66">
        <f t="shared" si="8"/>
        <v>12</v>
      </c>
      <c r="L27" s="65">
        <f>VLOOKUP($A27,'Return Data'!$B$7:$R$2843,13,0)</f>
        <v>8.5449999999999999</v>
      </c>
      <c r="M27" s="66">
        <f t="shared" si="9"/>
        <v>12</v>
      </c>
      <c r="N27" s="65">
        <f>VLOOKUP($A27,'Return Data'!$B$7:$R$2843,17,0)</f>
        <v>11.0137</v>
      </c>
      <c r="O27" s="66">
        <f t="shared" si="10"/>
        <v>4</v>
      </c>
      <c r="P27" s="65">
        <f>VLOOKUP($A27,'Return Data'!$B$7:$R$2843,14,0)</f>
        <v>10.238200000000001</v>
      </c>
      <c r="Q27" s="66">
        <f t="shared" si="11"/>
        <v>2</v>
      </c>
      <c r="R27" s="65">
        <f>VLOOKUP($A27,'Return Data'!$B$7:$R$2843,16,0)</f>
        <v>8.7608999999999995</v>
      </c>
      <c r="S27" s="67">
        <f t="shared" si="0"/>
        <v>13</v>
      </c>
    </row>
    <row r="28" spans="1:19" x14ac:dyDescent="0.3">
      <c r="A28" s="82" t="s">
        <v>1122</v>
      </c>
      <c r="B28" s="64">
        <f>VLOOKUP($A28,'Return Data'!$B$7:$R$2843,3,0)</f>
        <v>44322</v>
      </c>
      <c r="C28" s="65">
        <f>VLOOKUP($A28,'Return Data'!$B$7:$R$2843,4,0)</f>
        <v>48.8429</v>
      </c>
      <c r="D28" s="65">
        <f>VLOOKUP($A28,'Return Data'!$B$7:$R$2843,9,0)</f>
        <v>10.563000000000001</v>
      </c>
      <c r="E28" s="66">
        <f t="shared" si="1"/>
        <v>10</v>
      </c>
      <c r="F28" s="65">
        <f>VLOOKUP($A28,'Return Data'!$B$7:$R$2843,10,0)</f>
        <v>7.4391999999999996</v>
      </c>
      <c r="G28" s="66">
        <f t="shared" si="2"/>
        <v>14</v>
      </c>
      <c r="H28" s="65">
        <f>VLOOKUP($A28,'Return Data'!$B$7:$R$2843,11,0)</f>
        <v>2.9933000000000001</v>
      </c>
      <c r="I28" s="66">
        <f t="shared" si="3"/>
        <v>18</v>
      </c>
      <c r="J28" s="65">
        <f>VLOOKUP($A28,'Return Data'!$B$7:$R$2843,12,0)</f>
        <v>4.0759999999999996</v>
      </c>
      <c r="K28" s="66">
        <f t="shared" si="8"/>
        <v>19</v>
      </c>
      <c r="L28" s="65">
        <f>VLOOKUP($A28,'Return Data'!$B$7:$R$2843,13,0)</f>
        <v>7.0979999999999999</v>
      </c>
      <c r="M28" s="66">
        <f t="shared" si="9"/>
        <v>15</v>
      </c>
      <c r="N28" s="65">
        <f>VLOOKUP($A28,'Return Data'!$B$7:$R$2843,17,0)</f>
        <v>10.288600000000001</v>
      </c>
      <c r="O28" s="66">
        <f t="shared" si="10"/>
        <v>12</v>
      </c>
      <c r="P28" s="65">
        <f>VLOOKUP($A28,'Return Data'!$B$7:$R$2843,14,0)</f>
        <v>9.5090000000000003</v>
      </c>
      <c r="Q28" s="66">
        <f t="shared" si="11"/>
        <v>9</v>
      </c>
      <c r="R28" s="65">
        <f>VLOOKUP($A28,'Return Data'!$B$7:$R$2843,16,0)</f>
        <v>8.8053000000000008</v>
      </c>
      <c r="S28" s="67">
        <f t="shared" si="0"/>
        <v>11</v>
      </c>
    </row>
    <row r="29" spans="1:19" x14ac:dyDescent="0.3">
      <c r="A29" s="82" t="s">
        <v>1125</v>
      </c>
      <c r="B29" s="64">
        <f>VLOOKUP($A29,'Return Data'!$B$7:$R$2843,3,0)</f>
        <v>44322</v>
      </c>
      <c r="C29" s="65">
        <f>VLOOKUP($A29,'Return Data'!$B$7:$R$2843,4,0)</f>
        <v>49.833399999999997</v>
      </c>
      <c r="D29" s="65">
        <f>VLOOKUP($A29,'Return Data'!$B$7:$R$2843,9,0)</f>
        <v>10.761100000000001</v>
      </c>
      <c r="E29" s="66">
        <f t="shared" si="1"/>
        <v>7</v>
      </c>
      <c r="F29" s="65">
        <f>VLOOKUP($A29,'Return Data'!$B$7:$R$2843,10,0)</f>
        <v>6.1289999999999996</v>
      </c>
      <c r="G29" s="66">
        <f t="shared" si="2"/>
        <v>22</v>
      </c>
      <c r="H29" s="65">
        <f>VLOOKUP($A29,'Return Data'!$B$7:$R$2843,11,0)</f>
        <v>3.0384000000000002</v>
      </c>
      <c r="I29" s="66">
        <f t="shared" si="3"/>
        <v>17</v>
      </c>
      <c r="J29" s="65">
        <f>VLOOKUP($A29,'Return Data'!$B$7:$R$2843,12,0)</f>
        <v>4.2144000000000004</v>
      </c>
      <c r="K29" s="66">
        <f t="shared" si="8"/>
        <v>17</v>
      </c>
      <c r="L29" s="65">
        <f>VLOOKUP($A29,'Return Data'!$B$7:$R$2843,13,0)</f>
        <v>6.2192999999999996</v>
      </c>
      <c r="M29" s="66">
        <f t="shared" si="9"/>
        <v>19</v>
      </c>
      <c r="N29" s="65">
        <f>VLOOKUP($A29,'Return Data'!$B$7:$R$2843,17,0)</f>
        <v>8.6973000000000003</v>
      </c>
      <c r="O29" s="66">
        <f t="shared" si="10"/>
        <v>19</v>
      </c>
      <c r="P29" s="65">
        <f>VLOOKUP($A29,'Return Data'!$B$7:$R$2843,14,0)</f>
        <v>8.0100999999999996</v>
      </c>
      <c r="Q29" s="66">
        <f t="shared" si="11"/>
        <v>18</v>
      </c>
      <c r="R29" s="65">
        <f>VLOOKUP($A29,'Return Data'!$B$7:$R$2843,16,0)</f>
        <v>7.8724999999999996</v>
      </c>
      <c r="S29" s="67">
        <f t="shared" si="0"/>
        <v>20</v>
      </c>
    </row>
    <row r="30" spans="1:19" x14ac:dyDescent="0.3">
      <c r="A30" s="82" t="s">
        <v>1127</v>
      </c>
      <c r="B30" s="64">
        <f>VLOOKUP($A30,'Return Data'!$B$7:$R$2843,3,0)</f>
        <v>44322</v>
      </c>
      <c r="C30" s="65">
        <f>VLOOKUP($A30,'Return Data'!$B$7:$R$2843,4,0)</f>
        <v>37.013300000000001</v>
      </c>
      <c r="D30" s="65">
        <f>VLOOKUP($A30,'Return Data'!$B$7:$R$2843,9,0)</f>
        <v>10.172499999999999</v>
      </c>
      <c r="E30" s="66">
        <f t="shared" si="1"/>
        <v>12</v>
      </c>
      <c r="F30" s="65">
        <f>VLOOKUP($A30,'Return Data'!$B$7:$R$2843,10,0)</f>
        <v>5.1036999999999999</v>
      </c>
      <c r="G30" s="66">
        <f t="shared" si="2"/>
        <v>28</v>
      </c>
      <c r="H30" s="65">
        <f>VLOOKUP($A30,'Return Data'!$B$7:$R$2843,11,0)</f>
        <v>1.6284000000000001</v>
      </c>
      <c r="I30" s="66">
        <f t="shared" si="3"/>
        <v>27</v>
      </c>
      <c r="J30" s="65">
        <f>VLOOKUP($A30,'Return Data'!$B$7:$R$2843,12,0)</f>
        <v>3.0045999999999999</v>
      </c>
      <c r="K30" s="66">
        <f t="shared" si="8"/>
        <v>24</v>
      </c>
      <c r="L30" s="65">
        <f>VLOOKUP($A30,'Return Data'!$B$7:$R$2843,13,0)</f>
        <v>4.6853999999999996</v>
      </c>
      <c r="M30" s="66">
        <f t="shared" si="9"/>
        <v>27</v>
      </c>
      <c r="N30" s="65">
        <f>VLOOKUP($A30,'Return Data'!$B$7:$R$2843,17,0)</f>
        <v>9.0553000000000008</v>
      </c>
      <c r="O30" s="66">
        <f t="shared" si="10"/>
        <v>16</v>
      </c>
      <c r="P30" s="65">
        <f>VLOOKUP($A30,'Return Data'!$B$7:$R$2843,14,0)</f>
        <v>9.0091999999999999</v>
      </c>
      <c r="Q30" s="66">
        <f t="shared" si="11"/>
        <v>13</v>
      </c>
      <c r="R30" s="65">
        <f>VLOOKUP($A30,'Return Data'!$B$7:$R$2843,16,0)</f>
        <v>7.6433</v>
      </c>
      <c r="S30" s="67">
        <f t="shared" si="0"/>
        <v>23</v>
      </c>
    </row>
    <row r="31" spans="1:19" x14ac:dyDescent="0.3">
      <c r="A31" s="82" t="s">
        <v>1129</v>
      </c>
      <c r="B31" s="64">
        <f>VLOOKUP($A31,'Return Data'!$B$7:$R$2843,3,0)</f>
        <v>44322</v>
      </c>
      <c r="C31" s="65">
        <f>VLOOKUP($A31,'Return Data'!$B$7:$R$2843,4,0)</f>
        <v>32.366900000000001</v>
      </c>
      <c r="D31" s="65">
        <f>VLOOKUP($A31,'Return Data'!$B$7:$R$2843,9,0)</f>
        <v>10.2499</v>
      </c>
      <c r="E31" s="66">
        <f t="shared" si="1"/>
        <v>11</v>
      </c>
      <c r="F31" s="65">
        <f>VLOOKUP($A31,'Return Data'!$B$7:$R$2843,10,0)</f>
        <v>7.9880000000000004</v>
      </c>
      <c r="G31" s="66">
        <f t="shared" si="2"/>
        <v>12</v>
      </c>
      <c r="H31" s="65">
        <f>VLOOKUP($A31,'Return Data'!$B$7:$R$2843,11,0)</f>
        <v>3.2759999999999998</v>
      </c>
      <c r="I31" s="66">
        <f t="shared" si="3"/>
        <v>15</v>
      </c>
      <c r="J31" s="65">
        <f>VLOOKUP($A31,'Return Data'!$B$7:$R$2843,12,0)</f>
        <v>5.0537999999999998</v>
      </c>
      <c r="K31" s="66">
        <f t="shared" si="8"/>
        <v>11</v>
      </c>
      <c r="L31" s="65">
        <f>VLOOKUP($A31,'Return Data'!$B$7:$R$2843,13,0)</f>
        <v>8.6870999999999992</v>
      </c>
      <c r="M31" s="66">
        <f t="shared" si="9"/>
        <v>11</v>
      </c>
      <c r="N31" s="65">
        <f>VLOOKUP($A31,'Return Data'!$B$7:$R$2843,17,0)</f>
        <v>10.744199999999999</v>
      </c>
      <c r="O31" s="66">
        <f t="shared" si="10"/>
        <v>6</v>
      </c>
      <c r="P31" s="65">
        <f>VLOOKUP($A31,'Return Data'!$B$7:$R$2843,14,0)</f>
        <v>9.6470000000000002</v>
      </c>
      <c r="Q31" s="66">
        <f t="shared" si="11"/>
        <v>8</v>
      </c>
      <c r="R31" s="65">
        <f>VLOOKUP($A31,'Return Data'!$B$7:$R$2843,16,0)</f>
        <v>8.9367000000000001</v>
      </c>
      <c r="S31" s="67">
        <f t="shared" si="0"/>
        <v>8</v>
      </c>
    </row>
    <row r="32" spans="1:19" x14ac:dyDescent="0.3">
      <c r="A32" s="82" t="s">
        <v>1130</v>
      </c>
      <c r="B32" s="64">
        <f>VLOOKUP($A32,'Return Data'!$B$7:$R$2843,3,0)</f>
        <v>44322</v>
      </c>
      <c r="C32" s="65">
        <f>VLOOKUP($A32,'Return Data'!$B$7:$R$2843,4,0)</f>
        <v>56.945500000000003</v>
      </c>
      <c r="D32" s="65">
        <f>VLOOKUP($A32,'Return Data'!$B$7:$R$2843,9,0)</f>
        <v>9.3437999999999999</v>
      </c>
      <c r="E32" s="66">
        <f t="shared" si="1"/>
        <v>19</v>
      </c>
      <c r="F32" s="65">
        <f>VLOOKUP($A32,'Return Data'!$B$7:$R$2843,10,0)</f>
        <v>4.9574999999999996</v>
      </c>
      <c r="G32" s="66">
        <f t="shared" si="2"/>
        <v>29</v>
      </c>
      <c r="H32" s="65">
        <f>VLOOKUP($A32,'Return Data'!$B$7:$R$2843,11,0)</f>
        <v>1.2317</v>
      </c>
      <c r="I32" s="66">
        <f t="shared" si="3"/>
        <v>28</v>
      </c>
      <c r="J32" s="65">
        <f>VLOOKUP($A32,'Return Data'!$B$7:$R$2843,12,0)</f>
        <v>2.7595999999999998</v>
      </c>
      <c r="K32" s="66">
        <f t="shared" si="8"/>
        <v>26</v>
      </c>
      <c r="L32" s="65">
        <f>VLOOKUP($A32,'Return Data'!$B$7:$R$2843,13,0)</f>
        <v>5.0510000000000002</v>
      </c>
      <c r="M32" s="66">
        <f t="shared" si="9"/>
        <v>24</v>
      </c>
      <c r="N32" s="65">
        <f>VLOOKUP($A32,'Return Data'!$B$7:$R$2843,17,0)</f>
        <v>10.4619</v>
      </c>
      <c r="O32" s="66">
        <f t="shared" si="10"/>
        <v>9</v>
      </c>
      <c r="P32" s="65">
        <f>VLOOKUP($A32,'Return Data'!$B$7:$R$2843,14,0)</f>
        <v>10.0068</v>
      </c>
      <c r="Q32" s="66">
        <f t="shared" si="11"/>
        <v>6</v>
      </c>
      <c r="R32" s="65">
        <f>VLOOKUP($A32,'Return Data'!$B$7:$R$2843,16,0)</f>
        <v>9.0640999999999998</v>
      </c>
      <c r="S32" s="67">
        <f t="shared" si="0"/>
        <v>7</v>
      </c>
    </row>
    <row r="33" spans="1:19" x14ac:dyDescent="0.3">
      <c r="A33" s="82" t="s">
        <v>1133</v>
      </c>
      <c r="B33" s="64">
        <f>VLOOKUP($A33,'Return Data'!$B$7:$R$2843,3,0)</f>
        <v>44322</v>
      </c>
      <c r="C33" s="65">
        <f>VLOOKUP($A33,'Return Data'!$B$7:$R$2843,4,0)</f>
        <v>54.370600000000003</v>
      </c>
      <c r="D33" s="65">
        <f>VLOOKUP($A33,'Return Data'!$B$7:$R$2843,9,0)</f>
        <v>9.7989999999999995</v>
      </c>
      <c r="E33" s="66">
        <f t="shared" si="1"/>
        <v>16</v>
      </c>
      <c r="F33" s="65">
        <f>VLOOKUP($A33,'Return Data'!$B$7:$R$2843,10,0)</f>
        <v>3.6229</v>
      </c>
      <c r="G33" s="66">
        <f t="shared" si="2"/>
        <v>32</v>
      </c>
      <c r="H33" s="65">
        <f>VLOOKUP($A33,'Return Data'!$B$7:$R$2843,11,0)</f>
        <v>0.80359999999999998</v>
      </c>
      <c r="I33" s="66">
        <f t="shared" si="3"/>
        <v>29</v>
      </c>
      <c r="J33" s="65">
        <f>VLOOKUP($A33,'Return Data'!$B$7:$R$2843,12,0)</f>
        <v>2.2242000000000002</v>
      </c>
      <c r="K33" s="66">
        <f t="shared" si="8"/>
        <v>28</v>
      </c>
      <c r="L33" s="65">
        <f>VLOOKUP($A33,'Return Data'!$B$7:$R$2843,13,0)</f>
        <v>5.4378000000000002</v>
      </c>
      <c r="M33" s="66">
        <f t="shared" si="9"/>
        <v>23</v>
      </c>
      <c r="N33" s="65">
        <f>VLOOKUP($A33,'Return Data'!$B$7:$R$2843,17,0)</f>
        <v>1.0017</v>
      </c>
      <c r="O33" s="66">
        <f t="shared" si="10"/>
        <v>28</v>
      </c>
      <c r="P33" s="65">
        <f>VLOOKUP($A33,'Return Data'!$B$7:$R$2843,14,0)</f>
        <v>3.1774</v>
      </c>
      <c r="Q33" s="66">
        <f t="shared" si="11"/>
        <v>26</v>
      </c>
      <c r="R33" s="65">
        <f>VLOOKUP($A33,'Return Data'!$B$7:$R$2843,16,0)</f>
        <v>5.7138999999999998</v>
      </c>
      <c r="S33" s="67">
        <f t="shared" si="0"/>
        <v>29</v>
      </c>
    </row>
    <row r="34" spans="1:19" x14ac:dyDescent="0.3">
      <c r="A34" s="82" t="s">
        <v>1134</v>
      </c>
      <c r="B34" s="64">
        <f>VLOOKUP($A34,'Return Data'!$B$7:$R$2843,3,0)</f>
        <v>44322</v>
      </c>
      <c r="C34" s="65">
        <f>VLOOKUP($A34,'Return Data'!$B$7:$R$2843,4,0)</f>
        <v>65.240700000000004</v>
      </c>
      <c r="D34" s="65">
        <f>VLOOKUP($A34,'Return Data'!$B$7:$R$2843,9,0)</f>
        <v>5.6130000000000004</v>
      </c>
      <c r="E34" s="66">
        <f t="shared" si="1"/>
        <v>33</v>
      </c>
      <c r="F34" s="65">
        <f>VLOOKUP($A34,'Return Data'!$B$7:$R$2843,10,0)</f>
        <v>1.6735</v>
      </c>
      <c r="G34" s="66">
        <f t="shared" si="2"/>
        <v>33</v>
      </c>
      <c r="H34" s="65">
        <f>VLOOKUP($A34,'Return Data'!$B$7:$R$2843,11,0)</f>
        <v>2.8420999999999998</v>
      </c>
      <c r="I34" s="66">
        <f t="shared" si="3"/>
        <v>21</v>
      </c>
      <c r="J34" s="65">
        <f>VLOOKUP($A34,'Return Data'!$B$7:$R$2843,12,0)</f>
        <v>4.0839999999999996</v>
      </c>
      <c r="K34" s="66">
        <f t="shared" si="8"/>
        <v>18</v>
      </c>
      <c r="L34" s="65">
        <f>VLOOKUP($A34,'Return Data'!$B$7:$R$2843,13,0)</f>
        <v>6.8422999999999998</v>
      </c>
      <c r="M34" s="66">
        <f t="shared" si="9"/>
        <v>16</v>
      </c>
      <c r="N34" s="65">
        <f>VLOOKUP($A34,'Return Data'!$B$7:$R$2843,17,0)</f>
        <v>10.442399999999999</v>
      </c>
      <c r="O34" s="66">
        <f t="shared" si="10"/>
        <v>11</v>
      </c>
      <c r="P34" s="65">
        <f>VLOOKUP($A34,'Return Data'!$B$7:$R$2843,14,0)</f>
        <v>9.8270999999999997</v>
      </c>
      <c r="Q34" s="66">
        <f t="shared" si="11"/>
        <v>7</v>
      </c>
      <c r="R34" s="65">
        <f>VLOOKUP($A34,'Return Data'!$B$7:$R$2843,16,0)</f>
        <v>8.3835999999999995</v>
      </c>
      <c r="S34" s="67">
        <f t="shared" si="0"/>
        <v>17</v>
      </c>
    </row>
    <row r="35" spans="1:19" x14ac:dyDescent="0.3">
      <c r="A35" s="82" t="s">
        <v>1137</v>
      </c>
      <c r="B35" s="64">
        <f>VLOOKUP($A35,'Return Data'!$B$7:$R$2843,3,0)</f>
        <v>44322</v>
      </c>
      <c r="C35" s="65">
        <f>VLOOKUP($A35,'Return Data'!$B$7:$R$2843,4,0)</f>
        <v>59.9634</v>
      </c>
      <c r="D35" s="65">
        <f>VLOOKUP($A35,'Return Data'!$B$7:$R$2843,9,0)</f>
        <v>8.1911000000000005</v>
      </c>
      <c r="E35" s="66">
        <f t="shared" si="1"/>
        <v>25</v>
      </c>
      <c r="F35" s="65">
        <f>VLOOKUP($A35,'Return Data'!$B$7:$R$2843,10,0)</f>
        <v>5.7126000000000001</v>
      </c>
      <c r="G35" s="66">
        <f t="shared" si="2"/>
        <v>26</v>
      </c>
      <c r="H35" s="65">
        <f>VLOOKUP($A35,'Return Data'!$B$7:$R$2843,11,0)</f>
        <v>1.7427999999999999</v>
      </c>
      <c r="I35" s="66">
        <f t="shared" si="3"/>
        <v>26</v>
      </c>
      <c r="J35" s="65">
        <f>VLOOKUP($A35,'Return Data'!$B$7:$R$2843,12,0)</f>
        <v>2.1617000000000002</v>
      </c>
      <c r="K35" s="66">
        <f t="shared" si="8"/>
        <v>29</v>
      </c>
      <c r="L35" s="65">
        <f>VLOOKUP($A35,'Return Data'!$B$7:$R$2843,13,0)</f>
        <v>4.7679</v>
      </c>
      <c r="M35" s="66">
        <f t="shared" si="9"/>
        <v>25</v>
      </c>
      <c r="N35" s="65">
        <f>VLOOKUP($A35,'Return Data'!$B$7:$R$2843,17,0)</f>
        <v>8.9532000000000007</v>
      </c>
      <c r="O35" s="66">
        <f t="shared" si="10"/>
        <v>17</v>
      </c>
      <c r="P35" s="65">
        <f>VLOOKUP($A35,'Return Data'!$B$7:$R$2843,14,0)</f>
        <v>8.5709</v>
      </c>
      <c r="Q35" s="66">
        <f t="shared" si="11"/>
        <v>16</v>
      </c>
      <c r="R35" s="65">
        <f>VLOOKUP($A35,'Return Data'!$B$7:$R$2843,16,0)</f>
        <v>7.7123999999999997</v>
      </c>
      <c r="S35" s="67">
        <f t="shared" si="0"/>
        <v>22</v>
      </c>
    </row>
    <row r="36" spans="1:19" x14ac:dyDescent="0.3">
      <c r="A36" s="82" t="s">
        <v>1139</v>
      </c>
      <c r="B36" s="64">
        <f>VLOOKUP($A36,'Return Data'!$B$7:$R$2843,3,0)</f>
        <v>44322</v>
      </c>
      <c r="C36" s="65">
        <f>VLOOKUP($A36,'Return Data'!$B$7:$R$2843,4,0)</f>
        <v>76.403899999999993</v>
      </c>
      <c r="D36" s="65">
        <f>VLOOKUP($A36,'Return Data'!$B$7:$R$2843,9,0)</f>
        <v>10.012</v>
      </c>
      <c r="E36" s="66">
        <f t="shared" si="1"/>
        <v>14</v>
      </c>
      <c r="F36" s="65">
        <f>VLOOKUP($A36,'Return Data'!$B$7:$R$2843,10,0)</f>
        <v>6.9391999999999996</v>
      </c>
      <c r="G36" s="66">
        <f t="shared" si="2"/>
        <v>18</v>
      </c>
      <c r="H36" s="65">
        <f>VLOOKUP($A36,'Return Data'!$B$7:$R$2843,11,0)</f>
        <v>1.8128</v>
      </c>
      <c r="I36" s="66">
        <f t="shared" si="3"/>
        <v>25</v>
      </c>
      <c r="J36" s="65">
        <f>VLOOKUP($A36,'Return Data'!$B$7:$R$2843,12,0)</f>
        <v>3.3931</v>
      </c>
      <c r="K36" s="66">
        <f t="shared" si="8"/>
        <v>23</v>
      </c>
      <c r="L36" s="65">
        <f>VLOOKUP($A36,'Return Data'!$B$7:$R$2843,13,0)</f>
        <v>4.7675999999999998</v>
      </c>
      <c r="M36" s="66">
        <f t="shared" si="9"/>
        <v>26</v>
      </c>
      <c r="N36" s="65">
        <f>VLOOKUP($A36,'Return Data'!$B$7:$R$2843,17,0)</f>
        <v>10.5771</v>
      </c>
      <c r="O36" s="66">
        <f t="shared" si="10"/>
        <v>7</v>
      </c>
      <c r="P36" s="65">
        <f>VLOOKUP($A36,'Return Data'!$B$7:$R$2843,14,0)</f>
        <v>10.2172</v>
      </c>
      <c r="Q36" s="66">
        <f t="shared" si="11"/>
        <v>3</v>
      </c>
      <c r="R36" s="65">
        <f>VLOOKUP($A36,'Return Data'!$B$7:$R$2843,16,0)</f>
        <v>8.7674000000000003</v>
      </c>
      <c r="S36" s="67">
        <f t="shared" si="0"/>
        <v>12</v>
      </c>
    </row>
    <row r="37" spans="1:19" x14ac:dyDescent="0.3">
      <c r="A37" s="82" t="s">
        <v>1140</v>
      </c>
      <c r="B37" s="64">
        <f>VLOOKUP($A37,'Return Data'!$B$7:$R$2843,3,0)</f>
        <v>44322</v>
      </c>
      <c r="C37" s="65">
        <f>VLOOKUP($A37,'Return Data'!$B$7:$R$2843,4,0)</f>
        <v>57.927100000000003</v>
      </c>
      <c r="D37" s="65">
        <f>VLOOKUP($A37,'Return Data'!$B$7:$R$2843,9,0)</f>
        <v>8.1318999999999999</v>
      </c>
      <c r="E37" s="66">
        <f t="shared" si="1"/>
        <v>26</v>
      </c>
      <c r="F37" s="65">
        <f>VLOOKUP($A37,'Return Data'!$B$7:$R$2843,10,0)</f>
        <v>7.3033000000000001</v>
      </c>
      <c r="G37" s="66">
        <f t="shared" si="2"/>
        <v>15</v>
      </c>
      <c r="H37" s="65">
        <f>VLOOKUP($A37,'Return Data'!$B$7:$R$2843,11,0)</f>
        <v>3.5798999999999999</v>
      </c>
      <c r="I37" s="66">
        <f t="shared" si="3"/>
        <v>13</v>
      </c>
      <c r="J37" s="65">
        <f>VLOOKUP($A37,'Return Data'!$B$7:$R$2843,12,0)</f>
        <v>6.0904999999999996</v>
      </c>
      <c r="K37" s="66">
        <f t="shared" si="8"/>
        <v>10</v>
      </c>
      <c r="L37" s="65">
        <f>VLOOKUP($A37,'Return Data'!$B$7:$R$2843,13,0)</f>
        <v>8.8414999999999999</v>
      </c>
      <c r="M37" s="66">
        <f t="shared" si="9"/>
        <v>10</v>
      </c>
      <c r="N37" s="65">
        <f>VLOOKUP($A37,'Return Data'!$B$7:$R$2843,17,0)</f>
        <v>11.6319</v>
      </c>
      <c r="O37" s="66">
        <f t="shared" si="10"/>
        <v>2</v>
      </c>
      <c r="P37" s="65">
        <f>VLOOKUP($A37,'Return Data'!$B$7:$R$2843,14,0)</f>
        <v>10.099600000000001</v>
      </c>
      <c r="Q37" s="66">
        <f t="shared" si="11"/>
        <v>4</v>
      </c>
      <c r="R37" s="65">
        <f>VLOOKUP($A37,'Return Data'!$B$7:$R$2843,16,0)</f>
        <v>8.9160000000000004</v>
      </c>
      <c r="S37" s="67">
        <f t="shared" si="0"/>
        <v>9</v>
      </c>
    </row>
    <row r="38" spans="1:19" x14ac:dyDescent="0.3">
      <c r="A38" s="82" t="s">
        <v>1142</v>
      </c>
      <c r="B38" s="64">
        <f>VLOOKUP($A38,'Return Data'!$B$7:$R$2843,3,0)</f>
        <v>44322</v>
      </c>
      <c r="C38" s="65">
        <f>VLOOKUP($A38,'Return Data'!$B$7:$R$2843,4,0)</f>
        <v>70.243600000000001</v>
      </c>
      <c r="D38" s="65">
        <f>VLOOKUP($A38,'Return Data'!$B$7:$R$2843,9,0)</f>
        <v>9.5312000000000001</v>
      </c>
      <c r="E38" s="66">
        <f t="shared" si="1"/>
        <v>18</v>
      </c>
      <c r="F38" s="65">
        <f>VLOOKUP($A38,'Return Data'!$B$7:$R$2843,10,0)</f>
        <v>7.0899000000000001</v>
      </c>
      <c r="G38" s="66">
        <f t="shared" si="2"/>
        <v>16</v>
      </c>
      <c r="H38" s="65">
        <f>VLOOKUP($A38,'Return Data'!$B$7:$R$2843,11,0)</f>
        <v>2.3690000000000002</v>
      </c>
      <c r="I38" s="66">
        <f t="shared" si="3"/>
        <v>23</v>
      </c>
      <c r="J38" s="65">
        <f>VLOOKUP($A38,'Return Data'!$B$7:$R$2843,12,0)</f>
        <v>4.3422999999999998</v>
      </c>
      <c r="K38" s="66">
        <f t="shared" si="8"/>
        <v>15</v>
      </c>
      <c r="L38" s="65">
        <f>VLOOKUP($A38,'Return Data'!$B$7:$R$2843,13,0)</f>
        <v>7.8467000000000002</v>
      </c>
      <c r="M38" s="66">
        <f t="shared" si="9"/>
        <v>14</v>
      </c>
      <c r="N38" s="65">
        <f>VLOOKUP($A38,'Return Data'!$B$7:$R$2843,17,0)</f>
        <v>10.450100000000001</v>
      </c>
      <c r="O38" s="66">
        <f t="shared" si="10"/>
        <v>10</v>
      </c>
      <c r="P38" s="65">
        <f>VLOOKUP($A38,'Return Data'!$B$7:$R$2843,14,0)</f>
        <v>9.0001999999999995</v>
      </c>
      <c r="Q38" s="66">
        <f t="shared" si="11"/>
        <v>14</v>
      </c>
      <c r="R38" s="65">
        <f>VLOOKUP($A38,'Return Data'!$B$7:$R$2843,16,0)</f>
        <v>8.7539999999999996</v>
      </c>
      <c r="S38" s="67">
        <f t="shared" si="0"/>
        <v>14</v>
      </c>
    </row>
    <row r="39" spans="1:19" x14ac:dyDescent="0.3">
      <c r="A39" s="82" t="s">
        <v>1144</v>
      </c>
      <c r="B39" s="64">
        <f>VLOOKUP($A39,'Return Data'!$B$7:$R$2843,3,0)</f>
        <v>44322</v>
      </c>
      <c r="C39" s="65">
        <f>VLOOKUP($A39,'Return Data'!$B$7:$R$2843,4,0)</f>
        <v>1.728</v>
      </c>
      <c r="D39" s="65">
        <f>VLOOKUP($A39,'Return Data'!$B$7:$R$2843,9,0)</f>
        <v>11.2273</v>
      </c>
      <c r="E39" s="66">
        <f t="shared" si="1"/>
        <v>5</v>
      </c>
      <c r="F39" s="65">
        <f>VLOOKUP($A39,'Return Data'!$B$7:$R$2843,10,0)</f>
        <v>11.4384</v>
      </c>
      <c r="G39" s="66">
        <f t="shared" si="2"/>
        <v>4</v>
      </c>
      <c r="H39" s="65">
        <f>VLOOKUP($A39,'Return Data'!$B$7:$R$2843,11,0)</f>
        <v>-41.015700000000002</v>
      </c>
      <c r="I39" s="66">
        <f t="shared" si="3"/>
        <v>32</v>
      </c>
      <c r="J39" s="65"/>
      <c r="K39" s="66"/>
      <c r="L39" s="65"/>
      <c r="M39" s="66"/>
      <c r="N39" s="65"/>
      <c r="O39" s="66"/>
      <c r="P39" s="65"/>
      <c r="Q39" s="66"/>
      <c r="R39" s="65">
        <f>VLOOKUP($A39,'Return Data'!$B$7:$R$2843,16,0)</f>
        <v>-12.712899999999999</v>
      </c>
      <c r="S39" s="67">
        <f t="shared" si="0"/>
        <v>31</v>
      </c>
    </row>
    <row r="40" spans="1:19" x14ac:dyDescent="0.3">
      <c r="A40" s="82" t="s">
        <v>1146</v>
      </c>
      <c r="B40" s="64">
        <f>VLOOKUP($A40,'Return Data'!$B$7:$R$2843,3,0)</f>
        <v>44322</v>
      </c>
      <c r="C40" s="65">
        <f>VLOOKUP($A40,'Return Data'!$B$7:$R$2843,4,0)</f>
        <v>54.558100000000003</v>
      </c>
      <c r="D40" s="65">
        <f>VLOOKUP($A40,'Return Data'!$B$7:$R$2843,9,0)</f>
        <v>7.5709999999999997</v>
      </c>
      <c r="E40" s="66">
        <f t="shared" si="1"/>
        <v>29</v>
      </c>
      <c r="F40" s="65">
        <f>VLOOKUP($A40,'Return Data'!$B$7:$R$2843,10,0)</f>
        <v>4.8360000000000003</v>
      </c>
      <c r="G40" s="66">
        <f t="shared" si="2"/>
        <v>30</v>
      </c>
      <c r="H40" s="65">
        <f>VLOOKUP($A40,'Return Data'!$B$7:$R$2843,11,0)</f>
        <v>1.8588</v>
      </c>
      <c r="I40" s="66">
        <f t="shared" si="3"/>
        <v>24</v>
      </c>
      <c r="J40" s="65">
        <f>VLOOKUP($A40,'Return Data'!$B$7:$R$2843,12,0)</f>
        <v>2.8597000000000001</v>
      </c>
      <c r="K40" s="66">
        <f>RANK(J40,J$8:J$42,0)</f>
        <v>25</v>
      </c>
      <c r="L40" s="65">
        <f>VLOOKUP($A40,'Return Data'!$B$7:$R$2843,13,0)</f>
        <v>5.6867000000000001</v>
      </c>
      <c r="M40" s="66">
        <f>RANK(L40,L$8:L$42,0)</f>
        <v>21</v>
      </c>
      <c r="N40" s="65">
        <f>VLOOKUP($A40,'Return Data'!$B$7:$R$2843,17,0)</f>
        <v>0.22450000000000001</v>
      </c>
      <c r="O40" s="66">
        <f>RANK(N40,N$8:N$42,0)</f>
        <v>29</v>
      </c>
      <c r="P40" s="65">
        <f>VLOOKUP($A40,'Return Data'!$B$7:$R$2843,14,0)</f>
        <v>0.10630000000000001</v>
      </c>
      <c r="Q40" s="66">
        <f>RANK(P40,P$8:P$42,0)</f>
        <v>28</v>
      </c>
      <c r="R40" s="65">
        <f>VLOOKUP($A40,'Return Data'!$B$7:$R$2843,16,0)</f>
        <v>5.7716000000000003</v>
      </c>
      <c r="S40" s="67">
        <f t="shared" si="0"/>
        <v>28</v>
      </c>
    </row>
    <row r="41" spans="1:19" x14ac:dyDescent="0.3">
      <c r="A41" s="82" t="s">
        <v>1009</v>
      </c>
      <c r="B41" s="64">
        <f>VLOOKUP($A41,'Return Data'!$B$7:$R$2843,3,0)</f>
        <v>44322</v>
      </c>
      <c r="C41" s="65">
        <f>VLOOKUP($A41,'Return Data'!$B$7:$R$2843,4,0)</f>
        <v>76.626499999999993</v>
      </c>
      <c r="D41" s="65">
        <f>VLOOKUP($A41,'Return Data'!$B$7:$R$2843,9,0)</f>
        <v>13.6005</v>
      </c>
      <c r="E41" s="66">
        <f t="shared" si="1"/>
        <v>2</v>
      </c>
      <c r="F41" s="65">
        <f>VLOOKUP($A41,'Return Data'!$B$7:$R$2843,10,0)</f>
        <v>6.8486000000000002</v>
      </c>
      <c r="G41" s="66">
        <f t="shared" si="2"/>
        <v>19</v>
      </c>
      <c r="H41" s="65">
        <f>VLOOKUP($A41,'Return Data'!$B$7:$R$2843,11,0)</f>
        <v>0.3049</v>
      </c>
      <c r="I41" s="66">
        <f t="shared" si="3"/>
        <v>30</v>
      </c>
      <c r="J41" s="65">
        <f>VLOOKUP($A41,'Return Data'!$B$7:$R$2843,12,0)</f>
        <v>2.6680000000000001</v>
      </c>
      <c r="K41" s="66">
        <f>RANK(J41,J$8:J$42,0)</f>
        <v>27</v>
      </c>
      <c r="L41" s="65">
        <f>VLOOKUP($A41,'Return Data'!$B$7:$R$2843,13,0)</f>
        <v>4.4855</v>
      </c>
      <c r="M41" s="66">
        <f>RANK(L41,L$8:L$42,0)</f>
        <v>28</v>
      </c>
      <c r="N41" s="65">
        <f>VLOOKUP($A41,'Return Data'!$B$7:$R$2843,17,0)</f>
        <v>10.783099999999999</v>
      </c>
      <c r="O41" s="66">
        <f>RANK(N41,N$8:N$42,0)</f>
        <v>5</v>
      </c>
      <c r="P41" s="65">
        <f>VLOOKUP($A41,'Return Data'!$B$7:$R$2843,14,0)</f>
        <v>10.3514</v>
      </c>
      <c r="Q41" s="66">
        <f>RANK(P41,P$8:P$42,0)</f>
        <v>1</v>
      </c>
      <c r="R41" s="65">
        <f>VLOOKUP($A41,'Return Data'!$B$7:$R$2843,16,0)</f>
        <v>9.3162000000000003</v>
      </c>
      <c r="S41" s="67">
        <f t="shared" si="0"/>
        <v>3</v>
      </c>
    </row>
    <row r="42" spans="1:19" x14ac:dyDescent="0.3">
      <c r="A42" s="82" t="s">
        <v>1011</v>
      </c>
      <c r="B42" s="64">
        <f>VLOOKUP($A42,'Return Data'!$B$7:$R$2843,3,0)</f>
        <v>44322</v>
      </c>
      <c r="C42" s="65">
        <f>VLOOKUP($A42,'Return Data'!$B$7:$R$2843,4,0)</f>
        <v>13.997</v>
      </c>
      <c r="D42" s="65">
        <f>VLOOKUP($A42,'Return Data'!$B$7:$R$2843,9,0)</f>
        <v>6.5016999999999996</v>
      </c>
      <c r="E42" s="66">
        <f t="shared" si="1"/>
        <v>32</v>
      </c>
      <c r="F42" s="65">
        <f>VLOOKUP($A42,'Return Data'!$B$7:$R$2843,10,0)</f>
        <v>4.4554</v>
      </c>
      <c r="G42" s="66">
        <f t="shared" si="2"/>
        <v>31</v>
      </c>
      <c r="H42" s="65">
        <f>VLOOKUP($A42,'Return Data'!$B$7:$R$2843,11,0)</f>
        <v>3.6987000000000001</v>
      </c>
      <c r="I42" s="66">
        <f t="shared" si="3"/>
        <v>12</v>
      </c>
      <c r="J42" s="65">
        <f>VLOOKUP($A42,'Return Data'!$B$7:$R$2843,12,0)</f>
        <v>1.0901000000000001</v>
      </c>
      <c r="K42" s="66">
        <f>RANK(J42,J$8:J$42,0)</f>
        <v>30</v>
      </c>
      <c r="L42" s="65">
        <f>VLOOKUP($A42,'Return Data'!$B$7:$R$2843,13,0)</f>
        <v>6.1513</v>
      </c>
      <c r="M42" s="66">
        <f>RANK(L42,L$8:L$42,0)</f>
        <v>20</v>
      </c>
      <c r="N42" s="65">
        <f>VLOOKUP($A42,'Return Data'!$B$7:$R$2843,17,0)</f>
        <v>12.215</v>
      </c>
      <c r="O42" s="66">
        <f>RANK(N42,N$8:N$42,0)</f>
        <v>1</v>
      </c>
      <c r="P42" s="65"/>
      <c r="Q42" s="66"/>
      <c r="R42" s="65">
        <f>VLOOKUP($A42,'Return Data'!$B$7:$R$2843,16,0)</f>
        <v>12.5901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9.4402411764705896</v>
      </c>
      <c r="E44" s="88"/>
      <c r="F44" s="89">
        <f>AVERAGE(F8:F42)</f>
        <v>7.5285500000000027</v>
      </c>
      <c r="G44" s="88"/>
      <c r="H44" s="89">
        <f>AVERAGE(H8:H42)</f>
        <v>0.28545294117647074</v>
      </c>
      <c r="I44" s="88"/>
      <c r="J44" s="89">
        <f>AVERAGE(J8:J42)</f>
        <v>5.2269064516129031</v>
      </c>
      <c r="K44" s="88"/>
      <c r="L44" s="89">
        <f>AVERAGE(L8:L42)</f>
        <v>6.687819354838707</v>
      </c>
      <c r="M44" s="88"/>
      <c r="N44" s="89">
        <f>AVERAGE(N8:N42)</f>
        <v>7.3032766666666662</v>
      </c>
      <c r="O44" s="88"/>
      <c r="P44" s="89">
        <f>AVERAGE(P8:P42)</f>
        <v>7.0525793103448278</v>
      </c>
      <c r="Q44" s="88"/>
      <c r="R44" s="89">
        <f>AVERAGE(R8:R42)</f>
        <v>4.6181971428571424</v>
      </c>
      <c r="S44" s="90"/>
    </row>
    <row r="45" spans="1:19" x14ac:dyDescent="0.3">
      <c r="A45" s="87" t="s">
        <v>28</v>
      </c>
      <c r="B45" s="88"/>
      <c r="C45" s="88"/>
      <c r="D45" s="89">
        <f>MIN(D8:D42)</f>
        <v>0</v>
      </c>
      <c r="E45" s="88"/>
      <c r="F45" s="89">
        <f>MIN(F8:F42)</f>
        <v>0</v>
      </c>
      <c r="G45" s="88"/>
      <c r="H45" s="89">
        <f>MIN(H8:H42)</f>
        <v>-41.921599999999998</v>
      </c>
      <c r="I45" s="88"/>
      <c r="J45" s="89">
        <f>MIN(J8:J42)</f>
        <v>0</v>
      </c>
      <c r="K45" s="88"/>
      <c r="L45" s="89">
        <f>MIN(L8:L42)</f>
        <v>-25.026900000000001</v>
      </c>
      <c r="M45" s="88"/>
      <c r="N45" s="89">
        <f>MIN(N8:N42)</f>
        <v>-12.417299999999999</v>
      </c>
      <c r="O45" s="88"/>
      <c r="P45" s="89">
        <f>MIN(P8:P42)</f>
        <v>-7.5776000000000003</v>
      </c>
      <c r="Q45" s="88"/>
      <c r="R45" s="89">
        <f>MIN(R8:R42)</f>
        <v>-23.8445</v>
      </c>
      <c r="S45" s="90"/>
    </row>
    <row r="46" spans="1:19" ht="15" thickBot="1" x14ac:dyDescent="0.35">
      <c r="A46" s="91" t="s">
        <v>29</v>
      </c>
      <c r="B46" s="92"/>
      <c r="C46" s="92"/>
      <c r="D46" s="93">
        <f>MAX(D8:D42)</f>
        <v>21.406400000000001</v>
      </c>
      <c r="E46" s="92"/>
      <c r="F46" s="93">
        <f>MAX(F8:F42)</f>
        <v>23.181699999999999</v>
      </c>
      <c r="G46" s="92"/>
      <c r="H46" s="93">
        <f>MAX(H8:H42)</f>
        <v>21.881399999999999</v>
      </c>
      <c r="I46" s="92"/>
      <c r="J46" s="93">
        <f>MAX(J8:J42)</f>
        <v>15.964399999999999</v>
      </c>
      <c r="K46" s="92"/>
      <c r="L46" s="93">
        <f>MAX(L8:L42)</f>
        <v>17.6495</v>
      </c>
      <c r="M46" s="92"/>
      <c r="N46" s="93">
        <f>MAX(N8:N42)</f>
        <v>12.215</v>
      </c>
      <c r="O46" s="92"/>
      <c r="P46" s="93">
        <f>MAX(P8:P42)</f>
        <v>10.3514</v>
      </c>
      <c r="Q46" s="92"/>
      <c r="R46" s="93">
        <f>MAX(R8:R42)</f>
        <v>12.5901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44322</v>
      </c>
      <c r="C8" s="65">
        <f>VLOOKUP($A8,'Return Data'!$B$7:$R$2843,4,0)</f>
        <v>24.354399999999998</v>
      </c>
      <c r="D8" s="65">
        <f>VLOOKUP($A8,'Return Data'!$B$7:$R$2843,9,0)</f>
        <v>7.1961000000000004</v>
      </c>
      <c r="E8" s="66">
        <f>RANK(D8,D$8:D$42,0)</f>
        <v>27</v>
      </c>
      <c r="F8" s="65">
        <f>VLOOKUP($A8,'Return Data'!$B$7:$R$2843,10,0)</f>
        <v>13.646100000000001</v>
      </c>
      <c r="G8" s="66">
        <f>RANK(F8,F$8:F$42,0)</f>
        <v>2</v>
      </c>
      <c r="H8" s="65">
        <f>VLOOKUP($A8,'Return Data'!$B$7:$R$2843,11,0)</f>
        <v>14.4533</v>
      </c>
      <c r="I8" s="66">
        <f>RANK(H8,H$8:H$42,0)</f>
        <v>2</v>
      </c>
      <c r="J8" s="65">
        <f>VLOOKUP($A8,'Return Data'!$B$7:$R$2843,12,0)</f>
        <v>10.4414</v>
      </c>
      <c r="K8" s="66">
        <f>RANK(J8,J$8:J$42,0)</f>
        <v>2</v>
      </c>
      <c r="L8" s="65">
        <f>VLOOKUP($A8,'Return Data'!$B$7:$R$2843,13,0)</f>
        <v>16.889500000000002</v>
      </c>
      <c r="M8" s="66">
        <f>RANK(L8,L$8:L$42,0)</f>
        <v>1</v>
      </c>
      <c r="N8" s="65">
        <f>VLOOKUP($A8,'Return Data'!$B$7:$R$2843,17,0)</f>
        <v>3.4601000000000002</v>
      </c>
      <c r="O8" s="66">
        <f>RANK(N8,N$8:N$42,0)</f>
        <v>23</v>
      </c>
      <c r="P8" s="65">
        <f>VLOOKUP($A8,'Return Data'!$B$7:$R$2843,14,0)</f>
        <v>3.4729000000000001</v>
      </c>
      <c r="Q8" s="66">
        <f>RANK(P8,P$8:P$42,0)</f>
        <v>23</v>
      </c>
      <c r="R8" s="65">
        <f>VLOOKUP($A8,'Return Data'!$B$7:$R$2843,16,0)</f>
        <v>7.6185999999999998</v>
      </c>
      <c r="S8" s="67">
        <f t="shared" ref="S8:S42" si="0">RANK(R8,R$8:R$42,0)</f>
        <v>22</v>
      </c>
    </row>
    <row r="9" spans="1:19" x14ac:dyDescent="0.3">
      <c r="A9" s="82" t="s">
        <v>1075</v>
      </c>
      <c r="B9" s="64">
        <f>VLOOKUP($A9,'Return Data'!$B$7:$R$2843,3,0)</f>
        <v>44322</v>
      </c>
      <c r="C9" s="65">
        <f>VLOOKUP($A9,'Return Data'!$B$7:$R$2843,4,0)</f>
        <v>1.3322000000000001</v>
      </c>
      <c r="D9" s="65"/>
      <c r="E9" s="66"/>
      <c r="F9" s="65"/>
      <c r="G9" s="66"/>
      <c r="H9" s="65"/>
      <c r="I9" s="66"/>
      <c r="J9" s="65"/>
      <c r="K9" s="66"/>
      <c r="L9" s="65"/>
      <c r="M9" s="66"/>
      <c r="N9" s="65"/>
      <c r="O9" s="66"/>
      <c r="P9" s="65"/>
      <c r="Q9" s="66"/>
      <c r="R9" s="65">
        <f>VLOOKUP($A9,'Return Data'!$B$7:$R$2843,16,0)</f>
        <v>-17.234999999999999</v>
      </c>
      <c r="S9" s="67">
        <f t="shared" si="0"/>
        <v>34</v>
      </c>
    </row>
    <row r="10" spans="1:19" x14ac:dyDescent="0.3">
      <c r="A10" s="82" t="s">
        <v>1077</v>
      </c>
      <c r="B10" s="64">
        <f>VLOOKUP($A10,'Return Data'!$B$7:$R$2843,3,0)</f>
        <v>44322</v>
      </c>
      <c r="C10" s="65">
        <f>VLOOKUP($A10,'Return Data'!$B$7:$R$2843,4,0)</f>
        <v>21.338899999999999</v>
      </c>
      <c r="D10" s="65">
        <f>VLOOKUP($A10,'Return Data'!$B$7:$R$2843,9,0)</f>
        <v>8.9196000000000009</v>
      </c>
      <c r="E10" s="66">
        <f t="shared" ref="E10:E42" si="1">RANK(D10,D$8:D$42,0)</f>
        <v>14</v>
      </c>
      <c r="F10" s="65">
        <f>VLOOKUP($A10,'Return Data'!$B$7:$R$2843,10,0)</f>
        <v>7.6310000000000002</v>
      </c>
      <c r="G10" s="66">
        <f t="shared" ref="G10:G42" si="2">RANK(F10,F$8:F$42,0)</f>
        <v>11</v>
      </c>
      <c r="H10" s="65">
        <f>VLOOKUP($A10,'Return Data'!$B$7:$R$2843,11,0)</f>
        <v>5.7862</v>
      </c>
      <c r="I10" s="66">
        <f t="shared" ref="I10:I42" si="3">RANK(H10,H$8:H$42,0)</f>
        <v>5</v>
      </c>
      <c r="J10" s="65">
        <f>VLOOKUP($A10,'Return Data'!$B$7:$R$2843,12,0)</f>
        <v>7.3160999999999996</v>
      </c>
      <c r="K10" s="66">
        <f t="shared" ref="K10:K19" si="4">RANK(J10,J$8:J$42,0)</f>
        <v>6</v>
      </c>
      <c r="L10" s="65">
        <f>VLOOKUP($A10,'Return Data'!$B$7:$R$2843,13,0)</f>
        <v>9.1419999999999995</v>
      </c>
      <c r="M10" s="66">
        <f t="shared" ref="M10:M19" si="5">RANK(L10,L$8:L$42,0)</f>
        <v>7</v>
      </c>
      <c r="N10" s="65">
        <f>VLOOKUP($A10,'Return Data'!$B$7:$R$2843,17,0)</f>
        <v>8.1891999999999996</v>
      </c>
      <c r="O10" s="66">
        <f t="shared" ref="O10:O19" si="6">RANK(N10,N$8:N$42,0)</f>
        <v>17</v>
      </c>
      <c r="P10" s="65">
        <f>VLOOKUP($A10,'Return Data'!$B$7:$R$2843,14,0)</f>
        <v>8.0094999999999992</v>
      </c>
      <c r="Q10" s="66">
        <f t="shared" ref="Q10:Q19" si="7">RANK(P10,P$8:P$42,0)</f>
        <v>14</v>
      </c>
      <c r="R10" s="65">
        <f>VLOOKUP($A10,'Return Data'!$B$7:$R$2843,16,0)</f>
        <v>8.6735000000000007</v>
      </c>
      <c r="S10" s="67">
        <f t="shared" si="0"/>
        <v>7</v>
      </c>
    </row>
    <row r="11" spans="1:19" x14ac:dyDescent="0.3">
      <c r="A11" s="82" t="s">
        <v>1078</v>
      </c>
      <c r="B11" s="64">
        <f>VLOOKUP($A11,'Return Data'!$B$7:$R$2843,3,0)</f>
        <v>44322</v>
      </c>
      <c r="C11" s="65">
        <f>VLOOKUP($A11,'Return Data'!$B$7:$R$2843,4,0)</f>
        <v>15.0116</v>
      </c>
      <c r="D11" s="65">
        <f>VLOOKUP($A11,'Return Data'!$B$7:$R$2843,9,0)</f>
        <v>9.5242000000000004</v>
      </c>
      <c r="E11" s="66">
        <f t="shared" si="1"/>
        <v>10</v>
      </c>
      <c r="F11" s="65">
        <f>VLOOKUP($A11,'Return Data'!$B$7:$R$2843,10,0)</f>
        <v>5.7039</v>
      </c>
      <c r="G11" s="66">
        <f t="shared" si="2"/>
        <v>20</v>
      </c>
      <c r="H11" s="65">
        <f>VLOOKUP($A11,'Return Data'!$B$7:$R$2843,11,0)</f>
        <v>2.3647999999999998</v>
      </c>
      <c r="I11" s="66">
        <f t="shared" si="3"/>
        <v>16</v>
      </c>
      <c r="J11" s="65">
        <f>VLOOKUP($A11,'Return Data'!$B$7:$R$2843,12,0)</f>
        <v>3.2345999999999999</v>
      </c>
      <c r="K11" s="66">
        <f t="shared" si="4"/>
        <v>19</v>
      </c>
      <c r="L11" s="65">
        <f>VLOOKUP($A11,'Return Data'!$B$7:$R$2843,13,0)</f>
        <v>5.0393999999999997</v>
      </c>
      <c r="M11" s="66">
        <f t="shared" si="5"/>
        <v>22</v>
      </c>
      <c r="N11" s="65">
        <f>VLOOKUP($A11,'Return Data'!$B$7:$R$2843,17,0)</f>
        <v>2.0707</v>
      </c>
      <c r="O11" s="66">
        <f t="shared" si="6"/>
        <v>26</v>
      </c>
      <c r="P11" s="65">
        <f>VLOOKUP($A11,'Return Data'!$B$7:$R$2843,14,0)</f>
        <v>2.8736999999999999</v>
      </c>
      <c r="Q11" s="66">
        <f t="shared" si="7"/>
        <v>25</v>
      </c>
      <c r="R11" s="65">
        <f>VLOOKUP($A11,'Return Data'!$B$7:$R$2843,16,0)</f>
        <v>5.8159000000000001</v>
      </c>
      <c r="S11" s="67">
        <f t="shared" si="0"/>
        <v>29</v>
      </c>
    </row>
    <row r="12" spans="1:19" x14ac:dyDescent="0.3">
      <c r="A12" s="82" t="s">
        <v>1081</v>
      </c>
      <c r="B12" s="64">
        <f>VLOOKUP($A12,'Return Data'!$B$7:$R$2843,3,0)</f>
        <v>44322</v>
      </c>
      <c r="C12" s="65">
        <f>VLOOKUP($A12,'Return Data'!$B$7:$R$2843,4,0)</f>
        <v>64.099500000000006</v>
      </c>
      <c r="D12" s="65">
        <f>VLOOKUP($A12,'Return Data'!$B$7:$R$2843,9,0)</f>
        <v>8.2939000000000007</v>
      </c>
      <c r="E12" s="66">
        <f t="shared" si="1"/>
        <v>21</v>
      </c>
      <c r="F12" s="65">
        <f>VLOOKUP($A12,'Return Data'!$B$7:$R$2843,10,0)</f>
        <v>6.6683000000000003</v>
      </c>
      <c r="G12" s="66">
        <f t="shared" si="2"/>
        <v>14</v>
      </c>
      <c r="H12" s="65">
        <f>VLOOKUP($A12,'Return Data'!$B$7:$R$2843,11,0)</f>
        <v>3.7858000000000001</v>
      </c>
      <c r="I12" s="66">
        <f t="shared" si="3"/>
        <v>10</v>
      </c>
      <c r="J12" s="65">
        <f>VLOOKUP($A12,'Return Data'!$B$7:$R$2843,12,0)</f>
        <v>4.3825000000000003</v>
      </c>
      <c r="K12" s="66">
        <f t="shared" si="4"/>
        <v>13</v>
      </c>
      <c r="L12" s="65">
        <f>VLOOKUP($A12,'Return Data'!$B$7:$R$2843,13,0)</f>
        <v>7.5232000000000001</v>
      </c>
      <c r="M12" s="66">
        <f t="shared" si="5"/>
        <v>13</v>
      </c>
      <c r="N12" s="65">
        <f>VLOOKUP($A12,'Return Data'!$B$7:$R$2843,17,0)</f>
        <v>5.524</v>
      </c>
      <c r="O12" s="66">
        <f t="shared" si="6"/>
        <v>22</v>
      </c>
      <c r="P12" s="65">
        <f>VLOOKUP($A12,'Return Data'!$B$7:$R$2843,14,0)</f>
        <v>5.2662000000000004</v>
      </c>
      <c r="Q12" s="66">
        <f t="shared" si="7"/>
        <v>21</v>
      </c>
      <c r="R12" s="65">
        <f>VLOOKUP($A12,'Return Data'!$B$7:$R$2843,16,0)</f>
        <v>8.0361999999999991</v>
      </c>
      <c r="S12" s="67">
        <f t="shared" si="0"/>
        <v>14</v>
      </c>
    </row>
    <row r="13" spans="1:19" x14ac:dyDescent="0.3">
      <c r="A13" s="82" t="s">
        <v>1084</v>
      </c>
      <c r="B13" s="64">
        <f>VLOOKUP($A13,'Return Data'!$B$7:$R$2843,3,0)</f>
        <v>44322</v>
      </c>
      <c r="C13" s="65">
        <f>VLOOKUP($A13,'Return Data'!$B$7:$R$2843,4,0)</f>
        <v>23.332999999999998</v>
      </c>
      <c r="D13" s="65">
        <f>VLOOKUP($A13,'Return Data'!$B$7:$R$2843,9,0)</f>
        <v>21.4102</v>
      </c>
      <c r="E13" s="66">
        <f t="shared" si="1"/>
        <v>1</v>
      </c>
      <c r="F13" s="65">
        <f>VLOOKUP($A13,'Return Data'!$B$7:$R$2843,10,0)</f>
        <v>22.863199999999999</v>
      </c>
      <c r="G13" s="66">
        <f t="shared" si="2"/>
        <v>1</v>
      </c>
      <c r="H13" s="65">
        <f>VLOOKUP($A13,'Return Data'!$B$7:$R$2843,11,0)</f>
        <v>21.3371</v>
      </c>
      <c r="I13" s="66">
        <f t="shared" si="3"/>
        <v>1</v>
      </c>
      <c r="J13" s="65">
        <f>VLOOKUP($A13,'Return Data'!$B$7:$R$2843,12,0)</f>
        <v>15.3438</v>
      </c>
      <c r="K13" s="66">
        <f t="shared" si="4"/>
        <v>1</v>
      </c>
      <c r="L13" s="65">
        <f>VLOOKUP($A13,'Return Data'!$B$7:$R$2843,13,0)</f>
        <v>11.263199999999999</v>
      </c>
      <c r="M13" s="66">
        <f t="shared" si="5"/>
        <v>2</v>
      </c>
      <c r="N13" s="65">
        <f>VLOOKUP($A13,'Return Data'!$B$7:$R$2843,17,0)</f>
        <v>2.6107999999999998</v>
      </c>
      <c r="O13" s="66">
        <f t="shared" si="6"/>
        <v>24</v>
      </c>
      <c r="P13" s="65">
        <f>VLOOKUP($A13,'Return Data'!$B$7:$R$2843,14,0)</f>
        <v>4.1074999999999999</v>
      </c>
      <c r="Q13" s="66">
        <f t="shared" si="7"/>
        <v>22</v>
      </c>
      <c r="R13" s="65">
        <f>VLOOKUP($A13,'Return Data'!$B$7:$R$2843,16,0)</f>
        <v>7.7096999999999998</v>
      </c>
      <c r="S13" s="67">
        <f t="shared" si="0"/>
        <v>20</v>
      </c>
    </row>
    <row r="14" spans="1:19" x14ac:dyDescent="0.3">
      <c r="A14" s="82" t="s">
        <v>1086</v>
      </c>
      <c r="B14" s="64">
        <f>VLOOKUP($A14,'Return Data'!$B$7:$R$2843,3,0)</f>
        <v>44322</v>
      </c>
      <c r="C14" s="65">
        <f>VLOOKUP($A14,'Return Data'!$B$7:$R$2843,4,0)</f>
        <v>43.817799999999998</v>
      </c>
      <c r="D14" s="65">
        <f>VLOOKUP($A14,'Return Data'!$B$7:$R$2843,9,0)</f>
        <v>9.0633999999999997</v>
      </c>
      <c r="E14" s="66">
        <f t="shared" si="1"/>
        <v>13</v>
      </c>
      <c r="F14" s="65">
        <f>VLOOKUP($A14,'Return Data'!$B$7:$R$2843,10,0)</f>
        <v>7.7668999999999997</v>
      </c>
      <c r="G14" s="66">
        <f t="shared" si="2"/>
        <v>9</v>
      </c>
      <c r="H14" s="65">
        <f>VLOOKUP($A14,'Return Data'!$B$7:$R$2843,11,0)</f>
        <v>5.1859999999999999</v>
      </c>
      <c r="I14" s="66">
        <f t="shared" si="3"/>
        <v>6</v>
      </c>
      <c r="J14" s="65">
        <f>VLOOKUP($A14,'Return Data'!$B$7:$R$2843,12,0)</f>
        <v>7.5479000000000003</v>
      </c>
      <c r="K14" s="66">
        <f t="shared" si="4"/>
        <v>5</v>
      </c>
      <c r="L14" s="65">
        <f>VLOOKUP($A14,'Return Data'!$B$7:$R$2843,13,0)</f>
        <v>9.6912000000000003</v>
      </c>
      <c r="M14" s="66">
        <f t="shared" si="5"/>
        <v>6</v>
      </c>
      <c r="N14" s="65">
        <f>VLOOKUP($A14,'Return Data'!$B$7:$R$2843,17,0)</f>
        <v>8.9308999999999994</v>
      </c>
      <c r="O14" s="66">
        <f t="shared" si="6"/>
        <v>13</v>
      </c>
      <c r="P14" s="65">
        <f>VLOOKUP($A14,'Return Data'!$B$7:$R$2843,14,0)</f>
        <v>8.2283000000000008</v>
      </c>
      <c r="Q14" s="66">
        <f t="shared" si="7"/>
        <v>12</v>
      </c>
      <c r="R14" s="65">
        <f>VLOOKUP($A14,'Return Data'!$B$7:$R$2843,16,0)</f>
        <v>7.9741</v>
      </c>
      <c r="S14" s="67">
        <f t="shared" si="0"/>
        <v>15</v>
      </c>
    </row>
    <row r="15" spans="1:19" x14ac:dyDescent="0.3">
      <c r="A15" s="82" t="s">
        <v>1088</v>
      </c>
      <c r="B15" s="64">
        <f>VLOOKUP($A15,'Return Data'!$B$7:$R$2843,3,0)</f>
        <v>44322</v>
      </c>
      <c r="C15" s="65">
        <f>VLOOKUP($A15,'Return Data'!$B$7:$R$2843,4,0)</f>
        <v>34.313699999999997</v>
      </c>
      <c r="D15" s="65">
        <f>VLOOKUP($A15,'Return Data'!$B$7:$R$2843,9,0)</f>
        <v>9.9375999999999998</v>
      </c>
      <c r="E15" s="66">
        <f t="shared" si="1"/>
        <v>7</v>
      </c>
      <c r="F15" s="65">
        <f>VLOOKUP($A15,'Return Data'!$B$7:$R$2843,10,0)</f>
        <v>9.3911999999999995</v>
      </c>
      <c r="G15" s="66">
        <f t="shared" si="2"/>
        <v>6</v>
      </c>
      <c r="H15" s="65">
        <f>VLOOKUP($A15,'Return Data'!$B$7:$R$2843,11,0)</f>
        <v>5.9311999999999996</v>
      </c>
      <c r="I15" s="66">
        <f t="shared" si="3"/>
        <v>4</v>
      </c>
      <c r="J15" s="65">
        <f>VLOOKUP($A15,'Return Data'!$B$7:$R$2843,12,0)</f>
        <v>8.1723999999999997</v>
      </c>
      <c r="K15" s="66">
        <f t="shared" si="4"/>
        <v>4</v>
      </c>
      <c r="L15" s="65">
        <f>VLOOKUP($A15,'Return Data'!$B$7:$R$2843,13,0)</f>
        <v>10.614800000000001</v>
      </c>
      <c r="M15" s="66">
        <f t="shared" si="5"/>
        <v>3</v>
      </c>
      <c r="N15" s="65">
        <f>VLOOKUP($A15,'Return Data'!$B$7:$R$2843,17,0)</f>
        <v>9.8367000000000004</v>
      </c>
      <c r="O15" s="66">
        <f t="shared" si="6"/>
        <v>7</v>
      </c>
      <c r="P15" s="65">
        <f>VLOOKUP($A15,'Return Data'!$B$7:$R$2843,14,0)</f>
        <v>8.3486999999999991</v>
      </c>
      <c r="Q15" s="66">
        <f t="shared" si="7"/>
        <v>11</v>
      </c>
      <c r="R15" s="65">
        <f>VLOOKUP($A15,'Return Data'!$B$7:$R$2843,16,0)</f>
        <v>7.6866000000000003</v>
      </c>
      <c r="S15" s="67">
        <f t="shared" si="0"/>
        <v>21</v>
      </c>
    </row>
    <row r="16" spans="1:19" x14ac:dyDescent="0.3">
      <c r="A16" s="82" t="s">
        <v>1091</v>
      </c>
      <c r="B16" s="64">
        <f>VLOOKUP($A16,'Return Data'!$B$7:$R$2843,3,0)</f>
        <v>44322</v>
      </c>
      <c r="C16" s="65">
        <f>VLOOKUP($A16,'Return Data'!$B$7:$R$2843,4,0)</f>
        <v>36.947299999999998</v>
      </c>
      <c r="D16" s="65">
        <f>VLOOKUP($A16,'Return Data'!$B$7:$R$2843,9,0)</f>
        <v>8.3419000000000008</v>
      </c>
      <c r="E16" s="66">
        <f t="shared" si="1"/>
        <v>20</v>
      </c>
      <c r="F16" s="65">
        <f>VLOOKUP($A16,'Return Data'!$B$7:$R$2843,10,0)</f>
        <v>5.2096999999999998</v>
      </c>
      <c r="G16" s="66">
        <f t="shared" si="2"/>
        <v>25</v>
      </c>
      <c r="H16" s="65">
        <f>VLOOKUP($A16,'Return Data'!$B$7:$R$2843,11,0)</f>
        <v>2.3521999999999998</v>
      </c>
      <c r="I16" s="66">
        <f t="shared" si="3"/>
        <v>17</v>
      </c>
      <c r="J16" s="65">
        <f>VLOOKUP($A16,'Return Data'!$B$7:$R$2843,12,0)</f>
        <v>3.5226999999999999</v>
      </c>
      <c r="K16" s="66">
        <f t="shared" si="4"/>
        <v>15</v>
      </c>
      <c r="L16" s="65">
        <f>VLOOKUP($A16,'Return Data'!$B$7:$R$2843,13,0)</f>
        <v>6.0522</v>
      </c>
      <c r="M16" s="66">
        <f t="shared" si="5"/>
        <v>15</v>
      </c>
      <c r="N16" s="65">
        <f>VLOOKUP($A16,'Return Data'!$B$7:$R$2843,17,0)</f>
        <v>8.7766999999999999</v>
      </c>
      <c r="O16" s="66">
        <f t="shared" si="6"/>
        <v>14</v>
      </c>
      <c r="P16" s="65">
        <f>VLOOKUP($A16,'Return Data'!$B$7:$R$2843,14,0)</f>
        <v>8.3767999999999994</v>
      </c>
      <c r="Q16" s="66">
        <f t="shared" si="7"/>
        <v>10</v>
      </c>
      <c r="R16" s="65">
        <f>VLOOKUP($A16,'Return Data'!$B$7:$R$2843,16,0)</f>
        <v>7.6002000000000001</v>
      </c>
      <c r="S16" s="67">
        <f t="shared" si="0"/>
        <v>23</v>
      </c>
    </row>
    <row r="17" spans="1:19" x14ac:dyDescent="0.3">
      <c r="A17" s="82" t="s">
        <v>1094</v>
      </c>
      <c r="B17" s="64">
        <f>VLOOKUP($A17,'Return Data'!$B$7:$R$2843,3,0)</f>
        <v>44322</v>
      </c>
      <c r="C17" s="65">
        <f>VLOOKUP($A17,'Return Data'!$B$7:$R$2843,4,0)</f>
        <v>17.5352</v>
      </c>
      <c r="D17" s="65">
        <f>VLOOKUP($A17,'Return Data'!$B$7:$R$2843,9,0)</f>
        <v>10.363300000000001</v>
      </c>
      <c r="E17" s="66">
        <f t="shared" si="1"/>
        <v>5</v>
      </c>
      <c r="F17" s="65">
        <f>VLOOKUP($A17,'Return Data'!$B$7:$R$2843,10,0)</f>
        <v>6.9874000000000001</v>
      </c>
      <c r="G17" s="66">
        <f t="shared" si="2"/>
        <v>13</v>
      </c>
      <c r="H17" s="65">
        <f>VLOOKUP($A17,'Return Data'!$B$7:$R$2843,11,0)</f>
        <v>3.9586999999999999</v>
      </c>
      <c r="I17" s="66">
        <f t="shared" si="3"/>
        <v>9</v>
      </c>
      <c r="J17" s="65">
        <f>VLOOKUP($A17,'Return Data'!$B$7:$R$2843,12,0)</f>
        <v>7.1192000000000002</v>
      </c>
      <c r="K17" s="66">
        <f t="shared" si="4"/>
        <v>7</v>
      </c>
      <c r="L17" s="65">
        <f>VLOOKUP($A17,'Return Data'!$B$7:$R$2843,13,0)</f>
        <v>10.2461</v>
      </c>
      <c r="M17" s="66">
        <f t="shared" si="5"/>
        <v>4</v>
      </c>
      <c r="N17" s="65">
        <f>VLOOKUP($A17,'Return Data'!$B$7:$R$2843,17,0)</f>
        <v>7.0739999999999998</v>
      </c>
      <c r="O17" s="66">
        <f t="shared" si="6"/>
        <v>20</v>
      </c>
      <c r="P17" s="65">
        <f>VLOOKUP($A17,'Return Data'!$B$7:$R$2843,14,0)</f>
        <v>6.7938999999999998</v>
      </c>
      <c r="Q17" s="66">
        <f t="shared" si="7"/>
        <v>19</v>
      </c>
      <c r="R17" s="65">
        <f>VLOOKUP($A17,'Return Data'!$B$7:$R$2843,16,0)</f>
        <v>8.1936999999999998</v>
      </c>
      <c r="S17" s="67">
        <f t="shared" si="0"/>
        <v>10</v>
      </c>
    </row>
    <row r="18" spans="1:19" x14ac:dyDescent="0.3">
      <c r="A18" s="82" t="s">
        <v>1097</v>
      </c>
      <c r="B18" s="64">
        <f>VLOOKUP($A18,'Return Data'!$B$7:$R$2843,3,0)</f>
        <v>44322</v>
      </c>
      <c r="C18" s="65">
        <f>VLOOKUP($A18,'Return Data'!$B$7:$R$2843,4,0)</f>
        <v>15.940200000000001</v>
      </c>
      <c r="D18" s="65">
        <f>VLOOKUP($A18,'Return Data'!$B$7:$R$2843,9,0)</f>
        <v>7.9668999999999999</v>
      </c>
      <c r="E18" s="66">
        <f t="shared" si="1"/>
        <v>24</v>
      </c>
      <c r="F18" s="65">
        <f>VLOOKUP($A18,'Return Data'!$B$7:$R$2843,10,0)</f>
        <v>7.9324000000000003</v>
      </c>
      <c r="G18" s="66">
        <f t="shared" si="2"/>
        <v>8</v>
      </c>
      <c r="H18" s="65">
        <f>VLOOKUP($A18,'Return Data'!$B$7:$R$2843,11,0)</f>
        <v>6.4547999999999996</v>
      </c>
      <c r="I18" s="66">
        <f t="shared" si="3"/>
        <v>3</v>
      </c>
      <c r="J18" s="65">
        <f>VLOOKUP($A18,'Return Data'!$B$7:$R$2843,12,0)</f>
        <v>8.8498000000000001</v>
      </c>
      <c r="K18" s="66">
        <f t="shared" si="4"/>
        <v>3</v>
      </c>
      <c r="L18" s="65">
        <f>VLOOKUP($A18,'Return Data'!$B$7:$R$2843,13,0)</f>
        <v>10.2182</v>
      </c>
      <c r="M18" s="66">
        <f t="shared" si="5"/>
        <v>5</v>
      </c>
      <c r="N18" s="65">
        <f>VLOOKUP($A18,'Return Data'!$B$7:$R$2843,17,0)</f>
        <v>8.5539000000000005</v>
      </c>
      <c r="O18" s="66">
        <f t="shared" si="6"/>
        <v>15</v>
      </c>
      <c r="P18" s="65">
        <f>VLOOKUP($A18,'Return Data'!$B$7:$R$2843,14,0)</f>
        <v>7.2636000000000003</v>
      </c>
      <c r="Q18" s="66">
        <f t="shared" si="7"/>
        <v>18</v>
      </c>
      <c r="R18" s="65">
        <f>VLOOKUP($A18,'Return Data'!$B$7:$R$2843,16,0)</f>
        <v>7.7323000000000004</v>
      </c>
      <c r="S18" s="67">
        <f t="shared" si="0"/>
        <v>19</v>
      </c>
    </row>
    <row r="19" spans="1:19" x14ac:dyDescent="0.3">
      <c r="A19" s="82" t="s">
        <v>1098</v>
      </c>
      <c r="B19" s="64">
        <f>VLOOKUP($A19,'Return Data'!$B$7:$R$2843,3,0)</f>
        <v>44322</v>
      </c>
      <c r="C19" s="65">
        <f>VLOOKUP($A19,'Return Data'!$B$7:$R$2843,4,0)</f>
        <v>10.7691</v>
      </c>
      <c r="D19" s="65">
        <f>VLOOKUP($A19,'Return Data'!$B$7:$R$2843,9,0)</f>
        <v>6.0972999999999997</v>
      </c>
      <c r="E19" s="66">
        <f t="shared" si="1"/>
        <v>32</v>
      </c>
      <c r="F19" s="65">
        <f>VLOOKUP($A19,'Return Data'!$B$7:$R$2843,10,0)</f>
        <v>5.2721999999999998</v>
      </c>
      <c r="G19" s="66">
        <f t="shared" si="2"/>
        <v>23</v>
      </c>
      <c r="H19" s="65">
        <f>VLOOKUP($A19,'Return Data'!$B$7:$R$2843,11,0)</f>
        <v>5.0029000000000003</v>
      </c>
      <c r="I19" s="66">
        <f t="shared" si="3"/>
        <v>7</v>
      </c>
      <c r="J19" s="65">
        <f>VLOOKUP($A19,'Return Data'!$B$7:$R$2843,12,0)</f>
        <v>3.4944999999999999</v>
      </c>
      <c r="K19" s="66">
        <f t="shared" si="4"/>
        <v>16</v>
      </c>
      <c r="L19" s="65">
        <f>VLOOKUP($A19,'Return Data'!$B$7:$R$2843,13,0)</f>
        <v>3.0752999999999999</v>
      </c>
      <c r="M19" s="66">
        <f t="shared" si="5"/>
        <v>29</v>
      </c>
      <c r="N19" s="65">
        <f>VLOOKUP($A19,'Return Data'!$B$7:$R$2843,17,0)</f>
        <v>-12.999599999999999</v>
      </c>
      <c r="O19" s="66">
        <f t="shared" si="6"/>
        <v>30</v>
      </c>
      <c r="P19" s="65">
        <f>VLOOKUP($A19,'Return Data'!$B$7:$R$2843,14,0)</f>
        <v>-8.2937999999999992</v>
      </c>
      <c r="Q19" s="66">
        <f t="shared" si="7"/>
        <v>29</v>
      </c>
      <c r="R19" s="65">
        <f>VLOOKUP($A19,'Return Data'!$B$7:$R$2843,16,0)</f>
        <v>1.0851</v>
      </c>
      <c r="S19" s="67">
        <f t="shared" si="0"/>
        <v>30</v>
      </c>
    </row>
    <row r="20" spans="1:19" x14ac:dyDescent="0.3">
      <c r="A20" s="82" t="s">
        <v>1100</v>
      </c>
      <c r="B20" s="64">
        <f>VLOOKUP($A20,'Return Data'!$B$7:$R$2843,3,0)</f>
        <v>44322</v>
      </c>
      <c r="C20" s="65">
        <f>VLOOKUP($A20,'Return Data'!$B$7:$R$2843,4,0)</f>
        <v>4.2000000000000003E-2</v>
      </c>
      <c r="D20" s="65">
        <f>VLOOKUP($A20,'Return Data'!$B$7:$R$2843,9,0)</f>
        <v>8.7530000000000001</v>
      </c>
      <c r="E20" s="66">
        <f t="shared" si="1"/>
        <v>18</v>
      </c>
      <c r="F20" s="65">
        <f>VLOOKUP($A20,'Return Data'!$B$7:$R$2843,10,0)</f>
        <v>10.907400000000001</v>
      </c>
      <c r="G20" s="66">
        <f t="shared" si="2"/>
        <v>5</v>
      </c>
      <c r="H20" s="65">
        <f>VLOOKUP($A20,'Return Data'!$B$7:$R$2843,11,0)</f>
        <v>-42.154400000000003</v>
      </c>
      <c r="I20" s="66">
        <f t="shared" si="3"/>
        <v>34</v>
      </c>
      <c r="J20" s="65"/>
      <c r="K20" s="66"/>
      <c r="L20" s="65"/>
      <c r="M20" s="66"/>
      <c r="N20" s="65"/>
      <c r="O20" s="66"/>
      <c r="P20" s="65"/>
      <c r="Q20" s="66"/>
      <c r="R20" s="65">
        <f>VLOOKUP($A20,'Return Data'!$B$7:$R$2843,16,0)</f>
        <v>-16.2348</v>
      </c>
      <c r="S20" s="67">
        <f t="shared" si="0"/>
        <v>33</v>
      </c>
    </row>
    <row r="21" spans="1:19" x14ac:dyDescent="0.3">
      <c r="A21" s="82" t="s">
        <v>1105</v>
      </c>
      <c r="B21" s="64">
        <f>VLOOKUP($A21,'Return Data'!$B$7:$R$2843,3,0)</f>
        <v>44322</v>
      </c>
      <c r="C21" s="65">
        <f>VLOOKUP($A21,'Return Data'!$B$7:$R$2843,4,0)</f>
        <v>39.588799999999999</v>
      </c>
      <c r="D21" s="65">
        <f>VLOOKUP($A21,'Return Data'!$B$7:$R$2843,9,0)</f>
        <v>7.0227000000000004</v>
      </c>
      <c r="E21" s="66">
        <f t="shared" si="1"/>
        <v>29</v>
      </c>
      <c r="F21" s="65">
        <f>VLOOKUP($A21,'Return Data'!$B$7:$R$2843,10,0)</f>
        <v>5.5094000000000003</v>
      </c>
      <c r="G21" s="66">
        <f t="shared" si="2"/>
        <v>22</v>
      </c>
      <c r="H21" s="65">
        <f>VLOOKUP($A21,'Return Data'!$B$7:$R$2843,11,0)</f>
        <v>3.4594999999999998</v>
      </c>
      <c r="I21" s="66">
        <f t="shared" si="3"/>
        <v>11</v>
      </c>
      <c r="J21" s="65">
        <f>VLOOKUP($A21,'Return Data'!$B$7:$R$2843,12,0)</f>
        <v>6.3167</v>
      </c>
      <c r="K21" s="66">
        <f>RANK(J21,J$8:J$42,0)</f>
        <v>8</v>
      </c>
      <c r="L21" s="65">
        <f>VLOOKUP($A21,'Return Data'!$B$7:$R$2843,13,0)</f>
        <v>8.9526000000000003</v>
      </c>
      <c r="M21" s="66">
        <f>RANK(L21,L$8:L$42,0)</f>
        <v>8</v>
      </c>
      <c r="N21" s="65">
        <f>VLOOKUP($A21,'Return Data'!$B$7:$R$2843,17,0)</f>
        <v>10.5581</v>
      </c>
      <c r="O21" s="66">
        <f>RANK(N21,N$8:N$42,0)</f>
        <v>3</v>
      </c>
      <c r="P21" s="65">
        <f>VLOOKUP($A21,'Return Data'!$B$7:$R$2843,14,0)</f>
        <v>9.4688999999999997</v>
      </c>
      <c r="Q21" s="66">
        <f>RANK(P21,P$8:P$42,0)</f>
        <v>3</v>
      </c>
      <c r="R21" s="65">
        <f>VLOOKUP($A21,'Return Data'!$B$7:$R$2843,16,0)</f>
        <v>8.1739999999999995</v>
      </c>
      <c r="S21" s="67">
        <f t="shared" si="0"/>
        <v>11</v>
      </c>
    </row>
    <row r="22" spans="1:19" x14ac:dyDescent="0.3">
      <c r="A22" s="82" t="s">
        <v>1106</v>
      </c>
      <c r="B22" s="64">
        <f>VLOOKUP($A22,'Return Data'!$B$7:$R$2843,3,0)</f>
        <v>44322</v>
      </c>
      <c r="C22" s="65">
        <f>VLOOKUP($A22,'Return Data'!$B$7:$R$2843,4,0)</f>
        <v>58.190100000000001</v>
      </c>
      <c r="D22" s="65">
        <f>VLOOKUP($A22,'Return Data'!$B$7:$R$2843,9,0)</f>
        <v>7.8555000000000001</v>
      </c>
      <c r="E22" s="66">
        <f t="shared" si="1"/>
        <v>25</v>
      </c>
      <c r="F22" s="65">
        <f>VLOOKUP($A22,'Return Data'!$B$7:$R$2843,10,0)</f>
        <v>5.2103000000000002</v>
      </c>
      <c r="G22" s="66">
        <f t="shared" si="2"/>
        <v>24</v>
      </c>
      <c r="H22" s="65">
        <f>VLOOKUP($A22,'Return Data'!$B$7:$R$2843,11,0)</f>
        <v>1.6188</v>
      </c>
      <c r="I22" s="66">
        <f t="shared" si="3"/>
        <v>22</v>
      </c>
      <c r="J22" s="65">
        <f>VLOOKUP($A22,'Return Data'!$B$7:$R$2843,12,0)</f>
        <v>2.6360000000000001</v>
      </c>
      <c r="K22" s="66">
        <f>RANK(J22,J$8:J$42,0)</f>
        <v>22</v>
      </c>
      <c r="L22" s="65">
        <f>VLOOKUP($A22,'Return Data'!$B$7:$R$2843,13,0)</f>
        <v>5.6932999999999998</v>
      </c>
      <c r="M22" s="66">
        <f>RANK(L22,L$8:L$42,0)</f>
        <v>18</v>
      </c>
      <c r="N22" s="65">
        <f>VLOOKUP($A22,'Return Data'!$B$7:$R$2843,17,0)</f>
        <v>6.2571000000000003</v>
      </c>
      <c r="O22" s="66">
        <f>RANK(N22,N$8:N$42,0)</f>
        <v>21</v>
      </c>
      <c r="P22" s="65">
        <f>VLOOKUP($A22,'Return Data'!$B$7:$R$2843,14,0)</f>
        <v>6.1180000000000003</v>
      </c>
      <c r="Q22" s="66">
        <f>RANK(P22,P$8:P$42,0)</f>
        <v>20</v>
      </c>
      <c r="R22" s="65">
        <f>VLOOKUP($A22,'Return Data'!$B$7:$R$2843,16,0)</f>
        <v>7.8175999999999997</v>
      </c>
      <c r="S22" s="67">
        <f t="shared" si="0"/>
        <v>17</v>
      </c>
    </row>
    <row r="23" spans="1:19" x14ac:dyDescent="0.3">
      <c r="A23" s="82" t="s">
        <v>1110</v>
      </c>
      <c r="B23" s="64">
        <f>VLOOKUP($A23,'Return Data'!$B$7:$R$2843,3,0)</f>
        <v>44322</v>
      </c>
      <c r="C23" s="65">
        <f>VLOOKUP($A23,'Return Data'!$B$7:$R$2843,4,0)</f>
        <v>28.473199999999999</v>
      </c>
      <c r="D23" s="65">
        <f>VLOOKUP($A23,'Return Data'!$B$7:$R$2843,9,0)</f>
        <v>8.1819000000000006</v>
      </c>
      <c r="E23" s="66">
        <f t="shared" si="1"/>
        <v>22</v>
      </c>
      <c r="F23" s="65">
        <f>VLOOKUP($A23,'Return Data'!$B$7:$R$2843,10,0)</f>
        <v>7.7647000000000004</v>
      </c>
      <c r="G23" s="66">
        <f t="shared" si="2"/>
        <v>10</v>
      </c>
      <c r="H23" s="65">
        <f>VLOOKUP($A23,'Return Data'!$B$7:$R$2843,11,0)</f>
        <v>4.2530000000000001</v>
      </c>
      <c r="I23" s="66">
        <f t="shared" si="3"/>
        <v>8</v>
      </c>
      <c r="J23" s="65">
        <f>VLOOKUP($A23,'Return Data'!$B$7:$R$2843,12,0)</f>
        <v>5.5967000000000002</v>
      </c>
      <c r="K23" s="66">
        <f>RANK(J23,J$8:J$42,0)</f>
        <v>9</v>
      </c>
      <c r="L23" s="65">
        <f>VLOOKUP($A23,'Return Data'!$B$7:$R$2843,13,0)</f>
        <v>8.9450000000000003</v>
      </c>
      <c r="M23" s="66">
        <f>RANK(L23,L$8:L$42,0)</f>
        <v>9</v>
      </c>
      <c r="N23" s="65">
        <f>VLOOKUP($A23,'Return Data'!$B$7:$R$2843,17,0)</f>
        <v>0.38150000000000001</v>
      </c>
      <c r="O23" s="66">
        <f>RANK(N23,N$8:N$42,0)</f>
        <v>27</v>
      </c>
      <c r="P23" s="65">
        <f>VLOOKUP($A23,'Return Data'!$B$7:$R$2843,14,0)</f>
        <v>2.0139999999999998</v>
      </c>
      <c r="Q23" s="66">
        <f>RANK(P23,P$8:P$42,0)</f>
        <v>27</v>
      </c>
      <c r="R23" s="65">
        <f>VLOOKUP($A23,'Return Data'!$B$7:$R$2843,16,0)</f>
        <v>5.8338000000000001</v>
      </c>
      <c r="S23" s="67">
        <f t="shared" si="0"/>
        <v>27</v>
      </c>
    </row>
    <row r="24" spans="1:19" x14ac:dyDescent="0.3">
      <c r="A24" s="82" t="s">
        <v>1111</v>
      </c>
      <c r="B24" s="64">
        <f>VLOOKUP($A24,'Return Data'!$B$7:$R$2843,3,0)</f>
        <v>44322</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-25.030999999999999</v>
      </c>
      <c r="M24" s="66">
        <f>RANK(L24,L$8:L$42,0)</f>
        <v>31</v>
      </c>
      <c r="N24" s="65"/>
      <c r="O24" s="66"/>
      <c r="P24" s="65"/>
      <c r="Q24" s="66"/>
      <c r="R24" s="65">
        <f>VLOOKUP($A24,'Return Data'!$B$7:$R$2843,16,0)</f>
        <v>-23.846299999999999</v>
      </c>
      <c r="S24" s="67">
        <f t="shared" si="0"/>
        <v>35</v>
      </c>
    </row>
    <row r="25" spans="1:19" x14ac:dyDescent="0.3">
      <c r="A25" s="82" t="s">
        <v>1115</v>
      </c>
      <c r="B25" s="64">
        <f>VLOOKUP($A25,'Return Data'!$B$7:$R$2843,3,0)</f>
        <v>44322</v>
      </c>
      <c r="C25" s="65">
        <f>VLOOKUP($A25,'Return Data'!$B$7:$R$2843,4,0)</f>
        <v>8.2900000000000001E-2</v>
      </c>
      <c r="D25" s="65">
        <f>VLOOKUP($A25,'Return Data'!$B$7:$R$2843,9,0)</f>
        <v>11.855499999999999</v>
      </c>
      <c r="E25" s="66">
        <f t="shared" si="1"/>
        <v>3</v>
      </c>
      <c r="F25" s="65">
        <f>VLOOKUP($A25,'Return Data'!$B$7:$R$2843,10,0)</f>
        <v>11.572900000000001</v>
      </c>
      <c r="G25" s="66">
        <f t="shared" si="2"/>
        <v>3</v>
      </c>
      <c r="H25" s="65">
        <f>VLOOKUP($A25,'Return Data'!$B$7:$R$2843,11,0)</f>
        <v>-41.375500000000002</v>
      </c>
      <c r="I25" s="66">
        <f t="shared" si="3"/>
        <v>33</v>
      </c>
      <c r="J25" s="65"/>
      <c r="K25" s="66"/>
      <c r="L25" s="65"/>
      <c r="M25" s="66"/>
      <c r="N25" s="65"/>
      <c r="O25" s="66"/>
      <c r="P25" s="65"/>
      <c r="Q25" s="66"/>
      <c r="R25" s="65">
        <f>VLOOKUP($A25,'Return Data'!$B$7:$R$2843,16,0)</f>
        <v>-12.851699999999999</v>
      </c>
      <c r="S25" s="67">
        <f t="shared" si="0"/>
        <v>31</v>
      </c>
    </row>
    <row r="26" spans="1:19" x14ac:dyDescent="0.3">
      <c r="A26" s="82" t="s">
        <v>1117</v>
      </c>
      <c r="B26" s="64">
        <f>VLOOKUP($A26,'Return Data'!$B$7:$R$2843,3,0)</f>
        <v>44322</v>
      </c>
      <c r="C26" s="65">
        <f>VLOOKUP($A26,'Return Data'!$B$7:$R$2843,4,0)</f>
        <v>14.123799999999999</v>
      </c>
      <c r="D26" s="65">
        <f>VLOOKUP($A26,'Return Data'!$B$7:$R$2843,9,0)</f>
        <v>6.3733000000000004</v>
      </c>
      <c r="E26" s="66">
        <f t="shared" si="1"/>
        <v>30</v>
      </c>
      <c r="F26" s="65">
        <f>VLOOKUP($A26,'Return Data'!$B$7:$R$2843,10,0)</f>
        <v>4.55</v>
      </c>
      <c r="G26" s="66">
        <f t="shared" si="2"/>
        <v>27</v>
      </c>
      <c r="H26" s="65">
        <f>VLOOKUP($A26,'Return Data'!$B$7:$R$2843,11,0)</f>
        <v>2.2347000000000001</v>
      </c>
      <c r="I26" s="66">
        <f t="shared" si="3"/>
        <v>18</v>
      </c>
      <c r="J26" s="65">
        <f>VLOOKUP($A26,'Return Data'!$B$7:$R$2843,12,0)</f>
        <v>4.0997000000000003</v>
      </c>
      <c r="K26" s="66">
        <f t="shared" ref="K26:K38" si="8">RANK(J26,J$8:J$42,0)</f>
        <v>14</v>
      </c>
      <c r="L26" s="65">
        <f>VLOOKUP($A26,'Return Data'!$B$7:$R$2843,13,0)</f>
        <v>2.4466000000000001</v>
      </c>
      <c r="M26" s="66">
        <f t="shared" ref="M26:M38" si="9">RANK(L26,L$8:L$42,0)</f>
        <v>30</v>
      </c>
      <c r="N26" s="65">
        <f>VLOOKUP($A26,'Return Data'!$B$7:$R$2843,17,0)</f>
        <v>2.2482000000000002</v>
      </c>
      <c r="O26" s="66">
        <f t="shared" ref="O26:O38" si="10">RANK(N26,N$8:N$42,0)</f>
        <v>25</v>
      </c>
      <c r="P26" s="65">
        <f>VLOOKUP($A26,'Return Data'!$B$7:$R$2843,14,0)</f>
        <v>3.3466</v>
      </c>
      <c r="Q26" s="66">
        <f t="shared" ref="Q26:Q38" si="11">RANK(P26,P$8:P$42,0)</f>
        <v>24</v>
      </c>
      <c r="R26" s="65">
        <f>VLOOKUP($A26,'Return Data'!$B$7:$R$2843,16,0)</f>
        <v>5.8194999999999997</v>
      </c>
      <c r="S26" s="67">
        <f t="shared" si="0"/>
        <v>28</v>
      </c>
    </row>
    <row r="27" spans="1:19" x14ac:dyDescent="0.3">
      <c r="A27" s="82" t="s">
        <v>1120</v>
      </c>
      <c r="B27" s="64">
        <f>VLOOKUP($A27,'Return Data'!$B$7:$R$2843,3,0)</f>
        <v>44322</v>
      </c>
      <c r="C27" s="65">
        <f>VLOOKUP($A27,'Return Data'!$B$7:$R$2843,4,0)</f>
        <v>98.743700000000004</v>
      </c>
      <c r="D27" s="65">
        <f>VLOOKUP($A27,'Return Data'!$B$7:$R$2843,9,0)</f>
        <v>10.3398</v>
      </c>
      <c r="E27" s="66">
        <f t="shared" si="1"/>
        <v>6</v>
      </c>
      <c r="F27" s="65">
        <f>VLOOKUP($A27,'Return Data'!$B$7:$R$2843,10,0)</f>
        <v>8.5074000000000005</v>
      </c>
      <c r="G27" s="66">
        <f t="shared" si="2"/>
        <v>7</v>
      </c>
      <c r="H27" s="65">
        <f>VLOOKUP($A27,'Return Data'!$B$7:$R$2843,11,0)</f>
        <v>3.0478999999999998</v>
      </c>
      <c r="I27" s="66">
        <f t="shared" si="3"/>
        <v>13</v>
      </c>
      <c r="J27" s="65">
        <f>VLOOKUP($A27,'Return Data'!$B$7:$R$2843,12,0)</f>
        <v>4.4047000000000001</v>
      </c>
      <c r="K27" s="66">
        <f t="shared" si="8"/>
        <v>12</v>
      </c>
      <c r="L27" s="65">
        <f>VLOOKUP($A27,'Return Data'!$B$7:$R$2843,13,0)</f>
        <v>8.0596999999999994</v>
      </c>
      <c r="M27" s="66">
        <f t="shared" si="9"/>
        <v>11</v>
      </c>
      <c r="N27" s="65">
        <f>VLOOKUP($A27,'Return Data'!$B$7:$R$2843,17,0)</f>
        <v>10.3764</v>
      </c>
      <c r="O27" s="66">
        <f t="shared" si="10"/>
        <v>4</v>
      </c>
      <c r="P27" s="65">
        <f>VLOOKUP($A27,'Return Data'!$B$7:$R$2843,14,0)</f>
        <v>9.5231999999999992</v>
      </c>
      <c r="Q27" s="66">
        <f t="shared" si="11"/>
        <v>2</v>
      </c>
      <c r="R27" s="65">
        <f>VLOOKUP($A27,'Return Data'!$B$7:$R$2843,16,0)</f>
        <v>9.3731000000000009</v>
      </c>
      <c r="S27" s="67">
        <f t="shared" si="0"/>
        <v>2</v>
      </c>
    </row>
    <row r="28" spans="1:19" x14ac:dyDescent="0.3">
      <c r="A28" s="82" t="s">
        <v>1123</v>
      </c>
      <c r="B28" s="64">
        <f>VLOOKUP($A28,'Return Data'!$B$7:$R$2843,3,0)</f>
        <v>44322</v>
      </c>
      <c r="C28" s="65">
        <f>VLOOKUP($A28,'Return Data'!$B$7:$R$2843,4,0)</f>
        <v>45.649299999999997</v>
      </c>
      <c r="D28" s="65">
        <f>VLOOKUP($A28,'Return Data'!$B$7:$R$2843,9,0)</f>
        <v>9.4356000000000009</v>
      </c>
      <c r="E28" s="66">
        <f t="shared" si="1"/>
        <v>11</v>
      </c>
      <c r="F28" s="65">
        <f>VLOOKUP($A28,'Return Data'!$B$7:$R$2843,10,0)</f>
        <v>6.2782</v>
      </c>
      <c r="G28" s="66">
        <f t="shared" si="2"/>
        <v>16</v>
      </c>
      <c r="H28" s="65">
        <f>VLOOKUP($A28,'Return Data'!$B$7:$R$2843,11,0)</f>
        <v>1.8442000000000001</v>
      </c>
      <c r="I28" s="66">
        <f t="shared" si="3"/>
        <v>20</v>
      </c>
      <c r="J28" s="65">
        <f>VLOOKUP($A28,'Return Data'!$B$7:$R$2843,12,0)</f>
        <v>2.9142999999999999</v>
      </c>
      <c r="K28" s="66">
        <f t="shared" si="8"/>
        <v>21</v>
      </c>
      <c r="L28" s="65">
        <f>VLOOKUP($A28,'Return Data'!$B$7:$R$2843,13,0)</f>
        <v>5.9010999999999996</v>
      </c>
      <c r="M28" s="66">
        <f t="shared" si="9"/>
        <v>16</v>
      </c>
      <c r="N28" s="65">
        <f>VLOOKUP($A28,'Return Data'!$B$7:$R$2843,17,0)</f>
        <v>9.0855999999999995</v>
      </c>
      <c r="O28" s="66">
        <f t="shared" si="10"/>
        <v>12</v>
      </c>
      <c r="P28" s="65">
        <f>VLOOKUP($A28,'Return Data'!$B$7:$R$2843,14,0)</f>
        <v>8.3780999999999999</v>
      </c>
      <c r="Q28" s="66">
        <f t="shared" si="11"/>
        <v>9</v>
      </c>
      <c r="R28" s="65">
        <f>VLOOKUP($A28,'Return Data'!$B$7:$R$2843,16,0)</f>
        <v>8.4863999999999997</v>
      </c>
      <c r="S28" s="67">
        <f t="shared" si="0"/>
        <v>8</v>
      </c>
    </row>
    <row r="29" spans="1:19" x14ac:dyDescent="0.3">
      <c r="A29" s="82" t="s">
        <v>1124</v>
      </c>
      <c r="B29" s="64">
        <f>VLOOKUP($A29,'Return Data'!$B$7:$R$2843,3,0)</f>
        <v>44322</v>
      </c>
      <c r="C29" s="65">
        <f>VLOOKUP($A29,'Return Data'!$B$7:$R$2843,4,0)</f>
        <v>46.924999999999997</v>
      </c>
      <c r="D29" s="65">
        <f>VLOOKUP($A29,'Return Data'!$B$7:$R$2843,9,0)</f>
        <v>9.6353000000000009</v>
      </c>
      <c r="E29" s="66">
        <f t="shared" si="1"/>
        <v>8</v>
      </c>
      <c r="F29" s="65">
        <f>VLOOKUP($A29,'Return Data'!$B$7:$R$2843,10,0)</f>
        <v>5.0693000000000001</v>
      </c>
      <c r="G29" s="66">
        <f t="shared" si="2"/>
        <v>26</v>
      </c>
      <c r="H29" s="65">
        <f>VLOOKUP($A29,'Return Data'!$B$7:$R$2843,11,0)</f>
        <v>2.1354000000000002</v>
      </c>
      <c r="I29" s="66">
        <f t="shared" si="3"/>
        <v>19</v>
      </c>
      <c r="J29" s="65">
        <f>VLOOKUP($A29,'Return Data'!$B$7:$R$2843,12,0)</f>
        <v>3.4176000000000002</v>
      </c>
      <c r="K29" s="66">
        <f t="shared" si="8"/>
        <v>18</v>
      </c>
      <c r="L29" s="65">
        <f>VLOOKUP($A29,'Return Data'!$B$7:$R$2843,13,0)</f>
        <v>5.4762000000000004</v>
      </c>
      <c r="M29" s="66">
        <f t="shared" si="9"/>
        <v>20</v>
      </c>
      <c r="N29" s="65">
        <f>VLOOKUP($A29,'Return Data'!$B$7:$R$2843,17,0)</f>
        <v>8.0495999999999999</v>
      </c>
      <c r="O29" s="66">
        <f t="shared" si="10"/>
        <v>19</v>
      </c>
      <c r="P29" s="65">
        <f>VLOOKUP($A29,'Return Data'!$B$7:$R$2843,14,0)</f>
        <v>7.4048999999999996</v>
      </c>
      <c r="Q29" s="66">
        <f t="shared" si="11"/>
        <v>17</v>
      </c>
      <c r="R29" s="65">
        <f>VLOOKUP($A29,'Return Data'!$B$7:$R$2843,16,0)</f>
        <v>7.7687999999999997</v>
      </c>
      <c r="S29" s="67">
        <f t="shared" si="0"/>
        <v>18</v>
      </c>
    </row>
    <row r="30" spans="1:19" x14ac:dyDescent="0.3">
      <c r="A30" s="82" t="s">
        <v>1126</v>
      </c>
      <c r="B30" s="64">
        <f>VLOOKUP($A30,'Return Data'!$B$7:$R$2843,3,0)</f>
        <v>44322</v>
      </c>
      <c r="C30" s="65">
        <f>VLOOKUP($A30,'Return Data'!$B$7:$R$2843,4,0)</f>
        <v>34.656300000000002</v>
      </c>
      <c r="D30" s="65">
        <f>VLOOKUP($A30,'Return Data'!$B$7:$R$2843,9,0)</f>
        <v>9.3322000000000003</v>
      </c>
      <c r="E30" s="66">
        <f t="shared" si="1"/>
        <v>12</v>
      </c>
      <c r="F30" s="65">
        <f>VLOOKUP($A30,'Return Data'!$B$7:$R$2843,10,0)</f>
        <v>4.2569999999999997</v>
      </c>
      <c r="G30" s="66">
        <f t="shared" si="2"/>
        <v>30</v>
      </c>
      <c r="H30" s="65">
        <f>VLOOKUP($A30,'Return Data'!$B$7:$R$2843,11,0)</f>
        <v>0.78680000000000005</v>
      </c>
      <c r="I30" s="66">
        <f t="shared" si="3"/>
        <v>26</v>
      </c>
      <c r="J30" s="65">
        <f>VLOOKUP($A30,'Return Data'!$B$7:$R$2843,12,0)</f>
        <v>2.1516999999999999</v>
      </c>
      <c r="K30" s="66">
        <f t="shared" si="8"/>
        <v>25</v>
      </c>
      <c r="L30" s="65">
        <f>VLOOKUP($A30,'Return Data'!$B$7:$R$2843,13,0)</f>
        <v>3.8132999999999999</v>
      </c>
      <c r="M30" s="66">
        <f t="shared" si="9"/>
        <v>27</v>
      </c>
      <c r="N30" s="65">
        <f>VLOOKUP($A30,'Return Data'!$B$7:$R$2843,17,0)</f>
        <v>8.1538000000000004</v>
      </c>
      <c r="O30" s="66">
        <f t="shared" si="10"/>
        <v>18</v>
      </c>
      <c r="P30" s="65">
        <f>VLOOKUP($A30,'Return Data'!$B$7:$R$2843,14,0)</f>
        <v>8.1372</v>
      </c>
      <c r="Q30" s="66">
        <f t="shared" si="11"/>
        <v>13</v>
      </c>
      <c r="R30" s="65">
        <f>VLOOKUP($A30,'Return Data'!$B$7:$R$2843,16,0)</f>
        <v>6.9817999999999998</v>
      </c>
      <c r="S30" s="67">
        <f t="shared" si="0"/>
        <v>25</v>
      </c>
    </row>
    <row r="31" spans="1:19" x14ac:dyDescent="0.3">
      <c r="A31" s="82" t="s">
        <v>1128</v>
      </c>
      <c r="B31" s="64">
        <f>VLOOKUP($A31,'Return Data'!$B$7:$R$2843,3,0)</f>
        <v>44322</v>
      </c>
      <c r="C31" s="65">
        <f>VLOOKUP($A31,'Return Data'!$B$7:$R$2843,4,0)</f>
        <v>31.186800000000002</v>
      </c>
      <c r="D31" s="65">
        <f>VLOOKUP($A31,'Return Data'!$B$7:$R$2843,9,0)</f>
        <v>9.6059000000000001</v>
      </c>
      <c r="E31" s="66">
        <f t="shared" si="1"/>
        <v>9</v>
      </c>
      <c r="F31" s="65">
        <f>VLOOKUP($A31,'Return Data'!$B$7:$R$2843,10,0)</f>
        <v>7.3372000000000002</v>
      </c>
      <c r="G31" s="66">
        <f t="shared" si="2"/>
        <v>12</v>
      </c>
      <c r="H31" s="65">
        <f>VLOOKUP($A31,'Return Data'!$B$7:$R$2843,11,0)</f>
        <v>2.64</v>
      </c>
      <c r="I31" s="66">
        <f t="shared" si="3"/>
        <v>15</v>
      </c>
      <c r="J31" s="65">
        <f>VLOOKUP($A31,'Return Data'!$B$7:$R$2843,12,0)</f>
        <v>4.4249999999999998</v>
      </c>
      <c r="K31" s="66">
        <f t="shared" si="8"/>
        <v>11</v>
      </c>
      <c r="L31" s="65">
        <f>VLOOKUP($A31,'Return Data'!$B$7:$R$2843,13,0)</f>
        <v>8.0553000000000008</v>
      </c>
      <c r="M31" s="66">
        <f t="shared" si="9"/>
        <v>12</v>
      </c>
      <c r="N31" s="65">
        <f>VLOOKUP($A31,'Return Data'!$B$7:$R$2843,17,0)</f>
        <v>10.1356</v>
      </c>
      <c r="O31" s="66">
        <f t="shared" si="10"/>
        <v>6</v>
      </c>
      <c r="P31" s="65">
        <f>VLOOKUP($A31,'Return Data'!$B$7:$R$2843,14,0)</f>
        <v>9.0303000000000004</v>
      </c>
      <c r="Q31" s="66">
        <f t="shared" si="11"/>
        <v>7</v>
      </c>
      <c r="R31" s="65">
        <f>VLOOKUP($A31,'Return Data'!$B$7:$R$2843,16,0)</f>
        <v>9.3513000000000002</v>
      </c>
      <c r="S31" s="67">
        <f t="shared" si="0"/>
        <v>3</v>
      </c>
    </row>
    <row r="32" spans="1:19" x14ac:dyDescent="0.3">
      <c r="A32" s="82" t="s">
        <v>1131</v>
      </c>
      <c r="B32" s="64">
        <f>VLOOKUP($A32,'Return Data'!$B$7:$R$2843,3,0)</f>
        <v>44322</v>
      </c>
      <c r="C32" s="65">
        <f>VLOOKUP($A32,'Return Data'!$B$7:$R$2843,4,0)</f>
        <v>53.496000000000002</v>
      </c>
      <c r="D32" s="65">
        <f>VLOOKUP($A32,'Return Data'!$B$7:$R$2843,9,0)</f>
        <v>8.6881000000000004</v>
      </c>
      <c r="E32" s="66">
        <f t="shared" si="1"/>
        <v>19</v>
      </c>
      <c r="F32" s="65">
        <f>VLOOKUP($A32,'Return Data'!$B$7:$R$2843,10,0)</f>
        <v>4.2640000000000002</v>
      </c>
      <c r="G32" s="66">
        <f t="shared" si="2"/>
        <v>29</v>
      </c>
      <c r="H32" s="65">
        <f>VLOOKUP($A32,'Return Data'!$B$7:$R$2843,11,0)</f>
        <v>0.5746</v>
      </c>
      <c r="I32" s="66">
        <f t="shared" si="3"/>
        <v>28</v>
      </c>
      <c r="J32" s="65">
        <f>VLOOKUP($A32,'Return Data'!$B$7:$R$2843,12,0)</f>
        <v>2.1036999999999999</v>
      </c>
      <c r="K32" s="66">
        <f t="shared" si="8"/>
        <v>26</v>
      </c>
      <c r="L32" s="65">
        <f>VLOOKUP($A32,'Return Data'!$B$7:$R$2843,13,0)</f>
        <v>4.3818000000000001</v>
      </c>
      <c r="M32" s="66">
        <f t="shared" si="9"/>
        <v>24</v>
      </c>
      <c r="N32" s="65">
        <f>VLOOKUP($A32,'Return Data'!$B$7:$R$2843,17,0)</f>
        <v>9.7760999999999996</v>
      </c>
      <c r="O32" s="66">
        <f t="shared" si="10"/>
        <v>8</v>
      </c>
      <c r="P32" s="65">
        <f>VLOOKUP($A32,'Return Data'!$B$7:$R$2843,14,0)</f>
        <v>9.3122000000000007</v>
      </c>
      <c r="Q32" s="66">
        <f t="shared" si="11"/>
        <v>5</v>
      </c>
      <c r="R32" s="65">
        <f>VLOOKUP($A32,'Return Data'!$B$7:$R$2843,16,0)</f>
        <v>8.3862000000000005</v>
      </c>
      <c r="S32" s="67">
        <f t="shared" si="0"/>
        <v>9</v>
      </c>
    </row>
    <row r="33" spans="1:19" x14ac:dyDescent="0.3">
      <c r="A33" s="82" t="s">
        <v>1132</v>
      </c>
      <c r="B33" s="64">
        <f>VLOOKUP($A33,'Return Data'!$B$7:$R$2843,3,0)</f>
        <v>44322</v>
      </c>
      <c r="C33" s="65">
        <f>VLOOKUP($A33,'Return Data'!$B$7:$R$2843,4,0)</f>
        <v>50.026600000000002</v>
      </c>
      <c r="D33" s="65">
        <f>VLOOKUP($A33,'Return Data'!$B$7:$R$2843,9,0)</f>
        <v>8.7917000000000005</v>
      </c>
      <c r="E33" s="66">
        <f t="shared" si="1"/>
        <v>17</v>
      </c>
      <c r="F33" s="65">
        <f>VLOOKUP($A33,'Return Data'!$B$7:$R$2843,10,0)</f>
        <v>2.6158000000000001</v>
      </c>
      <c r="G33" s="66">
        <f t="shared" si="2"/>
        <v>32</v>
      </c>
      <c r="H33" s="65">
        <f>VLOOKUP($A33,'Return Data'!$B$7:$R$2843,11,0)</f>
        <v>-0.1981</v>
      </c>
      <c r="I33" s="66">
        <f t="shared" si="3"/>
        <v>30</v>
      </c>
      <c r="J33" s="65">
        <f>VLOOKUP($A33,'Return Data'!$B$7:$R$2843,12,0)</f>
        <v>1.2114</v>
      </c>
      <c r="K33" s="66">
        <f t="shared" si="8"/>
        <v>29</v>
      </c>
      <c r="L33" s="65">
        <f>VLOOKUP($A33,'Return Data'!$B$7:$R$2843,13,0)</f>
        <v>4.3884999999999996</v>
      </c>
      <c r="M33" s="66">
        <f t="shared" si="9"/>
        <v>23</v>
      </c>
      <c r="N33" s="65">
        <f>VLOOKUP($A33,'Return Data'!$B$7:$R$2843,17,0)</f>
        <v>-4.1000000000000003E-3</v>
      </c>
      <c r="O33" s="66">
        <f t="shared" si="10"/>
        <v>28</v>
      </c>
      <c r="P33" s="65">
        <f>VLOOKUP($A33,'Return Data'!$B$7:$R$2843,14,0)</f>
        <v>2.1503000000000001</v>
      </c>
      <c r="Q33" s="66">
        <f t="shared" si="11"/>
        <v>26</v>
      </c>
      <c r="R33" s="65">
        <f>VLOOKUP($A33,'Return Data'!$B$7:$R$2843,16,0)</f>
        <v>6.3186</v>
      </c>
      <c r="S33" s="67">
        <f t="shared" si="0"/>
        <v>26</v>
      </c>
    </row>
    <row r="34" spans="1:19" x14ac:dyDescent="0.3">
      <c r="A34" s="82" t="s">
        <v>1135</v>
      </c>
      <c r="B34" s="64">
        <f>VLOOKUP($A34,'Return Data'!$B$7:$R$2843,3,0)</f>
        <v>44322</v>
      </c>
      <c r="C34" s="65">
        <f>VLOOKUP($A34,'Return Data'!$B$7:$R$2843,4,0)</f>
        <v>60.716200000000001</v>
      </c>
      <c r="D34" s="65">
        <f>VLOOKUP($A34,'Return Data'!$B$7:$R$2843,9,0)</f>
        <v>4.5456000000000003</v>
      </c>
      <c r="E34" s="66">
        <f t="shared" si="1"/>
        <v>33</v>
      </c>
      <c r="F34" s="65">
        <f>VLOOKUP($A34,'Return Data'!$B$7:$R$2843,10,0)</f>
        <v>0.55249999999999999</v>
      </c>
      <c r="G34" s="66">
        <f t="shared" si="2"/>
        <v>33</v>
      </c>
      <c r="H34" s="65">
        <f>VLOOKUP($A34,'Return Data'!$B$7:$R$2843,11,0)</f>
        <v>1.7356</v>
      </c>
      <c r="I34" s="66">
        <f t="shared" si="3"/>
        <v>21</v>
      </c>
      <c r="J34" s="65">
        <f>VLOOKUP($A34,'Return Data'!$B$7:$R$2843,12,0)</f>
        <v>2.9664999999999999</v>
      </c>
      <c r="K34" s="66">
        <f t="shared" si="8"/>
        <v>20</v>
      </c>
      <c r="L34" s="65">
        <f>VLOOKUP($A34,'Return Data'!$B$7:$R$2843,13,0)</f>
        <v>5.6809000000000003</v>
      </c>
      <c r="M34" s="66">
        <f t="shared" si="9"/>
        <v>19</v>
      </c>
      <c r="N34" s="65">
        <f>VLOOKUP($A34,'Return Data'!$B$7:$R$2843,17,0)</f>
        <v>9.2684999999999995</v>
      </c>
      <c r="O34" s="66">
        <f t="shared" si="10"/>
        <v>11</v>
      </c>
      <c r="P34" s="65">
        <f>VLOOKUP($A34,'Return Data'!$B$7:$R$2843,14,0)</f>
        <v>8.7082999999999995</v>
      </c>
      <c r="Q34" s="66">
        <f t="shared" si="11"/>
        <v>8</v>
      </c>
      <c r="R34" s="65">
        <f>VLOOKUP($A34,'Return Data'!$B$7:$R$2843,16,0)</f>
        <v>8.7677999999999994</v>
      </c>
      <c r="S34" s="67">
        <f t="shared" si="0"/>
        <v>6</v>
      </c>
    </row>
    <row r="35" spans="1:19" x14ac:dyDescent="0.3">
      <c r="A35" s="82" t="s">
        <v>1136</v>
      </c>
      <c r="B35" s="64">
        <f>VLOOKUP($A35,'Return Data'!$B$7:$R$2843,3,0)</f>
        <v>44322</v>
      </c>
      <c r="C35" s="65">
        <f>VLOOKUP($A35,'Return Data'!$B$7:$R$2843,4,0)</f>
        <v>57.261000000000003</v>
      </c>
      <c r="D35" s="65">
        <f>VLOOKUP($A35,'Return Data'!$B$7:$R$2843,9,0)</f>
        <v>8.0204000000000004</v>
      </c>
      <c r="E35" s="66">
        <f t="shared" si="1"/>
        <v>23</v>
      </c>
      <c r="F35" s="65">
        <f>VLOOKUP($A35,'Return Data'!$B$7:$R$2843,10,0)</f>
        <v>5.5476000000000001</v>
      </c>
      <c r="G35" s="66">
        <f t="shared" si="2"/>
        <v>21</v>
      </c>
      <c r="H35" s="65">
        <f>VLOOKUP($A35,'Return Data'!$B$7:$R$2843,11,0)</f>
        <v>1.3414999999999999</v>
      </c>
      <c r="I35" s="66">
        <f t="shared" si="3"/>
        <v>25</v>
      </c>
      <c r="J35" s="65">
        <f>VLOOKUP($A35,'Return Data'!$B$7:$R$2843,12,0)</f>
        <v>1.5925</v>
      </c>
      <c r="K35" s="66">
        <f t="shared" si="8"/>
        <v>28</v>
      </c>
      <c r="L35" s="65">
        <f>VLOOKUP($A35,'Return Data'!$B$7:$R$2843,13,0)</f>
        <v>4.0922000000000001</v>
      </c>
      <c r="M35" s="66">
        <f t="shared" si="9"/>
        <v>25</v>
      </c>
      <c r="N35" s="65">
        <f>VLOOKUP($A35,'Return Data'!$B$7:$R$2843,17,0)</f>
        <v>8.2384000000000004</v>
      </c>
      <c r="O35" s="66">
        <f t="shared" si="10"/>
        <v>16</v>
      </c>
      <c r="P35" s="65">
        <f>VLOOKUP($A35,'Return Data'!$B$7:$R$2843,14,0)</f>
        <v>7.8936999999999999</v>
      </c>
      <c r="Q35" s="66">
        <f t="shared" si="11"/>
        <v>16</v>
      </c>
      <c r="R35" s="65">
        <f>VLOOKUP($A35,'Return Data'!$B$7:$R$2843,16,0)</f>
        <v>8.1670999999999996</v>
      </c>
      <c r="S35" s="67">
        <f t="shared" si="0"/>
        <v>12</v>
      </c>
    </row>
    <row r="36" spans="1:19" x14ac:dyDescent="0.3">
      <c r="A36" s="82" t="s">
        <v>1138</v>
      </c>
      <c r="B36" s="64">
        <f>VLOOKUP($A36,'Return Data'!$B$7:$R$2843,3,0)</f>
        <v>44322</v>
      </c>
      <c r="C36" s="65">
        <f>VLOOKUP($A36,'Return Data'!$B$7:$R$2843,4,0)</f>
        <v>71.149100000000004</v>
      </c>
      <c r="D36" s="65">
        <f>VLOOKUP($A36,'Return Data'!$B$7:$R$2843,9,0)</f>
        <v>8.8917000000000002</v>
      </c>
      <c r="E36" s="66">
        <f t="shared" si="1"/>
        <v>15</v>
      </c>
      <c r="F36" s="65">
        <f>VLOOKUP($A36,'Return Data'!$B$7:$R$2843,10,0)</f>
        <v>5.7660999999999998</v>
      </c>
      <c r="G36" s="66">
        <f t="shared" si="2"/>
        <v>19</v>
      </c>
      <c r="H36" s="65">
        <f>VLOOKUP($A36,'Return Data'!$B$7:$R$2843,11,0)</f>
        <v>0.63949999999999996</v>
      </c>
      <c r="I36" s="66">
        <f t="shared" si="3"/>
        <v>27</v>
      </c>
      <c r="J36" s="65">
        <f>VLOOKUP($A36,'Return Data'!$B$7:$R$2843,12,0)</f>
        <v>2.2705000000000002</v>
      </c>
      <c r="K36" s="66">
        <f t="shared" si="8"/>
        <v>24</v>
      </c>
      <c r="L36" s="65">
        <f>VLOOKUP($A36,'Return Data'!$B$7:$R$2843,13,0)</f>
        <v>3.7118000000000002</v>
      </c>
      <c r="M36" s="66">
        <f t="shared" si="9"/>
        <v>28</v>
      </c>
      <c r="N36" s="65">
        <f>VLOOKUP($A36,'Return Data'!$B$7:$R$2843,17,0)</f>
        <v>9.6105</v>
      </c>
      <c r="O36" s="66">
        <f t="shared" si="10"/>
        <v>9</v>
      </c>
      <c r="P36" s="65">
        <f>VLOOKUP($A36,'Return Data'!$B$7:$R$2843,14,0)</f>
        <v>9.3004999999999995</v>
      </c>
      <c r="Q36" s="66">
        <f t="shared" si="11"/>
        <v>6</v>
      </c>
      <c r="R36" s="65">
        <f>VLOOKUP($A36,'Return Data'!$B$7:$R$2843,16,0)</f>
        <v>8.7771000000000008</v>
      </c>
      <c r="S36" s="67">
        <f t="shared" si="0"/>
        <v>5</v>
      </c>
    </row>
    <row r="37" spans="1:19" x14ac:dyDescent="0.3">
      <c r="A37" s="82" t="s">
        <v>1141</v>
      </c>
      <c r="B37" s="64">
        <f>VLOOKUP($A37,'Return Data'!$B$7:$R$2843,3,0)</f>
        <v>44322</v>
      </c>
      <c r="C37" s="65">
        <f>VLOOKUP($A37,'Return Data'!$B$7:$R$2843,4,0)</f>
        <v>55.199399999999997</v>
      </c>
      <c r="D37" s="65">
        <f>VLOOKUP($A37,'Return Data'!$B$7:$R$2843,9,0)</f>
        <v>7.4668999999999999</v>
      </c>
      <c r="E37" s="66">
        <f t="shared" si="1"/>
        <v>26</v>
      </c>
      <c r="F37" s="65">
        <f>VLOOKUP($A37,'Return Data'!$B$7:$R$2843,10,0)</f>
        <v>6.6369999999999996</v>
      </c>
      <c r="G37" s="66">
        <f t="shared" si="2"/>
        <v>15</v>
      </c>
      <c r="H37" s="65">
        <f>VLOOKUP($A37,'Return Data'!$B$7:$R$2843,11,0)</f>
        <v>2.9268000000000001</v>
      </c>
      <c r="I37" s="66">
        <f t="shared" si="3"/>
        <v>14</v>
      </c>
      <c r="J37" s="65">
        <f>VLOOKUP($A37,'Return Data'!$B$7:$R$2843,12,0)</f>
        <v>5.4302000000000001</v>
      </c>
      <c r="K37" s="66">
        <f t="shared" si="8"/>
        <v>10</v>
      </c>
      <c r="L37" s="65">
        <f>VLOOKUP($A37,'Return Data'!$B$7:$R$2843,13,0)</f>
        <v>8.1614000000000004</v>
      </c>
      <c r="M37" s="66">
        <f t="shared" si="9"/>
        <v>10</v>
      </c>
      <c r="N37" s="65">
        <f>VLOOKUP($A37,'Return Data'!$B$7:$R$2843,17,0)</f>
        <v>10.951499999999999</v>
      </c>
      <c r="O37" s="66">
        <f t="shared" si="10"/>
        <v>2</v>
      </c>
      <c r="P37" s="65">
        <f>VLOOKUP($A37,'Return Data'!$B$7:$R$2843,14,0)</f>
        <v>9.3602000000000007</v>
      </c>
      <c r="Q37" s="66">
        <f t="shared" si="11"/>
        <v>4</v>
      </c>
      <c r="R37" s="65">
        <f>VLOOKUP($A37,'Return Data'!$B$7:$R$2843,16,0)</f>
        <v>7.8746999999999998</v>
      </c>
      <c r="S37" s="67">
        <f t="shared" si="0"/>
        <v>16</v>
      </c>
    </row>
    <row r="38" spans="1:19" x14ac:dyDescent="0.3">
      <c r="A38" s="82" t="s">
        <v>1143</v>
      </c>
      <c r="B38" s="64">
        <f>VLOOKUP($A38,'Return Data'!$B$7:$R$2843,3,0)</f>
        <v>44322</v>
      </c>
      <c r="C38" s="65">
        <f>VLOOKUP($A38,'Return Data'!$B$7:$R$2843,4,0)</f>
        <v>65.464799999999997</v>
      </c>
      <c r="D38" s="65">
        <f>VLOOKUP($A38,'Return Data'!$B$7:$R$2843,9,0)</f>
        <v>8.8452999999999999</v>
      </c>
      <c r="E38" s="66">
        <f t="shared" si="1"/>
        <v>16</v>
      </c>
      <c r="F38" s="65">
        <f>VLOOKUP($A38,'Return Data'!$B$7:$R$2843,10,0)</f>
        <v>6.2624000000000004</v>
      </c>
      <c r="G38" s="66">
        <f t="shared" si="2"/>
        <v>17</v>
      </c>
      <c r="H38" s="65">
        <f>VLOOKUP($A38,'Return Data'!$B$7:$R$2843,11,0)</f>
        <v>1.5155000000000001</v>
      </c>
      <c r="I38" s="66">
        <f t="shared" si="3"/>
        <v>23</v>
      </c>
      <c r="J38" s="65">
        <f>VLOOKUP($A38,'Return Data'!$B$7:$R$2843,12,0)</f>
        <v>3.4622999999999999</v>
      </c>
      <c r="K38" s="66">
        <f t="shared" si="8"/>
        <v>17</v>
      </c>
      <c r="L38" s="65">
        <f>VLOOKUP($A38,'Return Data'!$B$7:$R$2843,13,0)</f>
        <v>6.9509999999999996</v>
      </c>
      <c r="M38" s="66">
        <f t="shared" si="9"/>
        <v>14</v>
      </c>
      <c r="N38" s="65">
        <f>VLOOKUP($A38,'Return Data'!$B$7:$R$2843,17,0)</f>
        <v>9.4985999999999997</v>
      </c>
      <c r="O38" s="66">
        <f t="shared" si="10"/>
        <v>10</v>
      </c>
      <c r="P38" s="65">
        <f>VLOOKUP($A38,'Return Data'!$B$7:$R$2843,14,0)</f>
        <v>7.9855</v>
      </c>
      <c r="Q38" s="66">
        <f t="shared" si="11"/>
        <v>15</v>
      </c>
      <c r="R38" s="65">
        <f>VLOOKUP($A38,'Return Data'!$B$7:$R$2843,16,0)</f>
        <v>8.1300000000000008</v>
      </c>
      <c r="S38" s="67">
        <f t="shared" si="0"/>
        <v>13</v>
      </c>
    </row>
    <row r="39" spans="1:19" x14ac:dyDescent="0.3">
      <c r="A39" s="82" t="s">
        <v>1145</v>
      </c>
      <c r="B39" s="64">
        <f>VLOOKUP($A39,'Return Data'!$B$7:$R$2843,3,0)</f>
        <v>44322</v>
      </c>
      <c r="C39" s="65">
        <f>VLOOKUP($A39,'Return Data'!$B$7:$R$2843,4,0)</f>
        <v>1.6171</v>
      </c>
      <c r="D39" s="65">
        <f>VLOOKUP($A39,'Return Data'!$B$7:$R$2843,9,0)</f>
        <v>11.238</v>
      </c>
      <c r="E39" s="66">
        <f t="shared" si="1"/>
        <v>4</v>
      </c>
      <c r="F39" s="65">
        <f>VLOOKUP($A39,'Return Data'!$B$7:$R$2843,10,0)</f>
        <v>11.4495</v>
      </c>
      <c r="G39" s="66">
        <f t="shared" si="2"/>
        <v>4</v>
      </c>
      <c r="H39" s="65">
        <f>VLOOKUP($A39,'Return Data'!$B$7:$R$2843,11,0)</f>
        <v>-41.348599999999998</v>
      </c>
      <c r="I39" s="66">
        <f t="shared" si="3"/>
        <v>32</v>
      </c>
      <c r="J39" s="65"/>
      <c r="K39" s="66"/>
      <c r="L39" s="65"/>
      <c r="M39" s="66"/>
      <c r="N39" s="65"/>
      <c r="O39" s="66"/>
      <c r="P39" s="65"/>
      <c r="Q39" s="66"/>
      <c r="R39" s="65">
        <f>VLOOKUP($A39,'Return Data'!$B$7:$R$2843,16,0)</f>
        <v>-12.864800000000001</v>
      </c>
      <c r="S39" s="67">
        <f t="shared" si="0"/>
        <v>32</v>
      </c>
    </row>
    <row r="40" spans="1:19" x14ac:dyDescent="0.3">
      <c r="A40" s="82" t="s">
        <v>1147</v>
      </c>
      <c r="B40" s="64">
        <f>VLOOKUP($A40,'Return Data'!$B$7:$R$2843,3,0)</f>
        <v>44322</v>
      </c>
      <c r="C40" s="65">
        <f>VLOOKUP($A40,'Return Data'!$B$7:$R$2843,4,0)</f>
        <v>50.828200000000002</v>
      </c>
      <c r="D40" s="65">
        <f>VLOOKUP($A40,'Return Data'!$B$7:$R$2843,9,0)</f>
        <v>7.1388999999999996</v>
      </c>
      <c r="E40" s="66">
        <f t="shared" si="1"/>
        <v>28</v>
      </c>
      <c r="F40" s="65">
        <f>VLOOKUP($A40,'Return Data'!$B$7:$R$2843,10,0)</f>
        <v>4.3810000000000002</v>
      </c>
      <c r="G40" s="66">
        <f t="shared" si="2"/>
        <v>28</v>
      </c>
      <c r="H40" s="65">
        <f>VLOOKUP($A40,'Return Data'!$B$7:$R$2843,11,0)</f>
        <v>1.387</v>
      </c>
      <c r="I40" s="66">
        <f t="shared" si="3"/>
        <v>24</v>
      </c>
      <c r="J40" s="65">
        <f>VLOOKUP($A40,'Return Data'!$B$7:$R$2843,12,0)</f>
        <v>2.3565999999999998</v>
      </c>
      <c r="K40" s="66">
        <f>RANK(J40,J$8:J$42,0)</f>
        <v>23</v>
      </c>
      <c r="L40" s="65">
        <f>VLOOKUP($A40,'Return Data'!$B$7:$R$2843,13,0)</f>
        <v>5.1398999999999999</v>
      </c>
      <c r="M40" s="66">
        <f>RANK(L40,L$8:L$42,0)</f>
        <v>21</v>
      </c>
      <c r="N40" s="65">
        <f>VLOOKUP($A40,'Return Data'!$B$7:$R$2843,17,0)</f>
        <v>-0.53139999999999998</v>
      </c>
      <c r="O40" s="66">
        <f>RANK(N40,N$8:N$42,0)</f>
        <v>29</v>
      </c>
      <c r="P40" s="65">
        <f>VLOOKUP($A40,'Return Data'!$B$7:$R$2843,14,0)</f>
        <v>-0.62539999999999996</v>
      </c>
      <c r="Q40" s="66">
        <f>RANK(P40,P$8:P$42,0)</f>
        <v>28</v>
      </c>
      <c r="R40" s="65">
        <f>VLOOKUP($A40,'Return Data'!$B$7:$R$2843,16,0)</f>
        <v>7.3574999999999999</v>
      </c>
      <c r="S40" s="67">
        <f t="shared" si="0"/>
        <v>24</v>
      </c>
    </row>
    <row r="41" spans="1:19" x14ac:dyDescent="0.3">
      <c r="A41" s="82" t="s">
        <v>1008</v>
      </c>
      <c r="B41" s="64">
        <f>VLOOKUP($A41,'Return Data'!$B$7:$R$2843,3,0)</f>
        <v>44322</v>
      </c>
      <c r="C41" s="65">
        <f>VLOOKUP($A41,'Return Data'!$B$7:$R$2843,4,0)</f>
        <v>71.6374</v>
      </c>
      <c r="D41" s="65">
        <f>VLOOKUP($A41,'Return Data'!$B$7:$R$2843,9,0)</f>
        <v>12.994</v>
      </c>
      <c r="E41" s="66">
        <f t="shared" si="1"/>
        <v>2</v>
      </c>
      <c r="F41" s="65">
        <f>VLOOKUP($A41,'Return Data'!$B$7:$R$2843,10,0)</f>
        <v>6.2392000000000003</v>
      </c>
      <c r="G41" s="66">
        <f t="shared" si="2"/>
        <v>18</v>
      </c>
      <c r="H41" s="65">
        <f>VLOOKUP($A41,'Return Data'!$B$7:$R$2843,11,0)</f>
        <v>-0.2949</v>
      </c>
      <c r="I41" s="66">
        <f t="shared" si="3"/>
        <v>31</v>
      </c>
      <c r="J41" s="65">
        <f>VLOOKUP($A41,'Return Data'!$B$7:$R$2843,12,0)</f>
        <v>2.0573000000000001</v>
      </c>
      <c r="K41" s="66">
        <f>RANK(J41,J$8:J$42,0)</f>
        <v>27</v>
      </c>
      <c r="L41" s="65">
        <f>VLOOKUP($A41,'Return Data'!$B$7:$R$2843,13,0)</f>
        <v>3.8904999999999998</v>
      </c>
      <c r="M41" s="66">
        <f>RANK(L41,L$8:L$42,0)</f>
        <v>26</v>
      </c>
      <c r="N41" s="65">
        <f>VLOOKUP($A41,'Return Data'!$B$7:$R$2843,17,0)</f>
        <v>10.1959</v>
      </c>
      <c r="O41" s="66">
        <f>RANK(N41,N$8:N$42,0)</f>
        <v>5</v>
      </c>
      <c r="P41" s="65">
        <f>VLOOKUP($A41,'Return Data'!$B$7:$R$2843,14,0)</f>
        <v>9.7361000000000004</v>
      </c>
      <c r="Q41" s="66">
        <f>RANK(P41,P$8:P$42,0)</f>
        <v>1</v>
      </c>
      <c r="R41" s="65">
        <f>VLOOKUP($A41,'Return Data'!$B$7:$R$2843,16,0)</f>
        <v>9.0030999999999999</v>
      </c>
      <c r="S41" s="67">
        <f t="shared" si="0"/>
        <v>4</v>
      </c>
    </row>
    <row r="42" spans="1:19" x14ac:dyDescent="0.3">
      <c r="A42" s="82" t="s">
        <v>1010</v>
      </c>
      <c r="B42" s="64">
        <f>VLOOKUP($A42,'Return Data'!$B$7:$R$2843,3,0)</f>
        <v>44322</v>
      </c>
      <c r="C42" s="65">
        <f>VLOOKUP($A42,'Return Data'!$B$7:$R$2843,4,0)</f>
        <v>13.867699999999999</v>
      </c>
      <c r="D42" s="65">
        <f>VLOOKUP($A42,'Return Data'!$B$7:$R$2843,9,0)</f>
        <v>6.2346000000000004</v>
      </c>
      <c r="E42" s="66">
        <f t="shared" si="1"/>
        <v>31</v>
      </c>
      <c r="F42" s="65">
        <f>VLOOKUP($A42,'Return Data'!$B$7:$R$2843,10,0)</f>
        <v>4.1628999999999996</v>
      </c>
      <c r="G42" s="66">
        <f t="shared" si="2"/>
        <v>31</v>
      </c>
      <c r="H42" s="65">
        <f>VLOOKUP($A42,'Return Data'!$B$7:$R$2843,11,0)</f>
        <v>3.3784000000000001</v>
      </c>
      <c r="I42" s="66">
        <f t="shared" si="3"/>
        <v>12</v>
      </c>
      <c r="J42" s="65">
        <f>VLOOKUP($A42,'Return Data'!$B$7:$R$2843,12,0)</f>
        <v>0.76600000000000001</v>
      </c>
      <c r="K42" s="66">
        <f>RANK(J42,J$8:J$42,0)</f>
        <v>30</v>
      </c>
      <c r="L42" s="65">
        <f>VLOOKUP($A42,'Return Data'!$B$7:$R$2843,13,0)</f>
        <v>5.8102</v>
      </c>
      <c r="M42" s="66">
        <f>RANK(L42,L$8:L$42,0)</f>
        <v>17</v>
      </c>
      <c r="N42" s="65">
        <f>VLOOKUP($A42,'Return Data'!$B$7:$R$2843,17,0)</f>
        <v>11.855600000000001</v>
      </c>
      <c r="O42" s="66">
        <f>RANK(N42,N$8:N$42,0)</f>
        <v>1</v>
      </c>
      <c r="P42" s="65"/>
      <c r="Q42" s="66"/>
      <c r="R42" s="65">
        <f>VLOOKUP($A42,'Return Data'!$B$7:$R$2843,16,0)</f>
        <v>12.222200000000001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8.7753029411764683</v>
      </c>
      <c r="E44" s="88"/>
      <c r="F44" s="89">
        <f>AVERAGE(F8:F42)</f>
        <v>6.8798264705882364</v>
      </c>
      <c r="G44" s="88"/>
      <c r="H44" s="89">
        <f>AVERAGE(H8:H42)</f>
        <v>-0.38939117647058874</v>
      </c>
      <c r="I44" s="88"/>
      <c r="J44" s="89">
        <f>AVERAGE(J8:J42)</f>
        <v>4.5033645161290314</v>
      </c>
      <c r="K44" s="88"/>
      <c r="L44" s="89">
        <f>AVERAGE(L8:L42)</f>
        <v>5.9443677419354852</v>
      </c>
      <c r="M44" s="88"/>
      <c r="N44" s="89">
        <f>AVERAGE(N8:N42)</f>
        <v>6.5377633333333343</v>
      </c>
      <c r="O44" s="88"/>
      <c r="P44" s="89">
        <f>AVERAGE(P8:P42)</f>
        <v>6.2651689655172405</v>
      </c>
      <c r="Q44" s="88"/>
      <c r="R44" s="89">
        <f>AVERAGE(R8:R42)</f>
        <v>4.2772542857142852</v>
      </c>
      <c r="S44" s="90"/>
    </row>
    <row r="45" spans="1:19" x14ac:dyDescent="0.3">
      <c r="A45" s="87" t="s">
        <v>28</v>
      </c>
      <c r="B45" s="88"/>
      <c r="C45" s="88"/>
      <c r="D45" s="89">
        <f>MIN(D8:D42)</f>
        <v>0</v>
      </c>
      <c r="E45" s="88"/>
      <c r="F45" s="89">
        <f>MIN(F8:F42)</f>
        <v>0</v>
      </c>
      <c r="G45" s="88"/>
      <c r="H45" s="89">
        <f>MIN(H8:H42)</f>
        <v>-42.154400000000003</v>
      </c>
      <c r="I45" s="88"/>
      <c r="J45" s="89">
        <f>MIN(J8:J42)</f>
        <v>0</v>
      </c>
      <c r="K45" s="88"/>
      <c r="L45" s="89">
        <f>MIN(L8:L42)</f>
        <v>-25.030999999999999</v>
      </c>
      <c r="M45" s="88"/>
      <c r="N45" s="89">
        <f>MIN(N8:N42)</f>
        <v>-12.999599999999999</v>
      </c>
      <c r="O45" s="88"/>
      <c r="P45" s="89">
        <f>MIN(P8:P42)</f>
        <v>-8.2937999999999992</v>
      </c>
      <c r="Q45" s="88"/>
      <c r="R45" s="89">
        <f>MIN(R8:R42)</f>
        <v>-23.846299999999999</v>
      </c>
      <c r="S45" s="90"/>
    </row>
    <row r="46" spans="1:19" ht="15" thickBot="1" x14ac:dyDescent="0.35">
      <c r="A46" s="91" t="s">
        <v>29</v>
      </c>
      <c r="B46" s="92"/>
      <c r="C46" s="92"/>
      <c r="D46" s="93">
        <f>MAX(D8:D42)</f>
        <v>21.4102</v>
      </c>
      <c r="E46" s="92"/>
      <c r="F46" s="93">
        <f>MAX(F8:F42)</f>
        <v>22.863199999999999</v>
      </c>
      <c r="G46" s="92"/>
      <c r="H46" s="93">
        <f>MAX(H8:H42)</f>
        <v>21.3371</v>
      </c>
      <c r="I46" s="92"/>
      <c r="J46" s="93">
        <f>MAX(J8:J42)</f>
        <v>15.3438</v>
      </c>
      <c r="K46" s="92"/>
      <c r="L46" s="93">
        <f>MAX(L8:L42)</f>
        <v>16.889500000000002</v>
      </c>
      <c r="M46" s="92"/>
      <c r="N46" s="93">
        <f>MAX(N8:N42)</f>
        <v>11.855600000000001</v>
      </c>
      <c r="O46" s="92"/>
      <c r="P46" s="93">
        <f>MAX(P8:P42)</f>
        <v>9.7361000000000004</v>
      </c>
      <c r="Q46" s="92"/>
      <c r="R46" s="93">
        <f>MAX(R8:R42)</f>
        <v>12.222200000000001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44322</v>
      </c>
      <c r="C8" s="65">
        <f>VLOOKUP($A8,'Return Data'!$B$7:$R$2843,4,0)</f>
        <v>304.01</v>
      </c>
      <c r="D8" s="65">
        <f>VLOOKUP($A8,'Return Data'!$B$7:$R$2843,10,0)</f>
        <v>-0.53010000000000002</v>
      </c>
      <c r="E8" s="66">
        <f t="shared" ref="E8:E36" si="0">RANK(D8,D$8:D$36,0)</f>
        <v>14</v>
      </c>
      <c r="F8" s="65">
        <f>VLOOKUP($A8,'Return Data'!$B$7:$R$2843,11,0)</f>
        <v>22.087499999999999</v>
      </c>
      <c r="G8" s="66">
        <f t="shared" ref="G8:G36" si="1">RANK(F8,F$8:F$36,0)</f>
        <v>10</v>
      </c>
      <c r="H8" s="65">
        <f>VLOOKUP($A8,'Return Data'!$B$7:$R$2843,12,0)</f>
        <v>33.671900000000001</v>
      </c>
      <c r="I8" s="66">
        <f t="shared" ref="I8:I36" si="2">RANK(H8,H$8:H$36,0)</f>
        <v>8</v>
      </c>
      <c r="J8" s="65">
        <f>VLOOKUP($A8,'Return Data'!$B$7:$R$2843,13,0)</f>
        <v>59.4514</v>
      </c>
      <c r="K8" s="66">
        <f t="shared" ref="K8:K36" si="3">RANK(J8,J$8:J$36,0)</f>
        <v>9</v>
      </c>
      <c r="L8" s="65">
        <f>VLOOKUP($A8,'Return Data'!$B$7:$R$2843,17,0)</f>
        <v>13.3393</v>
      </c>
      <c r="M8" s="66">
        <f t="shared" ref="M8:M36" si="4">RANK(L8,L$8:L$36,0)</f>
        <v>22</v>
      </c>
      <c r="N8" s="65">
        <f>VLOOKUP($A8,'Return Data'!$B$7:$R$2843,14,0)</f>
        <v>9.9693000000000005</v>
      </c>
      <c r="O8" s="66">
        <f t="shared" ref="O8:O26" si="5">RANK(N8,N$8:N$36,0)</f>
        <v>22</v>
      </c>
      <c r="P8" s="65">
        <f>VLOOKUP($A8,'Return Data'!$B$7:$R$2843,15,0)</f>
        <v>13.495200000000001</v>
      </c>
      <c r="Q8" s="66">
        <f t="shared" ref="Q8:Q26" si="6">RANK(P8,P$8:P$36,0)</f>
        <v>21</v>
      </c>
      <c r="R8" s="65">
        <f>VLOOKUP($A8,'Return Data'!$B$7:$R$2843,16,0)</f>
        <v>14.2143</v>
      </c>
      <c r="S8" s="67">
        <f t="shared" ref="S8:S36" si="7">RANK(R8,R$8:R$36,0)</f>
        <v>12</v>
      </c>
    </row>
    <row r="9" spans="1:20" x14ac:dyDescent="0.3">
      <c r="A9" s="63" t="s">
        <v>952</v>
      </c>
      <c r="B9" s="64">
        <f>VLOOKUP($A9,'Return Data'!$B$7:$R$2843,3,0)</f>
        <v>44322</v>
      </c>
      <c r="C9" s="65">
        <f>VLOOKUP($A9,'Return Data'!$B$7:$R$2843,4,0)</f>
        <v>43.1</v>
      </c>
      <c r="D9" s="65">
        <f>VLOOKUP($A9,'Return Data'!$B$7:$R$2843,10,0)</f>
        <v>-1.2374000000000001</v>
      </c>
      <c r="E9" s="66">
        <f t="shared" si="0"/>
        <v>21</v>
      </c>
      <c r="F9" s="65">
        <f>VLOOKUP($A9,'Return Data'!$B$7:$R$2843,11,0)</f>
        <v>17.151399999999999</v>
      </c>
      <c r="G9" s="66">
        <f t="shared" si="1"/>
        <v>25</v>
      </c>
      <c r="H9" s="65">
        <f>VLOOKUP($A9,'Return Data'!$B$7:$R$2843,12,0)</f>
        <v>28.656700000000001</v>
      </c>
      <c r="I9" s="66">
        <f t="shared" si="2"/>
        <v>22</v>
      </c>
      <c r="J9" s="65">
        <f>VLOOKUP($A9,'Return Data'!$B$7:$R$2843,13,0)</f>
        <v>47.906700000000001</v>
      </c>
      <c r="K9" s="66">
        <f t="shared" si="3"/>
        <v>27</v>
      </c>
      <c r="L9" s="65">
        <f>VLOOKUP($A9,'Return Data'!$B$7:$R$2843,17,0)</f>
        <v>18.7881</v>
      </c>
      <c r="M9" s="66">
        <f t="shared" si="4"/>
        <v>2</v>
      </c>
      <c r="N9" s="65">
        <f>VLOOKUP($A9,'Return Data'!$B$7:$R$2843,14,0)</f>
        <v>15.803100000000001</v>
      </c>
      <c r="O9" s="66">
        <f t="shared" si="5"/>
        <v>2</v>
      </c>
      <c r="P9" s="65">
        <f>VLOOKUP($A9,'Return Data'!$B$7:$R$2843,15,0)</f>
        <v>17.372399999999999</v>
      </c>
      <c r="Q9" s="66">
        <f t="shared" si="6"/>
        <v>2</v>
      </c>
      <c r="R9" s="65">
        <f>VLOOKUP($A9,'Return Data'!$B$7:$R$2843,16,0)</f>
        <v>16.344100000000001</v>
      </c>
      <c r="S9" s="67">
        <f t="shared" si="7"/>
        <v>3</v>
      </c>
    </row>
    <row r="10" spans="1:20" x14ac:dyDescent="0.3">
      <c r="A10" s="63" t="s">
        <v>955</v>
      </c>
      <c r="B10" s="64">
        <f>VLOOKUP($A10,'Return Data'!$B$7:$R$2843,3,0)</f>
        <v>44322</v>
      </c>
      <c r="C10" s="65">
        <f>VLOOKUP($A10,'Return Data'!$B$7:$R$2843,4,0)</f>
        <v>19.84</v>
      </c>
      <c r="D10" s="65">
        <f>VLOOKUP($A10,'Return Data'!$B$7:$R$2843,10,0)</f>
        <v>-0.60119999999999996</v>
      </c>
      <c r="E10" s="66">
        <f t="shared" si="0"/>
        <v>15</v>
      </c>
      <c r="F10" s="65">
        <f>VLOOKUP($A10,'Return Data'!$B$7:$R$2843,11,0)</f>
        <v>20.315300000000001</v>
      </c>
      <c r="G10" s="66">
        <f t="shared" si="1"/>
        <v>15</v>
      </c>
      <c r="H10" s="65">
        <f>VLOOKUP($A10,'Return Data'!$B$7:$R$2843,12,0)</f>
        <v>30.269200000000001</v>
      </c>
      <c r="I10" s="66">
        <f t="shared" si="2"/>
        <v>17</v>
      </c>
      <c r="J10" s="65">
        <f>VLOOKUP($A10,'Return Data'!$B$7:$R$2843,13,0)</f>
        <v>53.679299999999998</v>
      </c>
      <c r="K10" s="66">
        <f t="shared" si="3"/>
        <v>20</v>
      </c>
      <c r="L10" s="65">
        <f>VLOOKUP($A10,'Return Data'!$B$7:$R$2843,17,0)</f>
        <v>14.985200000000001</v>
      </c>
      <c r="M10" s="66">
        <f t="shared" si="4"/>
        <v>13</v>
      </c>
      <c r="N10" s="65">
        <f>VLOOKUP($A10,'Return Data'!$B$7:$R$2843,14,0)</f>
        <v>11.7075</v>
      </c>
      <c r="O10" s="66">
        <f t="shared" si="5"/>
        <v>12</v>
      </c>
      <c r="P10" s="65">
        <f>VLOOKUP($A10,'Return Data'!$B$7:$R$2843,15,0)</f>
        <v>13.7813</v>
      </c>
      <c r="Q10" s="66">
        <f t="shared" si="6"/>
        <v>16</v>
      </c>
      <c r="R10" s="65">
        <f>VLOOKUP($A10,'Return Data'!$B$7:$R$2843,16,0)</f>
        <v>11.5107</v>
      </c>
      <c r="S10" s="67">
        <f t="shared" si="7"/>
        <v>26</v>
      </c>
    </row>
    <row r="11" spans="1:20" x14ac:dyDescent="0.3">
      <c r="A11" s="63" t="s">
        <v>957</v>
      </c>
      <c r="B11" s="64">
        <f>VLOOKUP($A11,'Return Data'!$B$7:$R$2843,3,0)</f>
        <v>44322</v>
      </c>
      <c r="C11" s="65">
        <f>VLOOKUP($A11,'Return Data'!$B$7:$R$2843,4,0)</f>
        <v>130.19</v>
      </c>
      <c r="D11" s="65">
        <f>VLOOKUP($A11,'Return Data'!$B$7:$R$2843,10,0)</f>
        <v>-1.4757</v>
      </c>
      <c r="E11" s="66">
        <f t="shared" si="0"/>
        <v>25</v>
      </c>
      <c r="F11" s="65">
        <f>VLOOKUP($A11,'Return Data'!$B$7:$R$2843,11,0)</f>
        <v>18.1934</v>
      </c>
      <c r="G11" s="66">
        <f t="shared" si="1"/>
        <v>22</v>
      </c>
      <c r="H11" s="65">
        <f>VLOOKUP($A11,'Return Data'!$B$7:$R$2843,12,0)</f>
        <v>28.089300000000001</v>
      </c>
      <c r="I11" s="66">
        <f t="shared" si="2"/>
        <v>24</v>
      </c>
      <c r="J11" s="65">
        <f>VLOOKUP($A11,'Return Data'!$B$7:$R$2843,13,0)</f>
        <v>49.833100000000002</v>
      </c>
      <c r="K11" s="66">
        <f t="shared" si="3"/>
        <v>23</v>
      </c>
      <c r="L11" s="65">
        <f>VLOOKUP($A11,'Return Data'!$B$7:$R$2843,17,0)</f>
        <v>17.584900000000001</v>
      </c>
      <c r="M11" s="66">
        <f t="shared" si="4"/>
        <v>4</v>
      </c>
      <c r="N11" s="65">
        <f>VLOOKUP($A11,'Return Data'!$B$7:$R$2843,14,0)</f>
        <v>13.5205</v>
      </c>
      <c r="O11" s="66">
        <f t="shared" si="5"/>
        <v>3</v>
      </c>
      <c r="P11" s="65">
        <f>VLOOKUP($A11,'Return Data'!$B$7:$R$2843,15,0)</f>
        <v>14.231400000000001</v>
      </c>
      <c r="Q11" s="66">
        <f t="shared" si="6"/>
        <v>11</v>
      </c>
      <c r="R11" s="65">
        <f>VLOOKUP($A11,'Return Data'!$B$7:$R$2843,16,0)</f>
        <v>15.2003</v>
      </c>
      <c r="S11" s="67">
        <f t="shared" si="7"/>
        <v>5</v>
      </c>
    </row>
    <row r="12" spans="1:20" x14ac:dyDescent="0.3">
      <c r="A12" s="63" t="s">
        <v>958</v>
      </c>
      <c r="B12" s="64">
        <f>VLOOKUP($A12,'Return Data'!$B$7:$R$2843,3,0)</f>
        <v>44322</v>
      </c>
      <c r="C12" s="65">
        <f>VLOOKUP($A12,'Return Data'!$B$7:$R$2843,4,0)</f>
        <v>38.65</v>
      </c>
      <c r="D12" s="65">
        <f>VLOOKUP($A12,'Return Data'!$B$7:$R$2843,10,0)</f>
        <v>-0.61709999999999998</v>
      </c>
      <c r="E12" s="66">
        <f t="shared" si="0"/>
        <v>16</v>
      </c>
      <c r="F12" s="65">
        <f>VLOOKUP($A12,'Return Data'!$B$7:$R$2843,11,0)</f>
        <v>21.045999999999999</v>
      </c>
      <c r="G12" s="66">
        <f t="shared" si="1"/>
        <v>14</v>
      </c>
      <c r="H12" s="65">
        <f>VLOOKUP($A12,'Return Data'!$B$7:$R$2843,12,0)</f>
        <v>32.001399999999997</v>
      </c>
      <c r="I12" s="66">
        <f t="shared" si="2"/>
        <v>13</v>
      </c>
      <c r="J12" s="65">
        <f>VLOOKUP($A12,'Return Data'!$B$7:$R$2843,13,0)</f>
        <v>56.035499999999999</v>
      </c>
      <c r="K12" s="66">
        <f t="shared" si="3"/>
        <v>15</v>
      </c>
      <c r="L12" s="65">
        <f>VLOOKUP($A12,'Return Data'!$B$7:$R$2843,17,0)</f>
        <v>21.7271</v>
      </c>
      <c r="M12" s="66">
        <f t="shared" si="4"/>
        <v>1</v>
      </c>
      <c r="N12" s="65">
        <f>VLOOKUP($A12,'Return Data'!$B$7:$R$2843,14,0)</f>
        <v>17.0336</v>
      </c>
      <c r="O12" s="66">
        <f t="shared" si="5"/>
        <v>1</v>
      </c>
      <c r="P12" s="65">
        <f>VLOOKUP($A12,'Return Data'!$B$7:$R$2843,15,0)</f>
        <v>17.883900000000001</v>
      </c>
      <c r="Q12" s="66">
        <f t="shared" si="6"/>
        <v>1</v>
      </c>
      <c r="R12" s="65">
        <f>VLOOKUP($A12,'Return Data'!$B$7:$R$2843,16,0)</f>
        <v>15.017200000000001</v>
      </c>
      <c r="S12" s="67">
        <f t="shared" si="7"/>
        <v>6</v>
      </c>
    </row>
    <row r="13" spans="1:20" x14ac:dyDescent="0.3">
      <c r="A13" s="63" t="s">
        <v>960</v>
      </c>
      <c r="B13" s="64">
        <f>VLOOKUP($A13,'Return Data'!$B$7:$R$2843,3,0)</f>
        <v>44322</v>
      </c>
      <c r="C13" s="65">
        <f>VLOOKUP($A13,'Return Data'!$B$7:$R$2843,4,0)</f>
        <v>269.89499999999998</v>
      </c>
      <c r="D13" s="65">
        <f>VLOOKUP($A13,'Return Data'!$B$7:$R$2843,10,0)</f>
        <v>9.1600000000000001E-2</v>
      </c>
      <c r="E13" s="66">
        <f t="shared" si="0"/>
        <v>11</v>
      </c>
      <c r="F13" s="65">
        <f>VLOOKUP($A13,'Return Data'!$B$7:$R$2843,11,0)</f>
        <v>19.551600000000001</v>
      </c>
      <c r="G13" s="66">
        <f t="shared" si="1"/>
        <v>18</v>
      </c>
      <c r="H13" s="65">
        <f>VLOOKUP($A13,'Return Data'!$B$7:$R$2843,12,0)</f>
        <v>28.9679</v>
      </c>
      <c r="I13" s="66">
        <f t="shared" si="2"/>
        <v>21</v>
      </c>
      <c r="J13" s="65">
        <f>VLOOKUP($A13,'Return Data'!$B$7:$R$2843,13,0)</f>
        <v>53.9846</v>
      </c>
      <c r="K13" s="66">
        <f t="shared" si="3"/>
        <v>18</v>
      </c>
      <c r="L13" s="65">
        <f>VLOOKUP($A13,'Return Data'!$B$7:$R$2843,17,0)</f>
        <v>12.208</v>
      </c>
      <c r="M13" s="66">
        <f t="shared" si="4"/>
        <v>25</v>
      </c>
      <c r="N13" s="65">
        <f>VLOOKUP($A13,'Return Data'!$B$7:$R$2843,14,0)</f>
        <v>9.0995000000000008</v>
      </c>
      <c r="O13" s="66">
        <f t="shared" si="5"/>
        <v>25</v>
      </c>
      <c r="P13" s="65">
        <f>VLOOKUP($A13,'Return Data'!$B$7:$R$2843,15,0)</f>
        <v>12.1645</v>
      </c>
      <c r="Q13" s="66">
        <f t="shared" si="6"/>
        <v>25</v>
      </c>
      <c r="R13" s="65">
        <f>VLOOKUP($A13,'Return Data'!$B$7:$R$2843,16,0)</f>
        <v>11.2097</v>
      </c>
      <c r="S13" s="67">
        <f t="shared" si="7"/>
        <v>27</v>
      </c>
    </row>
    <row r="14" spans="1:20" x14ac:dyDescent="0.3">
      <c r="A14" s="63" t="s">
        <v>963</v>
      </c>
      <c r="B14" s="64">
        <f>VLOOKUP($A14,'Return Data'!$B$7:$R$2843,3,0)</f>
        <v>44322</v>
      </c>
      <c r="C14" s="65">
        <f>VLOOKUP($A14,'Return Data'!$B$7:$R$2843,4,0)</f>
        <v>49.81</v>
      </c>
      <c r="D14" s="65">
        <f>VLOOKUP($A14,'Return Data'!$B$7:$R$2843,10,0)</f>
        <v>-0.99380000000000002</v>
      </c>
      <c r="E14" s="66">
        <f t="shared" si="0"/>
        <v>20</v>
      </c>
      <c r="F14" s="65">
        <f>VLOOKUP($A14,'Return Data'!$B$7:$R$2843,11,0)</f>
        <v>19.505800000000001</v>
      </c>
      <c r="G14" s="66">
        <f t="shared" si="1"/>
        <v>19</v>
      </c>
      <c r="H14" s="65">
        <f>VLOOKUP($A14,'Return Data'!$B$7:$R$2843,12,0)</f>
        <v>30.6663</v>
      </c>
      <c r="I14" s="66">
        <f t="shared" si="2"/>
        <v>16</v>
      </c>
      <c r="J14" s="65">
        <f>VLOOKUP($A14,'Return Data'!$B$7:$R$2843,13,0)</f>
        <v>57.726399999999998</v>
      </c>
      <c r="K14" s="66">
        <f t="shared" si="3"/>
        <v>13</v>
      </c>
      <c r="L14" s="65">
        <f>VLOOKUP($A14,'Return Data'!$B$7:$R$2843,17,0)</f>
        <v>16.317299999999999</v>
      </c>
      <c r="M14" s="66">
        <f t="shared" si="4"/>
        <v>8</v>
      </c>
      <c r="N14" s="65">
        <f>VLOOKUP($A14,'Return Data'!$B$7:$R$2843,14,0)</f>
        <v>12.3286</v>
      </c>
      <c r="O14" s="66">
        <f t="shared" si="5"/>
        <v>8</v>
      </c>
      <c r="P14" s="65">
        <f>VLOOKUP($A14,'Return Data'!$B$7:$R$2843,15,0)</f>
        <v>15.181800000000001</v>
      </c>
      <c r="Q14" s="66">
        <f t="shared" si="6"/>
        <v>4</v>
      </c>
      <c r="R14" s="65">
        <f>VLOOKUP($A14,'Return Data'!$B$7:$R$2843,16,0)</f>
        <v>14.322699999999999</v>
      </c>
      <c r="S14" s="67">
        <f t="shared" si="7"/>
        <v>11</v>
      </c>
    </row>
    <row r="15" spans="1:20" x14ac:dyDescent="0.3">
      <c r="A15" s="63" t="s">
        <v>965</v>
      </c>
      <c r="B15" s="64">
        <f>VLOOKUP($A15,'Return Data'!$B$7:$R$2843,3,0)</f>
        <v>44322</v>
      </c>
      <c r="C15" s="65">
        <f>VLOOKUP($A15,'Return Data'!$B$7:$R$2843,4,0)</f>
        <v>653.40089999999998</v>
      </c>
      <c r="D15" s="65">
        <f>VLOOKUP($A15,'Return Data'!$B$7:$R$2843,10,0)</f>
        <v>1.1276999999999999</v>
      </c>
      <c r="E15" s="66">
        <f t="shared" si="0"/>
        <v>3</v>
      </c>
      <c r="F15" s="65">
        <f>VLOOKUP($A15,'Return Data'!$B$7:$R$2843,11,0)</f>
        <v>31.944199999999999</v>
      </c>
      <c r="G15" s="66">
        <f t="shared" si="1"/>
        <v>1</v>
      </c>
      <c r="H15" s="65">
        <f>VLOOKUP($A15,'Return Data'!$B$7:$R$2843,12,0)</f>
        <v>46.313600000000001</v>
      </c>
      <c r="I15" s="66">
        <f t="shared" si="2"/>
        <v>1</v>
      </c>
      <c r="J15" s="65">
        <f>VLOOKUP($A15,'Return Data'!$B$7:$R$2843,13,0)</f>
        <v>68.140799999999999</v>
      </c>
      <c r="K15" s="66">
        <f t="shared" si="3"/>
        <v>1</v>
      </c>
      <c r="L15" s="65">
        <f>VLOOKUP($A15,'Return Data'!$B$7:$R$2843,17,0)</f>
        <v>15.499499999999999</v>
      </c>
      <c r="M15" s="66">
        <f t="shared" si="4"/>
        <v>11</v>
      </c>
      <c r="N15" s="65">
        <f>VLOOKUP($A15,'Return Data'!$B$7:$R$2843,14,0)</f>
        <v>11.7098</v>
      </c>
      <c r="O15" s="66">
        <f t="shared" si="5"/>
        <v>11</v>
      </c>
      <c r="P15" s="65">
        <f>VLOOKUP($A15,'Return Data'!$B$7:$R$2843,15,0)</f>
        <v>13.0534</v>
      </c>
      <c r="Q15" s="66">
        <f t="shared" si="6"/>
        <v>24</v>
      </c>
      <c r="R15" s="65">
        <f>VLOOKUP($A15,'Return Data'!$B$7:$R$2843,16,0)</f>
        <v>12.8405</v>
      </c>
      <c r="S15" s="67">
        <f t="shared" si="7"/>
        <v>20</v>
      </c>
    </row>
    <row r="16" spans="1:20" x14ac:dyDescent="0.3">
      <c r="A16" s="63" t="s">
        <v>967</v>
      </c>
      <c r="B16" s="64">
        <f>VLOOKUP($A16,'Return Data'!$B$7:$R$2843,3,0)</f>
        <v>44322</v>
      </c>
      <c r="C16" s="65">
        <f>VLOOKUP($A16,'Return Data'!$B$7:$R$2843,4,0)</f>
        <v>609.62599999999998</v>
      </c>
      <c r="D16" s="65">
        <f>VLOOKUP($A16,'Return Data'!$B$7:$R$2843,10,0)</f>
        <v>-1.7518</v>
      </c>
      <c r="E16" s="66">
        <f t="shared" si="0"/>
        <v>26</v>
      </c>
      <c r="F16" s="65">
        <f>VLOOKUP($A16,'Return Data'!$B$7:$R$2843,11,0)</f>
        <v>26.3568</v>
      </c>
      <c r="G16" s="66">
        <f t="shared" si="1"/>
        <v>4</v>
      </c>
      <c r="H16" s="65">
        <f>VLOOKUP($A16,'Return Data'!$B$7:$R$2843,12,0)</f>
        <v>34.776699999999998</v>
      </c>
      <c r="I16" s="66">
        <f t="shared" si="2"/>
        <v>7</v>
      </c>
      <c r="J16" s="65">
        <f>VLOOKUP($A16,'Return Data'!$B$7:$R$2843,13,0)</f>
        <v>57.954700000000003</v>
      </c>
      <c r="K16" s="66">
        <f t="shared" si="3"/>
        <v>12</v>
      </c>
      <c r="L16" s="65">
        <f>VLOOKUP($A16,'Return Data'!$B$7:$R$2843,17,0)</f>
        <v>8.2935999999999996</v>
      </c>
      <c r="M16" s="66">
        <f t="shared" si="4"/>
        <v>29</v>
      </c>
      <c r="N16" s="65">
        <f>VLOOKUP($A16,'Return Data'!$B$7:$R$2843,14,0)</f>
        <v>9.891</v>
      </c>
      <c r="O16" s="66">
        <f t="shared" si="5"/>
        <v>23</v>
      </c>
      <c r="P16" s="65">
        <f>VLOOKUP($A16,'Return Data'!$B$7:$R$2843,15,0)</f>
        <v>13.904299999999999</v>
      </c>
      <c r="Q16" s="66">
        <f t="shared" si="6"/>
        <v>14</v>
      </c>
      <c r="R16" s="65">
        <f>VLOOKUP($A16,'Return Data'!$B$7:$R$2843,16,0)</f>
        <v>12.6035</v>
      </c>
      <c r="S16" s="67">
        <f t="shared" si="7"/>
        <v>21</v>
      </c>
    </row>
    <row r="17" spans="1:19" x14ac:dyDescent="0.3">
      <c r="A17" s="63" t="s">
        <v>969</v>
      </c>
      <c r="B17" s="64">
        <f>VLOOKUP($A17,'Return Data'!$B$7:$R$2843,3,0)</f>
        <v>44322</v>
      </c>
      <c r="C17" s="65">
        <f>VLOOKUP($A17,'Return Data'!$B$7:$R$2843,4,0)</f>
        <v>286.97789999999998</v>
      </c>
      <c r="D17" s="65">
        <f>VLOOKUP($A17,'Return Data'!$B$7:$R$2843,10,0)</f>
        <v>-3.6541000000000001</v>
      </c>
      <c r="E17" s="66">
        <f t="shared" si="0"/>
        <v>29</v>
      </c>
      <c r="F17" s="65">
        <f>VLOOKUP($A17,'Return Data'!$B$7:$R$2843,11,0)</f>
        <v>17.229700000000001</v>
      </c>
      <c r="G17" s="66">
        <f t="shared" si="1"/>
        <v>24</v>
      </c>
      <c r="H17" s="65">
        <f>VLOOKUP($A17,'Return Data'!$B$7:$R$2843,12,0)</f>
        <v>28.970199999999998</v>
      </c>
      <c r="I17" s="66">
        <f t="shared" si="2"/>
        <v>20</v>
      </c>
      <c r="J17" s="65">
        <f>VLOOKUP($A17,'Return Data'!$B$7:$R$2843,13,0)</f>
        <v>53.862299999999998</v>
      </c>
      <c r="K17" s="66">
        <f t="shared" si="3"/>
        <v>19</v>
      </c>
      <c r="L17" s="65">
        <f>VLOOKUP($A17,'Return Data'!$B$7:$R$2843,17,0)</f>
        <v>14.201599999999999</v>
      </c>
      <c r="M17" s="66">
        <f t="shared" si="4"/>
        <v>18</v>
      </c>
      <c r="N17" s="65">
        <f>VLOOKUP($A17,'Return Data'!$B$7:$R$2843,14,0)</f>
        <v>10.726900000000001</v>
      </c>
      <c r="O17" s="66">
        <f t="shared" si="5"/>
        <v>19</v>
      </c>
      <c r="P17" s="65">
        <f>VLOOKUP($A17,'Return Data'!$B$7:$R$2843,15,0)</f>
        <v>14.436500000000001</v>
      </c>
      <c r="Q17" s="66">
        <f t="shared" si="6"/>
        <v>9</v>
      </c>
      <c r="R17" s="65">
        <f>VLOOKUP($A17,'Return Data'!$B$7:$R$2843,16,0)</f>
        <v>12.52</v>
      </c>
      <c r="S17" s="67">
        <f t="shared" si="7"/>
        <v>22</v>
      </c>
    </row>
    <row r="18" spans="1:19" x14ac:dyDescent="0.3">
      <c r="A18" s="63" t="s">
        <v>971</v>
      </c>
      <c r="B18" s="64">
        <f>VLOOKUP($A18,'Return Data'!$B$7:$R$2843,3,0)</f>
        <v>44322</v>
      </c>
      <c r="C18" s="65">
        <f>VLOOKUP($A18,'Return Data'!$B$7:$R$2843,4,0)</f>
        <v>58.19</v>
      </c>
      <c r="D18" s="65">
        <f>VLOOKUP($A18,'Return Data'!$B$7:$R$2843,10,0)</f>
        <v>0.29299999999999998</v>
      </c>
      <c r="E18" s="66">
        <f t="shared" si="0"/>
        <v>9</v>
      </c>
      <c r="F18" s="65">
        <f>VLOOKUP($A18,'Return Data'!$B$7:$R$2843,11,0)</f>
        <v>23.624400000000001</v>
      </c>
      <c r="G18" s="66">
        <f t="shared" si="1"/>
        <v>7</v>
      </c>
      <c r="H18" s="65">
        <f>VLOOKUP($A18,'Return Data'!$B$7:$R$2843,12,0)</f>
        <v>33.432699999999997</v>
      </c>
      <c r="I18" s="66">
        <f t="shared" si="2"/>
        <v>9</v>
      </c>
      <c r="J18" s="65">
        <f>VLOOKUP($A18,'Return Data'!$B$7:$R$2843,13,0)</f>
        <v>59.076000000000001</v>
      </c>
      <c r="K18" s="66">
        <f t="shared" si="3"/>
        <v>10</v>
      </c>
      <c r="L18" s="65">
        <f>VLOOKUP($A18,'Return Data'!$B$7:$R$2843,17,0)</f>
        <v>14.203099999999999</v>
      </c>
      <c r="M18" s="66">
        <f t="shared" si="4"/>
        <v>17</v>
      </c>
      <c r="N18" s="65">
        <f>VLOOKUP($A18,'Return Data'!$B$7:$R$2843,14,0)</f>
        <v>11.642300000000001</v>
      </c>
      <c r="O18" s="66">
        <f t="shared" si="5"/>
        <v>13</v>
      </c>
      <c r="P18" s="65">
        <f>VLOOKUP($A18,'Return Data'!$B$7:$R$2843,15,0)</f>
        <v>15.1754</v>
      </c>
      <c r="Q18" s="66">
        <f t="shared" si="6"/>
        <v>5</v>
      </c>
      <c r="R18" s="65">
        <f>VLOOKUP($A18,'Return Data'!$B$7:$R$2843,16,0)</f>
        <v>14.677</v>
      </c>
      <c r="S18" s="67">
        <f t="shared" si="7"/>
        <v>7</v>
      </c>
    </row>
    <row r="19" spans="1:19" x14ac:dyDescent="0.3">
      <c r="A19" s="63" t="s">
        <v>973</v>
      </c>
      <c r="B19" s="64">
        <f>VLOOKUP($A19,'Return Data'!$B$7:$R$2843,3,0)</f>
        <v>44322</v>
      </c>
      <c r="C19" s="65">
        <f>VLOOKUP($A19,'Return Data'!$B$7:$R$2843,4,0)</f>
        <v>35.21</v>
      </c>
      <c r="D19" s="65">
        <f>VLOOKUP($A19,'Return Data'!$B$7:$R$2843,10,0)</f>
        <v>1.2655000000000001</v>
      </c>
      <c r="E19" s="66">
        <f t="shared" si="0"/>
        <v>2</v>
      </c>
      <c r="F19" s="65">
        <f>VLOOKUP($A19,'Return Data'!$B$7:$R$2843,11,0)</f>
        <v>21.413799999999998</v>
      </c>
      <c r="G19" s="66">
        <f t="shared" si="1"/>
        <v>13</v>
      </c>
      <c r="H19" s="65">
        <f>VLOOKUP($A19,'Return Data'!$B$7:$R$2843,12,0)</f>
        <v>32.368400000000001</v>
      </c>
      <c r="I19" s="66">
        <f t="shared" si="2"/>
        <v>11</v>
      </c>
      <c r="J19" s="65">
        <f>VLOOKUP($A19,'Return Data'!$B$7:$R$2843,13,0)</f>
        <v>55.5899</v>
      </c>
      <c r="K19" s="66">
        <f t="shared" si="3"/>
        <v>16</v>
      </c>
      <c r="L19" s="65">
        <f>VLOOKUP($A19,'Return Data'!$B$7:$R$2843,17,0)</f>
        <v>18.624500000000001</v>
      </c>
      <c r="M19" s="66">
        <f t="shared" si="4"/>
        <v>3</v>
      </c>
      <c r="N19" s="65">
        <f>VLOOKUP($A19,'Return Data'!$B$7:$R$2843,14,0)</f>
        <v>12.4322</v>
      </c>
      <c r="O19" s="66">
        <f t="shared" si="5"/>
        <v>7</v>
      </c>
      <c r="P19" s="65">
        <f>VLOOKUP($A19,'Return Data'!$B$7:$R$2843,15,0)</f>
        <v>13.4962</v>
      </c>
      <c r="Q19" s="66">
        <f t="shared" si="6"/>
        <v>20</v>
      </c>
      <c r="R19" s="65">
        <f>VLOOKUP($A19,'Return Data'!$B$7:$R$2843,16,0)</f>
        <v>13.604799999999999</v>
      </c>
      <c r="S19" s="67">
        <f t="shared" si="7"/>
        <v>15</v>
      </c>
    </row>
    <row r="20" spans="1:19" x14ac:dyDescent="0.3">
      <c r="A20" s="63" t="s">
        <v>974</v>
      </c>
      <c r="B20" s="64">
        <f>VLOOKUP($A20,'Return Data'!$B$7:$R$2843,3,0)</f>
        <v>44322</v>
      </c>
      <c r="C20" s="65">
        <f>VLOOKUP($A20,'Return Data'!$B$7:$R$2843,4,0)</f>
        <v>45.24</v>
      </c>
      <c r="D20" s="65">
        <f>VLOOKUP($A20,'Return Data'!$B$7:$R$2843,10,0)</f>
        <v>-2.6678000000000002</v>
      </c>
      <c r="E20" s="66">
        <f t="shared" si="0"/>
        <v>28</v>
      </c>
      <c r="F20" s="65">
        <f>VLOOKUP($A20,'Return Data'!$B$7:$R$2843,11,0)</f>
        <v>16.808700000000002</v>
      </c>
      <c r="G20" s="66">
        <f t="shared" si="1"/>
        <v>26</v>
      </c>
      <c r="H20" s="65">
        <f>VLOOKUP($A20,'Return Data'!$B$7:$R$2843,12,0)</f>
        <v>25.457599999999999</v>
      </c>
      <c r="I20" s="66">
        <f t="shared" si="2"/>
        <v>28</v>
      </c>
      <c r="J20" s="65">
        <f>VLOOKUP($A20,'Return Data'!$B$7:$R$2843,13,0)</f>
        <v>52.118400000000001</v>
      </c>
      <c r="K20" s="66">
        <f t="shared" si="3"/>
        <v>22</v>
      </c>
      <c r="L20" s="65">
        <f>VLOOKUP($A20,'Return Data'!$B$7:$R$2843,17,0)</f>
        <v>14.6737</v>
      </c>
      <c r="M20" s="66">
        <f t="shared" si="4"/>
        <v>15</v>
      </c>
      <c r="N20" s="65">
        <f>VLOOKUP($A20,'Return Data'!$B$7:$R$2843,14,0)</f>
        <v>11.069000000000001</v>
      </c>
      <c r="O20" s="66">
        <f t="shared" si="5"/>
        <v>15</v>
      </c>
      <c r="P20" s="65">
        <f>VLOOKUP($A20,'Return Data'!$B$7:$R$2843,15,0)</f>
        <v>14.4902</v>
      </c>
      <c r="Q20" s="66">
        <f t="shared" si="6"/>
        <v>8</v>
      </c>
      <c r="R20" s="65">
        <f>VLOOKUP($A20,'Return Data'!$B$7:$R$2843,16,0)</f>
        <v>12.2782</v>
      </c>
      <c r="S20" s="67">
        <f t="shared" si="7"/>
        <v>24</v>
      </c>
    </row>
    <row r="21" spans="1:19" x14ac:dyDescent="0.3">
      <c r="A21" s="63" t="s">
        <v>977</v>
      </c>
      <c r="B21" s="64">
        <f>VLOOKUP($A21,'Return Data'!$B$7:$R$2843,3,0)</f>
        <v>44322</v>
      </c>
      <c r="C21" s="65">
        <f>VLOOKUP($A21,'Return Data'!$B$7:$R$2843,4,0)</f>
        <v>28.31</v>
      </c>
      <c r="D21" s="65">
        <f>VLOOKUP($A21,'Return Data'!$B$7:$R$2843,10,0)</f>
        <v>-1.4276</v>
      </c>
      <c r="E21" s="66">
        <f t="shared" si="0"/>
        <v>24</v>
      </c>
      <c r="F21" s="65">
        <f>VLOOKUP($A21,'Return Data'!$B$7:$R$2843,11,0)</f>
        <v>15.6927</v>
      </c>
      <c r="G21" s="66">
        <f t="shared" si="1"/>
        <v>28</v>
      </c>
      <c r="H21" s="65">
        <f>VLOOKUP($A21,'Return Data'!$B$7:$R$2843,12,0)</f>
        <v>26.950700000000001</v>
      </c>
      <c r="I21" s="66">
        <f t="shared" si="2"/>
        <v>25</v>
      </c>
      <c r="J21" s="65">
        <f>VLOOKUP($A21,'Return Data'!$B$7:$R$2843,13,0)</f>
        <v>47.987499999999997</v>
      </c>
      <c r="K21" s="66">
        <f t="shared" si="3"/>
        <v>26</v>
      </c>
      <c r="L21" s="65">
        <f>VLOOKUP($A21,'Return Data'!$B$7:$R$2843,17,0)</f>
        <v>10.4741</v>
      </c>
      <c r="M21" s="66">
        <f t="shared" si="4"/>
        <v>26</v>
      </c>
      <c r="N21" s="65">
        <f>VLOOKUP($A21,'Return Data'!$B$7:$R$2843,14,0)</f>
        <v>8.5313999999999997</v>
      </c>
      <c r="O21" s="66">
        <f t="shared" si="5"/>
        <v>27</v>
      </c>
      <c r="P21" s="65">
        <f>VLOOKUP($A21,'Return Data'!$B$7:$R$2843,15,0)</f>
        <v>13.4922</v>
      </c>
      <c r="Q21" s="66">
        <f t="shared" si="6"/>
        <v>22</v>
      </c>
      <c r="R21" s="65">
        <f>VLOOKUP($A21,'Return Data'!$B$7:$R$2843,16,0)</f>
        <v>12.349</v>
      </c>
      <c r="S21" s="67">
        <f t="shared" si="7"/>
        <v>23</v>
      </c>
    </row>
    <row r="22" spans="1:19" x14ac:dyDescent="0.3">
      <c r="A22" s="63" t="s">
        <v>979</v>
      </c>
      <c r="B22" s="64">
        <f>VLOOKUP($A22,'Return Data'!$B$7:$R$2843,3,0)</f>
        <v>44322</v>
      </c>
      <c r="C22" s="65">
        <f>VLOOKUP($A22,'Return Data'!$B$7:$R$2843,4,0)</f>
        <v>40.54</v>
      </c>
      <c r="D22" s="65">
        <f>VLOOKUP($A22,'Return Data'!$B$7:$R$2843,10,0)</f>
        <v>0.74550000000000005</v>
      </c>
      <c r="E22" s="66">
        <f t="shared" si="0"/>
        <v>7</v>
      </c>
      <c r="F22" s="65">
        <f>VLOOKUP($A22,'Return Data'!$B$7:$R$2843,11,0)</f>
        <v>17.643599999999999</v>
      </c>
      <c r="G22" s="66">
        <f t="shared" si="1"/>
        <v>23</v>
      </c>
      <c r="H22" s="65">
        <f>VLOOKUP($A22,'Return Data'!$B$7:$R$2843,12,0)</f>
        <v>25.5108</v>
      </c>
      <c r="I22" s="66">
        <f t="shared" si="2"/>
        <v>27</v>
      </c>
      <c r="J22" s="65">
        <f>VLOOKUP($A22,'Return Data'!$B$7:$R$2843,13,0)</f>
        <v>49.428699999999999</v>
      </c>
      <c r="K22" s="66">
        <f t="shared" si="3"/>
        <v>24</v>
      </c>
      <c r="L22" s="65">
        <f>VLOOKUP($A22,'Return Data'!$B$7:$R$2843,17,0)</f>
        <v>13.950799999999999</v>
      </c>
      <c r="M22" s="66">
        <f t="shared" si="4"/>
        <v>19</v>
      </c>
      <c r="N22" s="65">
        <f>VLOOKUP($A22,'Return Data'!$B$7:$R$2843,14,0)</f>
        <v>10.797800000000001</v>
      </c>
      <c r="O22" s="66">
        <f t="shared" si="5"/>
        <v>18</v>
      </c>
      <c r="P22" s="65">
        <f>VLOOKUP($A22,'Return Data'!$B$7:$R$2843,15,0)</f>
        <v>14.0951</v>
      </c>
      <c r="Q22" s="66">
        <f t="shared" si="6"/>
        <v>13</v>
      </c>
      <c r="R22" s="65">
        <f>VLOOKUP($A22,'Return Data'!$B$7:$R$2843,16,0)</f>
        <v>14.5748</v>
      </c>
      <c r="S22" s="67">
        <f t="shared" si="7"/>
        <v>8</v>
      </c>
    </row>
    <row r="23" spans="1:19" x14ac:dyDescent="0.3">
      <c r="A23" s="63" t="s">
        <v>981</v>
      </c>
      <c r="B23" s="64">
        <f>VLOOKUP($A23,'Return Data'!$B$7:$R$2843,3,0)</f>
        <v>44322</v>
      </c>
      <c r="C23" s="65">
        <f>VLOOKUP($A23,'Return Data'!$B$7:$R$2843,4,0)</f>
        <v>90.909499999999994</v>
      </c>
      <c r="D23" s="65">
        <f>VLOOKUP($A23,'Return Data'!$B$7:$R$2843,10,0)</f>
        <v>-0.92779999999999996</v>
      </c>
      <c r="E23" s="66">
        <f t="shared" si="0"/>
        <v>19</v>
      </c>
      <c r="F23" s="65">
        <f>VLOOKUP($A23,'Return Data'!$B$7:$R$2843,11,0)</f>
        <v>13.311199999999999</v>
      </c>
      <c r="G23" s="66">
        <f t="shared" si="1"/>
        <v>29</v>
      </c>
      <c r="H23" s="65">
        <f>VLOOKUP($A23,'Return Data'!$B$7:$R$2843,12,0)</f>
        <v>20.563199999999998</v>
      </c>
      <c r="I23" s="66">
        <f t="shared" si="2"/>
        <v>29</v>
      </c>
      <c r="J23" s="65">
        <f>VLOOKUP($A23,'Return Data'!$B$7:$R$2843,13,0)</f>
        <v>37.344000000000001</v>
      </c>
      <c r="K23" s="66">
        <f t="shared" si="3"/>
        <v>29</v>
      </c>
      <c r="L23" s="65">
        <f>VLOOKUP($A23,'Return Data'!$B$7:$R$2843,17,0)</f>
        <v>12.984</v>
      </c>
      <c r="M23" s="66">
        <f t="shared" si="4"/>
        <v>24</v>
      </c>
      <c r="N23" s="65">
        <f>VLOOKUP($A23,'Return Data'!$B$7:$R$2843,14,0)</f>
        <v>10.2346</v>
      </c>
      <c r="O23" s="66">
        <f t="shared" si="5"/>
        <v>21</v>
      </c>
      <c r="P23" s="65">
        <f>VLOOKUP($A23,'Return Data'!$B$7:$R$2843,15,0)</f>
        <v>11.5009</v>
      </c>
      <c r="Q23" s="66">
        <f t="shared" si="6"/>
        <v>26</v>
      </c>
      <c r="R23" s="65">
        <f>VLOOKUP($A23,'Return Data'!$B$7:$R$2843,16,0)</f>
        <v>11.664300000000001</v>
      </c>
      <c r="S23" s="67">
        <f t="shared" si="7"/>
        <v>25</v>
      </c>
    </row>
    <row r="24" spans="1:19" x14ac:dyDescent="0.3">
      <c r="A24" s="63" t="s">
        <v>1914</v>
      </c>
      <c r="B24" s="64">
        <f>VLOOKUP($A24,'Return Data'!$B$7:$R$2843,3,0)</f>
        <v>44322</v>
      </c>
      <c r="C24" s="65">
        <f>VLOOKUP($A24,'Return Data'!$B$7:$R$2843,4,0)</f>
        <v>342.78300000000002</v>
      </c>
      <c r="D24" s="65">
        <f>VLOOKUP($A24,'Return Data'!$B$7:$R$2843,10,0)</f>
        <v>0.89059999999999995</v>
      </c>
      <c r="E24" s="66">
        <f t="shared" si="0"/>
        <v>5</v>
      </c>
      <c r="F24" s="65">
        <f>VLOOKUP($A24,'Return Data'!$B$7:$R$2843,11,0)</f>
        <v>21.517199999999999</v>
      </c>
      <c r="G24" s="66">
        <f t="shared" si="1"/>
        <v>12</v>
      </c>
      <c r="H24" s="65">
        <f>VLOOKUP($A24,'Return Data'!$B$7:$R$2843,12,0)</f>
        <v>32.947699999999998</v>
      </c>
      <c r="I24" s="66">
        <f t="shared" si="2"/>
        <v>10</v>
      </c>
      <c r="J24" s="65">
        <f>VLOOKUP($A24,'Return Data'!$B$7:$R$2843,13,0)</f>
        <v>61.1693</v>
      </c>
      <c r="K24" s="66">
        <f t="shared" si="3"/>
        <v>4</v>
      </c>
      <c r="L24" s="65">
        <f>VLOOKUP($A24,'Return Data'!$B$7:$R$2843,17,0)</f>
        <v>17.470500000000001</v>
      </c>
      <c r="M24" s="66">
        <f t="shared" si="4"/>
        <v>5</v>
      </c>
      <c r="N24" s="65">
        <f>VLOOKUP($A24,'Return Data'!$B$7:$R$2843,14,0)</f>
        <v>13.4918</v>
      </c>
      <c r="O24" s="66">
        <f t="shared" si="5"/>
        <v>4</v>
      </c>
      <c r="P24" s="65">
        <f>VLOOKUP($A24,'Return Data'!$B$7:$R$2843,15,0)</f>
        <v>14.880100000000001</v>
      </c>
      <c r="Q24" s="66">
        <f t="shared" si="6"/>
        <v>6</v>
      </c>
      <c r="R24" s="65">
        <f>VLOOKUP($A24,'Return Data'!$B$7:$R$2843,16,0)</f>
        <v>14.4491</v>
      </c>
      <c r="S24" s="67">
        <f t="shared" si="7"/>
        <v>10</v>
      </c>
    </row>
    <row r="25" spans="1:19" x14ac:dyDescent="0.3">
      <c r="A25" s="63" t="s">
        <v>982</v>
      </c>
      <c r="B25" s="64">
        <f>VLOOKUP($A25,'Return Data'!$B$7:$R$2843,3,0)</f>
        <v>44322</v>
      </c>
      <c r="C25" s="65">
        <f>VLOOKUP($A25,'Return Data'!$B$7:$R$2843,4,0)</f>
        <v>36.744</v>
      </c>
      <c r="D25" s="65">
        <f>VLOOKUP($A25,'Return Data'!$B$7:$R$2843,10,0)</f>
        <v>-0.78839999999999999</v>
      </c>
      <c r="E25" s="66">
        <f t="shared" si="0"/>
        <v>18</v>
      </c>
      <c r="F25" s="65">
        <f>VLOOKUP($A25,'Return Data'!$B$7:$R$2843,11,0)</f>
        <v>20.1295</v>
      </c>
      <c r="G25" s="66">
        <f t="shared" si="1"/>
        <v>16</v>
      </c>
      <c r="H25" s="65">
        <f>VLOOKUP($A25,'Return Data'!$B$7:$R$2843,12,0)</f>
        <v>29.0395</v>
      </c>
      <c r="I25" s="66">
        <f t="shared" si="2"/>
        <v>19</v>
      </c>
      <c r="J25" s="65">
        <f>VLOOKUP($A25,'Return Data'!$B$7:$R$2843,13,0)</f>
        <v>52.832500000000003</v>
      </c>
      <c r="K25" s="66">
        <f t="shared" si="3"/>
        <v>21</v>
      </c>
      <c r="L25" s="65">
        <f>VLOOKUP($A25,'Return Data'!$B$7:$R$2843,17,0)</f>
        <v>13.8576</v>
      </c>
      <c r="M25" s="66">
        <f t="shared" si="4"/>
        <v>21</v>
      </c>
      <c r="N25" s="65">
        <f>VLOOKUP($A25,'Return Data'!$B$7:$R$2843,14,0)</f>
        <v>10.6515</v>
      </c>
      <c r="O25" s="66">
        <f t="shared" si="5"/>
        <v>20</v>
      </c>
      <c r="P25" s="65">
        <f>VLOOKUP($A25,'Return Data'!$B$7:$R$2843,15,0)</f>
        <v>13.3217</v>
      </c>
      <c r="Q25" s="66">
        <f t="shared" si="6"/>
        <v>23</v>
      </c>
      <c r="R25" s="65">
        <f>VLOOKUP($A25,'Return Data'!$B$7:$R$2843,16,0)</f>
        <v>13.282400000000001</v>
      </c>
      <c r="S25" s="67">
        <f t="shared" si="7"/>
        <v>16</v>
      </c>
    </row>
    <row r="26" spans="1:19" x14ac:dyDescent="0.3">
      <c r="A26" s="63" t="s">
        <v>985</v>
      </c>
      <c r="B26" s="64">
        <f>VLOOKUP($A26,'Return Data'!$B$7:$R$2843,3,0)</f>
        <v>44322</v>
      </c>
      <c r="C26" s="65">
        <f>VLOOKUP($A26,'Return Data'!$B$7:$R$2843,4,0)</f>
        <v>36.851700000000001</v>
      </c>
      <c r="D26" s="65">
        <f>VLOOKUP($A26,'Return Data'!$B$7:$R$2843,10,0)</f>
        <v>-1.3914</v>
      </c>
      <c r="E26" s="66">
        <f t="shared" si="0"/>
        <v>23</v>
      </c>
      <c r="F26" s="65">
        <f>VLOOKUP($A26,'Return Data'!$B$7:$R$2843,11,0)</f>
        <v>18.341200000000001</v>
      </c>
      <c r="G26" s="66">
        <f t="shared" si="1"/>
        <v>21</v>
      </c>
      <c r="H26" s="65">
        <f>VLOOKUP($A26,'Return Data'!$B$7:$R$2843,12,0)</f>
        <v>28.400500000000001</v>
      </c>
      <c r="I26" s="66">
        <f t="shared" si="2"/>
        <v>23</v>
      </c>
      <c r="J26" s="65">
        <f>VLOOKUP($A26,'Return Data'!$B$7:$R$2843,13,0)</f>
        <v>49.339199999999998</v>
      </c>
      <c r="K26" s="66">
        <f t="shared" si="3"/>
        <v>25</v>
      </c>
      <c r="L26" s="65">
        <f>VLOOKUP($A26,'Return Data'!$B$7:$R$2843,17,0)</f>
        <v>15.8996</v>
      </c>
      <c r="M26" s="66">
        <f t="shared" si="4"/>
        <v>10</v>
      </c>
      <c r="N26" s="65">
        <f>VLOOKUP($A26,'Return Data'!$B$7:$R$2843,14,0)</f>
        <v>12.003399999999999</v>
      </c>
      <c r="O26" s="66">
        <f t="shared" si="5"/>
        <v>9</v>
      </c>
      <c r="P26" s="65">
        <f>VLOOKUP($A26,'Return Data'!$B$7:$R$2843,15,0)</f>
        <v>13.5456</v>
      </c>
      <c r="Q26" s="66">
        <f t="shared" si="6"/>
        <v>19</v>
      </c>
      <c r="R26" s="65">
        <f>VLOOKUP($A26,'Return Data'!$B$7:$R$2843,16,0)</f>
        <v>12.8644</v>
      </c>
      <c r="S26" s="67">
        <f t="shared" si="7"/>
        <v>19</v>
      </c>
    </row>
    <row r="27" spans="1:19" x14ac:dyDescent="0.3">
      <c r="A27" s="63" t="s">
        <v>986</v>
      </c>
      <c r="B27" s="64">
        <f>VLOOKUP($A27,'Return Data'!$B$7:$R$2843,3,0)</f>
        <v>44322</v>
      </c>
      <c r="C27" s="65">
        <f>VLOOKUP($A27,'Return Data'!$B$7:$R$2843,4,0)</f>
        <v>13.9268</v>
      </c>
      <c r="D27" s="65">
        <f>VLOOKUP($A27,'Return Data'!$B$7:$R$2843,10,0)</f>
        <v>2.2961</v>
      </c>
      <c r="E27" s="66">
        <f t="shared" si="0"/>
        <v>1</v>
      </c>
      <c r="F27" s="65">
        <f>VLOOKUP($A27,'Return Data'!$B$7:$R$2843,11,0)</f>
        <v>27.152899999999999</v>
      </c>
      <c r="G27" s="66">
        <f t="shared" si="1"/>
        <v>3</v>
      </c>
      <c r="H27" s="65">
        <f>VLOOKUP($A27,'Return Data'!$B$7:$R$2843,12,0)</f>
        <v>38.277900000000002</v>
      </c>
      <c r="I27" s="66">
        <f t="shared" si="2"/>
        <v>2</v>
      </c>
      <c r="J27" s="65">
        <f>VLOOKUP($A27,'Return Data'!$B$7:$R$2843,13,0)</f>
        <v>59.874200000000002</v>
      </c>
      <c r="K27" s="66">
        <f t="shared" si="3"/>
        <v>6</v>
      </c>
      <c r="L27" s="65">
        <f>VLOOKUP($A27,'Return Data'!$B$7:$R$2843,17,0)</f>
        <v>17.201799999999999</v>
      </c>
      <c r="M27" s="66">
        <f t="shared" si="4"/>
        <v>6</v>
      </c>
      <c r="N27" s="65"/>
      <c r="O27" s="66"/>
      <c r="P27" s="65"/>
      <c r="Q27" s="66"/>
      <c r="R27" s="65">
        <f>VLOOKUP($A27,'Return Data'!$B$7:$R$2843,16,0)</f>
        <v>16.696300000000001</v>
      </c>
      <c r="S27" s="67">
        <f t="shared" si="7"/>
        <v>2</v>
      </c>
    </row>
    <row r="28" spans="1:19" x14ac:dyDescent="0.3">
      <c r="A28" s="63" t="s">
        <v>988</v>
      </c>
      <c r="B28" s="64">
        <f>VLOOKUP($A28,'Return Data'!$B$7:$R$2843,3,0)</f>
        <v>44322</v>
      </c>
      <c r="C28" s="65">
        <f>VLOOKUP($A28,'Return Data'!$B$7:$R$2843,4,0)</f>
        <v>71.001999999999995</v>
      </c>
      <c r="D28" s="65">
        <f>VLOOKUP($A28,'Return Data'!$B$7:$R$2843,10,0)</f>
        <v>-0.46820000000000001</v>
      </c>
      <c r="E28" s="66">
        <f t="shared" si="0"/>
        <v>13</v>
      </c>
      <c r="F28" s="65">
        <f>VLOOKUP($A28,'Return Data'!$B$7:$R$2843,11,0)</f>
        <v>20.124500000000001</v>
      </c>
      <c r="G28" s="66">
        <f t="shared" si="1"/>
        <v>17</v>
      </c>
      <c r="H28" s="65">
        <f>VLOOKUP($A28,'Return Data'!$B$7:$R$2843,12,0)</f>
        <v>30.686499999999999</v>
      </c>
      <c r="I28" s="66">
        <f t="shared" si="2"/>
        <v>15</v>
      </c>
      <c r="J28" s="65">
        <f>VLOOKUP($A28,'Return Data'!$B$7:$R$2843,13,0)</f>
        <v>59.684199999999997</v>
      </c>
      <c r="K28" s="66">
        <f t="shared" si="3"/>
        <v>7</v>
      </c>
      <c r="L28" s="65">
        <f>VLOOKUP($A28,'Return Data'!$B$7:$R$2843,17,0)</f>
        <v>14.9499</v>
      </c>
      <c r="M28" s="66">
        <f t="shared" si="4"/>
        <v>14</v>
      </c>
      <c r="N28" s="65">
        <f>VLOOKUP($A28,'Return Data'!$B$7:$R$2843,14,0)</f>
        <v>13.0992</v>
      </c>
      <c r="O28" s="66">
        <f t="shared" ref="O28:O36" si="8">RANK(N28,N$8:N$36,0)</f>
        <v>5</v>
      </c>
      <c r="P28" s="65">
        <f>VLOOKUP($A28,'Return Data'!$B$7:$R$2843,15,0)</f>
        <v>16.971800000000002</v>
      </c>
      <c r="Q28" s="66">
        <f t="shared" ref="Q28:Q36" si="9">RANK(P28,P$8:P$36,0)</f>
        <v>3</v>
      </c>
      <c r="R28" s="65">
        <f>VLOOKUP($A28,'Return Data'!$B$7:$R$2843,16,0)</f>
        <v>17.2455</v>
      </c>
      <c r="S28" s="67">
        <f t="shared" si="7"/>
        <v>1</v>
      </c>
    </row>
    <row r="29" spans="1:19" x14ac:dyDescent="0.3">
      <c r="A29" s="63" t="s">
        <v>2024</v>
      </c>
      <c r="B29" s="64">
        <f>VLOOKUP($A29,'Return Data'!$B$7:$R$2843,3,0)</f>
        <v>44322</v>
      </c>
      <c r="C29" s="65">
        <f>VLOOKUP($A29,'Return Data'!$B$7:$R$2843,4,0)</f>
        <v>32.536299999999997</v>
      </c>
      <c r="D29" s="65">
        <f>VLOOKUP($A29,'Return Data'!$B$7:$R$2843,10,0)</f>
        <v>0.82550000000000001</v>
      </c>
      <c r="E29" s="66">
        <f t="shared" si="0"/>
        <v>6</v>
      </c>
      <c r="F29" s="65">
        <f>VLOOKUP($A29,'Return Data'!$B$7:$R$2843,11,0)</f>
        <v>22.342700000000001</v>
      </c>
      <c r="G29" s="66">
        <f t="shared" si="1"/>
        <v>8</v>
      </c>
      <c r="H29" s="65">
        <f>VLOOKUP($A29,'Return Data'!$B$7:$R$2843,12,0)</f>
        <v>30.991900000000001</v>
      </c>
      <c r="I29" s="66">
        <f t="shared" si="2"/>
        <v>14</v>
      </c>
      <c r="J29" s="65">
        <f>VLOOKUP($A29,'Return Data'!$B$7:$R$2843,13,0)</f>
        <v>58.024500000000003</v>
      </c>
      <c r="K29" s="66">
        <f t="shared" si="3"/>
        <v>11</v>
      </c>
      <c r="L29" s="65">
        <f>VLOOKUP($A29,'Return Data'!$B$7:$R$2843,17,0)</f>
        <v>14.561199999999999</v>
      </c>
      <c r="M29" s="66">
        <f t="shared" si="4"/>
        <v>16</v>
      </c>
      <c r="N29" s="65">
        <f>VLOOKUP($A29,'Return Data'!$B$7:$R$2843,14,0)</f>
        <v>10.8348</v>
      </c>
      <c r="O29" s="66">
        <f t="shared" si="8"/>
        <v>17</v>
      </c>
      <c r="P29" s="65">
        <f>VLOOKUP($A29,'Return Data'!$B$7:$R$2843,15,0)</f>
        <v>13.810600000000001</v>
      </c>
      <c r="Q29" s="66">
        <f t="shared" si="9"/>
        <v>15</v>
      </c>
      <c r="R29" s="65">
        <f>VLOOKUP($A29,'Return Data'!$B$7:$R$2843,16,0)</f>
        <v>12.869400000000001</v>
      </c>
      <c r="S29" s="67">
        <f t="shared" si="7"/>
        <v>18</v>
      </c>
    </row>
    <row r="30" spans="1:19" x14ac:dyDescent="0.3">
      <c r="A30" s="63" t="s">
        <v>991</v>
      </c>
      <c r="B30" s="64">
        <f>VLOOKUP($A30,'Return Data'!$B$7:$R$2843,3,0)</f>
        <v>44322</v>
      </c>
      <c r="C30" s="65">
        <f>VLOOKUP($A30,'Return Data'!$B$7:$R$2843,4,0)</f>
        <v>43.845799999999997</v>
      </c>
      <c r="D30" s="65">
        <f>VLOOKUP($A30,'Return Data'!$B$7:$R$2843,10,0)</f>
        <v>-0.37690000000000001</v>
      </c>
      <c r="E30" s="66">
        <f t="shared" si="0"/>
        <v>12</v>
      </c>
      <c r="F30" s="65">
        <f>VLOOKUP($A30,'Return Data'!$B$7:$R$2843,11,0)</f>
        <v>27.674399999999999</v>
      </c>
      <c r="G30" s="66">
        <f t="shared" si="1"/>
        <v>2</v>
      </c>
      <c r="H30" s="65">
        <f>VLOOKUP($A30,'Return Data'!$B$7:$R$2843,12,0)</f>
        <v>37.5852</v>
      </c>
      <c r="I30" s="66">
        <f t="shared" si="2"/>
        <v>3</v>
      </c>
      <c r="J30" s="65">
        <f>VLOOKUP($A30,'Return Data'!$B$7:$R$2843,13,0)</f>
        <v>61.404899999999998</v>
      </c>
      <c r="K30" s="66">
        <f t="shared" si="3"/>
        <v>3</v>
      </c>
      <c r="L30" s="65">
        <f>VLOOKUP($A30,'Return Data'!$B$7:$R$2843,17,0)</f>
        <v>8.6569000000000003</v>
      </c>
      <c r="M30" s="66">
        <f t="shared" si="4"/>
        <v>28</v>
      </c>
      <c r="N30" s="65">
        <f>VLOOKUP($A30,'Return Data'!$B$7:$R$2843,14,0)</f>
        <v>9.0051000000000005</v>
      </c>
      <c r="O30" s="66">
        <f t="shared" si="8"/>
        <v>26</v>
      </c>
      <c r="P30" s="65">
        <f>VLOOKUP($A30,'Return Data'!$B$7:$R$2843,15,0)</f>
        <v>14.3683</v>
      </c>
      <c r="Q30" s="66">
        <f t="shared" si="9"/>
        <v>10</v>
      </c>
      <c r="R30" s="65">
        <f>VLOOKUP($A30,'Return Data'!$B$7:$R$2843,16,0)</f>
        <v>14.0969</v>
      </c>
      <c r="S30" s="67">
        <f t="shared" si="7"/>
        <v>13</v>
      </c>
    </row>
    <row r="31" spans="1:19" x14ac:dyDescent="0.3">
      <c r="A31" s="63" t="s">
        <v>993</v>
      </c>
      <c r="B31" s="64">
        <f>VLOOKUP($A31,'Return Data'!$B$7:$R$2843,3,0)</f>
        <v>44322</v>
      </c>
      <c r="C31" s="65">
        <f>VLOOKUP($A31,'Return Data'!$B$7:$R$2843,4,0)</f>
        <v>240.61</v>
      </c>
      <c r="D31" s="65">
        <f>VLOOKUP($A31,'Return Data'!$B$7:$R$2843,10,0)</f>
        <v>1.0966</v>
      </c>
      <c r="E31" s="66">
        <f t="shared" si="0"/>
        <v>4</v>
      </c>
      <c r="F31" s="65">
        <f>VLOOKUP($A31,'Return Data'!$B$7:$R$2843,11,0)</f>
        <v>21.581600000000002</v>
      </c>
      <c r="G31" s="66">
        <f t="shared" si="1"/>
        <v>11</v>
      </c>
      <c r="H31" s="65">
        <f>VLOOKUP($A31,'Return Data'!$B$7:$R$2843,12,0)</f>
        <v>32.021900000000002</v>
      </c>
      <c r="I31" s="66">
        <f t="shared" si="2"/>
        <v>12</v>
      </c>
      <c r="J31" s="65">
        <f>VLOOKUP($A31,'Return Data'!$B$7:$R$2843,13,0)</f>
        <v>57.025399999999998</v>
      </c>
      <c r="K31" s="66">
        <f t="shared" si="3"/>
        <v>14</v>
      </c>
      <c r="L31" s="65">
        <f>VLOOKUP($A31,'Return Data'!$B$7:$R$2843,17,0)</f>
        <v>15.4274</v>
      </c>
      <c r="M31" s="66">
        <f t="shared" si="4"/>
        <v>12</v>
      </c>
      <c r="N31" s="65">
        <f>VLOOKUP($A31,'Return Data'!$B$7:$R$2843,14,0)</f>
        <v>11.9092</v>
      </c>
      <c r="O31" s="66">
        <f t="shared" si="8"/>
        <v>10</v>
      </c>
      <c r="P31" s="65">
        <f>VLOOKUP($A31,'Return Data'!$B$7:$R$2843,15,0)</f>
        <v>14.192600000000001</v>
      </c>
      <c r="Q31" s="66">
        <f t="shared" si="9"/>
        <v>12</v>
      </c>
      <c r="R31" s="65">
        <f>VLOOKUP($A31,'Return Data'!$B$7:$R$2843,16,0)</f>
        <v>14.4679</v>
      </c>
      <c r="S31" s="67">
        <f t="shared" si="7"/>
        <v>9</v>
      </c>
    </row>
    <row r="32" spans="1:19" x14ac:dyDescent="0.3">
      <c r="A32" s="63" t="s">
        <v>994</v>
      </c>
      <c r="B32" s="64">
        <f>VLOOKUP($A32,'Return Data'!$B$7:$R$2843,3,0)</f>
        <v>44322</v>
      </c>
      <c r="C32" s="65">
        <f>VLOOKUP($A32,'Return Data'!$B$7:$R$2843,4,0)</f>
        <v>55.480699999999999</v>
      </c>
      <c r="D32" s="65">
        <f>VLOOKUP($A32,'Return Data'!$B$7:$R$2843,10,0)</f>
        <v>-1.3393999999999999</v>
      </c>
      <c r="E32" s="66">
        <f t="shared" si="0"/>
        <v>22</v>
      </c>
      <c r="F32" s="65">
        <f>VLOOKUP($A32,'Return Data'!$B$7:$R$2843,11,0)</f>
        <v>24.2864</v>
      </c>
      <c r="G32" s="66">
        <f t="shared" si="1"/>
        <v>6</v>
      </c>
      <c r="H32" s="65">
        <f>VLOOKUP($A32,'Return Data'!$B$7:$R$2843,12,0)</f>
        <v>35.543599999999998</v>
      </c>
      <c r="I32" s="66">
        <f t="shared" si="2"/>
        <v>5</v>
      </c>
      <c r="J32" s="65">
        <f>VLOOKUP($A32,'Return Data'!$B$7:$R$2843,13,0)</f>
        <v>61.971800000000002</v>
      </c>
      <c r="K32" s="66">
        <f t="shared" si="3"/>
        <v>2</v>
      </c>
      <c r="L32" s="65">
        <f>VLOOKUP($A32,'Return Data'!$B$7:$R$2843,17,0)</f>
        <v>15.911799999999999</v>
      </c>
      <c r="M32" s="66">
        <f t="shared" si="4"/>
        <v>9</v>
      </c>
      <c r="N32" s="65">
        <f>VLOOKUP($A32,'Return Data'!$B$7:$R$2843,14,0)</f>
        <v>11.0389</v>
      </c>
      <c r="O32" s="66">
        <f t="shared" si="8"/>
        <v>16</v>
      </c>
      <c r="P32" s="65">
        <f>VLOOKUP($A32,'Return Data'!$B$7:$R$2843,15,0)</f>
        <v>13.6594</v>
      </c>
      <c r="Q32" s="66">
        <f t="shared" si="9"/>
        <v>18</v>
      </c>
      <c r="R32" s="65">
        <f>VLOOKUP($A32,'Return Data'!$B$7:$R$2843,16,0)</f>
        <v>15.4514</v>
      </c>
      <c r="S32" s="67">
        <f t="shared" si="7"/>
        <v>4</v>
      </c>
    </row>
    <row r="33" spans="1:19" x14ac:dyDescent="0.3">
      <c r="A33" s="63" t="s">
        <v>997</v>
      </c>
      <c r="B33" s="64">
        <f>VLOOKUP($A33,'Return Data'!$B$7:$R$2843,3,0)</f>
        <v>44322</v>
      </c>
      <c r="C33" s="65">
        <f>VLOOKUP($A33,'Return Data'!$B$7:$R$2843,4,0)</f>
        <v>305.64980000000003</v>
      </c>
      <c r="D33" s="65">
        <f>VLOOKUP($A33,'Return Data'!$B$7:$R$2843,10,0)</f>
        <v>0.64490000000000003</v>
      </c>
      <c r="E33" s="66">
        <f t="shared" si="0"/>
        <v>8</v>
      </c>
      <c r="F33" s="65">
        <f>VLOOKUP($A33,'Return Data'!$B$7:$R$2843,11,0)</f>
        <v>25.611000000000001</v>
      </c>
      <c r="G33" s="66">
        <f t="shared" si="1"/>
        <v>5</v>
      </c>
      <c r="H33" s="65">
        <f>VLOOKUP($A33,'Return Data'!$B$7:$R$2843,12,0)</f>
        <v>35.616799999999998</v>
      </c>
      <c r="I33" s="66">
        <f t="shared" si="2"/>
        <v>4</v>
      </c>
      <c r="J33" s="65">
        <f>VLOOKUP($A33,'Return Data'!$B$7:$R$2843,13,0)</f>
        <v>60.514899999999997</v>
      </c>
      <c r="K33" s="66">
        <f t="shared" si="3"/>
        <v>5</v>
      </c>
      <c r="L33" s="65">
        <f>VLOOKUP($A33,'Return Data'!$B$7:$R$2843,17,0)</f>
        <v>13.9278</v>
      </c>
      <c r="M33" s="66">
        <f t="shared" si="4"/>
        <v>20</v>
      </c>
      <c r="N33" s="65">
        <f>VLOOKUP($A33,'Return Data'!$B$7:$R$2843,14,0)</f>
        <v>11.2689</v>
      </c>
      <c r="O33" s="66">
        <f t="shared" si="8"/>
        <v>14</v>
      </c>
      <c r="P33" s="65">
        <f>VLOOKUP($A33,'Return Data'!$B$7:$R$2843,15,0)</f>
        <v>13.6866</v>
      </c>
      <c r="Q33" s="66">
        <f t="shared" si="9"/>
        <v>17</v>
      </c>
      <c r="R33" s="65">
        <f>VLOOKUP($A33,'Return Data'!$B$7:$R$2843,16,0)</f>
        <v>13.1975</v>
      </c>
      <c r="S33" s="67">
        <f t="shared" si="7"/>
        <v>17</v>
      </c>
    </row>
    <row r="34" spans="1:19" x14ac:dyDescent="0.3">
      <c r="A34" s="63" t="s">
        <v>998</v>
      </c>
      <c r="B34" s="64">
        <f>VLOOKUP($A34,'Return Data'!$B$7:$R$2843,3,0)</f>
        <v>44322</v>
      </c>
      <c r="C34" s="65">
        <f>VLOOKUP($A34,'Return Data'!$B$7:$R$2843,4,0)</f>
        <v>93.69</v>
      </c>
      <c r="D34" s="65">
        <f>VLOOKUP($A34,'Return Data'!$B$7:$R$2843,10,0)</f>
        <v>-0.66790000000000005</v>
      </c>
      <c r="E34" s="66">
        <f t="shared" si="0"/>
        <v>17</v>
      </c>
      <c r="F34" s="65">
        <f>VLOOKUP($A34,'Return Data'!$B$7:$R$2843,11,0)</f>
        <v>16.226299999999998</v>
      </c>
      <c r="G34" s="66">
        <f t="shared" si="1"/>
        <v>27</v>
      </c>
      <c r="H34" s="65">
        <f>VLOOKUP($A34,'Return Data'!$B$7:$R$2843,12,0)</f>
        <v>25.690899999999999</v>
      </c>
      <c r="I34" s="66">
        <f t="shared" si="2"/>
        <v>26</v>
      </c>
      <c r="J34" s="65">
        <f>VLOOKUP($A34,'Return Data'!$B$7:$R$2843,13,0)</f>
        <v>47.218699999999998</v>
      </c>
      <c r="K34" s="66">
        <f t="shared" si="3"/>
        <v>28</v>
      </c>
      <c r="L34" s="65">
        <f>VLOOKUP($A34,'Return Data'!$B$7:$R$2843,17,0)</f>
        <v>9.9712999999999994</v>
      </c>
      <c r="M34" s="66">
        <f t="shared" si="4"/>
        <v>27</v>
      </c>
      <c r="N34" s="65">
        <f>VLOOKUP($A34,'Return Data'!$B$7:$R$2843,14,0)</f>
        <v>7.6482999999999999</v>
      </c>
      <c r="O34" s="66">
        <f t="shared" si="8"/>
        <v>28</v>
      </c>
      <c r="P34" s="65">
        <f>VLOOKUP($A34,'Return Data'!$B$7:$R$2843,15,0)</f>
        <v>10.0944</v>
      </c>
      <c r="Q34" s="66">
        <f t="shared" si="9"/>
        <v>27</v>
      </c>
      <c r="R34" s="65">
        <f>VLOOKUP($A34,'Return Data'!$B$7:$R$2843,16,0)</f>
        <v>9.4048999999999996</v>
      </c>
      <c r="S34" s="67">
        <f t="shared" si="7"/>
        <v>28</v>
      </c>
    </row>
    <row r="35" spans="1:19" x14ac:dyDescent="0.3">
      <c r="A35" s="63" t="s">
        <v>1000</v>
      </c>
      <c r="B35" s="64">
        <f>VLOOKUP($A35,'Return Data'!$B$7:$R$2843,3,0)</f>
        <v>44322</v>
      </c>
      <c r="C35" s="65">
        <f>VLOOKUP($A35,'Return Data'!$B$7:$R$2843,4,0)</f>
        <v>14.04</v>
      </c>
      <c r="D35" s="65">
        <f>VLOOKUP($A35,'Return Data'!$B$7:$R$2843,10,0)</f>
        <v>-1.8182</v>
      </c>
      <c r="E35" s="66">
        <f t="shared" si="0"/>
        <v>27</v>
      </c>
      <c r="F35" s="65">
        <f>VLOOKUP($A35,'Return Data'!$B$7:$R$2843,11,0)</f>
        <v>18.9831</v>
      </c>
      <c r="G35" s="66">
        <f t="shared" si="1"/>
        <v>20</v>
      </c>
      <c r="H35" s="65">
        <f>VLOOKUP($A35,'Return Data'!$B$7:$R$2843,12,0)</f>
        <v>29.162800000000001</v>
      </c>
      <c r="I35" s="66">
        <f t="shared" si="2"/>
        <v>18</v>
      </c>
      <c r="J35" s="65">
        <f>VLOOKUP($A35,'Return Data'!$B$7:$R$2843,13,0)</f>
        <v>54.455399999999997</v>
      </c>
      <c r="K35" s="66">
        <f t="shared" si="3"/>
        <v>17</v>
      </c>
      <c r="L35" s="65">
        <f>VLOOKUP($A35,'Return Data'!$B$7:$R$2843,17,0)</f>
        <v>13.266299999999999</v>
      </c>
      <c r="M35" s="66">
        <f t="shared" si="4"/>
        <v>23</v>
      </c>
      <c r="N35" s="65">
        <f>VLOOKUP($A35,'Return Data'!$B$7:$R$2843,14,0)</f>
        <v>9.4511000000000003</v>
      </c>
      <c r="O35" s="66">
        <f t="shared" si="8"/>
        <v>24</v>
      </c>
      <c r="P35" s="65">
        <f>VLOOKUP($A35,'Return Data'!$B$7:$R$2843,15,0)</f>
        <v>0</v>
      </c>
      <c r="Q35" s="66">
        <f t="shared" si="9"/>
        <v>28</v>
      </c>
      <c r="R35" s="65">
        <f>VLOOKUP($A35,'Return Data'!$B$7:$R$2843,16,0)</f>
        <v>8.8787000000000003</v>
      </c>
      <c r="S35" s="67">
        <f t="shared" si="7"/>
        <v>29</v>
      </c>
    </row>
    <row r="36" spans="1:19" x14ac:dyDescent="0.3">
      <c r="A36" s="63" t="s">
        <v>1919</v>
      </c>
      <c r="B36" s="64">
        <f>VLOOKUP($A36,'Return Data'!$B$7:$R$2843,3,0)</f>
        <v>44322</v>
      </c>
      <c r="C36" s="65">
        <f>VLOOKUP($A36,'Return Data'!$B$7:$R$2843,4,0)</f>
        <v>171.78540000000001</v>
      </c>
      <c r="D36" s="65">
        <f>VLOOKUP($A36,'Return Data'!$B$7:$R$2843,10,0)</f>
        <v>0.17929999999999999</v>
      </c>
      <c r="E36" s="66">
        <f t="shared" si="0"/>
        <v>10</v>
      </c>
      <c r="F36" s="65">
        <f>VLOOKUP($A36,'Return Data'!$B$7:$R$2843,11,0)</f>
        <v>22.2254</v>
      </c>
      <c r="G36" s="66">
        <f t="shared" si="1"/>
        <v>9</v>
      </c>
      <c r="H36" s="65">
        <f>VLOOKUP($A36,'Return Data'!$B$7:$R$2843,12,0)</f>
        <v>34.917499999999997</v>
      </c>
      <c r="I36" s="66">
        <f t="shared" si="2"/>
        <v>6</v>
      </c>
      <c r="J36" s="65">
        <f>VLOOKUP($A36,'Return Data'!$B$7:$R$2843,13,0)</f>
        <v>59.620600000000003</v>
      </c>
      <c r="K36" s="66">
        <f t="shared" si="3"/>
        <v>8</v>
      </c>
      <c r="L36" s="65">
        <f>VLOOKUP($A36,'Return Data'!$B$7:$R$2843,17,0)</f>
        <v>16.8598</v>
      </c>
      <c r="M36" s="66">
        <f t="shared" si="4"/>
        <v>7</v>
      </c>
      <c r="N36" s="65">
        <f>VLOOKUP($A36,'Return Data'!$B$7:$R$2843,14,0)</f>
        <v>12.5746</v>
      </c>
      <c r="O36" s="66">
        <f t="shared" si="8"/>
        <v>6</v>
      </c>
      <c r="P36" s="65">
        <f>VLOOKUP($A36,'Return Data'!$B$7:$R$2843,15,0)</f>
        <v>14.6858</v>
      </c>
      <c r="Q36" s="66">
        <f t="shared" si="9"/>
        <v>7</v>
      </c>
      <c r="R36" s="65">
        <f>VLOOKUP($A36,'Return Data'!$B$7:$R$2843,16,0)</f>
        <v>13.8977</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-0.45787931034482771</v>
      </c>
      <c r="E38" s="74"/>
      <c r="F38" s="75">
        <f>AVERAGE(F8:F36)</f>
        <v>20.968010344827587</v>
      </c>
      <c r="G38" s="74"/>
      <c r="H38" s="75">
        <f>AVERAGE(H8:H36)</f>
        <v>31.294803448275854</v>
      </c>
      <c r="I38" s="74"/>
      <c r="J38" s="75">
        <f>AVERAGE(J8:J36)</f>
        <v>55.28465172413793</v>
      </c>
      <c r="K38" s="74"/>
      <c r="L38" s="75">
        <f>AVERAGE(L8:L36)</f>
        <v>14.683334482758617</v>
      </c>
      <c r="M38" s="74"/>
      <c r="N38" s="75">
        <f>AVERAGE(N8:N36)</f>
        <v>11.409782142857141</v>
      </c>
      <c r="O38" s="74"/>
      <c r="P38" s="75">
        <f>AVERAGE(P8:P36)</f>
        <v>13.60612857142857</v>
      </c>
      <c r="Q38" s="74"/>
      <c r="R38" s="75">
        <f>AVERAGE(R8:R36)</f>
        <v>13.50804137931034</v>
      </c>
      <c r="S38" s="76"/>
    </row>
    <row r="39" spans="1:19" x14ac:dyDescent="0.3">
      <c r="A39" s="73" t="s">
        <v>28</v>
      </c>
      <c r="B39" s="74"/>
      <c r="C39" s="74"/>
      <c r="D39" s="75">
        <f>MIN(D8:D36)</f>
        <v>-3.6541000000000001</v>
      </c>
      <c r="E39" s="74"/>
      <c r="F39" s="75">
        <f>MIN(F8:F36)</f>
        <v>13.311199999999999</v>
      </c>
      <c r="G39" s="74"/>
      <c r="H39" s="75">
        <f>MIN(H8:H36)</f>
        <v>20.563199999999998</v>
      </c>
      <c r="I39" s="74"/>
      <c r="J39" s="75">
        <f>MIN(J8:J36)</f>
        <v>37.344000000000001</v>
      </c>
      <c r="K39" s="74"/>
      <c r="L39" s="75">
        <f>MIN(L8:L36)</f>
        <v>8.2935999999999996</v>
      </c>
      <c r="M39" s="74"/>
      <c r="N39" s="75">
        <f>MIN(N8:N36)</f>
        <v>7.6482999999999999</v>
      </c>
      <c r="O39" s="74"/>
      <c r="P39" s="75">
        <f>MIN(P8:P36)</f>
        <v>0</v>
      </c>
      <c r="Q39" s="74"/>
      <c r="R39" s="75">
        <f>MIN(R8:R36)</f>
        <v>8.8787000000000003</v>
      </c>
      <c r="S39" s="76"/>
    </row>
    <row r="40" spans="1:19" ht="15" thickBot="1" x14ac:dyDescent="0.35">
      <c r="A40" s="77" t="s">
        <v>29</v>
      </c>
      <c r="B40" s="78"/>
      <c r="C40" s="78"/>
      <c r="D40" s="79">
        <f>MAX(D8:D36)</f>
        <v>2.2961</v>
      </c>
      <c r="E40" s="78"/>
      <c r="F40" s="79">
        <f>MAX(F8:F36)</f>
        <v>31.944199999999999</v>
      </c>
      <c r="G40" s="78"/>
      <c r="H40" s="79">
        <f>MAX(H8:H36)</f>
        <v>46.313600000000001</v>
      </c>
      <c r="I40" s="78"/>
      <c r="J40" s="79">
        <f>MAX(J8:J36)</f>
        <v>68.140799999999999</v>
      </c>
      <c r="K40" s="78"/>
      <c r="L40" s="79">
        <f>MAX(L8:L36)</f>
        <v>21.7271</v>
      </c>
      <c r="M40" s="78"/>
      <c r="N40" s="79">
        <f>MAX(N8:N36)</f>
        <v>17.0336</v>
      </c>
      <c r="O40" s="78"/>
      <c r="P40" s="79">
        <f>MAX(P8:P36)</f>
        <v>17.883900000000001</v>
      </c>
      <c r="Q40" s="78"/>
      <c r="R40" s="79">
        <f>MAX(R8:R36)</f>
        <v>17.2455</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44322</v>
      </c>
      <c r="C8" s="65">
        <f>VLOOKUP($A8,'Return Data'!$B$7:$R$2843,4,0)</f>
        <v>66.691199999999995</v>
      </c>
      <c r="D8" s="65">
        <f>VLOOKUP($A8,'Return Data'!$B$7:$R$2843,9,0)</f>
        <v>8.5334000000000003</v>
      </c>
      <c r="E8" s="66">
        <f t="shared" ref="E8:E31" si="0">RANK(D8,D$8:D$31,0)</f>
        <v>19</v>
      </c>
      <c r="F8" s="65">
        <f>VLOOKUP($A8,'Return Data'!$B$7:$R$2843,10,0)</f>
        <v>6.4390000000000001</v>
      </c>
      <c r="G8" s="66">
        <f t="shared" ref="G8:G31" si="1">RANK(F8,F$8:F$31,0)</f>
        <v>9</v>
      </c>
      <c r="H8" s="65">
        <f>VLOOKUP($A8,'Return Data'!$B$7:$R$2843,11,0)</f>
        <v>2.3622999999999998</v>
      </c>
      <c r="I8" s="66">
        <f t="shared" ref="I8:I31" si="2">RANK(H8,H$8:H$31,0)</f>
        <v>11</v>
      </c>
      <c r="J8" s="65">
        <f>VLOOKUP($A8,'Return Data'!$B$7:$R$2843,12,0)</f>
        <v>3.8769999999999998</v>
      </c>
      <c r="K8" s="66">
        <f t="shared" ref="K8:K31" si="3">RANK(J8,J$8:J$31,0)</f>
        <v>11</v>
      </c>
      <c r="L8" s="65">
        <f>VLOOKUP($A8,'Return Data'!$B$7:$R$2843,13,0)</f>
        <v>5.1970999999999998</v>
      </c>
      <c r="M8" s="66">
        <f t="shared" ref="M8:M31" si="4">RANK(L8,L$8:L$31,0)</f>
        <v>13</v>
      </c>
      <c r="N8" s="65">
        <f>VLOOKUP($A8,'Return Data'!$B$7:$R$2843,17,0)</f>
        <v>11.1622</v>
      </c>
      <c r="O8" s="66">
        <f t="shared" ref="O8:O31" si="5">RANK(N8,N$8:N$31,0)</f>
        <v>12</v>
      </c>
      <c r="P8" s="65">
        <f>VLOOKUP($A8,'Return Data'!$B$7:$R$2843,14,0)</f>
        <v>10.854699999999999</v>
      </c>
      <c r="Q8" s="66">
        <f t="shared" ref="Q8:Q31" si="6">RANK(P8,P$8:P$31,0)</f>
        <v>9</v>
      </c>
      <c r="R8" s="65">
        <f>VLOOKUP($A8,'Return Data'!$B$7:$R$2843,16,0)</f>
        <v>9.9689999999999994</v>
      </c>
      <c r="S8" s="67">
        <f t="shared" ref="S8:S31" si="7">RANK(R8,R$8:R$31,0)</f>
        <v>9</v>
      </c>
    </row>
    <row r="9" spans="1:19" x14ac:dyDescent="0.3">
      <c r="A9" s="82" t="s">
        <v>1347</v>
      </c>
      <c r="B9" s="64">
        <f>VLOOKUP($A9,'Return Data'!$B$7:$R$2843,3,0)</f>
        <v>44322</v>
      </c>
      <c r="C9" s="65">
        <f>VLOOKUP($A9,'Return Data'!$B$7:$R$2843,4,0)</f>
        <v>20.853899999999999</v>
      </c>
      <c r="D9" s="65">
        <f>VLOOKUP($A9,'Return Data'!$B$7:$R$2843,9,0)</f>
        <v>11.4842</v>
      </c>
      <c r="E9" s="66">
        <f t="shared" si="0"/>
        <v>8</v>
      </c>
      <c r="F9" s="65">
        <f>VLOOKUP($A9,'Return Data'!$B$7:$R$2843,10,0)</f>
        <v>4.1176000000000004</v>
      </c>
      <c r="G9" s="66">
        <f t="shared" si="1"/>
        <v>21</v>
      </c>
      <c r="H9" s="65">
        <f>VLOOKUP($A9,'Return Data'!$B$7:$R$2843,11,0)</f>
        <v>3.1217000000000001</v>
      </c>
      <c r="I9" s="66">
        <f t="shared" si="2"/>
        <v>6</v>
      </c>
      <c r="J9" s="65">
        <f>VLOOKUP($A9,'Return Data'!$B$7:$R$2843,12,0)</f>
        <v>5.6101000000000001</v>
      </c>
      <c r="K9" s="66">
        <f t="shared" si="3"/>
        <v>2</v>
      </c>
      <c r="L9" s="65">
        <f>VLOOKUP($A9,'Return Data'!$B$7:$R$2843,13,0)</f>
        <v>5.6001000000000003</v>
      </c>
      <c r="M9" s="66">
        <f t="shared" si="4"/>
        <v>9</v>
      </c>
      <c r="N9" s="65">
        <f>VLOOKUP($A9,'Return Data'!$B$7:$R$2843,17,0)</f>
        <v>12.109299999999999</v>
      </c>
      <c r="O9" s="66">
        <f t="shared" si="5"/>
        <v>5</v>
      </c>
      <c r="P9" s="65">
        <f>VLOOKUP($A9,'Return Data'!$B$7:$R$2843,14,0)</f>
        <v>10.968299999999999</v>
      </c>
      <c r="Q9" s="66">
        <f t="shared" si="6"/>
        <v>7</v>
      </c>
      <c r="R9" s="65">
        <f>VLOOKUP($A9,'Return Data'!$B$7:$R$2843,16,0)</f>
        <v>8.3388000000000009</v>
      </c>
      <c r="S9" s="67">
        <f t="shared" si="7"/>
        <v>21</v>
      </c>
    </row>
    <row r="10" spans="1:19" x14ac:dyDescent="0.3">
      <c r="A10" s="82" t="s">
        <v>1350</v>
      </c>
      <c r="B10" s="64">
        <f>VLOOKUP($A10,'Return Data'!$B$7:$R$2843,3,0)</f>
        <v>44322</v>
      </c>
      <c r="C10" s="65">
        <f>VLOOKUP($A10,'Return Data'!$B$7:$R$2843,4,0)</f>
        <v>35.864400000000003</v>
      </c>
      <c r="D10" s="65">
        <f>VLOOKUP($A10,'Return Data'!$B$7:$R$2843,9,0)</f>
        <v>9.0877999999999997</v>
      </c>
      <c r="E10" s="66">
        <f t="shared" si="0"/>
        <v>15</v>
      </c>
      <c r="F10" s="65">
        <f>VLOOKUP($A10,'Return Data'!$B$7:$R$2843,10,0)</f>
        <v>4.6285999999999996</v>
      </c>
      <c r="G10" s="66">
        <f t="shared" si="1"/>
        <v>19</v>
      </c>
      <c r="H10" s="65">
        <f>VLOOKUP($A10,'Return Data'!$B$7:$R$2843,11,0)</f>
        <v>1.5147999999999999</v>
      </c>
      <c r="I10" s="66">
        <f t="shared" si="2"/>
        <v>19</v>
      </c>
      <c r="J10" s="65">
        <f>VLOOKUP($A10,'Return Data'!$B$7:$R$2843,12,0)</f>
        <v>2.7993000000000001</v>
      </c>
      <c r="K10" s="66">
        <f t="shared" si="3"/>
        <v>20</v>
      </c>
      <c r="L10" s="65">
        <f>VLOOKUP($A10,'Return Data'!$B$7:$R$2843,13,0)</f>
        <v>4.7408000000000001</v>
      </c>
      <c r="M10" s="66">
        <f t="shared" si="4"/>
        <v>18</v>
      </c>
      <c r="N10" s="65">
        <f>VLOOKUP($A10,'Return Data'!$B$7:$R$2843,17,0)</f>
        <v>9.2345000000000006</v>
      </c>
      <c r="O10" s="66">
        <f t="shared" si="5"/>
        <v>19</v>
      </c>
      <c r="P10" s="65">
        <f>VLOOKUP($A10,'Return Data'!$B$7:$R$2843,14,0)</f>
        <v>9.0574999999999992</v>
      </c>
      <c r="Q10" s="66">
        <f t="shared" si="6"/>
        <v>20</v>
      </c>
      <c r="R10" s="65">
        <f>VLOOKUP($A10,'Return Data'!$B$7:$R$2843,16,0)</f>
        <v>8.6015999999999995</v>
      </c>
      <c r="S10" s="67">
        <f t="shared" si="7"/>
        <v>17</v>
      </c>
    </row>
    <row r="11" spans="1:19" x14ac:dyDescent="0.3">
      <c r="A11" s="82" t="s">
        <v>1351</v>
      </c>
      <c r="B11" s="64">
        <f>VLOOKUP($A11,'Return Data'!$B$7:$R$2843,3,0)</f>
        <v>44322</v>
      </c>
      <c r="C11" s="65">
        <f>VLOOKUP($A11,'Return Data'!$B$7:$R$2843,4,0)</f>
        <v>63.052100000000003</v>
      </c>
      <c r="D11" s="65">
        <f>VLOOKUP($A11,'Return Data'!$B$7:$R$2843,9,0)</f>
        <v>5.0456000000000003</v>
      </c>
      <c r="E11" s="66">
        <f t="shared" si="0"/>
        <v>23</v>
      </c>
      <c r="F11" s="65">
        <f>VLOOKUP($A11,'Return Data'!$B$7:$R$2843,10,0)</f>
        <v>3.8576000000000001</v>
      </c>
      <c r="G11" s="66">
        <f t="shared" si="1"/>
        <v>24</v>
      </c>
      <c r="H11" s="65">
        <f>VLOOKUP($A11,'Return Data'!$B$7:$R$2843,11,0)</f>
        <v>1.7787999999999999</v>
      </c>
      <c r="I11" s="66">
        <f t="shared" si="2"/>
        <v>14</v>
      </c>
      <c r="J11" s="65">
        <f>VLOOKUP($A11,'Return Data'!$B$7:$R$2843,12,0)</f>
        <v>3.0602</v>
      </c>
      <c r="K11" s="66">
        <f t="shared" si="3"/>
        <v>18</v>
      </c>
      <c r="L11" s="65">
        <f>VLOOKUP($A11,'Return Data'!$B$7:$R$2843,13,0)</f>
        <v>4.5807000000000002</v>
      </c>
      <c r="M11" s="66">
        <f t="shared" si="4"/>
        <v>19</v>
      </c>
      <c r="N11" s="65">
        <f>VLOOKUP($A11,'Return Data'!$B$7:$R$2843,17,0)</f>
        <v>9.9372000000000007</v>
      </c>
      <c r="O11" s="66">
        <f t="shared" si="5"/>
        <v>17</v>
      </c>
      <c r="P11" s="65">
        <f>VLOOKUP($A11,'Return Data'!$B$7:$R$2843,14,0)</f>
        <v>9.0624000000000002</v>
      </c>
      <c r="Q11" s="66">
        <f t="shared" si="6"/>
        <v>19</v>
      </c>
      <c r="R11" s="65">
        <f>VLOOKUP($A11,'Return Data'!$B$7:$R$2843,16,0)</f>
        <v>9.1074999999999999</v>
      </c>
      <c r="S11" s="67">
        <f t="shared" si="7"/>
        <v>14</v>
      </c>
    </row>
    <row r="12" spans="1:19" x14ac:dyDescent="0.3">
      <c r="A12" s="82" t="s">
        <v>1353</v>
      </c>
      <c r="B12" s="64">
        <f>VLOOKUP($A12,'Return Data'!$B$7:$R$2843,3,0)</f>
        <v>44322</v>
      </c>
      <c r="C12" s="65">
        <f>VLOOKUP($A12,'Return Data'!$B$7:$R$2843,4,0)</f>
        <v>77.305700000000002</v>
      </c>
      <c r="D12" s="65">
        <f>VLOOKUP($A12,'Return Data'!$B$7:$R$2843,9,0)</f>
        <v>11.443</v>
      </c>
      <c r="E12" s="66">
        <f t="shared" si="0"/>
        <v>9</v>
      </c>
      <c r="F12" s="65">
        <f>VLOOKUP($A12,'Return Data'!$B$7:$R$2843,10,0)</f>
        <v>7.6722000000000001</v>
      </c>
      <c r="G12" s="66">
        <f t="shared" si="1"/>
        <v>4</v>
      </c>
      <c r="H12" s="65">
        <f>VLOOKUP($A12,'Return Data'!$B$7:$R$2843,11,0)</f>
        <v>2.6928000000000001</v>
      </c>
      <c r="I12" s="66">
        <f t="shared" si="2"/>
        <v>10</v>
      </c>
      <c r="J12" s="65">
        <f>VLOOKUP($A12,'Return Data'!$B$7:$R$2843,12,0)</f>
        <v>4.7468000000000004</v>
      </c>
      <c r="K12" s="66">
        <f t="shared" si="3"/>
        <v>4</v>
      </c>
      <c r="L12" s="65">
        <f>VLOOKUP($A12,'Return Data'!$B$7:$R$2843,13,0)</f>
        <v>6.0453999999999999</v>
      </c>
      <c r="M12" s="66">
        <f t="shared" si="4"/>
        <v>3</v>
      </c>
      <c r="N12" s="65">
        <f>VLOOKUP($A12,'Return Data'!$B$7:$R$2843,17,0)</f>
        <v>12.1639</v>
      </c>
      <c r="O12" s="66">
        <f t="shared" si="5"/>
        <v>4</v>
      </c>
      <c r="P12" s="65">
        <f>VLOOKUP($A12,'Return Data'!$B$7:$R$2843,14,0)</f>
        <v>11.564399999999999</v>
      </c>
      <c r="Q12" s="66">
        <f t="shared" si="6"/>
        <v>4</v>
      </c>
      <c r="R12" s="65">
        <f>VLOOKUP($A12,'Return Data'!$B$7:$R$2843,16,0)</f>
        <v>9.0907999999999998</v>
      </c>
      <c r="S12" s="67">
        <f t="shared" si="7"/>
        <v>15</v>
      </c>
    </row>
    <row r="13" spans="1:19" x14ac:dyDescent="0.3">
      <c r="A13" s="82" t="s">
        <v>1355</v>
      </c>
      <c r="B13" s="64">
        <f>VLOOKUP($A13,'Return Data'!$B$7:$R$2843,3,0)</f>
        <v>44322</v>
      </c>
      <c r="C13" s="65">
        <f>VLOOKUP($A13,'Return Data'!$B$7:$R$2843,4,0)</f>
        <v>20.0519</v>
      </c>
      <c r="D13" s="65">
        <f>VLOOKUP($A13,'Return Data'!$B$7:$R$2843,9,0)</f>
        <v>24.290800000000001</v>
      </c>
      <c r="E13" s="66">
        <f t="shared" si="0"/>
        <v>1</v>
      </c>
      <c r="F13" s="65">
        <f>VLOOKUP($A13,'Return Data'!$B$7:$R$2843,10,0)</f>
        <v>12.711600000000001</v>
      </c>
      <c r="G13" s="66">
        <f t="shared" si="1"/>
        <v>1</v>
      </c>
      <c r="H13" s="65">
        <f>VLOOKUP($A13,'Return Data'!$B$7:$R$2843,11,0)</f>
        <v>7.2663000000000002</v>
      </c>
      <c r="I13" s="66">
        <f t="shared" si="2"/>
        <v>1</v>
      </c>
      <c r="J13" s="65">
        <f>VLOOKUP($A13,'Return Data'!$B$7:$R$2843,12,0)</f>
        <v>8.6577999999999999</v>
      </c>
      <c r="K13" s="66">
        <f t="shared" si="3"/>
        <v>1</v>
      </c>
      <c r="L13" s="65">
        <f>VLOOKUP($A13,'Return Data'!$B$7:$R$2843,13,0)</f>
        <v>9.4177999999999997</v>
      </c>
      <c r="M13" s="66">
        <f t="shared" si="4"/>
        <v>1</v>
      </c>
      <c r="N13" s="65">
        <f>VLOOKUP($A13,'Return Data'!$B$7:$R$2843,17,0)</f>
        <v>12.591100000000001</v>
      </c>
      <c r="O13" s="66">
        <f t="shared" si="5"/>
        <v>1</v>
      </c>
      <c r="P13" s="65">
        <f>VLOOKUP($A13,'Return Data'!$B$7:$R$2843,14,0)</f>
        <v>11.0535</v>
      </c>
      <c r="Q13" s="66">
        <f t="shared" si="6"/>
        <v>6</v>
      </c>
      <c r="R13" s="65">
        <f>VLOOKUP($A13,'Return Data'!$B$7:$R$2843,16,0)</f>
        <v>10.101000000000001</v>
      </c>
      <c r="S13" s="67">
        <f t="shared" si="7"/>
        <v>6</v>
      </c>
    </row>
    <row r="14" spans="1:19" x14ac:dyDescent="0.3">
      <c r="A14" s="82" t="s">
        <v>1358</v>
      </c>
      <c r="B14" s="64">
        <f>VLOOKUP($A14,'Return Data'!$B$7:$R$2843,3,0)</f>
        <v>44322</v>
      </c>
      <c r="C14" s="65">
        <f>VLOOKUP($A14,'Return Data'!$B$7:$R$2843,4,0)</f>
        <v>51.108499999999999</v>
      </c>
      <c r="D14" s="65">
        <f>VLOOKUP($A14,'Return Data'!$B$7:$R$2843,9,0)</f>
        <v>11.7995</v>
      </c>
      <c r="E14" s="66">
        <f t="shared" si="0"/>
        <v>7</v>
      </c>
      <c r="F14" s="65">
        <f>VLOOKUP($A14,'Return Data'!$B$7:$R$2843,10,0)</f>
        <v>5.6635999999999997</v>
      </c>
      <c r="G14" s="66">
        <f t="shared" si="1"/>
        <v>11</v>
      </c>
      <c r="H14" s="65">
        <f>VLOOKUP($A14,'Return Data'!$B$7:$R$2843,11,0)</f>
        <v>1.8379000000000001</v>
      </c>
      <c r="I14" s="66">
        <f t="shared" si="2"/>
        <v>13</v>
      </c>
      <c r="J14" s="65">
        <f>VLOOKUP($A14,'Return Data'!$B$7:$R$2843,12,0)</f>
        <v>2.0396999999999998</v>
      </c>
      <c r="K14" s="66">
        <f t="shared" si="3"/>
        <v>22</v>
      </c>
      <c r="L14" s="65">
        <f>VLOOKUP($A14,'Return Data'!$B$7:$R$2843,13,0)</f>
        <v>2.6046</v>
      </c>
      <c r="M14" s="66">
        <f t="shared" si="4"/>
        <v>24</v>
      </c>
      <c r="N14" s="65">
        <f>VLOOKUP($A14,'Return Data'!$B$7:$R$2843,17,0)</f>
        <v>7.5785</v>
      </c>
      <c r="O14" s="66">
        <f t="shared" si="5"/>
        <v>24</v>
      </c>
      <c r="P14" s="65">
        <f>VLOOKUP($A14,'Return Data'!$B$7:$R$2843,14,0)</f>
        <v>8.3216999999999999</v>
      </c>
      <c r="Q14" s="66">
        <f t="shared" si="6"/>
        <v>24</v>
      </c>
      <c r="R14" s="65">
        <f>VLOOKUP($A14,'Return Data'!$B$7:$R$2843,16,0)</f>
        <v>8.0279000000000007</v>
      </c>
      <c r="S14" s="67">
        <f t="shared" si="7"/>
        <v>23</v>
      </c>
    </row>
    <row r="15" spans="1:19" x14ac:dyDescent="0.3">
      <c r="A15" s="82" t="s">
        <v>1360</v>
      </c>
      <c r="B15" s="64">
        <f>VLOOKUP($A15,'Return Data'!$B$7:$R$2843,3,0)</f>
        <v>44322</v>
      </c>
      <c r="C15" s="65">
        <f>VLOOKUP($A15,'Return Data'!$B$7:$R$2843,4,0)</f>
        <v>45.229799999999997</v>
      </c>
      <c r="D15" s="65">
        <f>VLOOKUP($A15,'Return Data'!$B$7:$R$2843,9,0)</f>
        <v>8.0638000000000005</v>
      </c>
      <c r="E15" s="66">
        <f t="shared" si="0"/>
        <v>21</v>
      </c>
      <c r="F15" s="65">
        <f>VLOOKUP($A15,'Return Data'!$B$7:$R$2843,10,0)</f>
        <v>4.9207000000000001</v>
      </c>
      <c r="G15" s="66">
        <f t="shared" si="1"/>
        <v>16</v>
      </c>
      <c r="H15" s="65">
        <f>VLOOKUP($A15,'Return Data'!$B$7:$R$2843,11,0)</f>
        <v>1.6015999999999999</v>
      </c>
      <c r="I15" s="66">
        <f t="shared" si="2"/>
        <v>18</v>
      </c>
      <c r="J15" s="65">
        <f>VLOOKUP($A15,'Return Data'!$B$7:$R$2843,12,0)</f>
        <v>3.2509999999999999</v>
      </c>
      <c r="K15" s="66">
        <f t="shared" si="3"/>
        <v>17</v>
      </c>
      <c r="L15" s="65">
        <f>VLOOKUP($A15,'Return Data'!$B$7:$R$2843,13,0)</f>
        <v>4.9255000000000004</v>
      </c>
      <c r="M15" s="66">
        <f t="shared" si="4"/>
        <v>15</v>
      </c>
      <c r="N15" s="65">
        <f>VLOOKUP($A15,'Return Data'!$B$7:$R$2843,17,0)</f>
        <v>8.7439999999999998</v>
      </c>
      <c r="O15" s="66">
        <f t="shared" si="5"/>
        <v>21</v>
      </c>
      <c r="P15" s="65">
        <f>VLOOKUP($A15,'Return Data'!$B$7:$R$2843,14,0)</f>
        <v>8.4460999999999995</v>
      </c>
      <c r="Q15" s="66">
        <f t="shared" si="6"/>
        <v>23</v>
      </c>
      <c r="R15" s="65">
        <f>VLOOKUP($A15,'Return Data'!$B$7:$R$2843,16,0)</f>
        <v>8.5259</v>
      </c>
      <c r="S15" s="67">
        <f t="shared" si="7"/>
        <v>19</v>
      </c>
    </row>
    <row r="16" spans="1:19" x14ac:dyDescent="0.3">
      <c r="A16" s="82" t="s">
        <v>1362</v>
      </c>
      <c r="B16" s="64">
        <f>VLOOKUP($A16,'Return Data'!$B$7:$R$2843,3,0)</f>
        <v>44322</v>
      </c>
      <c r="C16" s="65">
        <f>VLOOKUP($A16,'Return Data'!$B$7:$R$2843,4,0)</f>
        <v>82.430400000000006</v>
      </c>
      <c r="D16" s="65">
        <f>VLOOKUP($A16,'Return Data'!$B$7:$R$2843,9,0)</f>
        <v>8.5031999999999996</v>
      </c>
      <c r="E16" s="66">
        <f t="shared" si="0"/>
        <v>20</v>
      </c>
      <c r="F16" s="65">
        <f>VLOOKUP($A16,'Return Data'!$B$7:$R$2843,10,0)</f>
        <v>5.0640999999999998</v>
      </c>
      <c r="G16" s="66">
        <f t="shared" si="1"/>
        <v>15</v>
      </c>
      <c r="H16" s="65">
        <f>VLOOKUP($A16,'Return Data'!$B$7:$R$2843,11,0)</f>
        <v>3.0821000000000001</v>
      </c>
      <c r="I16" s="66">
        <f t="shared" si="2"/>
        <v>7</v>
      </c>
      <c r="J16" s="65">
        <f>VLOOKUP($A16,'Return Data'!$B$7:$R$2843,12,0)</f>
        <v>4.0202999999999998</v>
      </c>
      <c r="K16" s="66">
        <f t="shared" si="3"/>
        <v>9</v>
      </c>
      <c r="L16" s="65">
        <f>VLOOKUP($A16,'Return Data'!$B$7:$R$2843,13,0)</f>
        <v>6.0324</v>
      </c>
      <c r="M16" s="66">
        <f t="shared" si="4"/>
        <v>4</v>
      </c>
      <c r="N16" s="65">
        <f>VLOOKUP($A16,'Return Data'!$B$7:$R$2843,17,0)</f>
        <v>11.3012</v>
      </c>
      <c r="O16" s="66">
        <f t="shared" si="5"/>
        <v>10</v>
      </c>
      <c r="P16" s="65">
        <f>VLOOKUP($A16,'Return Data'!$B$7:$R$2843,14,0)</f>
        <v>10.1777</v>
      </c>
      <c r="Q16" s="66">
        <f t="shared" si="6"/>
        <v>14</v>
      </c>
      <c r="R16" s="65">
        <f>VLOOKUP($A16,'Return Data'!$B$7:$R$2843,16,0)</f>
        <v>9.3862000000000005</v>
      </c>
      <c r="S16" s="67">
        <f t="shared" si="7"/>
        <v>11</v>
      </c>
    </row>
    <row r="17" spans="1:19" x14ac:dyDescent="0.3">
      <c r="A17" s="82" t="s">
        <v>1364</v>
      </c>
      <c r="B17" s="64">
        <f>VLOOKUP($A17,'Return Data'!$B$7:$R$2843,3,0)</f>
        <v>44322</v>
      </c>
      <c r="C17" s="65">
        <f>VLOOKUP($A17,'Return Data'!$B$7:$R$2843,4,0)</f>
        <v>18.280799999999999</v>
      </c>
      <c r="D17" s="65">
        <f>VLOOKUP($A17,'Return Data'!$B$7:$R$2843,9,0)</f>
        <v>16.2197</v>
      </c>
      <c r="E17" s="66">
        <f t="shared" si="0"/>
        <v>3</v>
      </c>
      <c r="F17" s="65">
        <f>VLOOKUP($A17,'Return Data'!$B$7:$R$2843,10,0)</f>
        <v>8.9332999999999991</v>
      </c>
      <c r="G17" s="66">
        <f t="shared" si="1"/>
        <v>2</v>
      </c>
      <c r="H17" s="65">
        <f>VLOOKUP($A17,'Return Data'!$B$7:$R$2843,11,0)</f>
        <v>3.1959</v>
      </c>
      <c r="I17" s="66">
        <f t="shared" si="2"/>
        <v>5</v>
      </c>
      <c r="J17" s="65">
        <f>VLOOKUP($A17,'Return Data'!$B$7:$R$2843,12,0)</f>
        <v>3.6808999999999998</v>
      </c>
      <c r="K17" s="66">
        <f t="shared" si="3"/>
        <v>12</v>
      </c>
      <c r="L17" s="65">
        <f>VLOOKUP($A17,'Return Data'!$B$7:$R$2843,13,0)</f>
        <v>4.4080000000000004</v>
      </c>
      <c r="M17" s="66">
        <f t="shared" si="4"/>
        <v>20</v>
      </c>
      <c r="N17" s="65">
        <f>VLOOKUP($A17,'Return Data'!$B$7:$R$2843,17,0)</f>
        <v>7.8997999999999999</v>
      </c>
      <c r="O17" s="66">
        <f t="shared" si="5"/>
        <v>23</v>
      </c>
      <c r="P17" s="65">
        <f>VLOOKUP($A17,'Return Data'!$B$7:$R$2843,14,0)</f>
        <v>8.4937000000000005</v>
      </c>
      <c r="Q17" s="66">
        <f t="shared" si="6"/>
        <v>22</v>
      </c>
      <c r="R17" s="65">
        <f>VLOOKUP($A17,'Return Data'!$B$7:$R$2843,16,0)</f>
        <v>7.4162999999999997</v>
      </c>
      <c r="S17" s="67">
        <f t="shared" si="7"/>
        <v>24</v>
      </c>
    </row>
    <row r="18" spans="1:19" x14ac:dyDescent="0.3">
      <c r="A18" s="82" t="s">
        <v>1365</v>
      </c>
      <c r="B18" s="64">
        <f>VLOOKUP($A18,'Return Data'!$B$7:$R$2843,3,0)</f>
        <v>44322</v>
      </c>
      <c r="C18" s="65">
        <f>VLOOKUP($A18,'Return Data'!$B$7:$R$2843,4,0)</f>
        <v>29.326799999999999</v>
      </c>
      <c r="D18" s="65">
        <f>VLOOKUP($A18,'Return Data'!$B$7:$R$2843,9,0)</f>
        <v>10.186500000000001</v>
      </c>
      <c r="E18" s="66">
        <f t="shared" si="0"/>
        <v>13</v>
      </c>
      <c r="F18" s="65">
        <f>VLOOKUP($A18,'Return Data'!$B$7:$R$2843,10,0)</f>
        <v>5.3935000000000004</v>
      </c>
      <c r="G18" s="66">
        <f t="shared" si="1"/>
        <v>13</v>
      </c>
      <c r="H18" s="65">
        <f>VLOOKUP($A18,'Return Data'!$B$7:$R$2843,11,0)</f>
        <v>1.6311</v>
      </c>
      <c r="I18" s="66">
        <f t="shared" si="2"/>
        <v>17</v>
      </c>
      <c r="J18" s="65">
        <f>VLOOKUP($A18,'Return Data'!$B$7:$R$2843,12,0)</f>
        <v>3.4140000000000001</v>
      </c>
      <c r="K18" s="66">
        <f t="shared" si="3"/>
        <v>14</v>
      </c>
      <c r="L18" s="65">
        <f>VLOOKUP($A18,'Return Data'!$B$7:$R$2843,13,0)</f>
        <v>5.9835000000000003</v>
      </c>
      <c r="M18" s="66">
        <f t="shared" si="4"/>
        <v>5</v>
      </c>
      <c r="N18" s="65">
        <f>VLOOKUP($A18,'Return Data'!$B$7:$R$2843,17,0)</f>
        <v>12.405099999999999</v>
      </c>
      <c r="O18" s="66">
        <f t="shared" si="5"/>
        <v>2</v>
      </c>
      <c r="P18" s="65">
        <f>VLOOKUP($A18,'Return Data'!$B$7:$R$2843,14,0)</f>
        <v>11.972200000000001</v>
      </c>
      <c r="Q18" s="66">
        <f t="shared" si="6"/>
        <v>2</v>
      </c>
      <c r="R18" s="65">
        <f>VLOOKUP($A18,'Return Data'!$B$7:$R$2843,16,0)</f>
        <v>10.0939</v>
      </c>
      <c r="S18" s="67">
        <f t="shared" si="7"/>
        <v>7</v>
      </c>
    </row>
    <row r="19" spans="1:19" x14ac:dyDescent="0.3">
      <c r="A19" s="82" t="s">
        <v>1368</v>
      </c>
      <c r="B19" s="64">
        <f>VLOOKUP($A19,'Return Data'!$B$7:$R$2843,3,0)</f>
        <v>44322</v>
      </c>
      <c r="C19" s="65">
        <f>VLOOKUP($A19,'Return Data'!$B$7:$R$2843,4,0)</f>
        <v>2412.326</v>
      </c>
      <c r="D19" s="65">
        <f>VLOOKUP($A19,'Return Data'!$B$7:$R$2843,9,0)</f>
        <v>3.4533</v>
      </c>
      <c r="E19" s="66">
        <f t="shared" si="0"/>
        <v>24</v>
      </c>
      <c r="F19" s="65">
        <f>VLOOKUP($A19,'Return Data'!$B$7:$R$2843,10,0)</f>
        <v>4.3550000000000004</v>
      </c>
      <c r="G19" s="66">
        <f t="shared" si="1"/>
        <v>20</v>
      </c>
      <c r="H19" s="65">
        <f>VLOOKUP($A19,'Return Data'!$B$7:$R$2843,11,0)</f>
        <v>0.29399999999999998</v>
      </c>
      <c r="I19" s="66">
        <f t="shared" si="2"/>
        <v>24</v>
      </c>
      <c r="J19" s="65">
        <f>VLOOKUP($A19,'Return Data'!$B$7:$R$2843,12,0)</f>
        <v>1.2633000000000001</v>
      </c>
      <c r="K19" s="66">
        <f t="shared" si="3"/>
        <v>24</v>
      </c>
      <c r="L19" s="65">
        <f>VLOOKUP($A19,'Return Data'!$B$7:$R$2843,13,0)</f>
        <v>3.2665999999999999</v>
      </c>
      <c r="M19" s="66">
        <f t="shared" si="4"/>
        <v>23</v>
      </c>
      <c r="N19" s="65">
        <f>VLOOKUP($A19,'Return Data'!$B$7:$R$2843,17,0)</f>
        <v>8.4549000000000003</v>
      </c>
      <c r="O19" s="66">
        <f t="shared" si="5"/>
        <v>22</v>
      </c>
      <c r="P19" s="65">
        <f>VLOOKUP($A19,'Return Data'!$B$7:$R$2843,14,0)</f>
        <v>8.9318000000000008</v>
      </c>
      <c r="Q19" s="66">
        <f t="shared" si="6"/>
        <v>21</v>
      </c>
      <c r="R19" s="65">
        <f>VLOOKUP($A19,'Return Data'!$B$7:$R$2843,16,0)</f>
        <v>8.2448999999999995</v>
      </c>
      <c r="S19" s="67">
        <f t="shared" si="7"/>
        <v>22</v>
      </c>
    </row>
    <row r="20" spans="1:19" x14ac:dyDescent="0.3">
      <c r="A20" s="82" t="s">
        <v>1369</v>
      </c>
      <c r="B20" s="64">
        <f>VLOOKUP($A20,'Return Data'!$B$7:$R$2843,3,0)</f>
        <v>44322</v>
      </c>
      <c r="C20" s="65">
        <f>VLOOKUP($A20,'Return Data'!$B$7:$R$2843,4,0)</f>
        <v>85.001300000000001</v>
      </c>
      <c r="D20" s="65">
        <f>VLOOKUP($A20,'Return Data'!$B$7:$R$2843,9,0)</f>
        <v>10.430199999999999</v>
      </c>
      <c r="E20" s="66">
        <f t="shared" si="0"/>
        <v>12</v>
      </c>
      <c r="F20" s="65">
        <f>VLOOKUP($A20,'Return Data'!$B$7:$R$2843,10,0)</f>
        <v>4.7972000000000001</v>
      </c>
      <c r="G20" s="66">
        <f t="shared" si="1"/>
        <v>17</v>
      </c>
      <c r="H20" s="65">
        <f>VLOOKUP($A20,'Return Data'!$B$7:$R$2843,11,0)</f>
        <v>3.5089999999999999</v>
      </c>
      <c r="I20" s="66">
        <f t="shared" si="2"/>
        <v>2</v>
      </c>
      <c r="J20" s="65">
        <f>VLOOKUP($A20,'Return Data'!$B$7:$R$2843,12,0)</f>
        <v>4.6261999999999999</v>
      </c>
      <c r="K20" s="66">
        <f t="shared" si="3"/>
        <v>5</v>
      </c>
      <c r="L20" s="65">
        <f>VLOOKUP($A20,'Return Data'!$B$7:$R$2843,13,0)</f>
        <v>5.5666000000000002</v>
      </c>
      <c r="M20" s="66">
        <f t="shared" si="4"/>
        <v>10</v>
      </c>
      <c r="N20" s="65">
        <f>VLOOKUP($A20,'Return Data'!$B$7:$R$2843,17,0)</f>
        <v>11.276899999999999</v>
      </c>
      <c r="O20" s="66">
        <f t="shared" si="5"/>
        <v>11</v>
      </c>
      <c r="P20" s="65">
        <f>VLOOKUP($A20,'Return Data'!$B$7:$R$2843,14,0)</f>
        <v>10.8629</v>
      </c>
      <c r="Q20" s="66">
        <f t="shared" si="6"/>
        <v>8</v>
      </c>
      <c r="R20" s="65">
        <f>VLOOKUP($A20,'Return Data'!$B$7:$R$2843,16,0)</f>
        <v>9.2058999999999997</v>
      </c>
      <c r="S20" s="67">
        <f t="shared" si="7"/>
        <v>13</v>
      </c>
    </row>
    <row r="21" spans="1:19" x14ac:dyDescent="0.3">
      <c r="A21" s="82" t="s">
        <v>1371</v>
      </c>
      <c r="B21" s="64">
        <f>VLOOKUP($A21,'Return Data'!$B$7:$R$2843,3,0)</f>
        <v>44322</v>
      </c>
      <c r="C21" s="65">
        <f>VLOOKUP($A21,'Return Data'!$B$7:$R$2843,4,0)</f>
        <v>58.870199999999997</v>
      </c>
      <c r="D21" s="65">
        <f>VLOOKUP($A21,'Return Data'!$B$7:$R$2843,9,0)</f>
        <v>8.8033000000000001</v>
      </c>
      <c r="E21" s="66">
        <f t="shared" si="0"/>
        <v>16</v>
      </c>
      <c r="F21" s="65">
        <f>VLOOKUP($A21,'Return Data'!$B$7:$R$2843,10,0)</f>
        <v>3.8815</v>
      </c>
      <c r="G21" s="66">
        <f t="shared" si="1"/>
        <v>23</v>
      </c>
      <c r="H21" s="65">
        <f>VLOOKUP($A21,'Return Data'!$B$7:$R$2843,11,0)</f>
        <v>1.133</v>
      </c>
      <c r="I21" s="66">
        <f t="shared" si="2"/>
        <v>21</v>
      </c>
      <c r="J21" s="65">
        <f>VLOOKUP($A21,'Return Data'!$B$7:$R$2843,12,0)</f>
        <v>3.4314</v>
      </c>
      <c r="K21" s="66">
        <f t="shared" si="3"/>
        <v>13</v>
      </c>
      <c r="L21" s="65">
        <f>VLOOKUP($A21,'Return Data'!$B$7:$R$2843,13,0)</f>
        <v>5.6151</v>
      </c>
      <c r="M21" s="66">
        <f t="shared" si="4"/>
        <v>7</v>
      </c>
      <c r="N21" s="65">
        <f>VLOOKUP($A21,'Return Data'!$B$7:$R$2843,17,0)</f>
        <v>10.1271</v>
      </c>
      <c r="O21" s="66">
        <f t="shared" si="5"/>
        <v>16</v>
      </c>
      <c r="P21" s="65">
        <f>VLOOKUP($A21,'Return Data'!$B$7:$R$2843,14,0)</f>
        <v>9.5267999999999997</v>
      </c>
      <c r="Q21" s="66">
        <f t="shared" si="6"/>
        <v>15</v>
      </c>
      <c r="R21" s="65">
        <f>VLOOKUP($A21,'Return Data'!$B$7:$R$2843,16,0)</f>
        <v>9.9769000000000005</v>
      </c>
      <c r="S21" s="67">
        <f t="shared" si="7"/>
        <v>8</v>
      </c>
    </row>
    <row r="22" spans="1:19" x14ac:dyDescent="0.3">
      <c r="A22" s="82" t="s">
        <v>1373</v>
      </c>
      <c r="B22" s="64">
        <f>VLOOKUP($A22,'Return Data'!$B$7:$R$2843,3,0)</f>
        <v>44322</v>
      </c>
      <c r="C22" s="65">
        <f>VLOOKUP($A22,'Return Data'!$B$7:$R$2843,4,0)</f>
        <v>51.820900000000002</v>
      </c>
      <c r="D22" s="65">
        <f>VLOOKUP($A22,'Return Data'!$B$7:$R$2843,9,0)</f>
        <v>11.016299999999999</v>
      </c>
      <c r="E22" s="66">
        <f t="shared" si="0"/>
        <v>11</v>
      </c>
      <c r="F22" s="65">
        <f>VLOOKUP($A22,'Return Data'!$B$7:$R$2843,10,0)</f>
        <v>7.1403999999999996</v>
      </c>
      <c r="G22" s="66">
        <f t="shared" si="1"/>
        <v>6</v>
      </c>
      <c r="H22" s="65">
        <f>VLOOKUP($A22,'Return Data'!$B$7:$R$2843,11,0)</f>
        <v>2.9855</v>
      </c>
      <c r="I22" s="66">
        <f t="shared" si="2"/>
        <v>8</v>
      </c>
      <c r="J22" s="65">
        <f>VLOOKUP($A22,'Return Data'!$B$7:$R$2843,12,0)</f>
        <v>4.3665000000000003</v>
      </c>
      <c r="K22" s="66">
        <f t="shared" si="3"/>
        <v>6</v>
      </c>
      <c r="L22" s="65">
        <f>VLOOKUP($A22,'Return Data'!$B$7:$R$2843,13,0)</f>
        <v>5.5347</v>
      </c>
      <c r="M22" s="66">
        <f t="shared" si="4"/>
        <v>12</v>
      </c>
      <c r="N22" s="65">
        <f>VLOOKUP($A22,'Return Data'!$B$7:$R$2843,17,0)</f>
        <v>11.123200000000001</v>
      </c>
      <c r="O22" s="66">
        <f t="shared" si="5"/>
        <v>13</v>
      </c>
      <c r="P22" s="65">
        <f>VLOOKUP($A22,'Return Data'!$B$7:$R$2843,14,0)</f>
        <v>10.730499999999999</v>
      </c>
      <c r="Q22" s="66">
        <f t="shared" si="6"/>
        <v>11</v>
      </c>
      <c r="R22" s="65">
        <f>VLOOKUP($A22,'Return Data'!$B$7:$R$2843,16,0)</f>
        <v>8.5383999999999993</v>
      </c>
      <c r="S22" s="67">
        <f t="shared" si="7"/>
        <v>18</v>
      </c>
    </row>
    <row r="23" spans="1:19" x14ac:dyDescent="0.3">
      <c r="A23" s="82" t="s">
        <v>1376</v>
      </c>
      <c r="B23" s="64">
        <f>VLOOKUP($A23,'Return Data'!$B$7:$R$2843,3,0)</f>
        <v>44322</v>
      </c>
      <c r="C23" s="65">
        <f>VLOOKUP($A23,'Return Data'!$B$7:$R$2843,4,0)</f>
        <v>33.095799999999997</v>
      </c>
      <c r="D23" s="65">
        <f>VLOOKUP($A23,'Return Data'!$B$7:$R$2843,9,0)</f>
        <v>12.2499</v>
      </c>
      <c r="E23" s="66">
        <f t="shared" si="0"/>
        <v>6</v>
      </c>
      <c r="F23" s="65">
        <f>VLOOKUP($A23,'Return Data'!$B$7:$R$2843,10,0)</f>
        <v>6.5750000000000002</v>
      </c>
      <c r="G23" s="66">
        <f t="shared" si="1"/>
        <v>8</v>
      </c>
      <c r="H23" s="65">
        <f>VLOOKUP($A23,'Return Data'!$B$7:$R$2843,11,0)</f>
        <v>2.1852999999999998</v>
      </c>
      <c r="I23" s="66">
        <f t="shared" si="2"/>
        <v>12</v>
      </c>
      <c r="J23" s="65">
        <f>VLOOKUP($A23,'Return Data'!$B$7:$R$2843,12,0)</f>
        <v>3.3296999999999999</v>
      </c>
      <c r="K23" s="66">
        <f t="shared" si="3"/>
        <v>15</v>
      </c>
      <c r="L23" s="65">
        <f>VLOOKUP($A23,'Return Data'!$B$7:$R$2843,13,0)</f>
        <v>4.9035000000000002</v>
      </c>
      <c r="M23" s="66">
        <f t="shared" si="4"/>
        <v>16</v>
      </c>
      <c r="N23" s="65">
        <f>VLOOKUP($A23,'Return Data'!$B$7:$R$2843,17,0)</f>
        <v>11.3697</v>
      </c>
      <c r="O23" s="66">
        <f t="shared" si="5"/>
        <v>9</v>
      </c>
      <c r="P23" s="65">
        <f>VLOOKUP($A23,'Return Data'!$B$7:$R$2843,14,0)</f>
        <v>11.217000000000001</v>
      </c>
      <c r="Q23" s="66">
        <f t="shared" si="6"/>
        <v>5</v>
      </c>
      <c r="R23" s="65">
        <f>VLOOKUP($A23,'Return Data'!$B$7:$R$2843,16,0)</f>
        <v>10.8474</v>
      </c>
      <c r="S23" s="67">
        <f t="shared" si="7"/>
        <v>1</v>
      </c>
    </row>
    <row r="24" spans="1:19" x14ac:dyDescent="0.3">
      <c r="A24" s="82" t="s">
        <v>1378</v>
      </c>
      <c r="B24" s="64">
        <f>VLOOKUP($A24,'Return Data'!$B$7:$R$2843,3,0)</f>
        <v>44322</v>
      </c>
      <c r="C24" s="65">
        <f>VLOOKUP($A24,'Return Data'!$B$7:$R$2843,4,0)</f>
        <v>24.991199999999999</v>
      </c>
      <c r="D24" s="65">
        <f>VLOOKUP($A24,'Return Data'!$B$7:$R$2843,9,0)</f>
        <v>13.124000000000001</v>
      </c>
      <c r="E24" s="66">
        <f t="shared" si="0"/>
        <v>5</v>
      </c>
      <c r="F24" s="65">
        <f>VLOOKUP($A24,'Return Data'!$B$7:$R$2843,10,0)</f>
        <v>7.593</v>
      </c>
      <c r="G24" s="66">
        <f t="shared" si="1"/>
        <v>5</v>
      </c>
      <c r="H24" s="65">
        <f>VLOOKUP($A24,'Return Data'!$B$7:$R$2843,11,0)</f>
        <v>3.4645000000000001</v>
      </c>
      <c r="I24" s="66">
        <f t="shared" si="2"/>
        <v>4</v>
      </c>
      <c r="J24" s="65">
        <f>VLOOKUP($A24,'Return Data'!$B$7:$R$2843,12,0)</f>
        <v>5.0777000000000001</v>
      </c>
      <c r="K24" s="66">
        <f t="shared" si="3"/>
        <v>3</v>
      </c>
      <c r="L24" s="65">
        <f>VLOOKUP($A24,'Return Data'!$B$7:$R$2843,13,0)</f>
        <v>5.6085000000000003</v>
      </c>
      <c r="M24" s="66">
        <f t="shared" si="4"/>
        <v>8</v>
      </c>
      <c r="N24" s="65">
        <f>VLOOKUP($A24,'Return Data'!$B$7:$R$2843,17,0)</f>
        <v>9.9034999999999993</v>
      </c>
      <c r="O24" s="66">
        <f t="shared" si="5"/>
        <v>18</v>
      </c>
      <c r="P24" s="65">
        <f>VLOOKUP($A24,'Return Data'!$B$7:$R$2843,14,0)</f>
        <v>9.3948999999999998</v>
      </c>
      <c r="Q24" s="66">
        <f t="shared" si="6"/>
        <v>17</v>
      </c>
      <c r="R24" s="65">
        <f>VLOOKUP($A24,'Return Data'!$B$7:$R$2843,16,0)</f>
        <v>8.4658999999999995</v>
      </c>
      <c r="S24" s="67">
        <f t="shared" si="7"/>
        <v>20</v>
      </c>
    </row>
    <row r="25" spans="1:19" x14ac:dyDescent="0.3">
      <c r="A25" s="82" t="s">
        <v>1379</v>
      </c>
      <c r="B25" s="64">
        <f>VLOOKUP($A25,'Return Data'!$B$7:$R$2843,3,0)</f>
        <v>44322</v>
      </c>
      <c r="C25" s="65">
        <f>VLOOKUP($A25,'Return Data'!$B$7:$R$2843,4,0)</f>
        <v>52.7196</v>
      </c>
      <c r="D25" s="65">
        <f>VLOOKUP($A25,'Return Data'!$B$7:$R$2843,9,0)</f>
        <v>7.1684999999999999</v>
      </c>
      <c r="E25" s="66">
        <f t="shared" si="0"/>
        <v>22</v>
      </c>
      <c r="F25" s="65">
        <f>VLOOKUP($A25,'Return Data'!$B$7:$R$2843,10,0)</f>
        <v>6.8494999999999999</v>
      </c>
      <c r="G25" s="66">
        <f t="shared" si="1"/>
        <v>7</v>
      </c>
      <c r="H25" s="65">
        <f>VLOOKUP($A25,'Return Data'!$B$7:$R$2843,11,0)</f>
        <v>2.9563000000000001</v>
      </c>
      <c r="I25" s="66">
        <f t="shared" si="2"/>
        <v>9</v>
      </c>
      <c r="J25" s="65">
        <f>VLOOKUP($A25,'Return Data'!$B$7:$R$2843,12,0)</f>
        <v>4.3434999999999997</v>
      </c>
      <c r="K25" s="66">
        <f t="shared" si="3"/>
        <v>7</v>
      </c>
      <c r="L25" s="65">
        <f>VLOOKUP($A25,'Return Data'!$B$7:$R$2843,13,0)</f>
        <v>5.5468999999999999</v>
      </c>
      <c r="M25" s="66">
        <f t="shared" si="4"/>
        <v>11</v>
      </c>
      <c r="N25" s="65">
        <f>VLOOKUP($A25,'Return Data'!$B$7:$R$2843,17,0)</f>
        <v>11.9328</v>
      </c>
      <c r="O25" s="66">
        <f t="shared" si="5"/>
        <v>7</v>
      </c>
      <c r="P25" s="65">
        <f>VLOOKUP($A25,'Return Data'!$B$7:$R$2843,14,0)</f>
        <v>10.721500000000001</v>
      </c>
      <c r="Q25" s="66">
        <f t="shared" si="6"/>
        <v>12</v>
      </c>
      <c r="R25" s="65">
        <f>VLOOKUP($A25,'Return Data'!$B$7:$R$2843,16,0)</f>
        <v>10.380100000000001</v>
      </c>
      <c r="S25" s="67">
        <f t="shared" si="7"/>
        <v>4</v>
      </c>
    </row>
    <row r="26" spans="1:19" x14ac:dyDescent="0.3">
      <c r="A26" s="82" t="s">
        <v>1381</v>
      </c>
      <c r="B26" s="64">
        <f>VLOOKUP($A26,'Return Data'!$B$7:$R$2843,3,0)</f>
        <v>44322</v>
      </c>
      <c r="C26" s="65">
        <f>VLOOKUP($A26,'Return Data'!$B$7:$R$2843,4,0)</f>
        <v>66.625100000000003</v>
      </c>
      <c r="D26" s="65">
        <f>VLOOKUP($A26,'Return Data'!$B$7:$R$2843,9,0)</f>
        <v>8.7994000000000003</v>
      </c>
      <c r="E26" s="66">
        <f t="shared" si="0"/>
        <v>17</v>
      </c>
      <c r="F26" s="65">
        <f>VLOOKUP($A26,'Return Data'!$B$7:$R$2843,10,0)</f>
        <v>3.887</v>
      </c>
      <c r="G26" s="66">
        <f t="shared" si="1"/>
        <v>22</v>
      </c>
      <c r="H26" s="65">
        <f>VLOOKUP($A26,'Return Data'!$B$7:$R$2843,11,0)</f>
        <v>0.53410000000000002</v>
      </c>
      <c r="I26" s="66">
        <f t="shared" si="2"/>
        <v>23</v>
      </c>
      <c r="J26" s="65">
        <f>VLOOKUP($A26,'Return Data'!$B$7:$R$2843,12,0)</f>
        <v>1.7969999999999999</v>
      </c>
      <c r="K26" s="66">
        <f t="shared" si="3"/>
        <v>23</v>
      </c>
      <c r="L26" s="65">
        <f>VLOOKUP($A26,'Return Data'!$B$7:$R$2843,13,0)</f>
        <v>3.3990999999999998</v>
      </c>
      <c r="M26" s="66">
        <f t="shared" si="4"/>
        <v>22</v>
      </c>
      <c r="N26" s="65">
        <f>VLOOKUP($A26,'Return Data'!$B$7:$R$2843,17,0)</f>
        <v>9.1613000000000007</v>
      </c>
      <c r="O26" s="66">
        <f t="shared" si="5"/>
        <v>20</v>
      </c>
      <c r="P26" s="65">
        <f>VLOOKUP($A26,'Return Data'!$B$7:$R$2843,14,0)</f>
        <v>9.2866</v>
      </c>
      <c r="Q26" s="66">
        <f t="shared" si="6"/>
        <v>18</v>
      </c>
      <c r="R26" s="65">
        <f>VLOOKUP($A26,'Return Data'!$B$7:$R$2843,16,0)</f>
        <v>8.9710999999999999</v>
      </c>
      <c r="S26" s="67">
        <f t="shared" si="7"/>
        <v>16</v>
      </c>
    </row>
    <row r="27" spans="1:19" x14ac:dyDescent="0.3">
      <c r="A27" s="82" t="s">
        <v>1383</v>
      </c>
      <c r="B27" s="64">
        <f>VLOOKUP($A27,'Return Data'!$B$7:$R$2843,3,0)</f>
        <v>44322</v>
      </c>
      <c r="C27" s="65">
        <f>VLOOKUP($A27,'Return Data'!$B$7:$R$2843,4,0)</f>
        <v>50.700699999999998</v>
      </c>
      <c r="D27" s="65">
        <f>VLOOKUP($A27,'Return Data'!$B$7:$R$2843,9,0)</f>
        <v>8.7030999999999992</v>
      </c>
      <c r="E27" s="66">
        <f t="shared" si="0"/>
        <v>18</v>
      </c>
      <c r="F27" s="65">
        <f>VLOOKUP($A27,'Return Data'!$B$7:$R$2843,10,0)</f>
        <v>5.4664000000000001</v>
      </c>
      <c r="G27" s="66">
        <f t="shared" si="1"/>
        <v>12</v>
      </c>
      <c r="H27" s="65">
        <f>VLOOKUP($A27,'Return Data'!$B$7:$R$2843,11,0)</f>
        <v>1.7593000000000001</v>
      </c>
      <c r="I27" s="66">
        <f t="shared" si="2"/>
        <v>15</v>
      </c>
      <c r="J27" s="65">
        <f>VLOOKUP($A27,'Return Data'!$B$7:$R$2843,12,0)</f>
        <v>2.4973999999999998</v>
      </c>
      <c r="K27" s="66">
        <f t="shared" si="3"/>
        <v>21</v>
      </c>
      <c r="L27" s="65">
        <f>VLOOKUP($A27,'Return Data'!$B$7:$R$2843,13,0)</f>
        <v>4.0612000000000004</v>
      </c>
      <c r="M27" s="66">
        <f t="shared" si="4"/>
        <v>21</v>
      </c>
      <c r="N27" s="65">
        <f>VLOOKUP($A27,'Return Data'!$B$7:$R$2843,17,0)</f>
        <v>10.1654</v>
      </c>
      <c r="O27" s="66">
        <f t="shared" si="5"/>
        <v>15</v>
      </c>
      <c r="P27" s="65">
        <f>VLOOKUP($A27,'Return Data'!$B$7:$R$2843,14,0)</f>
        <v>9.4613999999999994</v>
      </c>
      <c r="Q27" s="66">
        <f t="shared" si="6"/>
        <v>16</v>
      </c>
      <c r="R27" s="65">
        <f>VLOOKUP($A27,'Return Data'!$B$7:$R$2843,16,0)</f>
        <v>9.4627999999999997</v>
      </c>
      <c r="S27" s="67">
        <f t="shared" si="7"/>
        <v>10</v>
      </c>
    </row>
    <row r="28" spans="1:19" x14ac:dyDescent="0.3">
      <c r="A28" s="82" t="s">
        <v>866</v>
      </c>
      <c r="B28" s="64">
        <f>VLOOKUP($A28,'Return Data'!$B$7:$R$2843,3,0)</f>
        <v>44322</v>
      </c>
      <c r="C28" s="65">
        <f>VLOOKUP($A28,'Return Data'!$B$7:$R$2843,4,0)</f>
        <v>18.0457</v>
      </c>
      <c r="D28" s="65">
        <f>VLOOKUP($A28,'Return Data'!$B$7:$R$2843,9,0)</f>
        <v>17.9038</v>
      </c>
      <c r="E28" s="66">
        <f t="shared" si="0"/>
        <v>2</v>
      </c>
      <c r="F28" s="65">
        <f>VLOOKUP($A28,'Return Data'!$B$7:$R$2843,10,0)</f>
        <v>8.6814999999999998</v>
      </c>
      <c r="G28" s="66">
        <f t="shared" si="1"/>
        <v>3</v>
      </c>
      <c r="H28" s="65">
        <f>VLOOKUP($A28,'Return Data'!$B$7:$R$2843,11,0)</f>
        <v>3.4889000000000001</v>
      </c>
      <c r="I28" s="66">
        <f t="shared" si="2"/>
        <v>3</v>
      </c>
      <c r="J28" s="65">
        <f>VLOOKUP($A28,'Return Data'!$B$7:$R$2843,12,0)</f>
        <v>4.1542000000000003</v>
      </c>
      <c r="K28" s="66">
        <f t="shared" si="3"/>
        <v>8</v>
      </c>
      <c r="L28" s="65">
        <f>VLOOKUP($A28,'Return Data'!$B$7:$R$2843,13,0)</f>
        <v>5.7599</v>
      </c>
      <c r="M28" s="66">
        <f t="shared" si="4"/>
        <v>6</v>
      </c>
      <c r="N28" s="65">
        <f>VLOOKUP($A28,'Return Data'!$B$7:$R$2843,17,0)</f>
        <v>11.388500000000001</v>
      </c>
      <c r="O28" s="66">
        <f t="shared" si="5"/>
        <v>8</v>
      </c>
      <c r="P28" s="65">
        <f>VLOOKUP($A28,'Return Data'!$B$7:$R$2843,14,0)</f>
        <v>10.496700000000001</v>
      </c>
      <c r="Q28" s="66">
        <f t="shared" si="6"/>
        <v>13</v>
      </c>
      <c r="R28" s="65">
        <f>VLOOKUP($A28,'Return Data'!$B$7:$R$2843,16,0)</f>
        <v>9.3361999999999998</v>
      </c>
      <c r="S28" s="67">
        <f t="shared" si="7"/>
        <v>12</v>
      </c>
    </row>
    <row r="29" spans="1:19" x14ac:dyDescent="0.3">
      <c r="A29" s="82" t="s">
        <v>869</v>
      </c>
      <c r="B29" s="64">
        <f>VLOOKUP($A29,'Return Data'!$B$7:$R$2843,3,0)</f>
        <v>44322</v>
      </c>
      <c r="C29" s="65">
        <f>VLOOKUP($A29,'Return Data'!$B$7:$R$2843,4,0)</f>
        <v>19.468699999999998</v>
      </c>
      <c r="D29" s="65">
        <f>VLOOKUP($A29,'Return Data'!$B$7:$R$2843,9,0)</f>
        <v>13.375299999999999</v>
      </c>
      <c r="E29" s="66">
        <f t="shared" si="0"/>
        <v>4</v>
      </c>
      <c r="F29" s="65">
        <f>VLOOKUP($A29,'Return Data'!$B$7:$R$2843,10,0)</f>
        <v>6.0271999999999997</v>
      </c>
      <c r="G29" s="66">
        <f t="shared" si="1"/>
        <v>10</v>
      </c>
      <c r="H29" s="65">
        <f>VLOOKUP($A29,'Return Data'!$B$7:$R$2843,11,0)</f>
        <v>1.75</v>
      </c>
      <c r="I29" s="66">
        <f t="shared" si="2"/>
        <v>16</v>
      </c>
      <c r="J29" s="65">
        <f>VLOOKUP($A29,'Return Data'!$B$7:$R$2843,12,0)</f>
        <v>3.9910000000000001</v>
      </c>
      <c r="K29" s="66">
        <f t="shared" si="3"/>
        <v>10</v>
      </c>
      <c r="L29" s="65">
        <f>VLOOKUP($A29,'Return Data'!$B$7:$R$2843,13,0)</f>
        <v>6.1837999999999997</v>
      </c>
      <c r="M29" s="66">
        <f t="shared" si="4"/>
        <v>2</v>
      </c>
      <c r="N29" s="65">
        <f>VLOOKUP($A29,'Return Data'!$B$7:$R$2843,17,0)</f>
        <v>12.338200000000001</v>
      </c>
      <c r="O29" s="66">
        <f t="shared" si="5"/>
        <v>3</v>
      </c>
      <c r="P29" s="65">
        <f>VLOOKUP($A29,'Return Data'!$B$7:$R$2843,14,0)</f>
        <v>11.7727</v>
      </c>
      <c r="Q29" s="66">
        <f t="shared" si="6"/>
        <v>3</v>
      </c>
      <c r="R29" s="65">
        <f>VLOOKUP($A29,'Return Data'!$B$7:$R$2843,16,0)</f>
        <v>10.534000000000001</v>
      </c>
      <c r="S29" s="67">
        <f t="shared" si="7"/>
        <v>2</v>
      </c>
    </row>
    <row r="30" spans="1:19" x14ac:dyDescent="0.3">
      <c r="A30" s="82" t="s">
        <v>870</v>
      </c>
      <c r="B30" s="64">
        <f>VLOOKUP($A30,'Return Data'!$B$7:$R$2843,3,0)</f>
        <v>44322</v>
      </c>
      <c r="C30" s="65">
        <f>VLOOKUP($A30,'Return Data'!$B$7:$R$2843,4,0)</f>
        <v>36.171300000000002</v>
      </c>
      <c r="D30" s="65">
        <f>VLOOKUP($A30,'Return Data'!$B$7:$R$2843,9,0)</f>
        <v>9.7751999999999999</v>
      </c>
      <c r="E30" s="66">
        <f t="shared" si="0"/>
        <v>14</v>
      </c>
      <c r="F30" s="65">
        <f>VLOOKUP($A30,'Return Data'!$B$7:$R$2843,10,0)</f>
        <v>4.6325000000000003</v>
      </c>
      <c r="G30" s="66">
        <f t="shared" si="1"/>
        <v>18</v>
      </c>
      <c r="H30" s="65">
        <f>VLOOKUP($A30,'Return Data'!$B$7:$R$2843,11,0)</f>
        <v>0.90669999999999995</v>
      </c>
      <c r="I30" s="66">
        <f t="shared" si="2"/>
        <v>22</v>
      </c>
      <c r="J30" s="65">
        <f>VLOOKUP($A30,'Return Data'!$B$7:$R$2843,12,0)</f>
        <v>2.8155000000000001</v>
      </c>
      <c r="K30" s="66">
        <f t="shared" si="3"/>
        <v>19</v>
      </c>
      <c r="L30" s="65">
        <f>VLOOKUP($A30,'Return Data'!$B$7:$R$2843,13,0)</f>
        <v>5.1295999999999999</v>
      </c>
      <c r="M30" s="66">
        <f t="shared" si="4"/>
        <v>14</v>
      </c>
      <c r="N30" s="65">
        <f>VLOOKUP($A30,'Return Data'!$B$7:$R$2843,17,0)</f>
        <v>11.9595</v>
      </c>
      <c r="O30" s="66">
        <f t="shared" si="5"/>
        <v>6</v>
      </c>
      <c r="P30" s="65">
        <f>VLOOKUP($A30,'Return Data'!$B$7:$R$2843,14,0)</f>
        <v>12.347099999999999</v>
      </c>
      <c r="Q30" s="66">
        <f t="shared" si="6"/>
        <v>1</v>
      </c>
      <c r="R30" s="65">
        <f>VLOOKUP($A30,'Return Data'!$B$7:$R$2843,16,0)</f>
        <v>10.492900000000001</v>
      </c>
      <c r="S30" s="67">
        <f t="shared" si="7"/>
        <v>3</v>
      </c>
    </row>
    <row r="31" spans="1:19" x14ac:dyDescent="0.3">
      <c r="A31" s="82" t="s">
        <v>873</v>
      </c>
      <c r="B31" s="64">
        <f>VLOOKUP($A31,'Return Data'!$B$7:$R$2843,3,0)</f>
        <v>44322</v>
      </c>
      <c r="C31" s="65">
        <f>VLOOKUP($A31,'Return Data'!$B$7:$R$2843,4,0)</f>
        <v>51.046300000000002</v>
      </c>
      <c r="D31" s="65">
        <f>VLOOKUP($A31,'Return Data'!$B$7:$R$2843,9,0)</f>
        <v>11.1486</v>
      </c>
      <c r="E31" s="66">
        <f t="shared" si="0"/>
        <v>10</v>
      </c>
      <c r="F31" s="65">
        <f>VLOOKUP($A31,'Return Data'!$B$7:$R$2843,10,0)</f>
        <v>5.0701999999999998</v>
      </c>
      <c r="G31" s="66">
        <f t="shared" si="1"/>
        <v>14</v>
      </c>
      <c r="H31" s="65">
        <f>VLOOKUP($A31,'Return Data'!$B$7:$R$2843,11,0)</f>
        <v>1.2264999999999999</v>
      </c>
      <c r="I31" s="66">
        <f t="shared" si="2"/>
        <v>20</v>
      </c>
      <c r="J31" s="65">
        <f>VLOOKUP($A31,'Return Data'!$B$7:$R$2843,12,0)</f>
        <v>3.2629000000000001</v>
      </c>
      <c r="K31" s="66">
        <f t="shared" si="3"/>
        <v>16</v>
      </c>
      <c r="L31" s="65">
        <f>VLOOKUP($A31,'Return Data'!$B$7:$R$2843,13,0)</f>
        <v>4.7550999999999997</v>
      </c>
      <c r="M31" s="66">
        <f t="shared" si="4"/>
        <v>17</v>
      </c>
      <c r="N31" s="65">
        <f>VLOOKUP($A31,'Return Data'!$B$7:$R$2843,17,0)</f>
        <v>10.9544</v>
      </c>
      <c r="O31" s="66">
        <f t="shared" si="5"/>
        <v>14</v>
      </c>
      <c r="P31" s="65">
        <f>VLOOKUP($A31,'Return Data'!$B$7:$R$2843,14,0)</f>
        <v>10.7666</v>
      </c>
      <c r="Q31" s="66">
        <f t="shared" si="6"/>
        <v>10</v>
      </c>
      <c r="R31" s="65">
        <f>VLOOKUP($A31,'Return Data'!$B$7:$R$2843,16,0)</f>
        <v>10.173400000000001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10.858683333333333</v>
      </c>
      <c r="E33" s="88"/>
      <c r="F33" s="89">
        <f>AVERAGE(F8:F31)</f>
        <v>6.0149250000000007</v>
      </c>
      <c r="G33" s="88"/>
      <c r="H33" s="89">
        <f>AVERAGE(H8:H31)</f>
        <v>2.344933333333334</v>
      </c>
      <c r="I33" s="88"/>
      <c r="J33" s="89">
        <f>AVERAGE(J8:J31)</f>
        <v>3.7547250000000005</v>
      </c>
      <c r="K33" s="88"/>
      <c r="L33" s="89">
        <f>AVERAGE(L8:L31)</f>
        <v>5.2027708333333331</v>
      </c>
      <c r="M33" s="88"/>
      <c r="N33" s="89">
        <f>AVERAGE(N8:N31)</f>
        <v>10.636758333333335</v>
      </c>
      <c r="O33" s="88"/>
      <c r="P33" s="89">
        <f>AVERAGE(P8:P31)</f>
        <v>10.228695833333335</v>
      </c>
      <c r="Q33" s="88"/>
      <c r="R33" s="89">
        <f>AVERAGE(R8:R31)</f>
        <v>9.3036999999999992</v>
      </c>
      <c r="S33" s="90"/>
    </row>
    <row r="34" spans="1:19" x14ac:dyDescent="0.3">
      <c r="A34" s="87" t="s">
        <v>28</v>
      </c>
      <c r="B34" s="88"/>
      <c r="C34" s="88"/>
      <c r="D34" s="89">
        <f>MIN(D8:D31)</f>
        <v>3.4533</v>
      </c>
      <c r="E34" s="88"/>
      <c r="F34" s="89">
        <f>MIN(F8:F31)</f>
        <v>3.8576000000000001</v>
      </c>
      <c r="G34" s="88"/>
      <c r="H34" s="89">
        <f>MIN(H8:H31)</f>
        <v>0.29399999999999998</v>
      </c>
      <c r="I34" s="88"/>
      <c r="J34" s="89">
        <f>MIN(J8:J31)</f>
        <v>1.2633000000000001</v>
      </c>
      <c r="K34" s="88"/>
      <c r="L34" s="89">
        <f>MIN(L8:L31)</f>
        <v>2.6046</v>
      </c>
      <c r="M34" s="88"/>
      <c r="N34" s="89">
        <f>MIN(N8:N31)</f>
        <v>7.5785</v>
      </c>
      <c r="O34" s="88"/>
      <c r="P34" s="89">
        <f>MIN(P8:P31)</f>
        <v>8.3216999999999999</v>
      </c>
      <c r="Q34" s="88"/>
      <c r="R34" s="89">
        <f>MIN(R8:R31)</f>
        <v>7.4162999999999997</v>
      </c>
      <c r="S34" s="90"/>
    </row>
    <row r="35" spans="1:19" ht="15" thickBot="1" x14ac:dyDescent="0.35">
      <c r="A35" s="91" t="s">
        <v>29</v>
      </c>
      <c r="B35" s="92"/>
      <c r="C35" s="92"/>
      <c r="D35" s="93">
        <f>MAX(D8:D31)</f>
        <v>24.290800000000001</v>
      </c>
      <c r="E35" s="92"/>
      <c r="F35" s="93">
        <f>MAX(F8:F31)</f>
        <v>12.711600000000001</v>
      </c>
      <c r="G35" s="92"/>
      <c r="H35" s="93">
        <f>MAX(H8:H31)</f>
        <v>7.2663000000000002</v>
      </c>
      <c r="I35" s="92"/>
      <c r="J35" s="93">
        <f>MAX(J8:J31)</f>
        <v>8.6577999999999999</v>
      </c>
      <c r="K35" s="92"/>
      <c r="L35" s="93">
        <f>MAX(L8:L31)</f>
        <v>9.4177999999999997</v>
      </c>
      <c r="M35" s="92"/>
      <c r="N35" s="93">
        <f>MAX(N8:N31)</f>
        <v>12.591100000000001</v>
      </c>
      <c r="O35" s="92"/>
      <c r="P35" s="93">
        <f>MAX(P8:P31)</f>
        <v>12.347099999999999</v>
      </c>
      <c r="Q35" s="92"/>
      <c r="R35" s="93">
        <f>MAX(R8:R31)</f>
        <v>10.8474</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44322</v>
      </c>
      <c r="C8" s="65">
        <f>VLOOKUP($A8,'Return Data'!$B$7:$R$2843,4,0)</f>
        <v>63.773299999999999</v>
      </c>
      <c r="D8" s="65">
        <f>VLOOKUP($A8,'Return Data'!$B$7:$R$2843,9,0)</f>
        <v>7.8784000000000001</v>
      </c>
      <c r="E8" s="66">
        <f>RANK(D8,D$8:D$34,0)</f>
        <v>22</v>
      </c>
      <c r="F8" s="65">
        <f>VLOOKUP($A8,'Return Data'!$B$7:$R$2843,10,0)</f>
        <v>5.7843999999999998</v>
      </c>
      <c r="G8" s="66">
        <f>RANK(F8,F$8:F$34,0)</f>
        <v>12</v>
      </c>
      <c r="H8" s="65">
        <f>VLOOKUP($A8,'Return Data'!$B$7:$R$2843,11,0)</f>
        <v>1.734</v>
      </c>
      <c r="I8" s="66">
        <f>RANK(H8,H$8:H$34,0)</f>
        <v>13</v>
      </c>
      <c r="J8" s="65">
        <f>VLOOKUP($A8,'Return Data'!$B$7:$R$2843,12,0)</f>
        <v>3.2458</v>
      </c>
      <c r="K8" s="66">
        <f>RANK(J8,J$8:J$34,0)</f>
        <v>13</v>
      </c>
      <c r="L8" s="65">
        <f>VLOOKUP($A8,'Return Data'!$B$7:$R$2843,13,0)</f>
        <v>4.5575000000000001</v>
      </c>
      <c r="M8" s="66">
        <f>RANK(L8,L$8:L$34,0)</f>
        <v>12</v>
      </c>
      <c r="N8" s="65">
        <f>VLOOKUP($A8,'Return Data'!$B$7:$R$2843,17,0)</f>
        <v>10.492599999999999</v>
      </c>
      <c r="O8" s="66">
        <f>RANK(N8,N$8:N$34,0)</f>
        <v>11</v>
      </c>
      <c r="P8" s="65">
        <f>VLOOKUP($A8,'Return Data'!$B$7:$R$2843,14,0)</f>
        <v>10.1892</v>
      </c>
      <c r="Q8" s="66">
        <f>RANK(P8,P$8:P$34,0)</f>
        <v>10</v>
      </c>
      <c r="R8" s="65">
        <f>VLOOKUP($A8,'Return Data'!$B$7:$R$2843,16,0)</f>
        <v>8.9633000000000003</v>
      </c>
      <c r="S8" s="67">
        <f>RANK(R8,R$8:R$34,0)</f>
        <v>8</v>
      </c>
    </row>
    <row r="9" spans="1:19" x14ac:dyDescent="0.3">
      <c r="A9" s="82" t="s">
        <v>1348</v>
      </c>
      <c r="B9" s="64">
        <f>VLOOKUP($A9,'Return Data'!$B$7:$R$2843,3,0)</f>
        <v>44322</v>
      </c>
      <c r="C9" s="65">
        <f>VLOOKUP($A9,'Return Data'!$B$7:$R$2843,4,0)</f>
        <v>19.982299999999999</v>
      </c>
      <c r="D9" s="65">
        <f>VLOOKUP($A9,'Return Data'!$B$7:$R$2843,9,0)</f>
        <v>10.8734</v>
      </c>
      <c r="E9" s="66">
        <f t="shared" ref="E9:E34" si="0">RANK(D9,D$8:D$34,0)</f>
        <v>12</v>
      </c>
      <c r="F9" s="65">
        <f>VLOOKUP($A9,'Return Data'!$B$7:$R$2843,10,0)</f>
        <v>3.5087999999999999</v>
      </c>
      <c r="G9" s="66">
        <f t="shared" ref="G9:G34" si="1">RANK(F9,F$8:F$34,0)</f>
        <v>24</v>
      </c>
      <c r="H9" s="65">
        <f>VLOOKUP($A9,'Return Data'!$B$7:$R$2843,11,0)</f>
        <v>2.5104000000000002</v>
      </c>
      <c r="I9" s="66">
        <f t="shared" ref="I9:I34" si="2">RANK(H9,H$8:H$34,0)</f>
        <v>4</v>
      </c>
      <c r="J9" s="65">
        <f>VLOOKUP($A9,'Return Data'!$B$7:$R$2843,12,0)</f>
        <v>4.9974999999999996</v>
      </c>
      <c r="K9" s="66">
        <f t="shared" ref="K9:K34" si="3">RANK(J9,J$8:J$34,0)</f>
        <v>2</v>
      </c>
      <c r="L9" s="65">
        <f>VLOOKUP($A9,'Return Data'!$B$7:$R$2843,13,0)</f>
        <v>5.0141</v>
      </c>
      <c r="M9" s="66">
        <f t="shared" ref="M9:M34" si="4">RANK(L9,L$8:L$34,0)</f>
        <v>8</v>
      </c>
      <c r="N9" s="65">
        <f>VLOOKUP($A9,'Return Data'!$B$7:$R$2843,17,0)</f>
        <v>11.545299999999999</v>
      </c>
      <c r="O9" s="66">
        <f t="shared" ref="O9:O34" si="5">RANK(N9,N$8:N$34,0)</f>
        <v>6</v>
      </c>
      <c r="P9" s="65">
        <f>VLOOKUP($A9,'Return Data'!$B$7:$R$2843,14,0)</f>
        <v>10.414400000000001</v>
      </c>
      <c r="Q9" s="66">
        <f t="shared" ref="Q9:Q34" si="6">RANK(P9,P$8:P$34,0)</f>
        <v>6</v>
      </c>
      <c r="R9" s="65">
        <f>VLOOKUP($A9,'Return Data'!$B$7:$R$2843,16,0)</f>
        <v>7.7359999999999998</v>
      </c>
      <c r="S9" s="67">
        <f t="shared" ref="S9:S34" si="7">RANK(R9,R$8:R$34,0)</f>
        <v>20</v>
      </c>
    </row>
    <row r="10" spans="1:19" x14ac:dyDescent="0.3">
      <c r="A10" s="82" t="s">
        <v>1349</v>
      </c>
      <c r="B10" s="64">
        <f>VLOOKUP($A10,'Return Data'!$B$7:$R$2843,3,0)</f>
        <v>44322</v>
      </c>
      <c r="C10" s="65">
        <f>VLOOKUP($A10,'Return Data'!$B$7:$R$2843,4,0)</f>
        <v>33.376600000000003</v>
      </c>
      <c r="D10" s="65">
        <f>VLOOKUP($A10,'Return Data'!$B$7:$R$2843,9,0)</f>
        <v>8.3129000000000008</v>
      </c>
      <c r="E10" s="66">
        <f t="shared" si="0"/>
        <v>19</v>
      </c>
      <c r="F10" s="65">
        <f>VLOOKUP($A10,'Return Data'!$B$7:$R$2843,10,0)</f>
        <v>3.8441999999999998</v>
      </c>
      <c r="G10" s="66">
        <f t="shared" si="1"/>
        <v>21</v>
      </c>
      <c r="H10" s="65">
        <f>VLOOKUP($A10,'Return Data'!$B$7:$R$2843,11,0)</f>
        <v>0.73250000000000004</v>
      </c>
      <c r="I10" s="66">
        <f t="shared" si="2"/>
        <v>24</v>
      </c>
      <c r="J10" s="65">
        <f>VLOOKUP($A10,'Return Data'!$B$7:$R$2843,12,0)</f>
        <v>2.0068999999999999</v>
      </c>
      <c r="K10" s="66">
        <f t="shared" si="3"/>
        <v>24</v>
      </c>
      <c r="L10" s="65">
        <f>VLOOKUP($A10,'Return Data'!$B$7:$R$2843,13,0)</f>
        <v>3.9289999999999998</v>
      </c>
      <c r="M10" s="66">
        <f t="shared" si="4"/>
        <v>19</v>
      </c>
      <c r="N10" s="65">
        <f>VLOOKUP($A10,'Return Data'!$B$7:$R$2843,17,0)</f>
        <v>8.3888999999999996</v>
      </c>
      <c r="O10" s="66">
        <f t="shared" si="5"/>
        <v>22</v>
      </c>
      <c r="P10" s="65">
        <f>VLOOKUP($A10,'Return Data'!$B$7:$R$2843,14,0)</f>
        <v>8.2091999999999992</v>
      </c>
      <c r="Q10" s="66">
        <f t="shared" si="6"/>
        <v>22</v>
      </c>
      <c r="R10" s="65">
        <f>VLOOKUP($A10,'Return Data'!$B$7:$R$2843,16,0)</f>
        <v>6.4996999999999998</v>
      </c>
      <c r="S10" s="67">
        <f t="shared" si="7"/>
        <v>26</v>
      </c>
    </row>
    <row r="11" spans="1:19" x14ac:dyDescent="0.3">
      <c r="A11" s="82" t="s">
        <v>1352</v>
      </c>
      <c r="B11" s="64">
        <f>VLOOKUP($A11,'Return Data'!$B$7:$R$2843,3,0)</f>
        <v>44322</v>
      </c>
      <c r="C11" s="65">
        <f>VLOOKUP($A11,'Return Data'!$B$7:$R$2843,4,0)</f>
        <v>60.283000000000001</v>
      </c>
      <c r="D11" s="65">
        <f>VLOOKUP($A11,'Return Data'!$B$7:$R$2843,9,0)</f>
        <v>4.4137000000000004</v>
      </c>
      <c r="E11" s="66">
        <f t="shared" si="0"/>
        <v>26</v>
      </c>
      <c r="F11" s="65">
        <f>VLOOKUP($A11,'Return Data'!$B$7:$R$2843,10,0)</f>
        <v>3.1267</v>
      </c>
      <c r="G11" s="66">
        <f t="shared" si="1"/>
        <v>25</v>
      </c>
      <c r="H11" s="65">
        <f>VLOOKUP($A11,'Return Data'!$B$7:$R$2843,11,0)</f>
        <v>1.0079</v>
      </c>
      <c r="I11" s="66">
        <f t="shared" si="2"/>
        <v>20</v>
      </c>
      <c r="J11" s="65">
        <f>VLOOKUP($A11,'Return Data'!$B$7:$R$2843,12,0)</f>
        <v>2.2850999999999999</v>
      </c>
      <c r="K11" s="66">
        <f t="shared" si="3"/>
        <v>21</v>
      </c>
      <c r="L11" s="65">
        <f>VLOOKUP($A11,'Return Data'!$B$7:$R$2843,13,0)</f>
        <v>3.8121999999999998</v>
      </c>
      <c r="M11" s="66">
        <f t="shared" si="4"/>
        <v>21</v>
      </c>
      <c r="N11" s="65">
        <f>VLOOKUP($A11,'Return Data'!$B$7:$R$2843,17,0)</f>
        <v>9.1829000000000001</v>
      </c>
      <c r="O11" s="66">
        <f t="shared" si="5"/>
        <v>19</v>
      </c>
      <c r="P11" s="65">
        <f>VLOOKUP($A11,'Return Data'!$B$7:$R$2843,14,0)</f>
        <v>8.3320000000000007</v>
      </c>
      <c r="Q11" s="66">
        <f t="shared" si="6"/>
        <v>21</v>
      </c>
      <c r="R11" s="65">
        <f>VLOOKUP($A11,'Return Data'!$B$7:$R$2843,16,0)</f>
        <v>8.7712000000000003</v>
      </c>
      <c r="S11" s="67">
        <f t="shared" si="7"/>
        <v>9</v>
      </c>
    </row>
    <row r="12" spans="1:19" x14ac:dyDescent="0.3">
      <c r="A12" s="82" t="s">
        <v>1354</v>
      </c>
      <c r="B12" s="64">
        <f>VLOOKUP($A12,'Return Data'!$B$7:$R$2843,3,0)</f>
        <v>44322</v>
      </c>
      <c r="C12" s="65">
        <f>VLOOKUP($A12,'Return Data'!$B$7:$R$2843,4,0)</f>
        <v>74.265699999999995</v>
      </c>
      <c r="D12" s="65">
        <f>VLOOKUP($A12,'Return Data'!$B$7:$R$2843,9,0)</f>
        <v>10.902799999999999</v>
      </c>
      <c r="E12" s="66">
        <f t="shared" si="0"/>
        <v>11</v>
      </c>
      <c r="F12" s="65">
        <f>VLOOKUP($A12,'Return Data'!$B$7:$R$2843,10,0)</f>
        <v>7.1265999999999998</v>
      </c>
      <c r="G12" s="66">
        <f t="shared" si="1"/>
        <v>5</v>
      </c>
      <c r="H12" s="65">
        <f>VLOOKUP($A12,'Return Data'!$B$7:$R$2843,11,0)</f>
        <v>2.1535000000000002</v>
      </c>
      <c r="I12" s="66">
        <f t="shared" si="2"/>
        <v>11</v>
      </c>
      <c r="J12" s="65">
        <f>VLOOKUP($A12,'Return Data'!$B$7:$R$2843,12,0)</f>
        <v>4.2141999999999999</v>
      </c>
      <c r="K12" s="66">
        <f t="shared" si="3"/>
        <v>3</v>
      </c>
      <c r="L12" s="65">
        <f>VLOOKUP($A12,'Return Data'!$B$7:$R$2843,13,0)</f>
        <v>5.4969000000000001</v>
      </c>
      <c r="M12" s="66">
        <f t="shared" si="4"/>
        <v>4</v>
      </c>
      <c r="N12" s="65">
        <f>VLOOKUP($A12,'Return Data'!$B$7:$R$2843,17,0)</f>
        <v>11.553699999999999</v>
      </c>
      <c r="O12" s="66">
        <f t="shared" si="5"/>
        <v>5</v>
      </c>
      <c r="P12" s="65">
        <f>VLOOKUP($A12,'Return Data'!$B$7:$R$2843,14,0)</f>
        <v>10.861599999999999</v>
      </c>
      <c r="Q12" s="66">
        <f t="shared" si="6"/>
        <v>4</v>
      </c>
      <c r="R12" s="65">
        <f>VLOOKUP($A12,'Return Data'!$B$7:$R$2843,16,0)</f>
        <v>9.7207000000000008</v>
      </c>
      <c r="S12" s="67">
        <f t="shared" si="7"/>
        <v>3</v>
      </c>
    </row>
    <row r="13" spans="1:19" x14ac:dyDescent="0.3">
      <c r="A13" s="82" t="s">
        <v>1356</v>
      </c>
      <c r="B13" s="64">
        <f>VLOOKUP($A13,'Return Data'!$B$7:$R$2843,3,0)</f>
        <v>44322</v>
      </c>
      <c r="C13" s="65">
        <f>VLOOKUP($A13,'Return Data'!$B$7:$R$2843,4,0)</f>
        <v>19.376799999999999</v>
      </c>
      <c r="D13" s="65">
        <f>VLOOKUP($A13,'Return Data'!$B$7:$R$2843,9,0)</f>
        <v>23.527899999999999</v>
      </c>
      <c r="E13" s="66">
        <f t="shared" si="0"/>
        <v>1</v>
      </c>
      <c r="F13" s="65">
        <f>VLOOKUP($A13,'Return Data'!$B$7:$R$2843,10,0)</f>
        <v>11.9542</v>
      </c>
      <c r="G13" s="66">
        <f t="shared" si="1"/>
        <v>1</v>
      </c>
      <c r="H13" s="65">
        <f>VLOOKUP($A13,'Return Data'!$B$7:$R$2843,11,0)</f>
        <v>6.6345999999999998</v>
      </c>
      <c r="I13" s="66">
        <f t="shared" si="2"/>
        <v>1</v>
      </c>
      <c r="J13" s="65">
        <f>VLOOKUP($A13,'Return Data'!$B$7:$R$2843,12,0)</f>
        <v>8.0561000000000007</v>
      </c>
      <c r="K13" s="66">
        <f t="shared" si="3"/>
        <v>1</v>
      </c>
      <c r="L13" s="65">
        <f>VLOOKUP($A13,'Return Data'!$B$7:$R$2843,13,0)</f>
        <v>8.8180999999999994</v>
      </c>
      <c r="M13" s="66">
        <f t="shared" si="4"/>
        <v>1</v>
      </c>
      <c r="N13" s="65">
        <f>VLOOKUP($A13,'Return Data'!$B$7:$R$2843,17,0)</f>
        <v>12.022399999999999</v>
      </c>
      <c r="O13" s="66">
        <f t="shared" si="5"/>
        <v>2</v>
      </c>
      <c r="P13" s="65">
        <f>VLOOKUP($A13,'Return Data'!$B$7:$R$2843,14,0)</f>
        <v>10.517300000000001</v>
      </c>
      <c r="Q13" s="66">
        <f t="shared" si="6"/>
        <v>5</v>
      </c>
      <c r="R13" s="65">
        <f>VLOOKUP($A13,'Return Data'!$B$7:$R$2843,16,0)</f>
        <v>9.5807000000000002</v>
      </c>
      <c r="S13" s="67">
        <f t="shared" si="7"/>
        <v>4</v>
      </c>
    </row>
    <row r="14" spans="1:19" x14ac:dyDescent="0.3">
      <c r="A14" s="82" t="s">
        <v>1357</v>
      </c>
      <c r="B14" s="64">
        <f>VLOOKUP($A14,'Return Data'!$B$7:$R$2843,3,0)</f>
        <v>44322</v>
      </c>
      <c r="C14" s="65">
        <f>VLOOKUP($A14,'Return Data'!$B$7:$R$2843,4,0)</f>
        <v>47.590899999999998</v>
      </c>
      <c r="D14" s="65">
        <f>VLOOKUP($A14,'Return Data'!$B$7:$R$2843,9,0)</f>
        <v>11.3771</v>
      </c>
      <c r="E14" s="66">
        <f t="shared" si="0"/>
        <v>9</v>
      </c>
      <c r="F14" s="65">
        <f>VLOOKUP($A14,'Return Data'!$B$7:$R$2843,10,0)</f>
        <v>5.2404000000000002</v>
      </c>
      <c r="G14" s="66">
        <f t="shared" si="1"/>
        <v>14</v>
      </c>
      <c r="H14" s="65">
        <f>VLOOKUP($A14,'Return Data'!$B$7:$R$2843,11,0)</f>
        <v>1.4012</v>
      </c>
      <c r="I14" s="66">
        <f t="shared" si="2"/>
        <v>17</v>
      </c>
      <c r="J14" s="65">
        <f>VLOOKUP($A14,'Return Data'!$B$7:$R$2843,12,0)</f>
        <v>1.5911</v>
      </c>
      <c r="K14" s="66">
        <f t="shared" si="3"/>
        <v>25</v>
      </c>
      <c r="L14" s="65">
        <f>VLOOKUP($A14,'Return Data'!$B$7:$R$2843,13,0)</f>
        <v>2.1320999999999999</v>
      </c>
      <c r="M14" s="66">
        <f t="shared" si="4"/>
        <v>27</v>
      </c>
      <c r="N14" s="65">
        <f>VLOOKUP($A14,'Return Data'!$B$7:$R$2843,17,0)</f>
        <v>7.0697000000000001</v>
      </c>
      <c r="O14" s="66">
        <f t="shared" si="5"/>
        <v>26</v>
      </c>
      <c r="P14" s="65">
        <f>VLOOKUP($A14,'Return Data'!$B$7:$R$2843,14,0)</f>
        <v>7.6425999999999998</v>
      </c>
      <c r="Q14" s="66">
        <f t="shared" si="6"/>
        <v>26</v>
      </c>
      <c r="R14" s="65">
        <f>VLOOKUP($A14,'Return Data'!$B$7:$R$2843,16,0)</f>
        <v>8.3626000000000005</v>
      </c>
      <c r="S14" s="67">
        <f t="shared" si="7"/>
        <v>13</v>
      </c>
    </row>
    <row r="15" spans="1:19" x14ac:dyDescent="0.3">
      <c r="A15" s="82" t="s">
        <v>1359</v>
      </c>
      <c r="B15" s="64">
        <f>VLOOKUP($A15,'Return Data'!$B$7:$R$2843,3,0)</f>
        <v>44322</v>
      </c>
      <c r="C15" s="65">
        <f>VLOOKUP($A15,'Return Data'!$B$7:$R$2843,4,0)</f>
        <v>43.7485</v>
      </c>
      <c r="D15" s="65">
        <f>VLOOKUP($A15,'Return Data'!$B$7:$R$2843,9,0)</f>
        <v>7.6737000000000002</v>
      </c>
      <c r="E15" s="66">
        <f t="shared" si="0"/>
        <v>23</v>
      </c>
      <c r="F15" s="65">
        <f>VLOOKUP($A15,'Return Data'!$B$7:$R$2843,10,0)</f>
        <v>4.4858000000000002</v>
      </c>
      <c r="G15" s="66">
        <f t="shared" si="1"/>
        <v>19</v>
      </c>
      <c r="H15" s="65">
        <f>VLOOKUP($A15,'Return Data'!$B$7:$R$2843,11,0)</f>
        <v>1.1398999999999999</v>
      </c>
      <c r="I15" s="66">
        <f t="shared" si="2"/>
        <v>19</v>
      </c>
      <c r="J15" s="65">
        <f>VLOOKUP($A15,'Return Data'!$B$7:$R$2843,12,0)</f>
        <v>2.7847</v>
      </c>
      <c r="K15" s="66">
        <f t="shared" si="3"/>
        <v>17</v>
      </c>
      <c r="L15" s="65">
        <f>VLOOKUP($A15,'Return Data'!$B$7:$R$2843,13,0)</f>
        <v>4.4615999999999998</v>
      </c>
      <c r="M15" s="66">
        <f t="shared" si="4"/>
        <v>14</v>
      </c>
      <c r="N15" s="65">
        <f>VLOOKUP($A15,'Return Data'!$B$7:$R$2843,17,0)</f>
        <v>8.2880000000000003</v>
      </c>
      <c r="O15" s="66">
        <f t="shared" si="5"/>
        <v>24</v>
      </c>
      <c r="P15" s="65">
        <f>VLOOKUP($A15,'Return Data'!$B$7:$R$2843,14,0)</f>
        <v>8.0161999999999995</v>
      </c>
      <c r="Q15" s="66">
        <f t="shared" si="6"/>
        <v>25</v>
      </c>
      <c r="R15" s="65">
        <f>VLOOKUP($A15,'Return Data'!$B$7:$R$2843,16,0)</f>
        <v>7.7409999999999997</v>
      </c>
      <c r="S15" s="67">
        <f t="shared" si="7"/>
        <v>19</v>
      </c>
    </row>
    <row r="16" spans="1:19" x14ac:dyDescent="0.3">
      <c r="A16" s="82" t="s">
        <v>1361</v>
      </c>
      <c r="B16" s="64">
        <f>VLOOKUP($A16,'Return Data'!$B$7:$R$2843,3,0)</f>
        <v>44322</v>
      </c>
      <c r="C16" s="65">
        <f>VLOOKUP($A16,'Return Data'!$B$7:$R$2843,4,0)</f>
        <v>78.274900000000002</v>
      </c>
      <c r="D16" s="65">
        <f>VLOOKUP($A16,'Return Data'!$B$7:$R$2843,9,0)</f>
        <v>7.891</v>
      </c>
      <c r="E16" s="66">
        <f t="shared" si="0"/>
        <v>21</v>
      </c>
      <c r="F16" s="65">
        <f>VLOOKUP($A16,'Return Data'!$B$7:$R$2843,10,0)</f>
        <v>4.4476000000000004</v>
      </c>
      <c r="G16" s="66">
        <f t="shared" si="1"/>
        <v>20</v>
      </c>
      <c r="H16" s="65">
        <f>VLOOKUP($A16,'Return Data'!$B$7:$R$2843,11,0)</f>
        <v>2.4641000000000002</v>
      </c>
      <c r="I16" s="66">
        <f t="shared" si="2"/>
        <v>6</v>
      </c>
      <c r="J16" s="65">
        <f>VLOOKUP($A16,'Return Data'!$B$7:$R$2843,12,0)</f>
        <v>3.3936000000000002</v>
      </c>
      <c r="K16" s="66">
        <f t="shared" si="3"/>
        <v>11</v>
      </c>
      <c r="L16" s="65">
        <f>VLOOKUP($A16,'Return Data'!$B$7:$R$2843,13,0)</f>
        <v>5.4208999999999996</v>
      </c>
      <c r="M16" s="66">
        <f t="shared" si="4"/>
        <v>5</v>
      </c>
      <c r="N16" s="65">
        <f>VLOOKUP($A16,'Return Data'!$B$7:$R$2843,17,0)</f>
        <v>10.718</v>
      </c>
      <c r="O16" s="66">
        <f t="shared" si="5"/>
        <v>9</v>
      </c>
      <c r="P16" s="65">
        <f>VLOOKUP($A16,'Return Data'!$B$7:$R$2843,14,0)</f>
        <v>9.6103000000000005</v>
      </c>
      <c r="Q16" s="66">
        <f t="shared" si="6"/>
        <v>16</v>
      </c>
      <c r="R16" s="65">
        <f>VLOOKUP($A16,'Return Data'!$B$7:$R$2843,16,0)</f>
        <v>9.9324999999999992</v>
      </c>
      <c r="S16" s="67">
        <f t="shared" si="7"/>
        <v>2</v>
      </c>
    </row>
    <row r="17" spans="1:19" x14ac:dyDescent="0.3">
      <c r="A17" s="82" t="s">
        <v>1363</v>
      </c>
      <c r="B17" s="64">
        <f>VLOOKUP($A17,'Return Data'!$B$7:$R$2843,3,0)</f>
        <v>44322</v>
      </c>
      <c r="C17" s="65">
        <f>VLOOKUP($A17,'Return Data'!$B$7:$R$2843,4,0)</f>
        <v>17.276599999999998</v>
      </c>
      <c r="D17" s="65">
        <f>VLOOKUP($A17,'Return Data'!$B$7:$R$2843,9,0)</f>
        <v>15.44</v>
      </c>
      <c r="E17" s="66">
        <f t="shared" si="0"/>
        <v>5</v>
      </c>
      <c r="F17" s="65">
        <f>VLOOKUP($A17,'Return Data'!$B$7:$R$2843,10,0)</f>
        <v>8.1389999999999993</v>
      </c>
      <c r="G17" s="66">
        <f t="shared" si="1"/>
        <v>4</v>
      </c>
      <c r="H17" s="65">
        <f>VLOOKUP($A17,'Return Data'!$B$7:$R$2843,11,0)</f>
        <v>2.4251</v>
      </c>
      <c r="I17" s="66">
        <f t="shared" si="2"/>
        <v>8</v>
      </c>
      <c r="J17" s="65">
        <f>VLOOKUP($A17,'Return Data'!$B$7:$R$2843,12,0)</f>
        <v>2.8734999999999999</v>
      </c>
      <c r="K17" s="66">
        <f t="shared" si="3"/>
        <v>16</v>
      </c>
      <c r="L17" s="65">
        <f>VLOOKUP($A17,'Return Data'!$B$7:$R$2843,13,0)</f>
        <v>3.5594000000000001</v>
      </c>
      <c r="M17" s="66">
        <f t="shared" si="4"/>
        <v>24</v>
      </c>
      <c r="N17" s="65">
        <f>VLOOKUP($A17,'Return Data'!$B$7:$R$2843,17,0)</f>
        <v>7.0111999999999997</v>
      </c>
      <c r="O17" s="66">
        <f t="shared" si="5"/>
        <v>27</v>
      </c>
      <c r="P17" s="65">
        <f>VLOOKUP($A17,'Return Data'!$B$7:$R$2843,14,0)</f>
        <v>7.6379999999999999</v>
      </c>
      <c r="Q17" s="66">
        <f t="shared" si="6"/>
        <v>27</v>
      </c>
      <c r="R17" s="65">
        <f>VLOOKUP($A17,'Return Data'!$B$7:$R$2843,16,0)</f>
        <v>6.7438000000000002</v>
      </c>
      <c r="S17" s="67">
        <f t="shared" si="7"/>
        <v>25</v>
      </c>
    </row>
    <row r="18" spans="1:19" x14ac:dyDescent="0.3">
      <c r="A18" s="82" t="s">
        <v>1366</v>
      </c>
      <c r="B18" s="64">
        <f>VLOOKUP($A18,'Return Data'!$B$7:$R$2843,3,0)</f>
        <v>44322</v>
      </c>
      <c r="C18" s="65">
        <f>VLOOKUP($A18,'Return Data'!$B$7:$R$2843,4,0)</f>
        <v>27.8401</v>
      </c>
      <c r="D18" s="65">
        <f>VLOOKUP($A18,'Return Data'!$B$7:$R$2843,9,0)</f>
        <v>9.5578000000000003</v>
      </c>
      <c r="E18" s="66">
        <f t="shared" si="0"/>
        <v>16</v>
      </c>
      <c r="F18" s="65">
        <f>VLOOKUP($A18,'Return Data'!$B$7:$R$2843,10,0)</f>
        <v>4.7605000000000004</v>
      </c>
      <c r="G18" s="66">
        <f t="shared" si="1"/>
        <v>16</v>
      </c>
      <c r="H18" s="65">
        <f>VLOOKUP($A18,'Return Data'!$B$7:$R$2843,11,0)</f>
        <v>1.0008999999999999</v>
      </c>
      <c r="I18" s="66">
        <f t="shared" si="2"/>
        <v>21</v>
      </c>
      <c r="J18" s="65">
        <f>VLOOKUP($A18,'Return Data'!$B$7:$R$2843,12,0)</f>
        <v>2.7755999999999998</v>
      </c>
      <c r="K18" s="66">
        <f t="shared" si="3"/>
        <v>18</v>
      </c>
      <c r="L18" s="65">
        <f>VLOOKUP($A18,'Return Data'!$B$7:$R$2843,13,0)</f>
        <v>5.3269000000000002</v>
      </c>
      <c r="M18" s="66">
        <f t="shared" si="4"/>
        <v>6</v>
      </c>
      <c r="N18" s="65">
        <f>VLOOKUP($A18,'Return Data'!$B$7:$R$2843,17,0)</f>
        <v>11.735200000000001</v>
      </c>
      <c r="O18" s="66">
        <f t="shared" si="5"/>
        <v>4</v>
      </c>
      <c r="P18" s="65">
        <f>VLOOKUP($A18,'Return Data'!$B$7:$R$2843,14,0)</f>
        <v>11.308299999999999</v>
      </c>
      <c r="Q18" s="66">
        <f t="shared" si="6"/>
        <v>3</v>
      </c>
      <c r="R18" s="65">
        <f>VLOOKUP($A18,'Return Data'!$B$7:$R$2843,16,0)</f>
        <v>8.5934000000000008</v>
      </c>
      <c r="S18" s="67">
        <f t="shared" si="7"/>
        <v>12</v>
      </c>
    </row>
    <row r="19" spans="1:19" x14ac:dyDescent="0.3">
      <c r="A19" s="82" t="s">
        <v>1367</v>
      </c>
      <c r="B19" s="64">
        <f>VLOOKUP($A19,'Return Data'!$B$7:$R$2843,3,0)</f>
        <v>44322</v>
      </c>
      <c r="C19" s="65">
        <f>VLOOKUP($A19,'Return Data'!$B$7:$R$2843,4,0)</f>
        <v>2251.3643999999999</v>
      </c>
      <c r="D19" s="65">
        <f>VLOOKUP($A19,'Return Data'!$B$7:$R$2843,9,0)</f>
        <v>2.6814</v>
      </c>
      <c r="E19" s="66">
        <f t="shared" si="0"/>
        <v>27</v>
      </c>
      <c r="F19" s="65">
        <f>VLOOKUP($A19,'Return Data'!$B$7:$R$2843,10,0)</f>
        <v>3.5752000000000002</v>
      </c>
      <c r="G19" s="66">
        <f t="shared" si="1"/>
        <v>23</v>
      </c>
      <c r="H19" s="65">
        <f>VLOOKUP($A19,'Return Data'!$B$7:$R$2843,11,0)</f>
        <v>-0.47649999999999998</v>
      </c>
      <c r="I19" s="66">
        <f t="shared" si="2"/>
        <v>27</v>
      </c>
      <c r="J19" s="65">
        <f>VLOOKUP($A19,'Return Data'!$B$7:$R$2843,12,0)</f>
        <v>0.48730000000000001</v>
      </c>
      <c r="K19" s="66">
        <f t="shared" si="3"/>
        <v>27</v>
      </c>
      <c r="L19" s="65">
        <f>VLOOKUP($A19,'Return Data'!$B$7:$R$2843,13,0)</f>
        <v>2.4567999999999999</v>
      </c>
      <c r="M19" s="66">
        <f t="shared" si="4"/>
        <v>26</v>
      </c>
      <c r="N19" s="65">
        <f>VLOOKUP($A19,'Return Data'!$B$7:$R$2843,17,0)</f>
        <v>7.5923999999999996</v>
      </c>
      <c r="O19" s="66">
        <f t="shared" si="5"/>
        <v>25</v>
      </c>
      <c r="P19" s="65">
        <f>VLOOKUP($A19,'Return Data'!$B$7:$R$2843,14,0)</f>
        <v>8.0837000000000003</v>
      </c>
      <c r="Q19" s="66">
        <f t="shared" si="6"/>
        <v>24</v>
      </c>
      <c r="R19" s="65">
        <f>VLOOKUP($A19,'Return Data'!$B$7:$R$2843,16,0)</f>
        <v>6.3178999999999998</v>
      </c>
      <c r="S19" s="67">
        <f t="shared" si="7"/>
        <v>27</v>
      </c>
    </row>
    <row r="20" spans="1:19" x14ac:dyDescent="0.3">
      <c r="A20" s="82" t="s">
        <v>1370</v>
      </c>
      <c r="B20" s="64">
        <f>VLOOKUP($A20,'Return Data'!$B$7:$R$2843,3,0)</f>
        <v>44322</v>
      </c>
      <c r="C20" s="65">
        <f>VLOOKUP($A20,'Return Data'!$B$7:$R$2843,4,0)</f>
        <v>76.359200000000001</v>
      </c>
      <c r="D20" s="65">
        <f>VLOOKUP($A20,'Return Data'!$B$7:$R$2843,9,0)</f>
        <v>9.4124999999999996</v>
      </c>
      <c r="E20" s="66">
        <f t="shared" si="0"/>
        <v>17</v>
      </c>
      <c r="F20" s="65">
        <f>VLOOKUP($A20,'Return Data'!$B$7:$R$2843,10,0)</f>
        <v>3.7835999999999999</v>
      </c>
      <c r="G20" s="66">
        <f t="shared" si="1"/>
        <v>22</v>
      </c>
      <c r="H20" s="65">
        <f>VLOOKUP($A20,'Return Data'!$B$7:$R$2843,11,0)</f>
        <v>2.4716999999999998</v>
      </c>
      <c r="I20" s="66">
        <f t="shared" si="2"/>
        <v>5</v>
      </c>
      <c r="J20" s="65">
        <f>VLOOKUP($A20,'Return Data'!$B$7:$R$2843,12,0)</f>
        <v>3.5720000000000001</v>
      </c>
      <c r="K20" s="66">
        <f t="shared" si="3"/>
        <v>10</v>
      </c>
      <c r="L20" s="65">
        <f>VLOOKUP($A20,'Return Data'!$B$7:$R$2843,13,0)</f>
        <v>4.4961000000000002</v>
      </c>
      <c r="M20" s="66">
        <f t="shared" si="4"/>
        <v>13</v>
      </c>
      <c r="N20" s="65">
        <f>VLOOKUP($A20,'Return Data'!$B$7:$R$2843,17,0)</f>
        <v>10.145799999999999</v>
      </c>
      <c r="O20" s="66">
        <f t="shared" si="5"/>
        <v>15</v>
      </c>
      <c r="P20" s="65">
        <f>VLOOKUP($A20,'Return Data'!$B$7:$R$2843,14,0)</f>
        <v>9.7297999999999991</v>
      </c>
      <c r="Q20" s="66">
        <f t="shared" si="6"/>
        <v>14</v>
      </c>
      <c r="R20" s="65">
        <f>VLOOKUP($A20,'Return Data'!$B$7:$R$2843,16,0)</f>
        <v>9.5144000000000002</v>
      </c>
      <c r="S20" s="67">
        <f t="shared" si="7"/>
        <v>5</v>
      </c>
    </row>
    <row r="21" spans="1:19" x14ac:dyDescent="0.3">
      <c r="A21" s="82" t="s">
        <v>1372</v>
      </c>
      <c r="B21" s="64">
        <f>VLOOKUP($A21,'Return Data'!$B$7:$R$2843,3,0)</f>
        <v>44322</v>
      </c>
      <c r="C21" s="65">
        <f>VLOOKUP($A21,'Return Data'!$B$7:$R$2843,4,0)</f>
        <v>53.982199999999999</v>
      </c>
      <c r="D21" s="65">
        <f>VLOOKUP($A21,'Return Data'!$B$7:$R$2843,9,0)</f>
        <v>7.5929000000000002</v>
      </c>
      <c r="E21" s="66">
        <f t="shared" si="0"/>
        <v>24</v>
      </c>
      <c r="F21" s="65">
        <f>VLOOKUP($A21,'Return Data'!$B$7:$R$2843,10,0)</f>
        <v>2.6480999999999999</v>
      </c>
      <c r="G21" s="66">
        <f t="shared" si="1"/>
        <v>27</v>
      </c>
      <c r="H21" s="65">
        <f>VLOOKUP($A21,'Return Data'!$B$7:$R$2843,11,0)</f>
        <v>-6.1600000000000002E-2</v>
      </c>
      <c r="I21" s="66">
        <f t="shared" si="2"/>
        <v>25</v>
      </c>
      <c r="J21" s="65">
        <f>VLOOKUP($A21,'Return Data'!$B$7:$R$2843,12,0)</f>
        <v>2.2347999999999999</v>
      </c>
      <c r="K21" s="66">
        <f t="shared" si="3"/>
        <v>22</v>
      </c>
      <c r="L21" s="65">
        <f>VLOOKUP($A21,'Return Data'!$B$7:$R$2843,13,0)</f>
        <v>4.3810000000000002</v>
      </c>
      <c r="M21" s="66">
        <f t="shared" si="4"/>
        <v>17</v>
      </c>
      <c r="N21" s="65">
        <f>VLOOKUP($A21,'Return Data'!$B$7:$R$2843,17,0)</f>
        <v>8.8048999999999999</v>
      </c>
      <c r="O21" s="66">
        <f t="shared" si="5"/>
        <v>21</v>
      </c>
      <c r="P21" s="65">
        <f>VLOOKUP($A21,'Return Data'!$B$7:$R$2843,14,0)</f>
        <v>8.1798000000000002</v>
      </c>
      <c r="Q21" s="66">
        <f t="shared" si="6"/>
        <v>23</v>
      </c>
      <c r="R21" s="65">
        <f>VLOOKUP($A21,'Return Data'!$B$7:$R$2843,16,0)</f>
        <v>8.3115000000000006</v>
      </c>
      <c r="S21" s="67">
        <f t="shared" si="7"/>
        <v>14</v>
      </c>
    </row>
    <row r="22" spans="1:19" x14ac:dyDescent="0.3">
      <c r="A22" s="82" t="s">
        <v>1374</v>
      </c>
      <c r="B22" s="64">
        <f>VLOOKUP($A22,'Return Data'!$B$7:$R$2843,3,0)</f>
        <v>44322</v>
      </c>
      <c r="C22" s="65">
        <f>VLOOKUP($A22,'Return Data'!$B$7:$R$2843,4,0)</f>
        <v>48.4664</v>
      </c>
      <c r="D22" s="65">
        <f>VLOOKUP($A22,'Return Data'!$B$7:$R$2843,9,0)</f>
        <v>10.2883</v>
      </c>
      <c r="E22" s="66">
        <f t="shared" si="0"/>
        <v>14</v>
      </c>
      <c r="F22" s="65">
        <f>VLOOKUP($A22,'Return Data'!$B$7:$R$2843,10,0)</f>
        <v>6.4089999999999998</v>
      </c>
      <c r="G22" s="66">
        <f t="shared" si="1"/>
        <v>7</v>
      </c>
      <c r="H22" s="65">
        <f>VLOOKUP($A22,'Return Data'!$B$7:$R$2843,11,0)</f>
        <v>2.2572000000000001</v>
      </c>
      <c r="I22" s="66">
        <f t="shared" si="2"/>
        <v>10</v>
      </c>
      <c r="J22" s="65">
        <f>VLOOKUP($A22,'Return Data'!$B$7:$R$2843,12,0)</f>
        <v>3.6267999999999998</v>
      </c>
      <c r="K22" s="66">
        <f t="shared" si="3"/>
        <v>9</v>
      </c>
      <c r="L22" s="65">
        <f>VLOOKUP($A22,'Return Data'!$B$7:$R$2843,13,0)</f>
        <v>4.7470999999999997</v>
      </c>
      <c r="M22" s="66">
        <f t="shared" si="4"/>
        <v>10</v>
      </c>
      <c r="N22" s="65">
        <f>VLOOKUP($A22,'Return Data'!$B$7:$R$2843,17,0)</f>
        <v>10.326499999999999</v>
      </c>
      <c r="O22" s="66">
        <f t="shared" si="5"/>
        <v>13</v>
      </c>
      <c r="P22" s="65">
        <f>VLOOKUP($A22,'Return Data'!$B$7:$R$2843,14,0)</f>
        <v>9.8611000000000004</v>
      </c>
      <c r="Q22" s="66">
        <f t="shared" si="6"/>
        <v>13</v>
      </c>
      <c r="R22" s="65">
        <f>VLOOKUP($A22,'Return Data'!$B$7:$R$2843,16,0)</f>
        <v>7.6356999999999999</v>
      </c>
      <c r="S22" s="67">
        <f t="shared" si="7"/>
        <v>21</v>
      </c>
    </row>
    <row r="23" spans="1:19" x14ac:dyDescent="0.3">
      <c r="A23" s="82" t="s">
        <v>1375</v>
      </c>
      <c r="B23" s="64">
        <f>VLOOKUP($A23,'Return Data'!$B$7:$R$2843,3,0)</f>
        <v>44322</v>
      </c>
      <c r="C23" s="65">
        <f>VLOOKUP($A23,'Return Data'!$B$7:$R$2843,4,0)</f>
        <v>30.340699999999998</v>
      </c>
      <c r="D23" s="65">
        <f>VLOOKUP($A23,'Return Data'!$B$7:$R$2843,9,0)</f>
        <v>11.267300000000001</v>
      </c>
      <c r="E23" s="66">
        <f t="shared" si="0"/>
        <v>10</v>
      </c>
      <c r="F23" s="65">
        <f>VLOOKUP($A23,'Return Data'!$B$7:$R$2843,10,0)</f>
        <v>5.5898000000000003</v>
      </c>
      <c r="G23" s="66">
        <f t="shared" si="1"/>
        <v>13</v>
      </c>
      <c r="H23" s="65">
        <f>VLOOKUP($A23,'Return Data'!$B$7:$R$2843,11,0)</f>
        <v>1.2069000000000001</v>
      </c>
      <c r="I23" s="66">
        <f t="shared" si="2"/>
        <v>18</v>
      </c>
      <c r="J23" s="65">
        <f>VLOOKUP($A23,'Return Data'!$B$7:$R$2843,12,0)</f>
        <v>2.3386999999999998</v>
      </c>
      <c r="K23" s="66">
        <f t="shared" si="3"/>
        <v>20</v>
      </c>
      <c r="L23" s="65">
        <f>VLOOKUP($A23,'Return Data'!$B$7:$R$2843,13,0)</f>
        <v>3.8900999999999999</v>
      </c>
      <c r="M23" s="66">
        <f t="shared" si="4"/>
        <v>20</v>
      </c>
      <c r="N23" s="65">
        <f>VLOOKUP($A23,'Return Data'!$B$7:$R$2843,17,0)</f>
        <v>10.329499999999999</v>
      </c>
      <c r="O23" s="66">
        <f t="shared" si="5"/>
        <v>12</v>
      </c>
      <c r="P23" s="65">
        <f>VLOOKUP($A23,'Return Data'!$B$7:$R$2843,14,0)</f>
        <v>10.1896</v>
      </c>
      <c r="Q23" s="66">
        <f t="shared" si="6"/>
        <v>9</v>
      </c>
      <c r="R23" s="65">
        <f>VLOOKUP($A23,'Return Data'!$B$7:$R$2843,16,0)</f>
        <v>9.1234000000000002</v>
      </c>
      <c r="S23" s="67">
        <f t="shared" si="7"/>
        <v>6</v>
      </c>
    </row>
    <row r="24" spans="1:19" x14ac:dyDescent="0.3">
      <c r="A24" s="82" t="s">
        <v>1377</v>
      </c>
      <c r="B24" s="64">
        <f>VLOOKUP($A24,'Return Data'!$B$7:$R$2843,3,0)</f>
        <v>44322</v>
      </c>
      <c r="C24" s="65">
        <f>VLOOKUP($A24,'Return Data'!$B$7:$R$2843,4,0)</f>
        <v>24.1096</v>
      </c>
      <c r="D24" s="65">
        <f>VLOOKUP($A24,'Return Data'!$B$7:$R$2843,9,0)</f>
        <v>11.9552</v>
      </c>
      <c r="E24" s="66">
        <f t="shared" si="0"/>
        <v>8</v>
      </c>
      <c r="F24" s="65">
        <f>VLOOKUP($A24,'Return Data'!$B$7:$R$2843,10,0)</f>
        <v>6.4180999999999999</v>
      </c>
      <c r="G24" s="66">
        <f t="shared" si="1"/>
        <v>6</v>
      </c>
      <c r="H24" s="65">
        <f>VLOOKUP($A24,'Return Data'!$B$7:$R$2843,11,0)</f>
        <v>2.2642000000000002</v>
      </c>
      <c r="I24" s="66">
        <f t="shared" si="2"/>
        <v>9</v>
      </c>
      <c r="J24" s="65">
        <f>VLOOKUP($A24,'Return Data'!$B$7:$R$2843,12,0)</f>
        <v>3.8041</v>
      </c>
      <c r="K24" s="66">
        <f t="shared" si="3"/>
        <v>7</v>
      </c>
      <c r="L24" s="65">
        <f>VLOOKUP($A24,'Return Data'!$B$7:$R$2843,13,0)</f>
        <v>4.4438000000000004</v>
      </c>
      <c r="M24" s="66">
        <f t="shared" si="4"/>
        <v>15</v>
      </c>
      <c r="N24" s="65">
        <f>VLOOKUP($A24,'Return Data'!$B$7:$R$2843,17,0)</f>
        <v>9.0350999999999999</v>
      </c>
      <c r="O24" s="66">
        <f t="shared" si="5"/>
        <v>20</v>
      </c>
      <c r="P24" s="65">
        <f>VLOOKUP($A24,'Return Data'!$B$7:$R$2843,14,0)</f>
        <v>8.5943000000000005</v>
      </c>
      <c r="Q24" s="66">
        <f t="shared" si="6"/>
        <v>19</v>
      </c>
      <c r="R24" s="65">
        <f>VLOOKUP($A24,'Return Data'!$B$7:$R$2843,16,0)</f>
        <v>7.2750000000000004</v>
      </c>
      <c r="S24" s="67">
        <f t="shared" si="7"/>
        <v>22</v>
      </c>
    </row>
    <row r="25" spans="1:19" x14ac:dyDescent="0.3">
      <c r="A25" s="82" t="s">
        <v>1380</v>
      </c>
      <c r="B25" s="64">
        <f>VLOOKUP($A25,'Return Data'!$B$7:$R$2843,3,0)</f>
        <v>44322</v>
      </c>
      <c r="C25" s="65">
        <f>VLOOKUP($A25,'Return Data'!$B$7:$R$2843,4,0)</f>
        <v>50.779499999999999</v>
      </c>
      <c r="D25" s="65">
        <f>VLOOKUP($A25,'Return Data'!$B$7:$R$2843,9,0)</f>
        <v>6.6853999999999996</v>
      </c>
      <c r="E25" s="66">
        <f t="shared" si="0"/>
        <v>25</v>
      </c>
      <c r="F25" s="65">
        <f>VLOOKUP($A25,'Return Data'!$B$7:$R$2843,10,0)</f>
        <v>6.3638000000000003</v>
      </c>
      <c r="G25" s="66">
        <f t="shared" si="1"/>
        <v>8</v>
      </c>
      <c r="H25" s="65">
        <f>VLOOKUP($A25,'Return Data'!$B$7:$R$2843,11,0)</f>
        <v>2.4596</v>
      </c>
      <c r="I25" s="66">
        <f t="shared" si="2"/>
        <v>7</v>
      </c>
      <c r="J25" s="65">
        <f>VLOOKUP($A25,'Return Data'!$B$7:$R$2843,12,0)</f>
        <v>3.8441000000000001</v>
      </c>
      <c r="K25" s="66">
        <f t="shared" si="3"/>
        <v>5</v>
      </c>
      <c r="L25" s="65">
        <f>VLOOKUP($A25,'Return Data'!$B$7:$R$2843,13,0)</f>
        <v>5.0457000000000001</v>
      </c>
      <c r="M25" s="66">
        <f t="shared" si="4"/>
        <v>7</v>
      </c>
      <c r="N25" s="65">
        <f>VLOOKUP($A25,'Return Data'!$B$7:$R$2843,17,0)</f>
        <v>11.4168</v>
      </c>
      <c r="O25" s="66">
        <f t="shared" si="5"/>
        <v>7</v>
      </c>
      <c r="P25" s="65">
        <f>VLOOKUP($A25,'Return Data'!$B$7:$R$2843,14,0)</f>
        <v>10.1722</v>
      </c>
      <c r="Q25" s="66">
        <f t="shared" si="6"/>
        <v>11</v>
      </c>
      <c r="R25" s="65">
        <f>VLOOKUP($A25,'Return Data'!$B$7:$R$2843,16,0)</f>
        <v>8.2992000000000008</v>
      </c>
      <c r="S25" s="67">
        <f t="shared" si="7"/>
        <v>15</v>
      </c>
    </row>
    <row r="26" spans="1:19" x14ac:dyDescent="0.3">
      <c r="A26" s="82" t="s">
        <v>1382</v>
      </c>
      <c r="B26" s="64">
        <f>VLOOKUP($A26,'Return Data'!$B$7:$R$2843,3,0)</f>
        <v>44322</v>
      </c>
      <c r="C26" s="65">
        <f>VLOOKUP($A26,'Return Data'!$B$7:$R$2843,4,0)</f>
        <v>61.912700000000001</v>
      </c>
      <c r="D26" s="65">
        <f>VLOOKUP($A26,'Return Data'!$B$7:$R$2843,9,0)</f>
        <v>8.1206999999999994</v>
      </c>
      <c r="E26" s="66">
        <f t="shared" si="0"/>
        <v>20</v>
      </c>
      <c r="F26" s="65">
        <f>VLOOKUP($A26,'Return Data'!$B$7:$R$2843,10,0)</f>
        <v>2.8748999999999998</v>
      </c>
      <c r="G26" s="66">
        <f t="shared" si="1"/>
        <v>26</v>
      </c>
      <c r="H26" s="65">
        <f>VLOOKUP($A26,'Return Data'!$B$7:$R$2843,11,0)</f>
        <v>-0.38950000000000001</v>
      </c>
      <c r="I26" s="66">
        <f t="shared" si="2"/>
        <v>26</v>
      </c>
      <c r="J26" s="65">
        <f>VLOOKUP($A26,'Return Data'!$B$7:$R$2843,12,0)</f>
        <v>0.9405</v>
      </c>
      <c r="K26" s="66">
        <f t="shared" si="3"/>
        <v>26</v>
      </c>
      <c r="L26" s="65">
        <f>VLOOKUP($A26,'Return Data'!$B$7:$R$2843,13,0)</f>
        <v>2.5579999999999998</v>
      </c>
      <c r="M26" s="66">
        <f t="shared" si="4"/>
        <v>25</v>
      </c>
      <c r="N26" s="65">
        <f>VLOOKUP($A26,'Return Data'!$B$7:$R$2843,17,0)</f>
        <v>8.3553999999999995</v>
      </c>
      <c r="O26" s="66">
        <f t="shared" si="5"/>
        <v>23</v>
      </c>
      <c r="P26" s="65">
        <f>VLOOKUP($A26,'Return Data'!$B$7:$R$2843,14,0)</f>
        <v>8.3783999999999992</v>
      </c>
      <c r="Q26" s="66">
        <f t="shared" si="6"/>
        <v>20</v>
      </c>
      <c r="R26" s="65">
        <f>VLOOKUP($A26,'Return Data'!$B$7:$R$2843,16,0)</f>
        <v>8.7708999999999993</v>
      </c>
      <c r="S26" s="67">
        <f t="shared" si="7"/>
        <v>10</v>
      </c>
    </row>
    <row r="27" spans="1:19" x14ac:dyDescent="0.3">
      <c r="A27" s="82" t="s">
        <v>1384</v>
      </c>
      <c r="B27" s="64">
        <f>VLOOKUP($A27,'Return Data'!$B$7:$R$2843,3,0)</f>
        <v>44322</v>
      </c>
      <c r="C27" s="65">
        <f>VLOOKUP($A27,'Return Data'!$B$7:$R$2843,4,0)</f>
        <v>49.520600000000002</v>
      </c>
      <c r="D27" s="65">
        <f>VLOOKUP($A27,'Return Data'!$B$7:$R$2843,9,0)</f>
        <v>8.4137000000000004</v>
      </c>
      <c r="E27" s="66">
        <f t="shared" si="0"/>
        <v>18</v>
      </c>
      <c r="F27" s="65">
        <f>VLOOKUP($A27,'Return Data'!$B$7:$R$2843,10,0)</f>
        <v>5.1604000000000001</v>
      </c>
      <c r="G27" s="66">
        <f t="shared" si="1"/>
        <v>15</v>
      </c>
      <c r="H27" s="65">
        <f>VLOOKUP($A27,'Return Data'!$B$7:$R$2843,11,0)</f>
        <v>1.4573</v>
      </c>
      <c r="I27" s="66">
        <f t="shared" si="2"/>
        <v>15</v>
      </c>
      <c r="J27" s="65">
        <f>VLOOKUP($A27,'Return Data'!$B$7:$R$2843,12,0)</f>
        <v>2.1922999999999999</v>
      </c>
      <c r="K27" s="66">
        <f t="shared" si="3"/>
        <v>23</v>
      </c>
      <c r="L27" s="65">
        <f>VLOOKUP($A27,'Return Data'!$B$7:$R$2843,13,0)</f>
        <v>3.7549999999999999</v>
      </c>
      <c r="M27" s="66">
        <f t="shared" si="4"/>
        <v>22</v>
      </c>
      <c r="N27" s="65">
        <f>VLOOKUP($A27,'Return Data'!$B$7:$R$2843,17,0)</f>
        <v>9.8388000000000009</v>
      </c>
      <c r="O27" s="66">
        <f t="shared" si="5"/>
        <v>16</v>
      </c>
      <c r="P27" s="65">
        <f>VLOOKUP($A27,'Return Data'!$B$7:$R$2843,14,0)</f>
        <v>9.1511999999999993</v>
      </c>
      <c r="Q27" s="66">
        <f t="shared" si="6"/>
        <v>17</v>
      </c>
      <c r="R27" s="65">
        <f>VLOOKUP($A27,'Return Data'!$B$7:$R$2843,16,0)</f>
        <v>8.6417000000000002</v>
      </c>
      <c r="S27" s="67">
        <f t="shared" si="7"/>
        <v>11</v>
      </c>
    </row>
    <row r="28" spans="1:19" x14ac:dyDescent="0.3">
      <c r="A28" s="82" t="s">
        <v>867</v>
      </c>
      <c r="B28" s="64">
        <f>VLOOKUP($A28,'Return Data'!$B$7:$R$2843,3,0)</f>
        <v>44322</v>
      </c>
      <c r="C28" s="65">
        <f>VLOOKUP($A28,'Return Data'!$B$7:$R$2843,4,0)</f>
        <v>17.766300000000001</v>
      </c>
      <c r="D28" s="65">
        <f>VLOOKUP($A28,'Return Data'!$B$7:$R$2843,9,0)</f>
        <v>17.674800000000001</v>
      </c>
      <c r="E28" s="66">
        <f t="shared" si="0"/>
        <v>3</v>
      </c>
      <c r="F28" s="65">
        <f>VLOOKUP($A28,'Return Data'!$B$7:$R$2843,10,0)</f>
        <v>8.4614999999999991</v>
      </c>
      <c r="G28" s="66">
        <f t="shared" si="1"/>
        <v>3</v>
      </c>
      <c r="H28" s="65">
        <f>VLOOKUP($A28,'Return Data'!$B$7:$R$2843,11,0)</f>
        <v>3.2770999999999999</v>
      </c>
      <c r="I28" s="66">
        <f t="shared" si="2"/>
        <v>2</v>
      </c>
      <c r="J28" s="65">
        <f>VLOOKUP($A28,'Return Data'!$B$7:$R$2843,12,0)</f>
        <v>3.9418000000000002</v>
      </c>
      <c r="K28" s="66">
        <f t="shared" si="3"/>
        <v>4</v>
      </c>
      <c r="L28" s="65">
        <f>VLOOKUP($A28,'Return Data'!$B$7:$R$2843,13,0)</f>
        <v>5.5431999999999997</v>
      </c>
      <c r="M28" s="66">
        <f t="shared" si="4"/>
        <v>3</v>
      </c>
      <c r="N28" s="65">
        <f>VLOOKUP($A28,'Return Data'!$B$7:$R$2843,17,0)</f>
        <v>11.149100000000001</v>
      </c>
      <c r="O28" s="66">
        <f t="shared" si="5"/>
        <v>8</v>
      </c>
      <c r="P28" s="65">
        <f>VLOOKUP($A28,'Return Data'!$B$7:$R$2843,14,0)</f>
        <v>10.2493</v>
      </c>
      <c r="Q28" s="66">
        <f t="shared" si="6"/>
        <v>8</v>
      </c>
      <c r="R28" s="65">
        <f>VLOOKUP($A28,'Return Data'!$B$7:$R$2843,16,0)</f>
        <v>9.0785999999999998</v>
      </c>
      <c r="S28" s="67">
        <f t="shared" si="7"/>
        <v>7</v>
      </c>
    </row>
    <row r="29" spans="1:19" x14ac:dyDescent="0.3">
      <c r="A29" s="82" t="s">
        <v>868</v>
      </c>
      <c r="B29" s="64">
        <f>VLOOKUP($A29,'Return Data'!$B$7:$R$2843,3,0)</f>
        <v>44322</v>
      </c>
      <c r="C29" s="65">
        <f>VLOOKUP($A29,'Return Data'!$B$7:$R$2843,4,0)</f>
        <v>19.1693</v>
      </c>
      <c r="D29" s="65">
        <f>VLOOKUP($A29,'Return Data'!$B$7:$R$2843,9,0)</f>
        <v>13.216799999999999</v>
      </c>
      <c r="E29" s="66">
        <f t="shared" si="0"/>
        <v>7</v>
      </c>
      <c r="F29" s="65">
        <f>VLOOKUP($A29,'Return Data'!$B$7:$R$2843,10,0)</f>
        <v>5.8657000000000004</v>
      </c>
      <c r="G29" s="66">
        <f t="shared" si="1"/>
        <v>11</v>
      </c>
      <c r="H29" s="65">
        <f>VLOOKUP($A29,'Return Data'!$B$7:$R$2843,11,0)</f>
        <v>1.5904</v>
      </c>
      <c r="I29" s="66">
        <f t="shared" si="2"/>
        <v>14</v>
      </c>
      <c r="J29" s="65">
        <f>VLOOKUP($A29,'Return Data'!$B$7:$R$2843,12,0)</f>
        <v>3.8268</v>
      </c>
      <c r="K29" s="66">
        <f t="shared" si="3"/>
        <v>6</v>
      </c>
      <c r="L29" s="65">
        <f>VLOOKUP($A29,'Return Data'!$B$7:$R$2843,13,0)</f>
        <v>6.0143000000000004</v>
      </c>
      <c r="M29" s="66">
        <f t="shared" si="4"/>
        <v>2</v>
      </c>
      <c r="N29" s="65">
        <f>VLOOKUP($A29,'Return Data'!$B$7:$R$2843,17,0)</f>
        <v>12.1416</v>
      </c>
      <c r="O29" s="66">
        <f t="shared" si="5"/>
        <v>1</v>
      </c>
      <c r="P29" s="65">
        <f>VLOOKUP($A29,'Return Data'!$B$7:$R$2843,14,0)</f>
        <v>11.557</v>
      </c>
      <c r="Q29" s="66">
        <f t="shared" si="6"/>
        <v>2</v>
      </c>
      <c r="R29" s="65">
        <f>VLOOKUP($A29,'Return Data'!$B$7:$R$2843,16,0)</f>
        <v>10.2768</v>
      </c>
      <c r="S29" s="67">
        <f t="shared" si="7"/>
        <v>1</v>
      </c>
    </row>
    <row r="30" spans="1:19" x14ac:dyDescent="0.3">
      <c r="A30" s="82" t="s">
        <v>871</v>
      </c>
      <c r="B30" s="64">
        <f>VLOOKUP($A30,'Return Data'!$B$7:$R$2843,3,0)</f>
        <v>44322</v>
      </c>
      <c r="C30" s="65">
        <f>VLOOKUP($A30,'Return Data'!$B$7:$R$2843,4,0)</f>
        <v>35.842300000000002</v>
      </c>
      <c r="D30" s="65">
        <f>VLOOKUP($A30,'Return Data'!$B$7:$R$2843,9,0)</f>
        <v>9.6484000000000005</v>
      </c>
      <c r="E30" s="66">
        <f t="shared" si="0"/>
        <v>15</v>
      </c>
      <c r="F30" s="65">
        <f>VLOOKUP($A30,'Return Data'!$B$7:$R$2843,10,0)</f>
        <v>4.5007000000000001</v>
      </c>
      <c r="G30" s="66">
        <f t="shared" si="1"/>
        <v>18</v>
      </c>
      <c r="H30" s="65">
        <f>VLOOKUP($A30,'Return Data'!$B$7:$R$2843,11,0)</f>
        <v>0.77600000000000002</v>
      </c>
      <c r="I30" s="66">
        <f t="shared" si="2"/>
        <v>23</v>
      </c>
      <c r="J30" s="65">
        <f>VLOOKUP($A30,'Return Data'!$B$7:$R$2843,12,0)</f>
        <v>2.6825999999999999</v>
      </c>
      <c r="K30" s="66">
        <f t="shared" si="3"/>
        <v>19</v>
      </c>
      <c r="L30" s="65">
        <f>VLOOKUP($A30,'Return Data'!$B$7:$R$2843,13,0)</f>
        <v>4.9917999999999996</v>
      </c>
      <c r="M30" s="66">
        <f t="shared" si="4"/>
        <v>9</v>
      </c>
      <c r="N30" s="65">
        <f>VLOOKUP($A30,'Return Data'!$B$7:$R$2843,17,0)</f>
        <v>11.814299999999999</v>
      </c>
      <c r="O30" s="66">
        <f t="shared" si="5"/>
        <v>3</v>
      </c>
      <c r="P30" s="65">
        <f>VLOOKUP($A30,'Return Data'!$B$7:$R$2843,14,0)</f>
        <v>12.2113</v>
      </c>
      <c r="Q30" s="66">
        <f t="shared" si="6"/>
        <v>1</v>
      </c>
      <c r="R30" s="65">
        <f>VLOOKUP($A30,'Return Data'!$B$7:$R$2843,16,0)</f>
        <v>6.8848000000000003</v>
      </c>
      <c r="S30" s="67">
        <f t="shared" si="7"/>
        <v>24</v>
      </c>
    </row>
    <row r="31" spans="1:19" x14ac:dyDescent="0.3">
      <c r="A31" s="82" t="s">
        <v>872</v>
      </c>
      <c r="B31" s="64">
        <f>VLOOKUP($A31,'Return Data'!$B$7:$R$2843,3,0)</f>
        <v>44322</v>
      </c>
      <c r="C31" s="65">
        <f>VLOOKUP($A31,'Return Data'!$B$7:$R$2843,4,0)</f>
        <v>49.746699999999997</v>
      </c>
      <c r="D31" s="65">
        <f>VLOOKUP($A31,'Return Data'!$B$7:$R$2843,9,0)</f>
        <v>10.837300000000001</v>
      </c>
      <c r="E31" s="66">
        <f t="shared" si="0"/>
        <v>13</v>
      </c>
      <c r="F31" s="65">
        <f>VLOOKUP($A31,'Return Data'!$B$7:$R$2843,10,0)</f>
        <v>4.7583000000000002</v>
      </c>
      <c r="G31" s="66">
        <f t="shared" si="1"/>
        <v>17</v>
      </c>
      <c r="H31" s="65">
        <f>VLOOKUP($A31,'Return Data'!$B$7:$R$2843,11,0)</f>
        <v>0.91620000000000001</v>
      </c>
      <c r="I31" s="66">
        <f t="shared" si="2"/>
        <v>22</v>
      </c>
      <c r="J31" s="65">
        <f>VLOOKUP($A31,'Return Data'!$B$7:$R$2843,12,0)</f>
        <v>2.9474</v>
      </c>
      <c r="K31" s="66">
        <f t="shared" si="3"/>
        <v>15</v>
      </c>
      <c r="L31" s="65">
        <f>VLOOKUP($A31,'Return Data'!$B$7:$R$2843,13,0)</f>
        <v>4.4344000000000001</v>
      </c>
      <c r="M31" s="66">
        <f t="shared" si="4"/>
        <v>16</v>
      </c>
      <c r="N31" s="65">
        <f>VLOOKUP($A31,'Return Data'!$B$7:$R$2843,17,0)</f>
        <v>10.6187</v>
      </c>
      <c r="O31" s="66">
        <f t="shared" si="5"/>
        <v>10</v>
      </c>
      <c r="P31" s="65">
        <f>VLOOKUP($A31,'Return Data'!$B$7:$R$2843,14,0)</f>
        <v>10.414300000000001</v>
      </c>
      <c r="Q31" s="66">
        <f t="shared" si="6"/>
        <v>7</v>
      </c>
      <c r="R31" s="65">
        <f>VLOOKUP($A31,'Return Data'!$B$7:$R$2843,16,0)</f>
        <v>8.1922999999999995</v>
      </c>
      <c r="S31" s="67">
        <f t="shared" si="7"/>
        <v>16</v>
      </c>
    </row>
    <row r="32" spans="1:19" x14ac:dyDescent="0.3">
      <c r="A32" s="82" t="s">
        <v>716</v>
      </c>
      <c r="B32" s="64">
        <f>VLOOKUP($A32,'Return Data'!$B$7:$R$2843,3,0)</f>
        <v>44322</v>
      </c>
      <c r="C32" s="65">
        <f>VLOOKUP($A32,'Return Data'!$B$7:$R$2843,4,0)</f>
        <v>22.103999999999999</v>
      </c>
      <c r="D32" s="65">
        <f>VLOOKUP($A32,'Return Data'!$B$7:$R$2843,9,0)</f>
        <v>15.1525</v>
      </c>
      <c r="E32" s="66">
        <f t="shared" si="0"/>
        <v>6</v>
      </c>
      <c r="F32" s="65">
        <f>VLOOKUP($A32,'Return Data'!$B$7:$R$2843,10,0)</f>
        <v>5.9744999999999999</v>
      </c>
      <c r="G32" s="66">
        <f t="shared" si="1"/>
        <v>10</v>
      </c>
      <c r="H32" s="65">
        <f>VLOOKUP($A32,'Return Data'!$B$7:$R$2843,11,0)</f>
        <v>1.4194</v>
      </c>
      <c r="I32" s="66">
        <f t="shared" si="2"/>
        <v>16</v>
      </c>
      <c r="J32" s="65">
        <f>VLOOKUP($A32,'Return Data'!$B$7:$R$2843,12,0)</f>
        <v>2.9803999999999999</v>
      </c>
      <c r="K32" s="66">
        <f t="shared" si="3"/>
        <v>14</v>
      </c>
      <c r="L32" s="65">
        <f>VLOOKUP($A32,'Return Data'!$B$7:$R$2843,13,0)</f>
        <v>4.3635999999999999</v>
      </c>
      <c r="M32" s="66">
        <f t="shared" si="4"/>
        <v>18</v>
      </c>
      <c r="N32" s="65">
        <f>VLOOKUP($A32,'Return Data'!$B$7:$R$2843,17,0)</f>
        <v>9.8131000000000004</v>
      </c>
      <c r="O32" s="66">
        <f t="shared" si="5"/>
        <v>17</v>
      </c>
      <c r="P32" s="65">
        <f>VLOOKUP($A32,'Return Data'!$B$7:$R$2843,14,0)</f>
        <v>9.7271000000000001</v>
      </c>
      <c r="Q32" s="66">
        <f t="shared" si="6"/>
        <v>15</v>
      </c>
      <c r="R32" s="65">
        <f>VLOOKUP($A32,'Return Data'!$B$7:$R$2843,16,0)</f>
        <v>8.1620000000000008</v>
      </c>
      <c r="S32" s="67">
        <f t="shared" si="7"/>
        <v>17</v>
      </c>
    </row>
    <row r="33" spans="1:19" x14ac:dyDescent="0.3">
      <c r="A33" s="82" t="s">
        <v>717</v>
      </c>
      <c r="B33" s="64">
        <f>VLOOKUP($A33,'Return Data'!$B$7:$R$2843,3,0)</f>
        <v>44322</v>
      </c>
      <c r="C33" s="65">
        <f>VLOOKUP($A33,'Return Data'!$B$7:$R$2843,4,0)</f>
        <v>22.485600000000002</v>
      </c>
      <c r="D33" s="65">
        <f>VLOOKUP($A33,'Return Data'!$B$7:$R$2843,9,0)</f>
        <v>15.585599999999999</v>
      </c>
      <c r="E33" s="66">
        <f t="shared" si="0"/>
        <v>4</v>
      </c>
      <c r="F33" s="65">
        <f>VLOOKUP($A33,'Return Data'!$B$7:$R$2843,10,0)</f>
        <v>6.3045999999999998</v>
      </c>
      <c r="G33" s="66">
        <f t="shared" si="1"/>
        <v>9</v>
      </c>
      <c r="H33" s="65">
        <f>VLOOKUP($A33,'Return Data'!$B$7:$R$2843,11,0)</f>
        <v>1.8362000000000001</v>
      </c>
      <c r="I33" s="66">
        <f t="shared" si="2"/>
        <v>12</v>
      </c>
      <c r="J33" s="65">
        <f>VLOOKUP($A33,'Return Data'!$B$7:$R$2843,12,0)</f>
        <v>3.2605</v>
      </c>
      <c r="K33" s="66">
        <f t="shared" si="3"/>
        <v>12</v>
      </c>
      <c r="L33" s="65">
        <f>VLOOKUP($A33,'Return Data'!$B$7:$R$2843,13,0)</f>
        <v>4.5949</v>
      </c>
      <c r="M33" s="66">
        <f t="shared" si="4"/>
        <v>11</v>
      </c>
      <c r="N33" s="65">
        <f>VLOOKUP($A33,'Return Data'!$B$7:$R$2843,17,0)</f>
        <v>10.212300000000001</v>
      </c>
      <c r="O33" s="66">
        <f t="shared" si="5"/>
        <v>14</v>
      </c>
      <c r="P33" s="65">
        <f>VLOOKUP($A33,'Return Data'!$B$7:$R$2843,14,0)</f>
        <v>10.079499999999999</v>
      </c>
      <c r="Q33" s="66">
        <f t="shared" si="6"/>
        <v>12</v>
      </c>
      <c r="R33" s="65">
        <f>VLOOKUP($A33,'Return Data'!$B$7:$R$2843,16,0)</f>
        <v>8.1259999999999994</v>
      </c>
      <c r="S33" s="67">
        <f t="shared" si="7"/>
        <v>18</v>
      </c>
    </row>
    <row r="34" spans="1:19" x14ac:dyDescent="0.3">
      <c r="A34" s="82" t="s">
        <v>718</v>
      </c>
      <c r="B34" s="64">
        <f>VLOOKUP($A34,'Return Data'!$B$7:$R$2843,3,0)</f>
        <v>44322</v>
      </c>
      <c r="C34" s="65">
        <f>VLOOKUP($A34,'Return Data'!$B$7:$R$2843,4,0)</f>
        <v>205.3237</v>
      </c>
      <c r="D34" s="65">
        <f>VLOOKUP($A34,'Return Data'!$B$7:$R$2843,9,0)</f>
        <v>18.249099999999999</v>
      </c>
      <c r="E34" s="66">
        <f t="shared" si="0"/>
        <v>2</v>
      </c>
      <c r="F34" s="65">
        <f>VLOOKUP($A34,'Return Data'!$B$7:$R$2843,10,0)</f>
        <v>8.7617999999999991</v>
      </c>
      <c r="G34" s="66">
        <f t="shared" si="1"/>
        <v>2</v>
      </c>
      <c r="H34" s="65">
        <f>VLOOKUP($A34,'Return Data'!$B$7:$R$2843,11,0)</f>
        <v>3.1347</v>
      </c>
      <c r="I34" s="66">
        <f t="shared" si="2"/>
        <v>3</v>
      </c>
      <c r="J34" s="65">
        <f>VLOOKUP($A34,'Return Data'!$B$7:$R$2843,12,0)</f>
        <v>3.6714000000000002</v>
      </c>
      <c r="K34" s="66">
        <f t="shared" si="3"/>
        <v>8</v>
      </c>
      <c r="L34" s="65">
        <f>VLOOKUP($A34,'Return Data'!$B$7:$R$2843,13,0)</f>
        <v>3.6644000000000001</v>
      </c>
      <c r="M34" s="66">
        <f t="shared" si="4"/>
        <v>23</v>
      </c>
      <c r="N34" s="65">
        <f>VLOOKUP($A34,'Return Data'!$B$7:$R$2843,17,0)</f>
        <v>9.5297000000000001</v>
      </c>
      <c r="O34" s="66">
        <f t="shared" si="5"/>
        <v>18</v>
      </c>
      <c r="P34" s="65">
        <f>VLOOKUP($A34,'Return Data'!$B$7:$R$2843,14,0)</f>
        <v>9.0108999999999995</v>
      </c>
      <c r="Q34" s="66">
        <f t="shared" si="6"/>
        <v>18</v>
      </c>
      <c r="R34" s="65">
        <f>VLOOKUP($A34,'Return Data'!$B$7:$R$2843,16,0)</f>
        <v>7.2647000000000004</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10.912244444444445</v>
      </c>
      <c r="E36" s="88"/>
      <c r="F36" s="89">
        <f>AVERAGE(F8:F34)</f>
        <v>5.550674074074073</v>
      </c>
      <c r="G36" s="88"/>
      <c r="H36" s="89">
        <f>AVERAGE(H8:H34)</f>
        <v>1.7534592592592597</v>
      </c>
      <c r="I36" s="88"/>
      <c r="J36" s="89">
        <f>AVERAGE(J8:J34)</f>
        <v>3.1324296296296299</v>
      </c>
      <c r="K36" s="88"/>
      <c r="L36" s="89">
        <f>AVERAGE(L8:L34)</f>
        <v>4.5151444444444433</v>
      </c>
      <c r="M36" s="88"/>
      <c r="N36" s="89">
        <f>AVERAGE(N8:N34)</f>
        <v>9.967848148148148</v>
      </c>
      <c r="O36" s="88"/>
      <c r="P36" s="89">
        <f>AVERAGE(P8:P34)</f>
        <v>9.5677259259259255</v>
      </c>
      <c r="Q36" s="88"/>
      <c r="R36" s="89">
        <f>AVERAGE(R8:R34)</f>
        <v>8.3155481481481495</v>
      </c>
      <c r="S36" s="90"/>
    </row>
    <row r="37" spans="1:19" x14ac:dyDescent="0.3">
      <c r="A37" s="87" t="s">
        <v>28</v>
      </c>
      <c r="B37" s="88"/>
      <c r="C37" s="88"/>
      <c r="D37" s="89">
        <f>MIN(D8:D34)</f>
        <v>2.6814</v>
      </c>
      <c r="E37" s="88"/>
      <c r="F37" s="89">
        <f>MIN(F8:F34)</f>
        <v>2.6480999999999999</v>
      </c>
      <c r="G37" s="88"/>
      <c r="H37" s="89">
        <f>MIN(H8:H34)</f>
        <v>-0.47649999999999998</v>
      </c>
      <c r="I37" s="88"/>
      <c r="J37" s="89">
        <f>MIN(J8:J34)</f>
        <v>0.48730000000000001</v>
      </c>
      <c r="K37" s="88"/>
      <c r="L37" s="89">
        <f>MIN(L8:L34)</f>
        <v>2.1320999999999999</v>
      </c>
      <c r="M37" s="88"/>
      <c r="N37" s="89">
        <f>MIN(N8:N34)</f>
        <v>7.0111999999999997</v>
      </c>
      <c r="O37" s="88"/>
      <c r="P37" s="89">
        <f>MIN(P8:P34)</f>
        <v>7.6379999999999999</v>
      </c>
      <c r="Q37" s="88"/>
      <c r="R37" s="89">
        <f>MIN(R8:R34)</f>
        <v>6.3178999999999998</v>
      </c>
      <c r="S37" s="90"/>
    </row>
    <row r="38" spans="1:19" ht="15" thickBot="1" x14ac:dyDescent="0.35">
      <c r="A38" s="91" t="s">
        <v>29</v>
      </c>
      <c r="B38" s="92"/>
      <c r="C38" s="92"/>
      <c r="D38" s="93">
        <f>MAX(D8:D34)</f>
        <v>23.527899999999999</v>
      </c>
      <c r="E38" s="92"/>
      <c r="F38" s="93">
        <f>MAX(F8:F34)</f>
        <v>11.9542</v>
      </c>
      <c r="G38" s="92"/>
      <c r="H38" s="93">
        <f>MAX(H8:H34)</f>
        <v>6.6345999999999998</v>
      </c>
      <c r="I38" s="92"/>
      <c r="J38" s="93">
        <f>MAX(J8:J34)</f>
        <v>8.0561000000000007</v>
      </c>
      <c r="K38" s="92"/>
      <c r="L38" s="93">
        <f>MAX(L8:L34)</f>
        <v>8.8180999999999994</v>
      </c>
      <c r="M38" s="92"/>
      <c r="N38" s="93">
        <f>MAX(N8:N34)</f>
        <v>12.1416</v>
      </c>
      <c r="O38" s="92"/>
      <c r="P38" s="93">
        <f>MAX(P8:P34)</f>
        <v>12.2113</v>
      </c>
      <c r="Q38" s="92"/>
      <c r="R38" s="93">
        <f>MAX(R8:R34)</f>
        <v>10.2768</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44322</v>
      </c>
      <c r="C8" s="65">
        <f>VLOOKUP($A8,'Return Data'!$B$7:$R$2843,4,0)</f>
        <v>292.38189999999997</v>
      </c>
      <c r="D8" s="65">
        <f>VLOOKUP($A8,'Return Data'!$B$7:$R$2843,9,0)</f>
        <v>7.4569999999999999</v>
      </c>
      <c r="E8" s="66">
        <f t="shared" ref="E8:E25" si="0">RANK(D8,D$8:D$25,0)</f>
        <v>8</v>
      </c>
      <c r="F8" s="65">
        <f>VLOOKUP($A8,'Return Data'!$B$7:$R$2843,10,0)</f>
        <v>6.9069000000000003</v>
      </c>
      <c r="G8" s="66">
        <f t="shared" ref="G8:G25" si="1">RANK(F8,F$8:F$25,0)</f>
        <v>9</v>
      </c>
      <c r="H8" s="65">
        <f>VLOOKUP($A8,'Return Data'!$B$7:$R$2843,11,0)</f>
        <v>3.8416999999999999</v>
      </c>
      <c r="I8" s="66">
        <f t="shared" ref="I8:I25" si="2">RANK(H8,H$8:H$25,0)</f>
        <v>9</v>
      </c>
      <c r="J8" s="65">
        <f>VLOOKUP($A8,'Return Data'!$B$7:$R$2843,12,0)</f>
        <v>5.1395</v>
      </c>
      <c r="K8" s="66">
        <f t="shared" ref="K8:K25" si="3">RANK(J8,J$8:J$25,0)</f>
        <v>6</v>
      </c>
      <c r="L8" s="65">
        <f>VLOOKUP($A8,'Return Data'!$B$7:$R$2843,13,0)</f>
        <v>8.2911000000000001</v>
      </c>
      <c r="M8" s="66">
        <f t="shared" ref="M8:M25" si="4">RANK(L8,L$8:L$25,0)</f>
        <v>6</v>
      </c>
      <c r="N8" s="65">
        <f>VLOOKUP($A8,'Return Data'!$B$7:$R$2843,17,0)</f>
        <v>9.8455999999999992</v>
      </c>
      <c r="O8" s="66">
        <f t="shared" ref="O8:O23" si="5">RANK(N8,N$8:N$25,0)</f>
        <v>6</v>
      </c>
      <c r="P8" s="65">
        <f>VLOOKUP($A8,'Return Data'!$B$7:$R$2843,14,0)</f>
        <v>9.2245000000000008</v>
      </c>
      <c r="Q8" s="66">
        <f t="shared" ref="Q8:Q23" si="6">RANK(P8,P$8:P$25,0)</f>
        <v>7</v>
      </c>
      <c r="R8" s="65">
        <f>VLOOKUP($A8,'Return Data'!$B$7:$R$2843,16,0)</f>
        <v>9.4623000000000008</v>
      </c>
      <c r="S8" s="67">
        <f t="shared" ref="S8:S25" si="7">RANK(R8,R$8:R$25,0)</f>
        <v>1</v>
      </c>
    </row>
    <row r="9" spans="1:19" x14ac:dyDescent="0.3">
      <c r="A9" s="82" t="s">
        <v>567</v>
      </c>
      <c r="B9" s="64">
        <f>VLOOKUP($A9,'Return Data'!$B$7:$R$2843,3,0)</f>
        <v>44322</v>
      </c>
      <c r="C9" s="65">
        <f>VLOOKUP($A9,'Return Data'!$B$7:$R$2843,4,0)</f>
        <v>2112.5535</v>
      </c>
      <c r="D9" s="65">
        <f>VLOOKUP($A9,'Return Data'!$B$7:$R$2843,9,0)</f>
        <v>5.9196999999999997</v>
      </c>
      <c r="E9" s="66">
        <f t="shared" si="0"/>
        <v>15</v>
      </c>
      <c r="F9" s="65">
        <f>VLOOKUP($A9,'Return Data'!$B$7:$R$2843,10,0)</f>
        <v>6.2998000000000003</v>
      </c>
      <c r="G9" s="66">
        <f t="shared" si="1"/>
        <v>11</v>
      </c>
      <c r="H9" s="65">
        <f>VLOOKUP($A9,'Return Data'!$B$7:$R$2843,11,0)</f>
        <v>4.1317000000000004</v>
      </c>
      <c r="I9" s="66">
        <f t="shared" si="2"/>
        <v>7</v>
      </c>
      <c r="J9" s="65">
        <f>VLOOKUP($A9,'Return Data'!$B$7:$R$2843,12,0)</f>
        <v>5.0160999999999998</v>
      </c>
      <c r="K9" s="66">
        <f t="shared" si="3"/>
        <v>8</v>
      </c>
      <c r="L9" s="65">
        <f>VLOOKUP($A9,'Return Data'!$B$7:$R$2843,13,0)</f>
        <v>7.9077000000000002</v>
      </c>
      <c r="M9" s="66">
        <f t="shared" si="4"/>
        <v>10</v>
      </c>
      <c r="N9" s="65">
        <f>VLOOKUP($A9,'Return Data'!$B$7:$R$2843,17,0)</f>
        <v>9.3826000000000001</v>
      </c>
      <c r="O9" s="66">
        <f t="shared" si="5"/>
        <v>11</v>
      </c>
      <c r="P9" s="65">
        <f>VLOOKUP($A9,'Return Data'!$B$7:$R$2843,14,0)</f>
        <v>9.1328999999999994</v>
      </c>
      <c r="Q9" s="66">
        <f t="shared" si="6"/>
        <v>10</v>
      </c>
      <c r="R9" s="65">
        <f>VLOOKUP($A9,'Return Data'!$B$7:$R$2843,16,0)</f>
        <v>8.7003000000000004</v>
      </c>
      <c r="S9" s="67">
        <f t="shared" si="7"/>
        <v>11</v>
      </c>
    </row>
    <row r="10" spans="1:19" x14ac:dyDescent="0.3">
      <c r="A10" s="82" t="s">
        <v>569</v>
      </c>
      <c r="B10" s="64">
        <f>VLOOKUP($A10,'Return Data'!$B$7:$R$2843,3,0)</f>
        <v>44322</v>
      </c>
      <c r="C10" s="65">
        <f>VLOOKUP($A10,'Return Data'!$B$7:$R$2843,4,0)</f>
        <v>19.335799999999999</v>
      </c>
      <c r="D10" s="65">
        <f>VLOOKUP($A10,'Return Data'!$B$7:$R$2843,9,0)</f>
        <v>6.3376999999999999</v>
      </c>
      <c r="E10" s="66">
        <f t="shared" si="0"/>
        <v>13</v>
      </c>
      <c r="F10" s="65">
        <f>VLOOKUP($A10,'Return Data'!$B$7:$R$2843,10,0)</f>
        <v>7.3545999999999996</v>
      </c>
      <c r="G10" s="66">
        <f t="shared" si="1"/>
        <v>6</v>
      </c>
      <c r="H10" s="65">
        <f>VLOOKUP($A10,'Return Data'!$B$7:$R$2843,11,0)</f>
        <v>3.8376999999999999</v>
      </c>
      <c r="I10" s="66">
        <f t="shared" si="2"/>
        <v>10</v>
      </c>
      <c r="J10" s="65">
        <f>VLOOKUP($A10,'Return Data'!$B$7:$R$2843,12,0)</f>
        <v>4.9335000000000004</v>
      </c>
      <c r="K10" s="66">
        <f t="shared" si="3"/>
        <v>10</v>
      </c>
      <c r="L10" s="65">
        <f>VLOOKUP($A10,'Return Data'!$B$7:$R$2843,13,0)</f>
        <v>7.6033999999999997</v>
      </c>
      <c r="M10" s="66">
        <f t="shared" si="4"/>
        <v>12</v>
      </c>
      <c r="N10" s="65">
        <f>VLOOKUP($A10,'Return Data'!$B$7:$R$2843,17,0)</f>
        <v>9.7835000000000001</v>
      </c>
      <c r="O10" s="66">
        <f t="shared" si="5"/>
        <v>9</v>
      </c>
      <c r="P10" s="65">
        <f>VLOOKUP($A10,'Return Data'!$B$7:$R$2843,14,0)</f>
        <v>9.1767000000000003</v>
      </c>
      <c r="Q10" s="66">
        <f t="shared" si="6"/>
        <v>8</v>
      </c>
      <c r="R10" s="65">
        <f>VLOOKUP($A10,'Return Data'!$B$7:$R$2843,16,0)</f>
        <v>9.0058000000000007</v>
      </c>
      <c r="S10" s="67">
        <f t="shared" si="7"/>
        <v>3</v>
      </c>
    </row>
    <row r="11" spans="1:19" x14ac:dyDescent="0.3">
      <c r="A11" s="82" t="s">
        <v>571</v>
      </c>
      <c r="B11" s="64">
        <f>VLOOKUP($A11,'Return Data'!$B$7:$R$2843,3,0)</f>
        <v>44322</v>
      </c>
      <c r="C11" s="65">
        <f>VLOOKUP($A11,'Return Data'!$B$7:$R$2843,4,0)</f>
        <v>19.6858</v>
      </c>
      <c r="D11" s="65">
        <f>VLOOKUP($A11,'Return Data'!$B$7:$R$2843,9,0)</f>
        <v>11.447800000000001</v>
      </c>
      <c r="E11" s="66">
        <f t="shared" si="0"/>
        <v>1</v>
      </c>
      <c r="F11" s="65">
        <f>VLOOKUP($A11,'Return Data'!$B$7:$R$2843,10,0)</f>
        <v>10.374000000000001</v>
      </c>
      <c r="G11" s="66">
        <f t="shared" si="1"/>
        <v>1</v>
      </c>
      <c r="H11" s="65">
        <f>VLOOKUP($A11,'Return Data'!$B$7:$R$2843,11,0)</f>
        <v>3.5939999999999999</v>
      </c>
      <c r="I11" s="66">
        <f t="shared" si="2"/>
        <v>12</v>
      </c>
      <c r="J11" s="65">
        <f>VLOOKUP($A11,'Return Data'!$B$7:$R$2843,12,0)</f>
        <v>4.8418999999999999</v>
      </c>
      <c r="K11" s="66">
        <f t="shared" si="3"/>
        <v>12</v>
      </c>
      <c r="L11" s="65">
        <f>VLOOKUP($A11,'Return Data'!$B$7:$R$2843,13,0)</f>
        <v>8.4240999999999993</v>
      </c>
      <c r="M11" s="66">
        <f t="shared" si="4"/>
        <v>5</v>
      </c>
      <c r="N11" s="65">
        <f>VLOOKUP($A11,'Return Data'!$B$7:$R$2843,17,0)</f>
        <v>12.0768</v>
      </c>
      <c r="O11" s="66">
        <f t="shared" si="5"/>
        <v>1</v>
      </c>
      <c r="P11" s="65">
        <f>VLOOKUP($A11,'Return Data'!$B$7:$R$2843,14,0)</f>
        <v>10.6189</v>
      </c>
      <c r="Q11" s="66">
        <f t="shared" si="6"/>
        <v>1</v>
      </c>
      <c r="R11" s="65">
        <f>VLOOKUP($A11,'Return Data'!$B$7:$R$2843,16,0)</f>
        <v>9.2584</v>
      </c>
      <c r="S11" s="67">
        <f t="shared" si="7"/>
        <v>2</v>
      </c>
    </row>
    <row r="12" spans="1:19" x14ac:dyDescent="0.3">
      <c r="A12" s="82" t="s">
        <v>574</v>
      </c>
      <c r="B12" s="64">
        <f>VLOOKUP($A12,'Return Data'!$B$7:$R$2843,3,0)</f>
        <v>44322</v>
      </c>
      <c r="C12" s="65">
        <f>VLOOKUP($A12,'Return Data'!$B$7:$R$2843,4,0)</f>
        <v>18.188500000000001</v>
      </c>
      <c r="D12" s="65">
        <f>VLOOKUP($A12,'Return Data'!$B$7:$R$2843,9,0)</f>
        <v>8.0126000000000008</v>
      </c>
      <c r="E12" s="66">
        <f t="shared" si="0"/>
        <v>6</v>
      </c>
      <c r="F12" s="65">
        <f>VLOOKUP($A12,'Return Data'!$B$7:$R$2843,10,0)</f>
        <v>7.5194999999999999</v>
      </c>
      <c r="G12" s="66">
        <f t="shared" si="1"/>
        <v>4</v>
      </c>
      <c r="H12" s="65">
        <f>VLOOKUP($A12,'Return Data'!$B$7:$R$2843,11,0)</f>
        <v>4.2117000000000004</v>
      </c>
      <c r="I12" s="66">
        <f t="shared" si="2"/>
        <v>5</v>
      </c>
      <c r="J12" s="65">
        <f>VLOOKUP($A12,'Return Data'!$B$7:$R$2843,12,0)</f>
        <v>4.8548</v>
      </c>
      <c r="K12" s="66">
        <f t="shared" si="3"/>
        <v>11</v>
      </c>
      <c r="L12" s="65">
        <f>VLOOKUP($A12,'Return Data'!$B$7:$R$2843,13,0)</f>
        <v>6.8968999999999996</v>
      </c>
      <c r="M12" s="66">
        <f t="shared" si="4"/>
        <v>15</v>
      </c>
      <c r="N12" s="65">
        <f>VLOOKUP($A12,'Return Data'!$B$7:$R$2843,17,0)</f>
        <v>9.3339999999999996</v>
      </c>
      <c r="O12" s="66">
        <f t="shared" si="5"/>
        <v>12</v>
      </c>
      <c r="P12" s="65">
        <f>VLOOKUP($A12,'Return Data'!$B$7:$R$2843,14,0)</f>
        <v>9.4785000000000004</v>
      </c>
      <c r="Q12" s="66">
        <f t="shared" si="6"/>
        <v>4</v>
      </c>
      <c r="R12" s="65">
        <f>VLOOKUP($A12,'Return Data'!$B$7:$R$2843,16,0)</f>
        <v>8.8743999999999996</v>
      </c>
      <c r="S12" s="67">
        <f t="shared" si="7"/>
        <v>7</v>
      </c>
    </row>
    <row r="13" spans="1:19" x14ac:dyDescent="0.3">
      <c r="A13" s="82" t="s">
        <v>575</v>
      </c>
      <c r="B13" s="64">
        <f>VLOOKUP($A13,'Return Data'!$B$7:$R$2843,3,0)</f>
        <v>44322</v>
      </c>
      <c r="C13" s="65">
        <f>VLOOKUP($A13,'Return Data'!$B$7:$R$2843,4,0)</f>
        <v>18.4132</v>
      </c>
      <c r="D13" s="65">
        <f>VLOOKUP($A13,'Return Data'!$B$7:$R$2843,9,0)</f>
        <v>8.6576000000000004</v>
      </c>
      <c r="E13" s="66">
        <f t="shared" si="0"/>
        <v>4</v>
      </c>
      <c r="F13" s="65">
        <f>VLOOKUP($A13,'Return Data'!$B$7:$R$2843,10,0)</f>
        <v>6.4736000000000002</v>
      </c>
      <c r="G13" s="66">
        <f t="shared" si="1"/>
        <v>10</v>
      </c>
      <c r="H13" s="65">
        <f>VLOOKUP($A13,'Return Data'!$B$7:$R$2843,11,0)</f>
        <v>4.3155999999999999</v>
      </c>
      <c r="I13" s="66">
        <f t="shared" si="2"/>
        <v>2</v>
      </c>
      <c r="J13" s="65">
        <f>VLOOKUP($A13,'Return Data'!$B$7:$R$2843,12,0)</f>
        <v>5.7606999999999999</v>
      </c>
      <c r="K13" s="66">
        <f t="shared" si="3"/>
        <v>1</v>
      </c>
      <c r="L13" s="65">
        <f>VLOOKUP($A13,'Return Data'!$B$7:$R$2843,13,0)</f>
        <v>9.0389999999999997</v>
      </c>
      <c r="M13" s="66">
        <f t="shared" si="4"/>
        <v>1</v>
      </c>
      <c r="N13" s="65">
        <f>VLOOKUP($A13,'Return Data'!$B$7:$R$2843,17,0)</f>
        <v>9.8366000000000007</v>
      </c>
      <c r="O13" s="66">
        <f t="shared" si="5"/>
        <v>7</v>
      </c>
      <c r="P13" s="65">
        <f>VLOOKUP($A13,'Return Data'!$B$7:$R$2843,14,0)</f>
        <v>9.2392000000000003</v>
      </c>
      <c r="Q13" s="66">
        <f t="shared" si="6"/>
        <v>6</v>
      </c>
      <c r="R13" s="65">
        <f>VLOOKUP($A13,'Return Data'!$B$7:$R$2843,16,0)</f>
        <v>8.9553999999999991</v>
      </c>
      <c r="S13" s="67">
        <f t="shared" si="7"/>
        <v>5</v>
      </c>
    </row>
    <row r="14" spans="1:19" x14ac:dyDescent="0.3">
      <c r="A14" s="82" t="s">
        <v>578</v>
      </c>
      <c r="B14" s="64">
        <f>VLOOKUP($A14,'Return Data'!$B$7:$R$2843,3,0)</f>
        <v>44322</v>
      </c>
      <c r="C14" s="65">
        <f>VLOOKUP($A14,'Return Data'!$B$7:$R$2843,4,0)</f>
        <v>25.8109</v>
      </c>
      <c r="D14" s="65">
        <f>VLOOKUP($A14,'Return Data'!$B$7:$R$2843,9,0)</f>
        <v>7.298</v>
      </c>
      <c r="E14" s="66">
        <f t="shared" si="0"/>
        <v>9</v>
      </c>
      <c r="F14" s="65">
        <f>VLOOKUP($A14,'Return Data'!$B$7:$R$2843,10,0)</f>
        <v>5.1619999999999999</v>
      </c>
      <c r="G14" s="66">
        <f t="shared" si="1"/>
        <v>15</v>
      </c>
      <c r="H14" s="65">
        <f>VLOOKUP($A14,'Return Data'!$B$7:$R$2843,11,0)</f>
        <v>4.4836999999999998</v>
      </c>
      <c r="I14" s="66">
        <f t="shared" si="2"/>
        <v>1</v>
      </c>
      <c r="J14" s="65">
        <f>VLOOKUP($A14,'Return Data'!$B$7:$R$2843,12,0)</f>
        <v>5.3025000000000002</v>
      </c>
      <c r="K14" s="66">
        <f t="shared" si="3"/>
        <v>4</v>
      </c>
      <c r="L14" s="65">
        <f>VLOOKUP($A14,'Return Data'!$B$7:$R$2843,13,0)</f>
        <v>8.2144999999999992</v>
      </c>
      <c r="M14" s="66">
        <f t="shared" si="4"/>
        <v>7</v>
      </c>
      <c r="N14" s="65">
        <f>VLOOKUP($A14,'Return Data'!$B$7:$R$2843,17,0)</f>
        <v>9.2501999999999995</v>
      </c>
      <c r="O14" s="66">
        <f t="shared" si="5"/>
        <v>13</v>
      </c>
      <c r="P14" s="65">
        <f>VLOOKUP($A14,'Return Data'!$B$7:$R$2843,14,0)</f>
        <v>8.5983999999999998</v>
      </c>
      <c r="Q14" s="66">
        <f t="shared" si="6"/>
        <v>15</v>
      </c>
      <c r="R14" s="65">
        <f>VLOOKUP($A14,'Return Data'!$B$7:$R$2843,16,0)</f>
        <v>8.9023000000000003</v>
      </c>
      <c r="S14" s="67">
        <f t="shared" si="7"/>
        <v>6</v>
      </c>
    </row>
    <row r="15" spans="1:19" x14ac:dyDescent="0.3">
      <c r="A15" s="82" t="s">
        <v>579</v>
      </c>
      <c r="B15" s="64">
        <f>VLOOKUP($A15,'Return Data'!$B$7:$R$2843,3,0)</f>
        <v>44322</v>
      </c>
      <c r="C15" s="65">
        <f>VLOOKUP($A15,'Return Data'!$B$7:$R$2843,4,0)</f>
        <v>19.697399999999998</v>
      </c>
      <c r="D15" s="65">
        <f>VLOOKUP($A15,'Return Data'!$B$7:$R$2843,9,0)</f>
        <v>6.0586000000000002</v>
      </c>
      <c r="E15" s="66">
        <f t="shared" si="0"/>
        <v>14</v>
      </c>
      <c r="F15" s="65">
        <f>VLOOKUP($A15,'Return Data'!$B$7:$R$2843,10,0)</f>
        <v>7.4753999999999996</v>
      </c>
      <c r="G15" s="66">
        <f t="shared" si="1"/>
        <v>5</v>
      </c>
      <c r="H15" s="65">
        <f>VLOOKUP($A15,'Return Data'!$B$7:$R$2843,11,0)</f>
        <v>4.3090999999999999</v>
      </c>
      <c r="I15" s="66">
        <f t="shared" si="2"/>
        <v>3</v>
      </c>
      <c r="J15" s="65">
        <f>VLOOKUP($A15,'Return Data'!$B$7:$R$2843,12,0)</f>
        <v>5.2915000000000001</v>
      </c>
      <c r="K15" s="66">
        <f t="shared" si="3"/>
        <v>5</v>
      </c>
      <c r="L15" s="65">
        <f>VLOOKUP($A15,'Return Data'!$B$7:$R$2843,13,0)</f>
        <v>8.4962999999999997</v>
      </c>
      <c r="M15" s="66">
        <f t="shared" si="4"/>
        <v>3</v>
      </c>
      <c r="N15" s="65">
        <f>VLOOKUP($A15,'Return Data'!$B$7:$R$2843,17,0)</f>
        <v>10.372400000000001</v>
      </c>
      <c r="O15" s="66">
        <f t="shared" si="5"/>
        <v>3</v>
      </c>
      <c r="P15" s="65">
        <f>VLOOKUP($A15,'Return Data'!$B$7:$R$2843,14,0)</f>
        <v>9.9273000000000007</v>
      </c>
      <c r="Q15" s="66">
        <f t="shared" si="6"/>
        <v>2</v>
      </c>
      <c r="R15" s="65">
        <f>VLOOKUP($A15,'Return Data'!$B$7:$R$2843,16,0)</f>
        <v>8.6516000000000002</v>
      </c>
      <c r="S15" s="67">
        <f t="shared" si="7"/>
        <v>12</v>
      </c>
    </row>
    <row r="16" spans="1:19" x14ac:dyDescent="0.3">
      <c r="A16" s="82" t="s">
        <v>584</v>
      </c>
      <c r="B16" s="64">
        <f>VLOOKUP($A16,'Return Data'!$B$7:$R$2843,3,0)</f>
        <v>44322</v>
      </c>
      <c r="C16" s="65">
        <f>VLOOKUP($A16,'Return Data'!$B$7:$R$2843,4,0)</f>
        <v>1918.6292000000001</v>
      </c>
      <c r="D16" s="65">
        <f>VLOOKUP($A16,'Return Data'!$B$7:$R$2843,9,0)</f>
        <v>9.8193999999999999</v>
      </c>
      <c r="E16" s="66">
        <f t="shared" si="0"/>
        <v>3</v>
      </c>
      <c r="F16" s="65">
        <f>VLOOKUP($A16,'Return Data'!$B$7:$R$2843,10,0)</f>
        <v>9.3211999999999993</v>
      </c>
      <c r="G16" s="66">
        <f t="shared" si="1"/>
        <v>2</v>
      </c>
      <c r="H16" s="65">
        <f>VLOOKUP($A16,'Return Data'!$B$7:$R$2843,11,0)</f>
        <v>2.7161</v>
      </c>
      <c r="I16" s="66">
        <f t="shared" si="2"/>
        <v>18</v>
      </c>
      <c r="J16" s="65">
        <f>VLOOKUP($A16,'Return Data'!$B$7:$R$2843,12,0)</f>
        <v>3.8660000000000001</v>
      </c>
      <c r="K16" s="66">
        <f t="shared" si="3"/>
        <v>17</v>
      </c>
      <c r="L16" s="65">
        <f>VLOOKUP($A16,'Return Data'!$B$7:$R$2843,13,0)</f>
        <v>7.3452999999999999</v>
      </c>
      <c r="M16" s="66">
        <f t="shared" si="4"/>
        <v>14</v>
      </c>
      <c r="N16" s="65">
        <f>VLOOKUP($A16,'Return Data'!$B$7:$R$2843,17,0)</f>
        <v>8.8777000000000008</v>
      </c>
      <c r="O16" s="66">
        <f t="shared" si="5"/>
        <v>14</v>
      </c>
      <c r="P16" s="65">
        <f>VLOOKUP($A16,'Return Data'!$B$7:$R$2843,14,0)</f>
        <v>8.6267999999999994</v>
      </c>
      <c r="Q16" s="66">
        <f t="shared" si="6"/>
        <v>14</v>
      </c>
      <c r="R16" s="65">
        <f>VLOOKUP($A16,'Return Data'!$B$7:$R$2843,16,0)</f>
        <v>8.0702999999999996</v>
      </c>
      <c r="S16" s="67">
        <f t="shared" si="7"/>
        <v>16</v>
      </c>
    </row>
    <row r="17" spans="1:19" x14ac:dyDescent="0.3">
      <c r="A17" s="82" t="s">
        <v>586</v>
      </c>
      <c r="B17" s="64">
        <f>VLOOKUP($A17,'Return Data'!$B$7:$R$2843,3,0)</f>
        <v>44322</v>
      </c>
      <c r="C17" s="65">
        <f>VLOOKUP($A17,'Return Data'!$B$7:$R$2843,4,0)</f>
        <v>51.919199999999996</v>
      </c>
      <c r="D17" s="65">
        <f>VLOOKUP($A17,'Return Data'!$B$7:$R$2843,9,0)</f>
        <v>7.9440999999999997</v>
      </c>
      <c r="E17" s="66">
        <f t="shared" si="0"/>
        <v>7</v>
      </c>
      <c r="F17" s="65">
        <f>VLOOKUP($A17,'Return Data'!$B$7:$R$2843,10,0)</f>
        <v>5.4455</v>
      </c>
      <c r="G17" s="66">
        <f t="shared" si="1"/>
        <v>14</v>
      </c>
      <c r="H17" s="65">
        <f>VLOOKUP($A17,'Return Data'!$B$7:$R$2843,11,0)</f>
        <v>3.4910000000000001</v>
      </c>
      <c r="I17" s="66">
        <f t="shared" si="2"/>
        <v>13</v>
      </c>
      <c r="J17" s="65">
        <f>VLOOKUP($A17,'Return Data'!$B$7:$R$2843,12,0)</f>
        <v>4.8310000000000004</v>
      </c>
      <c r="K17" s="66">
        <f t="shared" si="3"/>
        <v>13</v>
      </c>
      <c r="L17" s="65">
        <f>VLOOKUP($A17,'Return Data'!$B$7:$R$2843,13,0)</f>
        <v>8.1214999999999993</v>
      </c>
      <c r="M17" s="66">
        <f t="shared" si="4"/>
        <v>9</v>
      </c>
      <c r="N17" s="65">
        <f>VLOOKUP($A17,'Return Data'!$B$7:$R$2843,17,0)</f>
        <v>9.8286999999999995</v>
      </c>
      <c r="O17" s="66">
        <f t="shared" si="5"/>
        <v>8</v>
      </c>
      <c r="P17" s="65">
        <f>VLOOKUP($A17,'Return Data'!$B$7:$R$2843,14,0)</f>
        <v>9.3439999999999994</v>
      </c>
      <c r="Q17" s="66">
        <f t="shared" si="6"/>
        <v>5</v>
      </c>
      <c r="R17" s="65">
        <f>VLOOKUP($A17,'Return Data'!$B$7:$R$2843,16,0)</f>
        <v>8.9778000000000002</v>
      </c>
      <c r="S17" s="67">
        <f t="shared" si="7"/>
        <v>4</v>
      </c>
    </row>
    <row r="18" spans="1:19" x14ac:dyDescent="0.3">
      <c r="A18" s="82" t="s">
        <v>587</v>
      </c>
      <c r="B18" s="64">
        <f>VLOOKUP($A18,'Return Data'!$B$7:$R$2843,3,0)</f>
        <v>44322</v>
      </c>
      <c r="C18" s="65">
        <f>VLOOKUP($A18,'Return Data'!$B$7:$R$2843,4,0)</f>
        <v>20.291399999999999</v>
      </c>
      <c r="D18" s="65">
        <f>VLOOKUP($A18,'Return Data'!$B$7:$R$2843,9,0)</f>
        <v>7.1470000000000002</v>
      </c>
      <c r="E18" s="66">
        <f t="shared" si="0"/>
        <v>10</v>
      </c>
      <c r="F18" s="65">
        <f>VLOOKUP($A18,'Return Data'!$B$7:$R$2843,10,0)</f>
        <v>7.1843000000000004</v>
      </c>
      <c r="G18" s="66">
        <f t="shared" si="1"/>
        <v>8</v>
      </c>
      <c r="H18" s="65">
        <f>VLOOKUP($A18,'Return Data'!$B$7:$R$2843,11,0)</f>
        <v>4.0964999999999998</v>
      </c>
      <c r="I18" s="66">
        <f t="shared" si="2"/>
        <v>8</v>
      </c>
      <c r="J18" s="65">
        <f>VLOOKUP($A18,'Return Data'!$B$7:$R$2843,12,0)</f>
        <v>5.1235999999999997</v>
      </c>
      <c r="K18" s="66">
        <f t="shared" si="3"/>
        <v>7</v>
      </c>
      <c r="L18" s="65">
        <f>VLOOKUP($A18,'Return Data'!$B$7:$R$2843,13,0)</f>
        <v>8.1666000000000007</v>
      </c>
      <c r="M18" s="66">
        <f t="shared" si="4"/>
        <v>8</v>
      </c>
      <c r="N18" s="65">
        <f>VLOOKUP($A18,'Return Data'!$B$7:$R$2843,17,0)</f>
        <v>9.9495000000000005</v>
      </c>
      <c r="O18" s="66">
        <f t="shared" si="5"/>
        <v>4</v>
      </c>
      <c r="P18" s="65">
        <f>VLOOKUP($A18,'Return Data'!$B$7:$R$2843,14,0)</f>
        <v>8.8568999999999996</v>
      </c>
      <c r="Q18" s="66">
        <f t="shared" si="6"/>
        <v>12</v>
      </c>
      <c r="R18" s="65">
        <f>VLOOKUP($A18,'Return Data'!$B$7:$R$2843,16,0)</f>
        <v>8.5218000000000007</v>
      </c>
      <c r="S18" s="67">
        <f t="shared" si="7"/>
        <v>14</v>
      </c>
    </row>
    <row r="19" spans="1:19" x14ac:dyDescent="0.3">
      <c r="A19" s="82" t="s">
        <v>590</v>
      </c>
      <c r="B19" s="64">
        <f>VLOOKUP($A19,'Return Data'!$B$7:$R$2843,3,0)</f>
        <v>44322</v>
      </c>
      <c r="C19" s="65">
        <f>VLOOKUP($A19,'Return Data'!$B$7:$R$2843,4,0)</f>
        <v>29.1099</v>
      </c>
      <c r="D19" s="65">
        <f>VLOOKUP($A19,'Return Data'!$B$7:$R$2843,9,0)</f>
        <v>5.7362000000000002</v>
      </c>
      <c r="E19" s="66">
        <f t="shared" si="0"/>
        <v>16</v>
      </c>
      <c r="F19" s="65">
        <f>VLOOKUP($A19,'Return Data'!$B$7:$R$2843,10,0)</f>
        <v>6.1479999999999997</v>
      </c>
      <c r="G19" s="66">
        <f t="shared" si="1"/>
        <v>12</v>
      </c>
      <c r="H19" s="65">
        <f>VLOOKUP($A19,'Return Data'!$B$7:$R$2843,11,0)</f>
        <v>3.2120000000000002</v>
      </c>
      <c r="I19" s="66">
        <f t="shared" si="2"/>
        <v>15</v>
      </c>
      <c r="J19" s="65">
        <f>VLOOKUP($A19,'Return Data'!$B$7:$R$2843,12,0)</f>
        <v>4.0213999999999999</v>
      </c>
      <c r="K19" s="66">
        <f t="shared" si="3"/>
        <v>16</v>
      </c>
      <c r="L19" s="65">
        <f>VLOOKUP($A19,'Return Data'!$B$7:$R$2843,13,0)</f>
        <v>6.6155999999999997</v>
      </c>
      <c r="M19" s="66">
        <f t="shared" si="4"/>
        <v>16</v>
      </c>
      <c r="N19" s="65">
        <f>VLOOKUP($A19,'Return Data'!$B$7:$R$2843,17,0)</f>
        <v>8.6067</v>
      </c>
      <c r="O19" s="66">
        <f t="shared" si="5"/>
        <v>15</v>
      </c>
      <c r="P19" s="65">
        <f>VLOOKUP($A19,'Return Data'!$B$7:$R$2843,14,0)</f>
        <v>8.7102000000000004</v>
      </c>
      <c r="Q19" s="66">
        <f t="shared" si="6"/>
        <v>13</v>
      </c>
      <c r="R19" s="65">
        <f>VLOOKUP($A19,'Return Data'!$B$7:$R$2843,16,0)</f>
        <v>8.1240000000000006</v>
      </c>
      <c r="S19" s="67">
        <f t="shared" si="7"/>
        <v>15</v>
      </c>
    </row>
    <row r="20" spans="1:19" x14ac:dyDescent="0.3">
      <c r="A20" s="82" t="s">
        <v>592</v>
      </c>
      <c r="B20" s="64">
        <f>VLOOKUP($A20,'Return Data'!$B$7:$R$2843,3,0)</f>
        <v>44322</v>
      </c>
      <c r="C20" s="65">
        <f>VLOOKUP($A20,'Return Data'!$B$7:$R$2843,4,0)</f>
        <v>16.572299999999998</v>
      </c>
      <c r="D20" s="65">
        <f>VLOOKUP($A20,'Return Data'!$B$7:$R$2843,9,0)</f>
        <v>7.0296000000000003</v>
      </c>
      <c r="E20" s="66">
        <f t="shared" si="0"/>
        <v>12</v>
      </c>
      <c r="F20" s="65">
        <f>VLOOKUP($A20,'Return Data'!$B$7:$R$2843,10,0)</f>
        <v>7.7995000000000001</v>
      </c>
      <c r="G20" s="66">
        <f t="shared" si="1"/>
        <v>3</v>
      </c>
      <c r="H20" s="65">
        <f>VLOOKUP($A20,'Return Data'!$B$7:$R$2843,11,0)</f>
        <v>4.2404000000000002</v>
      </c>
      <c r="I20" s="66">
        <f t="shared" si="2"/>
        <v>4</v>
      </c>
      <c r="J20" s="65">
        <f>VLOOKUP($A20,'Return Data'!$B$7:$R$2843,12,0)</f>
        <v>5.5236000000000001</v>
      </c>
      <c r="K20" s="66">
        <f t="shared" si="3"/>
        <v>2</v>
      </c>
      <c r="L20" s="65">
        <f>VLOOKUP($A20,'Return Data'!$B$7:$R$2843,13,0)</f>
        <v>8.4397000000000002</v>
      </c>
      <c r="M20" s="66">
        <f t="shared" si="4"/>
        <v>4</v>
      </c>
      <c r="N20" s="65">
        <f>VLOOKUP($A20,'Return Data'!$B$7:$R$2843,17,0)</f>
        <v>10.392099999999999</v>
      </c>
      <c r="O20" s="66">
        <f t="shared" si="5"/>
        <v>2</v>
      </c>
      <c r="P20" s="65">
        <f>VLOOKUP($A20,'Return Data'!$B$7:$R$2843,14,0)</f>
        <v>9.6294000000000004</v>
      </c>
      <c r="Q20" s="66">
        <f t="shared" si="6"/>
        <v>3</v>
      </c>
      <c r="R20" s="65">
        <f>VLOOKUP($A20,'Return Data'!$B$7:$R$2843,16,0)</f>
        <v>8.8131000000000004</v>
      </c>
      <c r="S20" s="67">
        <f t="shared" si="7"/>
        <v>10</v>
      </c>
    </row>
    <row r="21" spans="1:19" x14ac:dyDescent="0.3">
      <c r="A21" s="82" t="s">
        <v>594</v>
      </c>
      <c r="B21" s="64">
        <f>VLOOKUP($A21,'Return Data'!$B$7:$R$2843,3,0)</f>
        <v>44322</v>
      </c>
      <c r="C21" s="65">
        <f>VLOOKUP($A21,'Return Data'!$B$7:$R$2843,4,0)</f>
        <v>19.950199999999999</v>
      </c>
      <c r="D21" s="65">
        <f>VLOOKUP($A21,'Return Data'!$B$7:$R$2843,9,0)</f>
        <v>10.748200000000001</v>
      </c>
      <c r="E21" s="66">
        <f t="shared" si="0"/>
        <v>2</v>
      </c>
      <c r="F21" s="65">
        <f>VLOOKUP($A21,'Return Data'!$B$7:$R$2843,10,0)</f>
        <v>7.3410000000000002</v>
      </c>
      <c r="G21" s="66">
        <f t="shared" si="1"/>
        <v>7</v>
      </c>
      <c r="H21" s="65">
        <f>VLOOKUP($A21,'Return Data'!$B$7:$R$2843,11,0)</f>
        <v>4.1733000000000002</v>
      </c>
      <c r="I21" s="66">
        <f t="shared" si="2"/>
        <v>6</v>
      </c>
      <c r="J21" s="65">
        <f>VLOOKUP($A21,'Return Data'!$B$7:$R$2843,12,0)</f>
        <v>5.3261000000000003</v>
      </c>
      <c r="K21" s="66">
        <f t="shared" si="3"/>
        <v>3</v>
      </c>
      <c r="L21" s="65">
        <f>VLOOKUP($A21,'Return Data'!$B$7:$R$2843,13,0)</f>
        <v>7.7964000000000002</v>
      </c>
      <c r="M21" s="66">
        <f t="shared" si="4"/>
        <v>11</v>
      </c>
      <c r="N21" s="65">
        <f>VLOOKUP($A21,'Return Data'!$B$7:$R$2843,17,0)</f>
        <v>9.9030000000000005</v>
      </c>
      <c r="O21" s="66">
        <f t="shared" si="5"/>
        <v>5</v>
      </c>
      <c r="P21" s="65">
        <f>VLOOKUP($A21,'Return Data'!$B$7:$R$2843,14,0)</f>
        <v>9.1524999999999999</v>
      </c>
      <c r="Q21" s="66">
        <f t="shared" si="6"/>
        <v>9</v>
      </c>
      <c r="R21" s="65">
        <f>VLOOKUP($A21,'Return Data'!$B$7:$R$2843,16,0)</f>
        <v>8.8244000000000007</v>
      </c>
      <c r="S21" s="67">
        <f t="shared" si="7"/>
        <v>9</v>
      </c>
    </row>
    <row r="22" spans="1:19" x14ac:dyDescent="0.3">
      <c r="A22" s="82" t="s">
        <v>595</v>
      </c>
      <c r="B22" s="64">
        <f>VLOOKUP($A22,'Return Data'!$B$7:$R$2843,3,0)</f>
        <v>44322</v>
      </c>
      <c r="C22" s="65">
        <f>VLOOKUP($A22,'Return Data'!$B$7:$R$2843,4,0)</f>
        <v>2574.8182000000002</v>
      </c>
      <c r="D22" s="65">
        <f>VLOOKUP($A22,'Return Data'!$B$7:$R$2843,9,0)</f>
        <v>7.0910000000000002</v>
      </c>
      <c r="E22" s="66">
        <f t="shared" si="0"/>
        <v>11</v>
      </c>
      <c r="F22" s="65">
        <f>VLOOKUP($A22,'Return Data'!$B$7:$R$2843,10,0)</f>
        <v>4.8990999999999998</v>
      </c>
      <c r="G22" s="66">
        <f t="shared" si="1"/>
        <v>17</v>
      </c>
      <c r="H22" s="65">
        <f>VLOOKUP($A22,'Return Data'!$B$7:$R$2843,11,0)</f>
        <v>3.0987</v>
      </c>
      <c r="I22" s="66">
        <f t="shared" si="2"/>
        <v>16</v>
      </c>
      <c r="J22" s="65">
        <f>VLOOKUP($A22,'Return Data'!$B$7:$R$2843,12,0)</f>
        <v>4.2996999999999996</v>
      </c>
      <c r="K22" s="66">
        <f t="shared" si="3"/>
        <v>14</v>
      </c>
      <c r="L22" s="65">
        <f>VLOOKUP($A22,'Return Data'!$B$7:$R$2843,13,0)</f>
        <v>7.5639000000000003</v>
      </c>
      <c r="M22" s="66">
        <f t="shared" si="4"/>
        <v>13</v>
      </c>
      <c r="N22" s="65">
        <f>VLOOKUP($A22,'Return Data'!$B$7:$R$2843,17,0)</f>
        <v>9.4716000000000005</v>
      </c>
      <c r="O22" s="66">
        <f t="shared" si="5"/>
        <v>10</v>
      </c>
      <c r="P22" s="65">
        <f>VLOOKUP($A22,'Return Data'!$B$7:$R$2843,14,0)</f>
        <v>9.0005000000000006</v>
      </c>
      <c r="Q22" s="66">
        <f t="shared" si="6"/>
        <v>11</v>
      </c>
      <c r="R22" s="65">
        <f>VLOOKUP($A22,'Return Data'!$B$7:$R$2843,16,0)</f>
        <v>8.8658000000000001</v>
      </c>
      <c r="S22" s="67">
        <f t="shared" si="7"/>
        <v>8</v>
      </c>
    </row>
    <row r="23" spans="1:19" x14ac:dyDescent="0.3">
      <c r="A23" s="82" t="s">
        <v>598</v>
      </c>
      <c r="B23" s="64">
        <f>VLOOKUP($A23,'Return Data'!$B$7:$R$2843,3,0)</f>
        <v>44322</v>
      </c>
      <c r="C23" s="65">
        <f>VLOOKUP($A23,'Return Data'!$B$7:$R$2843,4,0)</f>
        <v>34.303600000000003</v>
      </c>
      <c r="D23" s="65">
        <f>VLOOKUP($A23,'Return Data'!$B$7:$R$2843,9,0)</f>
        <v>3.6392000000000002</v>
      </c>
      <c r="E23" s="66">
        <f t="shared" si="0"/>
        <v>18</v>
      </c>
      <c r="F23" s="65">
        <f>VLOOKUP($A23,'Return Data'!$B$7:$R$2843,10,0)</f>
        <v>4.0321999999999996</v>
      </c>
      <c r="G23" s="66">
        <f t="shared" si="1"/>
        <v>18</v>
      </c>
      <c r="H23" s="65">
        <f>VLOOKUP($A23,'Return Data'!$B$7:$R$2843,11,0)</f>
        <v>3.4780000000000002</v>
      </c>
      <c r="I23" s="66">
        <f t="shared" si="2"/>
        <v>14</v>
      </c>
      <c r="J23" s="65">
        <f>VLOOKUP($A23,'Return Data'!$B$7:$R$2843,12,0)</f>
        <v>4.0885999999999996</v>
      </c>
      <c r="K23" s="66">
        <f t="shared" si="3"/>
        <v>15</v>
      </c>
      <c r="L23" s="65">
        <f>VLOOKUP($A23,'Return Data'!$B$7:$R$2843,13,0)</f>
        <v>6.2073999999999998</v>
      </c>
      <c r="M23" s="66">
        <f t="shared" si="4"/>
        <v>17</v>
      </c>
      <c r="N23" s="65">
        <f>VLOOKUP($A23,'Return Data'!$B$7:$R$2843,17,0)</f>
        <v>7.9694000000000003</v>
      </c>
      <c r="O23" s="66">
        <f t="shared" si="5"/>
        <v>16</v>
      </c>
      <c r="P23" s="65">
        <f>VLOOKUP($A23,'Return Data'!$B$7:$R$2843,14,0)</f>
        <v>8.0364000000000004</v>
      </c>
      <c r="Q23" s="66">
        <f t="shared" si="6"/>
        <v>16</v>
      </c>
      <c r="R23" s="65">
        <f>VLOOKUP($A23,'Return Data'!$B$7:$R$2843,16,0)</f>
        <v>7.9069000000000003</v>
      </c>
      <c r="S23" s="67">
        <f t="shared" si="7"/>
        <v>17</v>
      </c>
    </row>
    <row r="24" spans="1:19" x14ac:dyDescent="0.3">
      <c r="A24" s="82" t="s">
        <v>599</v>
      </c>
      <c r="B24" s="64">
        <f>VLOOKUP($A24,'Return Data'!$B$7:$R$2843,3,0)</f>
        <v>44322</v>
      </c>
      <c r="C24" s="65">
        <f>VLOOKUP($A24,'Return Data'!$B$7:$R$2843,4,0)</f>
        <v>11.3919</v>
      </c>
      <c r="D24" s="65">
        <f>VLOOKUP($A24,'Return Data'!$B$7:$R$2843,9,0)</f>
        <v>8.2147000000000006</v>
      </c>
      <c r="E24" s="66">
        <f t="shared" si="0"/>
        <v>5</v>
      </c>
      <c r="F24" s="65">
        <f>VLOOKUP($A24,'Return Data'!$B$7:$R$2843,10,0)</f>
        <v>6.1436999999999999</v>
      </c>
      <c r="G24" s="66">
        <f t="shared" si="1"/>
        <v>13</v>
      </c>
      <c r="H24" s="65">
        <f>VLOOKUP($A24,'Return Data'!$B$7:$R$2843,11,0)</f>
        <v>3.7376</v>
      </c>
      <c r="I24" s="66">
        <f t="shared" si="2"/>
        <v>11</v>
      </c>
      <c r="J24" s="65">
        <f>VLOOKUP($A24,'Return Data'!$B$7:$R$2843,12,0)</f>
        <v>4.9663000000000004</v>
      </c>
      <c r="K24" s="66">
        <f t="shared" si="3"/>
        <v>9</v>
      </c>
      <c r="L24" s="65">
        <f>VLOOKUP($A24,'Return Data'!$B$7:$R$2843,13,0)</f>
        <v>8.9154</v>
      </c>
      <c r="M24" s="66">
        <f t="shared" si="4"/>
        <v>2</v>
      </c>
      <c r="N24" s="65"/>
      <c r="O24" s="66"/>
      <c r="P24" s="65"/>
      <c r="Q24" s="66"/>
      <c r="R24" s="65">
        <f>VLOOKUP($A24,'Return Data'!$B$7:$R$2843,16,0)</f>
        <v>8.6397999999999993</v>
      </c>
      <c r="S24" s="67">
        <f t="shared" si="7"/>
        <v>13</v>
      </c>
    </row>
    <row r="25" spans="1:19" x14ac:dyDescent="0.3">
      <c r="A25" s="82" t="s">
        <v>601</v>
      </c>
      <c r="B25" s="64">
        <f>VLOOKUP($A25,'Return Data'!$B$7:$R$2843,3,0)</f>
        <v>44322</v>
      </c>
      <c r="C25" s="65">
        <f>VLOOKUP($A25,'Return Data'!$B$7:$R$2843,4,0)</f>
        <v>16.345500000000001</v>
      </c>
      <c r="D25" s="65">
        <f>VLOOKUP($A25,'Return Data'!$B$7:$R$2843,9,0)</f>
        <v>5.1577000000000002</v>
      </c>
      <c r="E25" s="66">
        <f t="shared" si="0"/>
        <v>17</v>
      </c>
      <c r="F25" s="65">
        <f>VLOOKUP($A25,'Return Data'!$B$7:$R$2843,10,0)</f>
        <v>4.9983000000000004</v>
      </c>
      <c r="G25" s="66">
        <f t="shared" si="1"/>
        <v>16</v>
      </c>
      <c r="H25" s="65">
        <f>VLOOKUP($A25,'Return Data'!$B$7:$R$2843,11,0)</f>
        <v>2.7536999999999998</v>
      </c>
      <c r="I25" s="66">
        <f t="shared" si="2"/>
        <v>17</v>
      </c>
      <c r="J25" s="65">
        <f>VLOOKUP($A25,'Return Data'!$B$7:$R$2843,12,0)</f>
        <v>3.7391999999999999</v>
      </c>
      <c r="K25" s="66">
        <f t="shared" si="3"/>
        <v>18</v>
      </c>
      <c r="L25" s="65">
        <f>VLOOKUP($A25,'Return Data'!$B$7:$R$2843,13,0)</f>
        <v>6.1106999999999996</v>
      </c>
      <c r="M25" s="66">
        <f t="shared" si="4"/>
        <v>18</v>
      </c>
      <c r="N25" s="65">
        <f>VLOOKUP($A25,'Return Data'!$B$7:$R$2843,17,0)</f>
        <v>7.6425999999999998</v>
      </c>
      <c r="O25" s="66">
        <f>RANK(N25,N$8:N$25,0)</f>
        <v>17</v>
      </c>
      <c r="P25" s="65">
        <f>VLOOKUP($A25,'Return Data'!$B$7:$R$2843,14,0)</f>
        <v>4.5323000000000002</v>
      </c>
      <c r="Q25" s="66">
        <f>RANK(P25,P$8:P$25,0)</f>
        <v>17</v>
      </c>
      <c r="R25" s="65">
        <f>VLOOKUP($A25,'Return Data'!$B$7:$R$2843,16,0)</f>
        <v>7.0049000000000001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7.4286722222222226</v>
      </c>
      <c r="E27" s="88"/>
      <c r="F27" s="89">
        <f>AVERAGE(F8:F25)</f>
        <v>6.7154777777777763</v>
      </c>
      <c r="G27" s="88"/>
      <c r="H27" s="89">
        <f>AVERAGE(H8:H25)</f>
        <v>3.7623611111111099</v>
      </c>
      <c r="I27" s="88"/>
      <c r="J27" s="89">
        <f>AVERAGE(J8:J25)</f>
        <v>4.8292222222222225</v>
      </c>
      <c r="K27" s="88"/>
      <c r="L27" s="89">
        <f>AVERAGE(L8:L25)</f>
        <v>7.7864166666666677</v>
      </c>
      <c r="M27" s="88"/>
      <c r="N27" s="89">
        <f>AVERAGE(N8:N25)</f>
        <v>9.5601764705882353</v>
      </c>
      <c r="O27" s="88"/>
      <c r="P27" s="89">
        <f>AVERAGE(P8:P25)</f>
        <v>8.8991411764705859</v>
      </c>
      <c r="Q27" s="88"/>
      <c r="R27" s="89">
        <f>AVERAGE(R8:R25)</f>
        <v>8.6421833333333336</v>
      </c>
      <c r="S27" s="90"/>
    </row>
    <row r="28" spans="1:19" x14ac:dyDescent="0.3">
      <c r="A28" s="87" t="s">
        <v>28</v>
      </c>
      <c r="B28" s="88"/>
      <c r="C28" s="88"/>
      <c r="D28" s="89">
        <f>MIN(D8:D25)</f>
        <v>3.6392000000000002</v>
      </c>
      <c r="E28" s="88"/>
      <c r="F28" s="89">
        <f>MIN(F8:F25)</f>
        <v>4.0321999999999996</v>
      </c>
      <c r="G28" s="88"/>
      <c r="H28" s="89">
        <f>MIN(H8:H25)</f>
        <v>2.7161</v>
      </c>
      <c r="I28" s="88"/>
      <c r="J28" s="89">
        <f>MIN(J8:J25)</f>
        <v>3.7391999999999999</v>
      </c>
      <c r="K28" s="88"/>
      <c r="L28" s="89">
        <f>MIN(L8:L25)</f>
        <v>6.1106999999999996</v>
      </c>
      <c r="M28" s="88"/>
      <c r="N28" s="89">
        <f>MIN(N8:N25)</f>
        <v>7.6425999999999998</v>
      </c>
      <c r="O28" s="88"/>
      <c r="P28" s="89">
        <f>MIN(P8:P25)</f>
        <v>4.5323000000000002</v>
      </c>
      <c r="Q28" s="88"/>
      <c r="R28" s="89">
        <f>MIN(R8:R25)</f>
        <v>7.0049000000000001</v>
      </c>
      <c r="S28" s="90"/>
    </row>
    <row r="29" spans="1:19" ht="15" thickBot="1" x14ac:dyDescent="0.35">
      <c r="A29" s="91" t="s">
        <v>29</v>
      </c>
      <c r="B29" s="92"/>
      <c r="C29" s="92"/>
      <c r="D29" s="93">
        <f>MAX(D8:D25)</f>
        <v>11.447800000000001</v>
      </c>
      <c r="E29" s="92"/>
      <c r="F29" s="93">
        <f>MAX(F8:F25)</f>
        <v>10.374000000000001</v>
      </c>
      <c r="G29" s="92"/>
      <c r="H29" s="93">
        <f>MAX(H8:H25)</f>
        <v>4.4836999999999998</v>
      </c>
      <c r="I29" s="92"/>
      <c r="J29" s="93">
        <f>MAX(J8:J25)</f>
        <v>5.7606999999999999</v>
      </c>
      <c r="K29" s="92"/>
      <c r="L29" s="93">
        <f>MAX(L8:L25)</f>
        <v>9.0389999999999997</v>
      </c>
      <c r="M29" s="92"/>
      <c r="N29" s="93">
        <f>MAX(N8:N25)</f>
        <v>12.0768</v>
      </c>
      <c r="O29" s="92"/>
      <c r="P29" s="93">
        <f>MAX(P8:P25)</f>
        <v>10.6189</v>
      </c>
      <c r="Q29" s="92"/>
      <c r="R29" s="93">
        <f>MAX(R8:R25)</f>
        <v>9.4623000000000008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44322</v>
      </c>
      <c r="C8" s="65">
        <f>VLOOKUP($A8,'Return Data'!$B$7:$R$2843,4,0)</f>
        <v>285.75240000000002</v>
      </c>
      <c r="D8" s="65">
        <f>VLOOKUP($A8,'Return Data'!$B$7:$R$2843,9,0)</f>
        <v>7.1273</v>
      </c>
      <c r="E8" s="66">
        <f t="shared" ref="E8:E27" si="0">RANK(D8,D$8:D$27,0)</f>
        <v>10</v>
      </c>
      <c r="F8" s="65">
        <f>VLOOKUP($A8,'Return Data'!$B$7:$R$2843,10,0)</f>
        <v>6.5720999999999998</v>
      </c>
      <c r="G8" s="66">
        <f t="shared" ref="G8:G27" si="1">RANK(F8,F$8:F$27,0)</f>
        <v>11</v>
      </c>
      <c r="H8" s="65">
        <f>VLOOKUP($A8,'Return Data'!$B$7:$R$2843,11,0)</f>
        <v>3.5059999999999998</v>
      </c>
      <c r="I8" s="66">
        <f t="shared" ref="I8:I27" si="2">RANK(H8,H$8:H$27,0)</f>
        <v>12</v>
      </c>
      <c r="J8" s="65">
        <f>VLOOKUP($A8,'Return Data'!$B$7:$R$2843,12,0)</f>
        <v>4.7975000000000003</v>
      </c>
      <c r="K8" s="66">
        <f t="shared" ref="K8:K27" si="3">RANK(J8,J$8:J$27,0)</f>
        <v>8</v>
      </c>
      <c r="L8" s="65">
        <f>VLOOKUP($A8,'Return Data'!$B$7:$R$2843,13,0)</f>
        <v>7.9264999999999999</v>
      </c>
      <c r="M8" s="66">
        <f t="shared" ref="M8:M25" si="4">RANK(L8,L$8:L$27,0)</f>
        <v>7</v>
      </c>
      <c r="N8" s="65">
        <f>VLOOKUP($A8,'Return Data'!$B$7:$R$2843,17,0)</f>
        <v>9.4946000000000002</v>
      </c>
      <c r="O8" s="66">
        <f t="shared" ref="O8:O23" si="5">RANK(N8,N$8:N$27,0)</f>
        <v>5</v>
      </c>
      <c r="P8" s="65">
        <f>VLOOKUP($A8,'Return Data'!$B$7:$R$2843,14,0)</f>
        <v>8.8836999999999993</v>
      </c>
      <c r="Q8" s="66">
        <f t="shared" ref="Q8:Q23" si="6">RANK(P8,P$8:P$27,0)</f>
        <v>6</v>
      </c>
      <c r="R8" s="65">
        <f>VLOOKUP($A8,'Return Data'!$B$7:$R$2843,16,0)</f>
        <v>8.3977000000000004</v>
      </c>
      <c r="S8" s="67">
        <f t="shared" ref="S8:S27" si="7">RANK(R8,R$8:R$27,0)</f>
        <v>11</v>
      </c>
    </row>
    <row r="9" spans="1:19" x14ac:dyDescent="0.3">
      <c r="A9" s="82" t="s">
        <v>568</v>
      </c>
      <c r="B9" s="64">
        <f>VLOOKUP($A9,'Return Data'!$B$7:$R$2843,3,0)</f>
        <v>44322</v>
      </c>
      <c r="C9" s="65">
        <f>VLOOKUP($A9,'Return Data'!$B$7:$R$2843,4,0)</f>
        <v>2073.2619</v>
      </c>
      <c r="D9" s="65">
        <f>VLOOKUP($A9,'Return Data'!$B$7:$R$2843,9,0)</f>
        <v>5.6082999999999998</v>
      </c>
      <c r="E9" s="66">
        <f t="shared" si="0"/>
        <v>17</v>
      </c>
      <c r="F9" s="65">
        <f>VLOOKUP($A9,'Return Data'!$B$7:$R$2843,10,0)</f>
        <v>5.9850000000000003</v>
      </c>
      <c r="G9" s="66">
        <f t="shared" si="1"/>
        <v>13</v>
      </c>
      <c r="H9" s="65">
        <f>VLOOKUP($A9,'Return Data'!$B$7:$R$2843,11,0)</f>
        <v>3.8155000000000001</v>
      </c>
      <c r="I9" s="66">
        <f t="shared" si="2"/>
        <v>7</v>
      </c>
      <c r="J9" s="65">
        <f>VLOOKUP($A9,'Return Data'!$B$7:$R$2843,12,0)</f>
        <v>4.6947999999999999</v>
      </c>
      <c r="K9" s="66">
        <f t="shared" si="3"/>
        <v>10</v>
      </c>
      <c r="L9" s="65">
        <f>VLOOKUP($A9,'Return Data'!$B$7:$R$2843,13,0)</f>
        <v>7.5743</v>
      </c>
      <c r="M9" s="66">
        <f t="shared" si="4"/>
        <v>12</v>
      </c>
      <c r="N9" s="65">
        <f>VLOOKUP($A9,'Return Data'!$B$7:$R$2843,17,0)</f>
        <v>9.0525000000000002</v>
      </c>
      <c r="O9" s="66">
        <f t="shared" si="5"/>
        <v>10</v>
      </c>
      <c r="P9" s="65">
        <f>VLOOKUP($A9,'Return Data'!$B$7:$R$2843,14,0)</f>
        <v>8.8132999999999999</v>
      </c>
      <c r="Q9" s="66">
        <f t="shared" si="6"/>
        <v>8</v>
      </c>
      <c r="R9" s="65">
        <f>VLOOKUP($A9,'Return Data'!$B$7:$R$2843,16,0)</f>
        <v>8.5222999999999995</v>
      </c>
      <c r="S9" s="67">
        <f t="shared" si="7"/>
        <v>6</v>
      </c>
    </row>
    <row r="10" spans="1:19" x14ac:dyDescent="0.3">
      <c r="A10" s="82" t="s">
        <v>570</v>
      </c>
      <c r="B10" s="64">
        <f>VLOOKUP($A10,'Return Data'!$B$7:$R$2843,3,0)</f>
        <v>44322</v>
      </c>
      <c r="C10" s="65">
        <f>VLOOKUP($A10,'Return Data'!$B$7:$R$2843,4,0)</f>
        <v>18.875699999999998</v>
      </c>
      <c r="D10" s="65">
        <f>VLOOKUP($A10,'Return Data'!$B$7:$R$2843,9,0)</f>
        <v>6.0892999999999997</v>
      </c>
      <c r="E10" s="66">
        <f t="shared" si="0"/>
        <v>15</v>
      </c>
      <c r="F10" s="65">
        <f>VLOOKUP($A10,'Return Data'!$B$7:$R$2843,10,0)</f>
        <v>7.0717999999999996</v>
      </c>
      <c r="G10" s="66">
        <f t="shared" si="1"/>
        <v>8</v>
      </c>
      <c r="H10" s="65">
        <f>VLOOKUP($A10,'Return Data'!$B$7:$R$2843,11,0)</f>
        <v>3.5573000000000001</v>
      </c>
      <c r="I10" s="66">
        <f t="shared" si="2"/>
        <v>11</v>
      </c>
      <c r="J10" s="65">
        <f>VLOOKUP($A10,'Return Data'!$B$7:$R$2843,12,0)</f>
        <v>4.6642000000000001</v>
      </c>
      <c r="K10" s="66">
        <f t="shared" si="3"/>
        <v>11</v>
      </c>
      <c r="L10" s="65">
        <f>VLOOKUP($A10,'Return Data'!$B$7:$R$2843,13,0)</f>
        <v>7.3232999999999997</v>
      </c>
      <c r="M10" s="66">
        <f t="shared" si="4"/>
        <v>13</v>
      </c>
      <c r="N10" s="65">
        <f>VLOOKUP($A10,'Return Data'!$B$7:$R$2843,17,0)</f>
        <v>9.4771999999999998</v>
      </c>
      <c r="O10" s="66">
        <f t="shared" si="5"/>
        <v>6</v>
      </c>
      <c r="P10" s="65">
        <f>VLOOKUP($A10,'Return Data'!$B$7:$R$2843,14,0)</f>
        <v>8.8552999999999997</v>
      </c>
      <c r="Q10" s="66">
        <f t="shared" si="6"/>
        <v>7</v>
      </c>
      <c r="R10" s="65">
        <f>VLOOKUP($A10,'Return Data'!$B$7:$R$2843,16,0)</f>
        <v>8.6631</v>
      </c>
      <c r="S10" s="67">
        <f t="shared" si="7"/>
        <v>4</v>
      </c>
    </row>
    <row r="11" spans="1:19" x14ac:dyDescent="0.3">
      <c r="A11" s="82" t="s">
        <v>572</v>
      </c>
      <c r="B11" s="64">
        <f>VLOOKUP($A11,'Return Data'!$B$7:$R$2843,3,0)</f>
        <v>44322</v>
      </c>
      <c r="C11" s="65">
        <f>VLOOKUP($A11,'Return Data'!$B$7:$R$2843,4,0)</f>
        <v>19.249099999999999</v>
      </c>
      <c r="D11" s="65">
        <f>VLOOKUP($A11,'Return Data'!$B$7:$R$2843,9,0)</f>
        <v>11.136900000000001</v>
      </c>
      <c r="E11" s="66">
        <f t="shared" si="0"/>
        <v>1</v>
      </c>
      <c r="F11" s="65">
        <f>VLOOKUP($A11,'Return Data'!$B$7:$R$2843,10,0)</f>
        <v>10.050599999999999</v>
      </c>
      <c r="G11" s="66">
        <f t="shared" si="1"/>
        <v>2</v>
      </c>
      <c r="H11" s="65">
        <f>VLOOKUP($A11,'Return Data'!$B$7:$R$2843,11,0)</f>
        <v>3.2553000000000001</v>
      </c>
      <c r="I11" s="66">
        <f t="shared" si="2"/>
        <v>14</v>
      </c>
      <c r="J11" s="65">
        <f>VLOOKUP($A11,'Return Data'!$B$7:$R$2843,12,0)</f>
        <v>4.4912000000000001</v>
      </c>
      <c r="K11" s="66">
        <f t="shared" si="3"/>
        <v>13</v>
      </c>
      <c r="L11" s="65">
        <f>VLOOKUP($A11,'Return Data'!$B$7:$R$2843,13,0)</f>
        <v>8.0530000000000008</v>
      </c>
      <c r="M11" s="66">
        <f t="shared" si="4"/>
        <v>6</v>
      </c>
      <c r="N11" s="65">
        <f>VLOOKUP($A11,'Return Data'!$B$7:$R$2843,17,0)</f>
        <v>11.6983</v>
      </c>
      <c r="O11" s="66">
        <f t="shared" si="5"/>
        <v>1</v>
      </c>
      <c r="P11" s="65">
        <f>VLOOKUP($A11,'Return Data'!$B$7:$R$2843,14,0)</f>
        <v>10.2933</v>
      </c>
      <c r="Q11" s="66">
        <f t="shared" si="6"/>
        <v>1</v>
      </c>
      <c r="R11" s="65">
        <f>VLOOKUP($A11,'Return Data'!$B$7:$R$2843,16,0)</f>
        <v>8.9383999999999997</v>
      </c>
      <c r="S11" s="67">
        <f t="shared" si="7"/>
        <v>3</v>
      </c>
    </row>
    <row r="12" spans="1:19" x14ac:dyDescent="0.3">
      <c r="A12" s="82" t="s">
        <v>573</v>
      </c>
      <c r="B12" s="64">
        <f>VLOOKUP($A12,'Return Data'!$B$7:$R$2843,3,0)</f>
        <v>44322</v>
      </c>
      <c r="C12" s="65">
        <f>VLOOKUP($A12,'Return Data'!$B$7:$R$2843,4,0)</f>
        <v>17.654800000000002</v>
      </c>
      <c r="D12" s="65">
        <f>VLOOKUP($A12,'Return Data'!$B$7:$R$2843,9,0)</f>
        <v>7.6978999999999997</v>
      </c>
      <c r="E12" s="66">
        <f t="shared" si="0"/>
        <v>7</v>
      </c>
      <c r="F12" s="65">
        <f>VLOOKUP($A12,'Return Data'!$B$7:$R$2843,10,0)</f>
        <v>7.2008000000000001</v>
      </c>
      <c r="G12" s="66">
        <f t="shared" si="1"/>
        <v>6</v>
      </c>
      <c r="H12" s="65">
        <f>VLOOKUP($A12,'Return Data'!$B$7:$R$2843,11,0)</f>
        <v>3.8933</v>
      </c>
      <c r="I12" s="66">
        <f t="shared" si="2"/>
        <v>5</v>
      </c>
      <c r="J12" s="65">
        <f>VLOOKUP($A12,'Return Data'!$B$7:$R$2843,12,0)</f>
        <v>4.5326000000000004</v>
      </c>
      <c r="K12" s="66">
        <f t="shared" si="3"/>
        <v>12</v>
      </c>
      <c r="L12" s="65">
        <f>VLOOKUP($A12,'Return Data'!$B$7:$R$2843,13,0)</f>
        <v>6.5590000000000002</v>
      </c>
      <c r="M12" s="66">
        <f t="shared" si="4"/>
        <v>17</v>
      </c>
      <c r="N12" s="65">
        <f>VLOOKUP($A12,'Return Data'!$B$7:$R$2843,17,0)</f>
        <v>8.9848999999999997</v>
      </c>
      <c r="O12" s="66">
        <f t="shared" si="5"/>
        <v>11</v>
      </c>
      <c r="P12" s="65">
        <f>VLOOKUP($A12,'Return Data'!$B$7:$R$2843,14,0)</f>
        <v>9.1095000000000006</v>
      </c>
      <c r="Q12" s="66">
        <f t="shared" si="6"/>
        <v>4</v>
      </c>
      <c r="R12" s="65">
        <f>VLOOKUP($A12,'Return Data'!$B$7:$R$2843,16,0)</f>
        <v>8.4146000000000001</v>
      </c>
      <c r="S12" s="67">
        <f t="shared" si="7"/>
        <v>10</v>
      </c>
    </row>
    <row r="13" spans="1:19" x14ac:dyDescent="0.3">
      <c r="A13" s="82" t="s">
        <v>576</v>
      </c>
      <c r="B13" s="64">
        <f>VLOOKUP($A13,'Return Data'!$B$7:$R$2843,3,0)</f>
        <v>44322</v>
      </c>
      <c r="C13" s="65">
        <f>VLOOKUP($A13,'Return Data'!$B$7:$R$2843,4,0)</f>
        <v>17.9895</v>
      </c>
      <c r="D13" s="65">
        <f>VLOOKUP($A13,'Return Data'!$B$7:$R$2843,9,0)</f>
        <v>8.1978000000000009</v>
      </c>
      <c r="E13" s="66">
        <f t="shared" si="0"/>
        <v>5</v>
      </c>
      <c r="F13" s="65">
        <f>VLOOKUP($A13,'Return Data'!$B$7:$R$2843,10,0)</f>
        <v>6.0101000000000004</v>
      </c>
      <c r="G13" s="66">
        <f t="shared" si="1"/>
        <v>12</v>
      </c>
      <c r="H13" s="65">
        <f>VLOOKUP($A13,'Return Data'!$B$7:$R$2843,11,0)</f>
        <v>3.8498000000000001</v>
      </c>
      <c r="I13" s="66">
        <f t="shared" si="2"/>
        <v>6</v>
      </c>
      <c r="J13" s="65">
        <f>VLOOKUP($A13,'Return Data'!$B$7:$R$2843,12,0)</f>
        <v>5.2845000000000004</v>
      </c>
      <c r="K13" s="66">
        <f t="shared" si="3"/>
        <v>2</v>
      </c>
      <c r="L13" s="65">
        <f>VLOOKUP($A13,'Return Data'!$B$7:$R$2843,13,0)</f>
        <v>8.5411000000000001</v>
      </c>
      <c r="M13" s="66">
        <f t="shared" si="4"/>
        <v>3</v>
      </c>
      <c r="N13" s="65">
        <f>VLOOKUP($A13,'Return Data'!$B$7:$R$2843,17,0)</f>
        <v>9.3392999999999997</v>
      </c>
      <c r="O13" s="66">
        <f t="shared" si="5"/>
        <v>9</v>
      </c>
      <c r="P13" s="65">
        <f>VLOOKUP($A13,'Return Data'!$B$7:$R$2843,14,0)</f>
        <v>8.7461000000000002</v>
      </c>
      <c r="Q13" s="66">
        <f t="shared" si="6"/>
        <v>9</v>
      </c>
      <c r="R13" s="65">
        <f>VLOOKUP($A13,'Return Data'!$B$7:$R$2843,16,0)</f>
        <v>8.5996000000000006</v>
      </c>
      <c r="S13" s="67">
        <f t="shared" si="7"/>
        <v>5</v>
      </c>
    </row>
    <row r="14" spans="1:19" x14ac:dyDescent="0.3">
      <c r="A14" s="82" t="s">
        <v>577</v>
      </c>
      <c r="B14" s="64">
        <f>VLOOKUP($A14,'Return Data'!$B$7:$R$2843,3,0)</f>
        <v>44322</v>
      </c>
      <c r="C14" s="65">
        <f>VLOOKUP($A14,'Return Data'!$B$7:$R$2843,4,0)</f>
        <v>25.16</v>
      </c>
      <c r="D14" s="65">
        <f>VLOOKUP($A14,'Return Data'!$B$7:$R$2843,9,0)</f>
        <v>6.8470000000000004</v>
      </c>
      <c r="E14" s="66">
        <f t="shared" si="0"/>
        <v>11</v>
      </c>
      <c r="F14" s="65">
        <f>VLOOKUP($A14,'Return Data'!$B$7:$R$2843,10,0)</f>
        <v>4.7042999999999999</v>
      </c>
      <c r="G14" s="66">
        <f t="shared" si="1"/>
        <v>18</v>
      </c>
      <c r="H14" s="65">
        <f>VLOOKUP($A14,'Return Data'!$B$7:$R$2843,11,0)</f>
        <v>4.0212000000000003</v>
      </c>
      <c r="I14" s="66">
        <f t="shared" si="2"/>
        <v>3</v>
      </c>
      <c r="J14" s="65">
        <f>VLOOKUP($A14,'Return Data'!$B$7:$R$2843,12,0)</f>
        <v>4.8310000000000004</v>
      </c>
      <c r="K14" s="66">
        <f t="shared" si="3"/>
        <v>7</v>
      </c>
      <c r="L14" s="65">
        <f>VLOOKUP($A14,'Return Data'!$B$7:$R$2843,13,0)</f>
        <v>7.7248000000000001</v>
      </c>
      <c r="M14" s="66">
        <f t="shared" si="4"/>
        <v>10</v>
      </c>
      <c r="N14" s="65">
        <f>VLOOKUP($A14,'Return Data'!$B$7:$R$2843,17,0)</f>
        <v>8.7504000000000008</v>
      </c>
      <c r="O14" s="66">
        <f t="shared" si="5"/>
        <v>13</v>
      </c>
      <c r="P14" s="65">
        <f>VLOOKUP($A14,'Return Data'!$B$7:$R$2843,14,0)</f>
        <v>8.1212999999999997</v>
      </c>
      <c r="Q14" s="66">
        <f t="shared" si="6"/>
        <v>14</v>
      </c>
      <c r="R14" s="65">
        <f>VLOOKUP($A14,'Return Data'!$B$7:$R$2843,16,0)</f>
        <v>8.4682999999999993</v>
      </c>
      <c r="S14" s="67">
        <f t="shared" si="7"/>
        <v>7</v>
      </c>
    </row>
    <row r="15" spans="1:19" x14ac:dyDescent="0.3">
      <c r="A15" s="82" t="s">
        <v>580</v>
      </c>
      <c r="B15" s="64">
        <f>VLOOKUP($A15,'Return Data'!$B$7:$R$2843,3,0)</f>
        <v>44322</v>
      </c>
      <c r="C15" s="65">
        <f>VLOOKUP($A15,'Return Data'!$B$7:$R$2843,4,0)</f>
        <v>19.383099999999999</v>
      </c>
      <c r="D15" s="65">
        <f>VLOOKUP($A15,'Return Data'!$B$7:$R$2843,9,0)</f>
        <v>5.7389999999999999</v>
      </c>
      <c r="E15" s="66">
        <f t="shared" si="0"/>
        <v>16</v>
      </c>
      <c r="F15" s="65">
        <f>VLOOKUP($A15,'Return Data'!$B$7:$R$2843,10,0)</f>
        <v>7.1520000000000001</v>
      </c>
      <c r="G15" s="66">
        <f t="shared" si="1"/>
        <v>7</v>
      </c>
      <c r="H15" s="65">
        <f>VLOOKUP($A15,'Return Data'!$B$7:$R$2843,11,0)</f>
        <v>3.9750999999999999</v>
      </c>
      <c r="I15" s="66">
        <f t="shared" si="2"/>
        <v>4</v>
      </c>
      <c r="J15" s="65">
        <f>VLOOKUP($A15,'Return Data'!$B$7:$R$2843,12,0)</f>
        <v>4.9447999999999999</v>
      </c>
      <c r="K15" s="66">
        <f t="shared" si="3"/>
        <v>5</v>
      </c>
      <c r="L15" s="65">
        <f>VLOOKUP($A15,'Return Data'!$B$7:$R$2843,13,0)</f>
        <v>8.1308000000000007</v>
      </c>
      <c r="M15" s="66">
        <f t="shared" si="4"/>
        <v>5</v>
      </c>
      <c r="N15" s="65">
        <f>VLOOKUP($A15,'Return Data'!$B$7:$R$2843,17,0)</f>
        <v>10.0045</v>
      </c>
      <c r="O15" s="66">
        <f t="shared" si="5"/>
        <v>2</v>
      </c>
      <c r="P15" s="65">
        <f>VLOOKUP($A15,'Return Data'!$B$7:$R$2843,14,0)</f>
        <v>9.5946999999999996</v>
      </c>
      <c r="Q15" s="66">
        <f t="shared" si="6"/>
        <v>2</v>
      </c>
      <c r="R15" s="65">
        <f>VLOOKUP($A15,'Return Data'!$B$7:$R$2843,16,0)</f>
        <v>8.4379000000000008</v>
      </c>
      <c r="S15" s="67">
        <f t="shared" si="7"/>
        <v>9</v>
      </c>
    </row>
    <row r="16" spans="1:19" x14ac:dyDescent="0.3">
      <c r="A16" s="82" t="s">
        <v>583</v>
      </c>
      <c r="B16" s="64">
        <f>VLOOKUP($A16,'Return Data'!$B$7:$R$2843,3,0)</f>
        <v>44322</v>
      </c>
      <c r="C16" s="65">
        <f>VLOOKUP($A16,'Return Data'!$B$7:$R$2843,4,0)</f>
        <v>1820.0636999999999</v>
      </c>
      <c r="D16" s="65">
        <f>VLOOKUP($A16,'Return Data'!$B$7:$R$2843,9,0)</f>
        <v>9.3960000000000008</v>
      </c>
      <c r="E16" s="66">
        <f t="shared" si="0"/>
        <v>4</v>
      </c>
      <c r="F16" s="65">
        <f>VLOOKUP($A16,'Return Data'!$B$7:$R$2843,10,0)</f>
        <v>8.8909000000000002</v>
      </c>
      <c r="G16" s="66">
        <f t="shared" si="1"/>
        <v>3</v>
      </c>
      <c r="H16" s="65">
        <f>VLOOKUP($A16,'Return Data'!$B$7:$R$2843,11,0)</f>
        <v>2.2904</v>
      </c>
      <c r="I16" s="66">
        <f t="shared" si="2"/>
        <v>20</v>
      </c>
      <c r="J16" s="65">
        <f>VLOOKUP($A16,'Return Data'!$B$7:$R$2843,12,0)</f>
        <v>3.4348000000000001</v>
      </c>
      <c r="K16" s="66">
        <f t="shared" si="3"/>
        <v>20</v>
      </c>
      <c r="L16" s="65">
        <f>VLOOKUP($A16,'Return Data'!$B$7:$R$2843,13,0)</f>
        <v>6.8826000000000001</v>
      </c>
      <c r="M16" s="66">
        <f t="shared" si="4"/>
        <v>16</v>
      </c>
      <c r="N16" s="65">
        <f>VLOOKUP($A16,'Return Data'!$B$7:$R$2843,17,0)</f>
        <v>8.3993000000000002</v>
      </c>
      <c r="O16" s="66">
        <f t="shared" si="5"/>
        <v>14</v>
      </c>
      <c r="P16" s="65">
        <f>VLOOKUP($A16,'Return Data'!$B$7:$R$2843,14,0)</f>
        <v>8.1639999999999997</v>
      </c>
      <c r="Q16" s="66">
        <f t="shared" si="6"/>
        <v>13</v>
      </c>
      <c r="R16" s="65">
        <f>VLOOKUP($A16,'Return Data'!$B$7:$R$2843,16,0)</f>
        <v>7.4298999999999999</v>
      </c>
      <c r="S16" s="67">
        <f t="shared" si="7"/>
        <v>18</v>
      </c>
    </row>
    <row r="17" spans="1:19" x14ac:dyDescent="0.3">
      <c r="A17" s="82" t="s">
        <v>585</v>
      </c>
      <c r="B17" s="64">
        <f>VLOOKUP($A17,'Return Data'!$B$7:$R$2843,3,0)</f>
        <v>44322</v>
      </c>
      <c r="C17" s="65">
        <f>VLOOKUP($A17,'Return Data'!$B$7:$R$2843,4,0)</f>
        <v>50.680999999999997</v>
      </c>
      <c r="D17" s="65">
        <f>VLOOKUP($A17,'Return Data'!$B$7:$R$2843,9,0)</f>
        <v>7.5339999999999998</v>
      </c>
      <c r="E17" s="66">
        <f t="shared" si="0"/>
        <v>8</v>
      </c>
      <c r="F17" s="65">
        <f>VLOOKUP($A17,'Return Data'!$B$7:$R$2843,10,0)</f>
        <v>5.0218999999999996</v>
      </c>
      <c r="G17" s="66">
        <f t="shared" si="1"/>
        <v>16</v>
      </c>
      <c r="H17" s="65">
        <f>VLOOKUP($A17,'Return Data'!$B$7:$R$2843,11,0)</f>
        <v>3.0623</v>
      </c>
      <c r="I17" s="66">
        <f t="shared" si="2"/>
        <v>16</v>
      </c>
      <c r="J17" s="65">
        <f>VLOOKUP($A17,'Return Data'!$B$7:$R$2843,12,0)</f>
        <v>4.3996000000000004</v>
      </c>
      <c r="K17" s="66">
        <f t="shared" si="3"/>
        <v>15</v>
      </c>
      <c r="L17" s="65">
        <f>VLOOKUP($A17,'Return Data'!$B$7:$R$2843,13,0)</f>
        <v>7.6786000000000003</v>
      </c>
      <c r="M17" s="66">
        <f t="shared" si="4"/>
        <v>11</v>
      </c>
      <c r="N17" s="65">
        <f>VLOOKUP($A17,'Return Data'!$B$7:$R$2843,17,0)</f>
        <v>9.4367999999999999</v>
      </c>
      <c r="O17" s="66">
        <f t="shared" si="5"/>
        <v>7</v>
      </c>
      <c r="P17" s="65">
        <f>VLOOKUP($A17,'Return Data'!$B$7:$R$2843,14,0)</f>
        <v>8.9556000000000004</v>
      </c>
      <c r="Q17" s="66">
        <f t="shared" si="6"/>
        <v>5</v>
      </c>
      <c r="R17" s="65">
        <f>VLOOKUP($A17,'Return Data'!$B$7:$R$2843,16,0)</f>
        <v>7.5258000000000003</v>
      </c>
      <c r="S17" s="67">
        <f t="shared" si="7"/>
        <v>17</v>
      </c>
    </row>
    <row r="18" spans="1:19" x14ac:dyDescent="0.3">
      <c r="A18" s="82" t="s">
        <v>588</v>
      </c>
      <c r="B18" s="64">
        <f>VLOOKUP($A18,'Return Data'!$B$7:$R$2843,3,0)</f>
        <v>44322</v>
      </c>
      <c r="C18" s="65">
        <f>VLOOKUP($A18,'Return Data'!$B$7:$R$2843,4,0)</f>
        <v>19.5702</v>
      </c>
      <c r="D18" s="65">
        <f>VLOOKUP($A18,'Return Data'!$B$7:$R$2843,9,0)</f>
        <v>6.7704000000000004</v>
      </c>
      <c r="E18" s="66">
        <f t="shared" si="0"/>
        <v>12</v>
      </c>
      <c r="F18" s="65">
        <f>VLOOKUP($A18,'Return Data'!$B$7:$R$2843,10,0)</f>
        <v>6.7866</v>
      </c>
      <c r="G18" s="66">
        <f t="shared" si="1"/>
        <v>10</v>
      </c>
      <c r="H18" s="65">
        <f>VLOOKUP($A18,'Return Data'!$B$7:$R$2843,11,0)</f>
        <v>3.6936</v>
      </c>
      <c r="I18" s="66">
        <f t="shared" si="2"/>
        <v>10</v>
      </c>
      <c r="J18" s="65">
        <f>VLOOKUP($A18,'Return Data'!$B$7:$R$2843,12,0)</f>
        <v>4.7125000000000004</v>
      </c>
      <c r="K18" s="66">
        <f t="shared" si="3"/>
        <v>9</v>
      </c>
      <c r="L18" s="65">
        <f>VLOOKUP($A18,'Return Data'!$B$7:$R$2843,13,0)</f>
        <v>7.7369000000000003</v>
      </c>
      <c r="M18" s="66">
        <f t="shared" si="4"/>
        <v>9</v>
      </c>
      <c r="N18" s="65">
        <f>VLOOKUP($A18,'Return Data'!$B$7:$R$2843,17,0)</f>
        <v>9.5151000000000003</v>
      </c>
      <c r="O18" s="66">
        <f t="shared" si="5"/>
        <v>4</v>
      </c>
      <c r="P18" s="65">
        <f>VLOOKUP($A18,'Return Data'!$B$7:$R$2843,14,0)</f>
        <v>8.4158000000000008</v>
      </c>
      <c r="Q18" s="66">
        <f t="shared" si="6"/>
        <v>12</v>
      </c>
      <c r="R18" s="65">
        <f>VLOOKUP($A18,'Return Data'!$B$7:$R$2843,16,0)</f>
        <v>5.0472999999999999</v>
      </c>
      <c r="S18" s="67">
        <f t="shared" si="7"/>
        <v>20</v>
      </c>
    </row>
    <row r="19" spans="1:19" x14ac:dyDescent="0.3">
      <c r="A19" s="82" t="s">
        <v>589</v>
      </c>
      <c r="B19" s="64">
        <f>VLOOKUP($A19,'Return Data'!$B$7:$R$2843,3,0)</f>
        <v>44322</v>
      </c>
      <c r="C19" s="65">
        <f>VLOOKUP($A19,'Return Data'!$B$7:$R$2843,4,0)</f>
        <v>27.587900000000001</v>
      </c>
      <c r="D19" s="65">
        <f>VLOOKUP($A19,'Return Data'!$B$7:$R$2843,9,0)</f>
        <v>5.1818</v>
      </c>
      <c r="E19" s="66">
        <f t="shared" si="0"/>
        <v>18</v>
      </c>
      <c r="F19" s="65">
        <f>VLOOKUP($A19,'Return Data'!$B$7:$R$2843,10,0)</f>
        <v>5.5885999999999996</v>
      </c>
      <c r="G19" s="66">
        <f t="shared" si="1"/>
        <v>15</v>
      </c>
      <c r="H19" s="65">
        <f>VLOOKUP($A19,'Return Data'!$B$7:$R$2843,11,0)</f>
        <v>2.6535000000000002</v>
      </c>
      <c r="I19" s="66">
        <f t="shared" si="2"/>
        <v>18</v>
      </c>
      <c r="J19" s="65">
        <f>VLOOKUP($A19,'Return Data'!$B$7:$R$2843,12,0)</f>
        <v>3.4653999999999998</v>
      </c>
      <c r="K19" s="66">
        <f t="shared" si="3"/>
        <v>19</v>
      </c>
      <c r="L19" s="65">
        <f>VLOOKUP($A19,'Return Data'!$B$7:$R$2843,13,0)</f>
        <v>6.0380000000000003</v>
      </c>
      <c r="M19" s="66">
        <f t="shared" si="4"/>
        <v>20</v>
      </c>
      <c r="N19" s="65">
        <f>VLOOKUP($A19,'Return Data'!$B$7:$R$2843,17,0)</f>
        <v>8.0206999999999997</v>
      </c>
      <c r="O19" s="66">
        <f t="shared" si="5"/>
        <v>15</v>
      </c>
      <c r="P19" s="65">
        <f>VLOOKUP($A19,'Return Data'!$B$7:$R$2843,14,0)</f>
        <v>8.1210000000000004</v>
      </c>
      <c r="Q19" s="66">
        <f t="shared" si="6"/>
        <v>15</v>
      </c>
      <c r="R19" s="65">
        <f>VLOOKUP($A19,'Return Data'!$B$7:$R$2843,16,0)</f>
        <v>7.5483000000000002</v>
      </c>
      <c r="S19" s="67">
        <f t="shared" si="7"/>
        <v>16</v>
      </c>
    </row>
    <row r="20" spans="1:19" x14ac:dyDescent="0.3">
      <c r="A20" s="82" t="s">
        <v>591</v>
      </c>
      <c r="B20" s="64">
        <f>VLOOKUP($A20,'Return Data'!$B$7:$R$2843,3,0)</f>
        <v>44322</v>
      </c>
      <c r="C20" s="65">
        <f>VLOOKUP($A20,'Return Data'!$B$7:$R$2843,4,0)</f>
        <v>16.255500000000001</v>
      </c>
      <c r="D20" s="65">
        <f>VLOOKUP($A20,'Return Data'!$B$7:$R$2843,9,0)</f>
        <v>6.5693999999999999</v>
      </c>
      <c r="E20" s="66">
        <f t="shared" si="0"/>
        <v>14</v>
      </c>
      <c r="F20" s="65">
        <f>VLOOKUP($A20,'Return Data'!$B$7:$R$2843,10,0)</f>
        <v>7.32</v>
      </c>
      <c r="G20" s="66">
        <f t="shared" si="1"/>
        <v>5</v>
      </c>
      <c r="H20" s="65">
        <f>VLOOKUP($A20,'Return Data'!$B$7:$R$2843,11,0)</f>
        <v>3.7517</v>
      </c>
      <c r="I20" s="66">
        <f t="shared" si="2"/>
        <v>8</v>
      </c>
      <c r="J20" s="65">
        <f>VLOOKUP($A20,'Return Data'!$B$7:$R$2843,12,0)</f>
        <v>5.0204000000000004</v>
      </c>
      <c r="K20" s="66">
        <f t="shared" si="3"/>
        <v>4</v>
      </c>
      <c r="L20" s="65">
        <f>VLOOKUP($A20,'Return Data'!$B$7:$R$2843,13,0)</f>
        <v>7.9146000000000001</v>
      </c>
      <c r="M20" s="66">
        <f t="shared" si="4"/>
        <v>8</v>
      </c>
      <c r="N20" s="65">
        <f>VLOOKUP($A20,'Return Data'!$B$7:$R$2843,17,0)</f>
        <v>9.8819999999999997</v>
      </c>
      <c r="O20" s="66">
        <f t="shared" si="5"/>
        <v>3</v>
      </c>
      <c r="P20" s="65">
        <f>VLOOKUP($A20,'Return Data'!$B$7:$R$2843,14,0)</f>
        <v>9.1440999999999999</v>
      </c>
      <c r="Q20" s="66">
        <f t="shared" si="6"/>
        <v>3</v>
      </c>
      <c r="R20" s="65">
        <f>VLOOKUP($A20,'Return Data'!$B$7:$R$2843,16,0)</f>
        <v>8.4625000000000004</v>
      </c>
      <c r="S20" s="67">
        <f t="shared" si="7"/>
        <v>8</v>
      </c>
    </row>
    <row r="21" spans="1:19" x14ac:dyDescent="0.3">
      <c r="A21" s="82" t="s">
        <v>593</v>
      </c>
      <c r="B21" s="64">
        <f>VLOOKUP($A21,'Return Data'!$B$7:$R$2843,3,0)</f>
        <v>44322</v>
      </c>
      <c r="C21" s="65">
        <f>VLOOKUP($A21,'Return Data'!$B$7:$R$2843,4,0)</f>
        <v>19.185199999999998</v>
      </c>
      <c r="D21" s="65">
        <f>VLOOKUP($A21,'Return Data'!$B$7:$R$2843,9,0)</f>
        <v>10.2707</v>
      </c>
      <c r="E21" s="66">
        <f t="shared" si="0"/>
        <v>2</v>
      </c>
      <c r="F21" s="65">
        <f>VLOOKUP($A21,'Return Data'!$B$7:$R$2843,10,0)</f>
        <v>6.8639000000000001</v>
      </c>
      <c r="G21" s="66">
        <f t="shared" si="1"/>
        <v>9</v>
      </c>
      <c r="H21" s="65">
        <f>VLOOKUP($A21,'Return Data'!$B$7:$R$2843,11,0)</f>
        <v>3.7014999999999998</v>
      </c>
      <c r="I21" s="66">
        <f t="shared" si="2"/>
        <v>9</v>
      </c>
      <c r="J21" s="65">
        <f>VLOOKUP($A21,'Return Data'!$B$7:$R$2843,12,0)</f>
        <v>4.8456000000000001</v>
      </c>
      <c r="K21" s="66">
        <f t="shared" si="3"/>
        <v>6</v>
      </c>
      <c r="L21" s="65">
        <f>VLOOKUP($A21,'Return Data'!$B$7:$R$2843,13,0)</f>
        <v>7.2931999999999997</v>
      </c>
      <c r="M21" s="66">
        <f t="shared" si="4"/>
        <v>14</v>
      </c>
      <c r="N21" s="65">
        <f>VLOOKUP($A21,'Return Data'!$B$7:$R$2843,17,0)</f>
        <v>9.3925000000000001</v>
      </c>
      <c r="O21" s="66">
        <f t="shared" si="5"/>
        <v>8</v>
      </c>
      <c r="P21" s="65">
        <f>VLOOKUP($A21,'Return Data'!$B$7:$R$2843,14,0)</f>
        <v>8.6229999999999993</v>
      </c>
      <c r="Q21" s="66">
        <f t="shared" si="6"/>
        <v>10</v>
      </c>
      <c r="R21" s="65">
        <f>VLOOKUP($A21,'Return Data'!$B$7:$R$2843,16,0)</f>
        <v>8.3046000000000006</v>
      </c>
      <c r="S21" s="67">
        <f t="shared" si="7"/>
        <v>12</v>
      </c>
    </row>
    <row r="22" spans="1:19" x14ac:dyDescent="0.3">
      <c r="A22" s="82" t="s">
        <v>596</v>
      </c>
      <c r="B22" s="64">
        <f>VLOOKUP($A22,'Return Data'!$B$7:$R$2843,3,0)</f>
        <v>44322</v>
      </c>
      <c r="C22" s="65">
        <f>VLOOKUP($A22,'Return Data'!$B$7:$R$2843,4,0)</f>
        <v>2469.7703000000001</v>
      </c>
      <c r="D22" s="65">
        <f>VLOOKUP($A22,'Return Data'!$B$7:$R$2843,9,0)</f>
        <v>6.6180000000000003</v>
      </c>
      <c r="E22" s="66">
        <f t="shared" si="0"/>
        <v>13</v>
      </c>
      <c r="F22" s="65">
        <f>VLOOKUP($A22,'Return Data'!$B$7:$R$2843,10,0)</f>
        <v>4.4249999999999998</v>
      </c>
      <c r="G22" s="66">
        <f t="shared" si="1"/>
        <v>19</v>
      </c>
      <c r="H22" s="65">
        <f>VLOOKUP($A22,'Return Data'!$B$7:$R$2843,11,0)</f>
        <v>2.6227</v>
      </c>
      <c r="I22" s="66">
        <f t="shared" si="2"/>
        <v>19</v>
      </c>
      <c r="J22" s="65">
        <f>VLOOKUP($A22,'Return Data'!$B$7:$R$2843,12,0)</f>
        <v>3.8155000000000001</v>
      </c>
      <c r="K22" s="66">
        <f t="shared" si="3"/>
        <v>17</v>
      </c>
      <c r="L22" s="65">
        <f>VLOOKUP($A22,'Return Data'!$B$7:$R$2843,13,0)</f>
        <v>7.0587999999999997</v>
      </c>
      <c r="M22" s="66">
        <f t="shared" si="4"/>
        <v>15</v>
      </c>
      <c r="N22" s="65">
        <f>VLOOKUP($A22,'Return Data'!$B$7:$R$2843,17,0)</f>
        <v>8.9594000000000005</v>
      </c>
      <c r="O22" s="66">
        <f t="shared" si="5"/>
        <v>12</v>
      </c>
      <c r="P22" s="65">
        <f>VLOOKUP($A22,'Return Data'!$B$7:$R$2843,14,0)</f>
        <v>8.4780999999999995</v>
      </c>
      <c r="Q22" s="66">
        <f t="shared" si="6"/>
        <v>11</v>
      </c>
      <c r="R22" s="65">
        <f>VLOOKUP($A22,'Return Data'!$B$7:$R$2843,16,0)</f>
        <v>8.1198999999999995</v>
      </c>
      <c r="S22" s="67">
        <f t="shared" si="7"/>
        <v>13</v>
      </c>
    </row>
    <row r="23" spans="1:19" x14ac:dyDescent="0.3">
      <c r="A23" s="82" t="s">
        <v>597</v>
      </c>
      <c r="B23" s="64">
        <f>VLOOKUP($A23,'Return Data'!$B$7:$R$2843,3,0)</f>
        <v>44322</v>
      </c>
      <c r="C23" s="65">
        <f>VLOOKUP($A23,'Return Data'!$B$7:$R$2843,4,0)</f>
        <v>34.027799999999999</v>
      </c>
      <c r="D23" s="65">
        <f>VLOOKUP($A23,'Return Data'!$B$7:$R$2843,9,0)</f>
        <v>3.5895999999999999</v>
      </c>
      <c r="E23" s="66">
        <f t="shared" si="0"/>
        <v>20</v>
      </c>
      <c r="F23" s="65">
        <f>VLOOKUP($A23,'Return Data'!$B$7:$R$2843,10,0)</f>
        <v>3.8597999999999999</v>
      </c>
      <c r="G23" s="66">
        <f t="shared" si="1"/>
        <v>20</v>
      </c>
      <c r="H23" s="65">
        <f>VLOOKUP($A23,'Return Data'!$B$7:$R$2843,11,0)</f>
        <v>3.2970999999999999</v>
      </c>
      <c r="I23" s="66">
        <f t="shared" si="2"/>
        <v>13</v>
      </c>
      <c r="J23" s="65">
        <f>VLOOKUP($A23,'Return Data'!$B$7:$R$2843,12,0)</f>
        <v>3.9222999999999999</v>
      </c>
      <c r="K23" s="66">
        <f t="shared" si="3"/>
        <v>16</v>
      </c>
      <c r="L23" s="65">
        <f>VLOOKUP($A23,'Return Data'!$B$7:$R$2843,13,0)</f>
        <v>6.0442999999999998</v>
      </c>
      <c r="M23" s="66">
        <f t="shared" si="4"/>
        <v>19</v>
      </c>
      <c r="N23" s="65">
        <f>VLOOKUP($A23,'Return Data'!$B$7:$R$2843,17,0)</f>
        <v>7.8154000000000003</v>
      </c>
      <c r="O23" s="66">
        <f t="shared" si="5"/>
        <v>16</v>
      </c>
      <c r="P23" s="65">
        <f>VLOOKUP($A23,'Return Data'!$B$7:$R$2843,14,0)</f>
        <v>7.8856999999999999</v>
      </c>
      <c r="Q23" s="66">
        <f t="shared" si="6"/>
        <v>16</v>
      </c>
      <c r="R23" s="65">
        <f>VLOOKUP($A23,'Return Data'!$B$7:$R$2843,16,0)</f>
        <v>7.7731000000000003</v>
      </c>
      <c r="S23" s="67">
        <f t="shared" si="7"/>
        <v>15</v>
      </c>
    </row>
    <row r="24" spans="1:19" x14ac:dyDescent="0.3">
      <c r="A24" s="82" t="s">
        <v>600</v>
      </c>
      <c r="B24" s="64">
        <f>VLOOKUP($A24,'Return Data'!$B$7:$R$2843,3,0)</f>
        <v>44322</v>
      </c>
      <c r="C24" s="65">
        <f>VLOOKUP($A24,'Return Data'!$B$7:$R$2843,4,0)</f>
        <v>11.2987</v>
      </c>
      <c r="D24" s="65">
        <f>VLOOKUP($A24,'Return Data'!$B$7:$R$2843,9,0)</f>
        <v>7.7591999999999999</v>
      </c>
      <c r="E24" s="66">
        <f t="shared" si="0"/>
        <v>6</v>
      </c>
      <c r="F24" s="65">
        <f>VLOOKUP($A24,'Return Data'!$B$7:$R$2843,10,0)</f>
        <v>5.6372999999999998</v>
      </c>
      <c r="G24" s="66">
        <f t="shared" si="1"/>
        <v>14</v>
      </c>
      <c r="H24" s="65">
        <f>VLOOKUP($A24,'Return Data'!$B$7:$R$2843,11,0)</f>
        <v>3.2296</v>
      </c>
      <c r="I24" s="66">
        <f t="shared" si="2"/>
        <v>15</v>
      </c>
      <c r="J24" s="65">
        <f>VLOOKUP($A24,'Return Data'!$B$7:$R$2843,12,0)</f>
        <v>4.4545000000000003</v>
      </c>
      <c r="K24" s="66">
        <f t="shared" si="3"/>
        <v>14</v>
      </c>
      <c r="L24" s="65">
        <f>VLOOKUP($A24,'Return Data'!$B$7:$R$2843,13,0)</f>
        <v>8.3714999999999993</v>
      </c>
      <c r="M24" s="66">
        <f t="shared" si="4"/>
        <v>4</v>
      </c>
      <c r="N24" s="65"/>
      <c r="O24" s="66"/>
      <c r="P24" s="65"/>
      <c r="Q24" s="66"/>
      <c r="R24" s="65">
        <f>VLOOKUP($A24,'Return Data'!$B$7:$R$2843,16,0)</f>
        <v>8.0737000000000005</v>
      </c>
      <c r="S24" s="67">
        <f t="shared" si="7"/>
        <v>14</v>
      </c>
    </row>
    <row r="25" spans="1:19" x14ac:dyDescent="0.3">
      <c r="A25" s="82" t="s">
        <v>602</v>
      </c>
      <c r="B25" s="64">
        <f>VLOOKUP($A25,'Return Data'!$B$7:$R$2843,3,0)</f>
        <v>44322</v>
      </c>
      <c r="C25" s="65">
        <f>VLOOKUP($A25,'Return Data'!$B$7:$R$2843,4,0)</f>
        <v>16.237500000000001</v>
      </c>
      <c r="D25" s="65">
        <f>VLOOKUP($A25,'Return Data'!$B$7:$R$2843,9,0)</f>
        <v>5.1014999999999997</v>
      </c>
      <c r="E25" s="66">
        <f t="shared" si="0"/>
        <v>19</v>
      </c>
      <c r="F25" s="65">
        <f>VLOOKUP($A25,'Return Data'!$B$7:$R$2843,10,0)</f>
        <v>4.9295999999999998</v>
      </c>
      <c r="G25" s="66">
        <f t="shared" si="1"/>
        <v>17</v>
      </c>
      <c r="H25" s="65">
        <f>VLOOKUP($A25,'Return Data'!$B$7:$R$2843,11,0)</f>
        <v>2.6880999999999999</v>
      </c>
      <c r="I25" s="66">
        <f t="shared" si="2"/>
        <v>17</v>
      </c>
      <c r="J25" s="65">
        <f>VLOOKUP($A25,'Return Data'!$B$7:$R$2843,12,0)</f>
        <v>3.6873</v>
      </c>
      <c r="K25" s="66">
        <f t="shared" si="3"/>
        <v>18</v>
      </c>
      <c r="L25" s="65">
        <f>VLOOKUP($A25,'Return Data'!$B$7:$R$2843,13,0)</f>
        <v>6.0587999999999997</v>
      </c>
      <c r="M25" s="66">
        <f t="shared" si="4"/>
        <v>18</v>
      </c>
      <c r="N25" s="65">
        <f>VLOOKUP($A25,'Return Data'!$B$7:$R$2843,17,0)</f>
        <v>7.5770999999999997</v>
      </c>
      <c r="O25" s="66">
        <f>RANK(N25,N$8:N$27,0)</f>
        <v>17</v>
      </c>
      <c r="P25" s="65">
        <f>VLOOKUP($A25,'Return Data'!$B$7:$R$2843,14,0)</f>
        <v>4.4537000000000004</v>
      </c>
      <c r="Q25" s="66">
        <f>RANK(P25,P$8:P$27,0)</f>
        <v>17</v>
      </c>
      <c r="R25" s="65">
        <f>VLOOKUP($A25,'Return Data'!$B$7:$R$2843,16,0)</f>
        <v>6.9071999999999996</v>
      </c>
      <c r="S25" s="67">
        <f t="shared" si="7"/>
        <v>19</v>
      </c>
    </row>
    <row r="26" spans="1:19" x14ac:dyDescent="0.3">
      <c r="A26" s="82" t="s">
        <v>714</v>
      </c>
      <c r="B26" s="64">
        <f>VLOOKUP($A26,'Return Data'!$B$7:$R$2843,3,0)</f>
        <v>44322</v>
      </c>
      <c r="C26" s="65">
        <f>VLOOKUP($A26,'Return Data'!$B$7:$R$2843,4,0)</f>
        <v>1127.2280000000001</v>
      </c>
      <c r="D26" s="65">
        <f>VLOOKUP($A26,'Return Data'!$B$7:$R$2843,9,0)</f>
        <v>7.3501000000000003</v>
      </c>
      <c r="E26" s="66">
        <f t="shared" si="0"/>
        <v>9</v>
      </c>
      <c r="F26" s="65">
        <f>VLOOKUP($A26,'Return Data'!$B$7:$R$2843,10,0)</f>
        <v>8.8618000000000006</v>
      </c>
      <c r="G26" s="66">
        <f t="shared" si="1"/>
        <v>4</v>
      </c>
      <c r="H26" s="65">
        <f>VLOOKUP($A26,'Return Data'!$B$7:$R$2843,11,0)</f>
        <v>5.0627000000000004</v>
      </c>
      <c r="I26" s="66">
        <f t="shared" si="2"/>
        <v>1</v>
      </c>
      <c r="J26" s="65">
        <f>VLOOKUP($A26,'Return Data'!$B$7:$R$2843,12,0)</f>
        <v>5.8757999999999999</v>
      </c>
      <c r="K26" s="66">
        <f t="shared" si="3"/>
        <v>1</v>
      </c>
      <c r="L26" s="65">
        <f>VLOOKUP($A26,'Return Data'!$B$7:$R$2843,13,0)</f>
        <v>8.9878</v>
      </c>
      <c r="M26" s="66">
        <f t="shared" ref="M26:M27" si="8">RANK(L26,L$8:L$27,0)</f>
        <v>1</v>
      </c>
      <c r="N26" s="65"/>
      <c r="O26" s="66"/>
      <c r="P26" s="65"/>
      <c r="Q26" s="66"/>
      <c r="R26" s="65">
        <f>VLOOKUP($A26,'Return Data'!$B$7:$R$2843,16,0)</f>
        <v>9.2207000000000008</v>
      </c>
      <c r="S26" s="67">
        <f t="shared" si="7"/>
        <v>2</v>
      </c>
    </row>
    <row r="27" spans="1:19" x14ac:dyDescent="0.3">
      <c r="A27" s="82" t="s">
        <v>715</v>
      </c>
      <c r="B27" s="64">
        <f>VLOOKUP($A27,'Return Data'!$B$7:$R$2843,3,0)</f>
        <v>44322</v>
      </c>
      <c r="C27" s="65">
        <f>VLOOKUP($A27,'Return Data'!$B$7:$R$2843,4,0)</f>
        <v>1148.3045999999999</v>
      </c>
      <c r="D27" s="65">
        <f>VLOOKUP($A27,'Return Data'!$B$7:$R$2843,9,0)</f>
        <v>9.9949999999999992</v>
      </c>
      <c r="E27" s="66">
        <f t="shared" si="0"/>
        <v>3</v>
      </c>
      <c r="F27" s="65">
        <f>VLOOKUP($A27,'Return Data'!$B$7:$R$2843,10,0)</f>
        <v>11.774699999999999</v>
      </c>
      <c r="G27" s="66">
        <f t="shared" si="1"/>
        <v>1</v>
      </c>
      <c r="H27" s="65">
        <f>VLOOKUP($A27,'Return Data'!$B$7:$R$2843,11,0)</f>
        <v>4.2319000000000004</v>
      </c>
      <c r="I27" s="66">
        <f t="shared" si="2"/>
        <v>2</v>
      </c>
      <c r="J27" s="65">
        <f>VLOOKUP($A27,'Return Data'!$B$7:$R$2843,12,0)</f>
        <v>5.2172999999999998</v>
      </c>
      <c r="K27" s="66">
        <f t="shared" si="3"/>
        <v>3</v>
      </c>
      <c r="L27" s="65">
        <f>VLOOKUP($A27,'Return Data'!$B$7:$R$2843,13,0)</f>
        <v>8.9238999999999997</v>
      </c>
      <c r="M27" s="66">
        <f t="shared" si="8"/>
        <v>2</v>
      </c>
      <c r="N27" s="65"/>
      <c r="O27" s="66"/>
      <c r="P27" s="65"/>
      <c r="Q27" s="66"/>
      <c r="R27" s="65">
        <f>VLOOKUP($A27,'Return Data'!$B$7:$R$2843,16,0)</f>
        <v>10.7286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7.2289600000000007</v>
      </c>
      <c r="E29" s="88"/>
      <c r="F29" s="89">
        <f>AVERAGE(F8:F27)</f>
        <v>6.735339999999999</v>
      </c>
      <c r="G29" s="88"/>
      <c r="H29" s="89">
        <f>AVERAGE(H8:H27)</f>
        <v>3.5079300000000004</v>
      </c>
      <c r="I29" s="88"/>
      <c r="J29" s="89">
        <f>AVERAGE(J8:J27)</f>
        <v>4.5545799999999996</v>
      </c>
      <c r="K29" s="88"/>
      <c r="L29" s="89">
        <f>AVERAGE(L8:L27)</f>
        <v>7.5410899999999996</v>
      </c>
      <c r="M29" s="88"/>
      <c r="N29" s="89">
        <f>AVERAGE(N8:N27)</f>
        <v>9.1647058823529441</v>
      </c>
      <c r="O29" s="88"/>
      <c r="P29" s="89">
        <f>AVERAGE(P8:P27)</f>
        <v>8.5093058823529404</v>
      </c>
      <c r="Q29" s="88"/>
      <c r="R29" s="89">
        <f>AVERAGE(R8:R27)</f>
        <v>8.1791750000000008</v>
      </c>
      <c r="S29" s="90"/>
    </row>
    <row r="30" spans="1:19" x14ac:dyDescent="0.3">
      <c r="A30" s="87" t="s">
        <v>28</v>
      </c>
      <c r="B30" s="88"/>
      <c r="C30" s="88"/>
      <c r="D30" s="89">
        <f>MIN(D8:D27)</f>
        <v>3.5895999999999999</v>
      </c>
      <c r="E30" s="88"/>
      <c r="F30" s="89">
        <f>MIN(F8:F27)</f>
        <v>3.8597999999999999</v>
      </c>
      <c r="G30" s="88"/>
      <c r="H30" s="89">
        <f>MIN(H8:H27)</f>
        <v>2.2904</v>
      </c>
      <c r="I30" s="88"/>
      <c r="J30" s="89">
        <f>MIN(J8:J27)</f>
        <v>3.4348000000000001</v>
      </c>
      <c r="K30" s="88"/>
      <c r="L30" s="89">
        <f>MIN(L8:L27)</f>
        <v>6.0380000000000003</v>
      </c>
      <c r="M30" s="88"/>
      <c r="N30" s="89">
        <f>MIN(N8:N27)</f>
        <v>7.5770999999999997</v>
      </c>
      <c r="O30" s="88"/>
      <c r="P30" s="89">
        <f>MIN(P8:P27)</f>
        <v>4.4537000000000004</v>
      </c>
      <c r="Q30" s="88"/>
      <c r="R30" s="89">
        <f>MIN(R8:R27)</f>
        <v>5.0472999999999999</v>
      </c>
      <c r="S30" s="90"/>
    </row>
    <row r="31" spans="1:19" ht="15" thickBot="1" x14ac:dyDescent="0.35">
      <c r="A31" s="91" t="s">
        <v>29</v>
      </c>
      <c r="B31" s="92"/>
      <c r="C31" s="92"/>
      <c r="D31" s="93">
        <f>MAX(D8:D27)</f>
        <v>11.136900000000001</v>
      </c>
      <c r="E31" s="92"/>
      <c r="F31" s="93">
        <f>MAX(F8:F27)</f>
        <v>11.774699999999999</v>
      </c>
      <c r="G31" s="92"/>
      <c r="H31" s="93">
        <f>MAX(H8:H27)</f>
        <v>5.0627000000000004</v>
      </c>
      <c r="I31" s="92"/>
      <c r="J31" s="93">
        <f>MAX(J8:J27)</f>
        <v>5.8757999999999999</v>
      </c>
      <c r="K31" s="92"/>
      <c r="L31" s="93">
        <f>MAX(L8:L27)</f>
        <v>8.9878</v>
      </c>
      <c r="M31" s="92"/>
      <c r="N31" s="93">
        <f>MAX(N8:N27)</f>
        <v>11.6983</v>
      </c>
      <c r="O31" s="92"/>
      <c r="P31" s="93">
        <f>MAX(P8:P27)</f>
        <v>10.2933</v>
      </c>
      <c r="Q31" s="92"/>
      <c r="R31" s="93">
        <f>MAX(R8:R27)</f>
        <v>10.7286</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44322</v>
      </c>
      <c r="C8" s="65">
        <f>VLOOKUP($A8,'Return Data'!$B$7:$R$2843,4,0)</f>
        <v>4326.2028</v>
      </c>
      <c r="D8" s="65">
        <f>VLOOKUP($A8,'Return Data'!$B$7:$R$2843,9,0)</f>
        <v>56.3917</v>
      </c>
      <c r="E8" s="66">
        <f>RANK(D8,D$8:D$18,0)</f>
        <v>5</v>
      </c>
      <c r="F8" s="65">
        <f>VLOOKUP($A8,'Return Data'!$B$7:$R$2843,10,0)</f>
        <v>0.75549999999999995</v>
      </c>
      <c r="G8" s="66">
        <f>RANK(F8,F$8:F$18,0)</f>
        <v>6</v>
      </c>
      <c r="H8" s="65">
        <f>VLOOKUP($A8,'Return Data'!$B$7:$R$2843,11,0)</f>
        <v>-19.191600000000001</v>
      </c>
      <c r="I8" s="66">
        <f>RANK(H8,H$8:H$18,0)</f>
        <v>6</v>
      </c>
      <c r="J8" s="65">
        <f>VLOOKUP($A8,'Return Data'!$B$7:$R$2843,12,0)</f>
        <v>-19.950800000000001</v>
      </c>
      <c r="K8" s="66">
        <f>RANK(J8,J$8:J$18,0)</f>
        <v>4</v>
      </c>
      <c r="L8" s="65">
        <f>VLOOKUP($A8,'Return Data'!$B$7:$R$2843,13,0)</f>
        <v>5.11E-2</v>
      </c>
      <c r="M8" s="66">
        <f>RANK(L8,L$8:L$18,0)</f>
        <v>10</v>
      </c>
      <c r="N8" s="65">
        <f>VLOOKUP($A8,'Return Data'!$B$7:$R$2843,17,0)</f>
        <v>22.183900000000001</v>
      </c>
      <c r="O8" s="66">
        <f>RANK(N8,N$8:N$18,0)</f>
        <v>2</v>
      </c>
      <c r="P8" s="65">
        <f>VLOOKUP($A8,'Return Data'!$B$7:$R$2843,14,0)</f>
        <v>14.200100000000001</v>
      </c>
      <c r="Q8" s="66">
        <f>RANK(P8,P$8:P$18,0)</f>
        <v>3</v>
      </c>
      <c r="R8" s="65">
        <f>VLOOKUP($A8,'Return Data'!$B$7:$R$2843,16,0)</f>
        <v>6.8651</v>
      </c>
      <c r="S8" s="67">
        <f>RANK(R8,R$8:R$18,0)</f>
        <v>10</v>
      </c>
    </row>
    <row r="9" spans="1:19" x14ac:dyDescent="0.3">
      <c r="A9" s="82" t="s">
        <v>878</v>
      </c>
      <c r="B9" s="64">
        <f>VLOOKUP($A9,'Return Data'!$B$7:$R$2843,3,0)</f>
        <v>44322</v>
      </c>
      <c r="C9" s="65">
        <f>VLOOKUP($A9,'Return Data'!$B$7:$R$2843,4,0)</f>
        <v>41.026899999999998</v>
      </c>
      <c r="D9" s="65">
        <f>VLOOKUP($A9,'Return Data'!$B$7:$R$2843,9,0)</f>
        <v>55.848500000000001</v>
      </c>
      <c r="E9" s="66">
        <f t="shared" ref="E9:E18" si="0">RANK(D9,D$8:D$18,0)</f>
        <v>10</v>
      </c>
      <c r="F9" s="65">
        <f>VLOOKUP($A9,'Return Data'!$B$7:$R$2843,10,0)</f>
        <v>0.8579</v>
      </c>
      <c r="G9" s="66">
        <f t="shared" ref="G9:G18" si="1">RANK(F9,F$8:F$18,0)</f>
        <v>4</v>
      </c>
      <c r="H9" s="65">
        <f>VLOOKUP($A9,'Return Data'!$B$7:$R$2843,11,0)</f>
        <v>-18.939800000000002</v>
      </c>
      <c r="I9" s="66">
        <f t="shared" ref="I9:I18" si="2">RANK(H9,H$8:H$18,0)</f>
        <v>1</v>
      </c>
      <c r="J9" s="65">
        <f>VLOOKUP($A9,'Return Data'!$B$7:$R$2843,12,0)</f>
        <v>-19.5687</v>
      </c>
      <c r="K9" s="66">
        <f t="shared" ref="K9:K18" si="3">RANK(J9,J$8:J$18,0)</f>
        <v>1</v>
      </c>
      <c r="L9" s="65">
        <f>VLOOKUP($A9,'Return Data'!$B$7:$R$2843,13,0)</f>
        <v>0.58199999999999996</v>
      </c>
      <c r="M9" s="66">
        <f t="shared" ref="M9:M18" si="4">RANK(L9,L$8:L$18,0)</f>
        <v>1</v>
      </c>
      <c r="N9" s="65">
        <f>VLOOKUP($A9,'Return Data'!$B$7:$R$2843,17,0)</f>
        <v>22.081499999999998</v>
      </c>
      <c r="O9" s="66">
        <f t="shared" ref="O9:O18" si="5">RANK(N9,N$8:N$18,0)</f>
        <v>4</v>
      </c>
      <c r="P9" s="65">
        <f>VLOOKUP($A9,'Return Data'!$B$7:$R$2843,14,0)</f>
        <v>14.238300000000001</v>
      </c>
      <c r="Q9" s="66">
        <f t="shared" ref="Q9:Q18" si="6">RANK(P9,P$8:P$18,0)</f>
        <v>2</v>
      </c>
      <c r="R9" s="65">
        <f>VLOOKUP($A9,'Return Data'!$B$7:$R$2843,16,0)</f>
        <v>6.9512</v>
      </c>
      <c r="S9" s="67">
        <f t="shared" ref="S9:S18" si="7">RANK(R9,R$8:R$18,0)</f>
        <v>9</v>
      </c>
    </row>
    <row r="10" spans="1:19" x14ac:dyDescent="0.3">
      <c r="A10" s="82" t="s">
        <v>881</v>
      </c>
      <c r="B10" s="64">
        <f>VLOOKUP($A10,'Return Data'!$B$7:$R$2843,3,0)</f>
        <v>44322</v>
      </c>
      <c r="C10" s="65">
        <f>VLOOKUP($A10,'Return Data'!$B$7:$R$2843,4,0)</f>
        <v>42.164400000000001</v>
      </c>
      <c r="D10" s="65">
        <f>VLOOKUP($A10,'Return Data'!$B$7:$R$2843,9,0)</f>
        <v>56.179299999999998</v>
      </c>
      <c r="E10" s="66">
        <f t="shared" si="0"/>
        <v>9</v>
      </c>
      <c r="F10" s="65">
        <f>VLOOKUP($A10,'Return Data'!$B$7:$R$2843,10,0)</f>
        <v>0.6825</v>
      </c>
      <c r="G10" s="66">
        <f t="shared" si="1"/>
        <v>8</v>
      </c>
      <c r="H10" s="65">
        <f>VLOOKUP($A10,'Return Data'!$B$7:$R$2843,11,0)</f>
        <v>-19.232299999999999</v>
      </c>
      <c r="I10" s="66">
        <f t="shared" si="2"/>
        <v>9</v>
      </c>
      <c r="J10" s="65">
        <f>VLOOKUP($A10,'Return Data'!$B$7:$R$2843,12,0)</f>
        <v>-19.985499999999998</v>
      </c>
      <c r="K10" s="66">
        <f t="shared" si="3"/>
        <v>7</v>
      </c>
      <c r="L10" s="65">
        <f>VLOOKUP($A10,'Return Data'!$B$7:$R$2843,13,0)</f>
        <v>0.39960000000000001</v>
      </c>
      <c r="M10" s="66">
        <f t="shared" si="4"/>
        <v>6</v>
      </c>
      <c r="N10" s="65">
        <f>VLOOKUP($A10,'Return Data'!$B$7:$R$2843,17,0)</f>
        <v>21.677099999999999</v>
      </c>
      <c r="O10" s="66">
        <f t="shared" si="5"/>
        <v>6</v>
      </c>
      <c r="P10" s="65">
        <f>VLOOKUP($A10,'Return Data'!$B$7:$R$2843,14,0)</f>
        <v>13.8538</v>
      </c>
      <c r="Q10" s="66">
        <f t="shared" si="6"/>
        <v>11</v>
      </c>
      <c r="R10" s="65">
        <f>VLOOKUP($A10,'Return Data'!$B$7:$R$2843,16,0)</f>
        <v>8.2486999999999995</v>
      </c>
      <c r="S10" s="67">
        <f t="shared" si="7"/>
        <v>7</v>
      </c>
    </row>
    <row r="11" spans="1:19" x14ac:dyDescent="0.3">
      <c r="A11" s="82" t="s">
        <v>883</v>
      </c>
      <c r="B11" s="64">
        <f>VLOOKUP($A11,'Return Data'!$B$7:$R$2843,3,0)</f>
        <v>44322</v>
      </c>
      <c r="C11" s="65">
        <f>VLOOKUP($A11,'Return Data'!$B$7:$R$2843,4,0)</f>
        <v>42.068899999999999</v>
      </c>
      <c r="D11" s="65">
        <f>VLOOKUP($A11,'Return Data'!$B$7:$R$2843,9,0)</f>
        <v>56.217799999999997</v>
      </c>
      <c r="E11" s="66">
        <f t="shared" si="0"/>
        <v>8</v>
      </c>
      <c r="F11" s="65">
        <f>VLOOKUP($A11,'Return Data'!$B$7:$R$2843,10,0)</f>
        <v>0.62949999999999995</v>
      </c>
      <c r="G11" s="66">
        <f t="shared" si="1"/>
        <v>9</v>
      </c>
      <c r="H11" s="65">
        <f>VLOOKUP($A11,'Return Data'!$B$7:$R$2843,11,0)</f>
        <v>-19.2255</v>
      </c>
      <c r="I11" s="66">
        <f t="shared" si="2"/>
        <v>8</v>
      </c>
      <c r="J11" s="65">
        <f>VLOOKUP($A11,'Return Data'!$B$7:$R$2843,12,0)</f>
        <v>-20.009599999999999</v>
      </c>
      <c r="K11" s="66">
        <f t="shared" si="3"/>
        <v>8</v>
      </c>
      <c r="L11" s="65">
        <f>VLOOKUP($A11,'Return Data'!$B$7:$R$2843,13,0)</f>
        <v>0.27029999999999998</v>
      </c>
      <c r="M11" s="66">
        <f t="shared" si="4"/>
        <v>8</v>
      </c>
      <c r="N11" s="65">
        <f>VLOOKUP($A11,'Return Data'!$B$7:$R$2843,17,0)</f>
        <v>21.658799999999999</v>
      </c>
      <c r="O11" s="66">
        <f t="shared" si="5"/>
        <v>7</v>
      </c>
      <c r="P11" s="65">
        <f>VLOOKUP($A11,'Return Data'!$B$7:$R$2843,14,0)</f>
        <v>13.8813</v>
      </c>
      <c r="Q11" s="66">
        <f t="shared" si="6"/>
        <v>9</v>
      </c>
      <c r="R11" s="65">
        <f>VLOOKUP($A11,'Return Data'!$B$7:$R$2843,16,0)</f>
        <v>7.7465000000000002</v>
      </c>
      <c r="S11" s="67">
        <f t="shared" si="7"/>
        <v>8</v>
      </c>
    </row>
    <row r="12" spans="1:19" x14ac:dyDescent="0.3">
      <c r="A12" s="82" t="s">
        <v>885</v>
      </c>
      <c r="B12" s="64">
        <f>VLOOKUP($A12,'Return Data'!$B$7:$R$2843,3,0)</f>
        <v>44322</v>
      </c>
      <c r="C12" s="65">
        <f>VLOOKUP($A12,'Return Data'!$B$7:$R$2843,4,0)</f>
        <v>4365.6343999999999</v>
      </c>
      <c r="D12" s="65">
        <f>VLOOKUP($A12,'Return Data'!$B$7:$R$2843,9,0)</f>
        <v>57.192100000000003</v>
      </c>
      <c r="E12" s="66">
        <f t="shared" si="0"/>
        <v>1</v>
      </c>
      <c r="F12" s="65">
        <f>VLOOKUP($A12,'Return Data'!$B$7:$R$2843,10,0)</f>
        <v>1.0555000000000001</v>
      </c>
      <c r="G12" s="66">
        <f t="shared" si="1"/>
        <v>2</v>
      </c>
      <c r="H12" s="65">
        <f>VLOOKUP($A12,'Return Data'!$B$7:$R$2843,11,0)</f>
        <v>-19.147099999999998</v>
      </c>
      <c r="I12" s="66">
        <f t="shared" si="2"/>
        <v>2</v>
      </c>
      <c r="J12" s="65">
        <f>VLOOKUP($A12,'Return Data'!$B$7:$R$2843,12,0)</f>
        <v>-19.904199999999999</v>
      </c>
      <c r="K12" s="66">
        <f t="shared" si="3"/>
        <v>2</v>
      </c>
      <c r="L12" s="65">
        <f>VLOOKUP($A12,'Return Data'!$B$7:$R$2843,13,0)</f>
        <v>0.36220000000000002</v>
      </c>
      <c r="M12" s="66">
        <f t="shared" si="4"/>
        <v>7</v>
      </c>
      <c r="N12" s="65">
        <f>VLOOKUP($A12,'Return Data'!$B$7:$R$2843,17,0)</f>
        <v>21.6585</v>
      </c>
      <c r="O12" s="66">
        <f t="shared" si="5"/>
        <v>8</v>
      </c>
      <c r="P12" s="65">
        <f>VLOOKUP($A12,'Return Data'!$B$7:$R$2843,14,0)</f>
        <v>14.138999999999999</v>
      </c>
      <c r="Q12" s="66">
        <f t="shared" si="6"/>
        <v>4</v>
      </c>
      <c r="R12" s="65">
        <f>VLOOKUP($A12,'Return Data'!$B$7:$R$2843,16,0)</f>
        <v>4.3959000000000001</v>
      </c>
      <c r="S12" s="67">
        <f t="shared" si="7"/>
        <v>11</v>
      </c>
    </row>
    <row r="13" spans="1:19" x14ac:dyDescent="0.3">
      <c r="A13" s="82" t="s">
        <v>887</v>
      </c>
      <c r="B13" s="64">
        <f>VLOOKUP($A13,'Return Data'!$B$7:$R$2843,3,0)</f>
        <v>44322</v>
      </c>
      <c r="C13" s="65">
        <f>VLOOKUP($A13,'Return Data'!$B$7:$R$2843,4,0)</f>
        <v>4269.1373000000003</v>
      </c>
      <c r="D13" s="65">
        <f>VLOOKUP($A13,'Return Data'!$B$7:$R$2843,9,0)</f>
        <v>56.797899999999998</v>
      </c>
      <c r="E13" s="66">
        <f t="shared" si="0"/>
        <v>3</v>
      </c>
      <c r="F13" s="65">
        <f>VLOOKUP($A13,'Return Data'!$B$7:$R$2843,10,0)</f>
        <v>0.89870000000000005</v>
      </c>
      <c r="G13" s="66">
        <f t="shared" si="1"/>
        <v>3</v>
      </c>
      <c r="H13" s="65">
        <f>VLOOKUP($A13,'Return Data'!$B$7:$R$2843,11,0)</f>
        <v>-19.152899999999999</v>
      </c>
      <c r="I13" s="66">
        <f t="shared" si="2"/>
        <v>3</v>
      </c>
      <c r="J13" s="65">
        <f>VLOOKUP($A13,'Return Data'!$B$7:$R$2843,12,0)</f>
        <v>-19.939800000000002</v>
      </c>
      <c r="K13" s="66">
        <f t="shared" si="3"/>
        <v>3</v>
      </c>
      <c r="L13" s="65">
        <f>VLOOKUP($A13,'Return Data'!$B$7:$R$2843,13,0)</f>
        <v>0.51900000000000002</v>
      </c>
      <c r="M13" s="66">
        <f t="shared" si="4"/>
        <v>3</v>
      </c>
      <c r="N13" s="65">
        <f>VLOOKUP($A13,'Return Data'!$B$7:$R$2843,17,0)</f>
        <v>22.224599999999999</v>
      </c>
      <c r="O13" s="66">
        <f t="shared" si="5"/>
        <v>1</v>
      </c>
      <c r="P13" s="65">
        <f>VLOOKUP($A13,'Return Data'!$B$7:$R$2843,14,0)</f>
        <v>14.2498</v>
      </c>
      <c r="Q13" s="66">
        <f t="shared" si="6"/>
        <v>1</v>
      </c>
      <c r="R13" s="65">
        <f>VLOOKUP($A13,'Return Data'!$B$7:$R$2843,16,0)</f>
        <v>8.6986000000000008</v>
      </c>
      <c r="S13" s="67">
        <f t="shared" si="7"/>
        <v>6</v>
      </c>
    </row>
    <row r="14" spans="1:19" x14ac:dyDescent="0.3">
      <c r="A14" s="82" t="s">
        <v>889</v>
      </c>
      <c r="B14" s="64">
        <f>VLOOKUP($A14,'Return Data'!$B$7:$R$2843,3,0)</f>
        <v>44322</v>
      </c>
      <c r="C14" s="65">
        <f>VLOOKUP($A14,'Return Data'!$B$7:$R$2843,4,0)</f>
        <v>411.34140000000002</v>
      </c>
      <c r="D14" s="65">
        <f>VLOOKUP($A14,'Return Data'!$B$7:$R$2843,9,0)</f>
        <v>56.265799999999999</v>
      </c>
      <c r="E14" s="66">
        <f t="shared" si="0"/>
        <v>7</v>
      </c>
      <c r="F14" s="65">
        <f>VLOOKUP($A14,'Return Data'!$B$7:$R$2843,10,0)</f>
        <v>0.74339999999999995</v>
      </c>
      <c r="G14" s="66">
        <f t="shared" si="1"/>
        <v>7</v>
      </c>
      <c r="H14" s="65">
        <f>VLOOKUP($A14,'Return Data'!$B$7:$R$2843,11,0)</f>
        <v>-19.185099999999998</v>
      </c>
      <c r="I14" s="66">
        <f t="shared" si="2"/>
        <v>5</v>
      </c>
      <c r="J14" s="65">
        <f>VLOOKUP($A14,'Return Data'!$B$7:$R$2843,12,0)</f>
        <v>-19.9544</v>
      </c>
      <c r="K14" s="66">
        <f t="shared" si="3"/>
        <v>5</v>
      </c>
      <c r="L14" s="65">
        <f>VLOOKUP($A14,'Return Data'!$B$7:$R$2843,13,0)</f>
        <v>0.43690000000000001</v>
      </c>
      <c r="M14" s="66">
        <f t="shared" si="4"/>
        <v>5</v>
      </c>
      <c r="N14" s="65">
        <f>VLOOKUP($A14,'Return Data'!$B$7:$R$2843,17,0)</f>
        <v>22.038599999999999</v>
      </c>
      <c r="O14" s="66">
        <f t="shared" si="5"/>
        <v>5</v>
      </c>
      <c r="P14" s="65">
        <f>VLOOKUP($A14,'Return Data'!$B$7:$R$2843,14,0)</f>
        <v>14.1227</v>
      </c>
      <c r="Q14" s="66">
        <f t="shared" si="6"/>
        <v>5</v>
      </c>
      <c r="R14" s="65">
        <f>VLOOKUP($A14,'Return Data'!$B$7:$R$2843,16,0)</f>
        <v>11.8353</v>
      </c>
      <c r="S14" s="67">
        <f t="shared" si="7"/>
        <v>1</v>
      </c>
    </row>
    <row r="15" spans="1:19" x14ac:dyDescent="0.3">
      <c r="A15" s="82" t="s">
        <v>891</v>
      </c>
      <c r="B15" s="64">
        <f>VLOOKUP($A15,'Return Data'!$B$7:$R$2843,3,0)</f>
        <v>44322</v>
      </c>
      <c r="C15" s="65">
        <f>VLOOKUP($A15,'Return Data'!$B$7:$R$2843,4,0)</f>
        <v>41.248399999999997</v>
      </c>
      <c r="D15" s="65">
        <f>VLOOKUP($A15,'Return Data'!$B$7:$R$2843,9,0)</f>
        <v>54.284799999999997</v>
      </c>
      <c r="E15" s="66">
        <f t="shared" si="0"/>
        <v>11</v>
      </c>
      <c r="F15" s="65">
        <f>VLOOKUP($A15,'Return Data'!$B$7:$R$2843,10,0)</f>
        <v>2.0255999999999998</v>
      </c>
      <c r="G15" s="66">
        <f t="shared" si="1"/>
        <v>1</v>
      </c>
      <c r="H15" s="65">
        <f>VLOOKUP($A15,'Return Data'!$B$7:$R$2843,11,0)</f>
        <v>-19.181699999999999</v>
      </c>
      <c r="I15" s="66">
        <f t="shared" si="2"/>
        <v>4</v>
      </c>
      <c r="J15" s="65">
        <f>VLOOKUP($A15,'Return Data'!$B$7:$R$2843,12,0)</f>
        <v>-20.521799999999999</v>
      </c>
      <c r="K15" s="66">
        <f t="shared" si="3"/>
        <v>10</v>
      </c>
      <c r="L15" s="65">
        <f>VLOOKUP($A15,'Return Data'!$B$7:$R$2843,13,0)</f>
        <v>0.52470000000000006</v>
      </c>
      <c r="M15" s="66">
        <f t="shared" si="4"/>
        <v>2</v>
      </c>
      <c r="N15" s="65">
        <f>VLOOKUP($A15,'Return Data'!$B$7:$R$2843,17,0)</f>
        <v>21.389600000000002</v>
      </c>
      <c r="O15" s="66">
        <f t="shared" si="5"/>
        <v>10</v>
      </c>
      <c r="P15" s="65">
        <f>VLOOKUP($A15,'Return Data'!$B$7:$R$2843,14,0)</f>
        <v>13.950799999999999</v>
      </c>
      <c r="Q15" s="66">
        <f t="shared" si="6"/>
        <v>7</v>
      </c>
      <c r="R15" s="65">
        <f>VLOOKUP($A15,'Return Data'!$B$7:$R$2843,16,0)</f>
        <v>10.951000000000001</v>
      </c>
      <c r="S15" s="67">
        <f t="shared" si="7"/>
        <v>3</v>
      </c>
    </row>
    <row r="16" spans="1:19" x14ac:dyDescent="0.3">
      <c r="A16" s="82" t="s">
        <v>893</v>
      </c>
      <c r="B16" s="64">
        <f>VLOOKUP($A16,'Return Data'!$B$7:$R$2843,3,0)</f>
        <v>44322</v>
      </c>
      <c r="C16" s="65">
        <f>VLOOKUP($A16,'Return Data'!$B$7:$R$2843,4,0)</f>
        <v>2043.6437000000001</v>
      </c>
      <c r="D16" s="65">
        <f>VLOOKUP($A16,'Return Data'!$B$7:$R$2843,9,0)</f>
        <v>56.305799999999998</v>
      </c>
      <c r="E16" s="66">
        <f t="shared" si="0"/>
        <v>6</v>
      </c>
      <c r="F16" s="65">
        <f>VLOOKUP($A16,'Return Data'!$B$7:$R$2843,10,0)</f>
        <v>0.55110000000000003</v>
      </c>
      <c r="G16" s="66">
        <f t="shared" si="1"/>
        <v>10</v>
      </c>
      <c r="H16" s="65">
        <f>VLOOKUP($A16,'Return Data'!$B$7:$R$2843,11,0)</f>
        <v>-19.4894</v>
      </c>
      <c r="I16" s="66">
        <f t="shared" si="2"/>
        <v>10</v>
      </c>
      <c r="J16" s="65">
        <f>VLOOKUP($A16,'Return Data'!$B$7:$R$2843,12,0)</f>
        <v>-20.291899999999998</v>
      </c>
      <c r="K16" s="66">
        <f t="shared" si="3"/>
        <v>9</v>
      </c>
      <c r="L16" s="65">
        <f>VLOOKUP($A16,'Return Data'!$B$7:$R$2843,13,0)</f>
        <v>9.6799999999999997E-2</v>
      </c>
      <c r="M16" s="66">
        <f t="shared" si="4"/>
        <v>9</v>
      </c>
      <c r="N16" s="65">
        <f>VLOOKUP($A16,'Return Data'!$B$7:$R$2843,17,0)</f>
        <v>21.2012</v>
      </c>
      <c r="O16" s="66">
        <f t="shared" si="5"/>
        <v>11</v>
      </c>
      <c r="P16" s="65">
        <f>VLOOKUP($A16,'Return Data'!$B$7:$R$2843,14,0)</f>
        <v>13.9153</v>
      </c>
      <c r="Q16" s="66">
        <f t="shared" si="6"/>
        <v>8</v>
      </c>
      <c r="R16" s="65">
        <f>VLOOKUP($A16,'Return Data'!$B$7:$R$2843,16,0)</f>
        <v>9.82</v>
      </c>
      <c r="S16" s="67">
        <f t="shared" si="7"/>
        <v>4</v>
      </c>
    </row>
    <row r="17" spans="1:19" x14ac:dyDescent="0.3">
      <c r="A17" s="82" t="s">
        <v>896</v>
      </c>
      <c r="B17" s="64">
        <f>VLOOKUP($A17,'Return Data'!$B$7:$R$2843,3,0)</f>
        <v>44322</v>
      </c>
      <c r="C17" s="65">
        <f>VLOOKUP($A17,'Return Data'!$B$7:$R$2843,4,0)</f>
        <v>4221.3478999999998</v>
      </c>
      <c r="D17" s="65">
        <f>VLOOKUP($A17,'Return Data'!$B$7:$R$2843,9,0)</f>
        <v>56.411499999999997</v>
      </c>
      <c r="E17" s="66">
        <f t="shared" si="0"/>
        <v>4</v>
      </c>
      <c r="F17" s="65">
        <f>VLOOKUP($A17,'Return Data'!$B$7:$R$2843,10,0)</f>
        <v>0.76149999999999995</v>
      </c>
      <c r="G17" s="66">
        <f t="shared" si="1"/>
        <v>5</v>
      </c>
      <c r="H17" s="65">
        <f>VLOOKUP($A17,'Return Data'!$B$7:$R$2843,11,0)</f>
        <v>-19.224399999999999</v>
      </c>
      <c r="I17" s="66">
        <f t="shared" si="2"/>
        <v>7</v>
      </c>
      <c r="J17" s="65">
        <f>VLOOKUP($A17,'Return Data'!$B$7:$R$2843,12,0)</f>
        <v>-19.983000000000001</v>
      </c>
      <c r="K17" s="66">
        <f t="shared" si="3"/>
        <v>6</v>
      </c>
      <c r="L17" s="65">
        <f>VLOOKUP($A17,'Return Data'!$B$7:$R$2843,13,0)</f>
        <v>0.45050000000000001</v>
      </c>
      <c r="M17" s="66">
        <f t="shared" si="4"/>
        <v>4</v>
      </c>
      <c r="N17" s="65">
        <f>VLOOKUP($A17,'Return Data'!$B$7:$R$2843,17,0)</f>
        <v>22.088799999999999</v>
      </c>
      <c r="O17" s="66">
        <f t="shared" si="5"/>
        <v>3</v>
      </c>
      <c r="P17" s="65">
        <f>VLOOKUP($A17,'Return Data'!$B$7:$R$2843,14,0)</f>
        <v>14.111000000000001</v>
      </c>
      <c r="Q17" s="66">
        <f t="shared" si="6"/>
        <v>6</v>
      </c>
      <c r="R17" s="65">
        <f>VLOOKUP($A17,'Return Data'!$B$7:$R$2843,16,0)</f>
        <v>9.2515000000000001</v>
      </c>
      <c r="S17" s="67">
        <f t="shared" si="7"/>
        <v>5</v>
      </c>
    </row>
    <row r="18" spans="1:19" x14ac:dyDescent="0.3">
      <c r="A18" s="82" t="s">
        <v>897</v>
      </c>
      <c r="B18" s="64">
        <f>VLOOKUP($A18,'Return Data'!$B$7:$R$2843,3,0)</f>
        <v>44322</v>
      </c>
      <c r="C18" s="65">
        <f>VLOOKUP($A18,'Return Data'!$B$7:$R$2843,4,0)</f>
        <v>41.256</v>
      </c>
      <c r="D18" s="65">
        <f>VLOOKUP($A18,'Return Data'!$B$7:$R$2843,9,0)</f>
        <v>56.899299999999997</v>
      </c>
      <c r="E18" s="66">
        <f t="shared" si="0"/>
        <v>2</v>
      </c>
      <c r="F18" s="65">
        <f>VLOOKUP($A18,'Return Data'!$B$7:$R$2843,10,0)</f>
        <v>0.2109</v>
      </c>
      <c r="G18" s="66">
        <f t="shared" si="1"/>
        <v>11</v>
      </c>
      <c r="H18" s="65">
        <f>VLOOKUP($A18,'Return Data'!$B$7:$R$2843,11,0)</f>
        <v>-20.031700000000001</v>
      </c>
      <c r="I18" s="66">
        <f t="shared" si="2"/>
        <v>11</v>
      </c>
      <c r="J18" s="65">
        <f>VLOOKUP($A18,'Return Data'!$B$7:$R$2843,12,0)</f>
        <v>-20.741800000000001</v>
      </c>
      <c r="K18" s="66">
        <f t="shared" si="3"/>
        <v>11</v>
      </c>
      <c r="L18" s="65">
        <f>VLOOKUP($A18,'Return Data'!$B$7:$R$2843,13,0)</f>
        <v>-0.1709</v>
      </c>
      <c r="M18" s="66">
        <f t="shared" si="4"/>
        <v>11</v>
      </c>
      <c r="N18" s="65">
        <f>VLOOKUP($A18,'Return Data'!$B$7:$R$2843,17,0)</f>
        <v>21.530999999999999</v>
      </c>
      <c r="O18" s="66">
        <f t="shared" si="5"/>
        <v>9</v>
      </c>
      <c r="P18" s="65">
        <f>VLOOKUP($A18,'Return Data'!$B$7:$R$2843,14,0)</f>
        <v>13.8606</v>
      </c>
      <c r="Q18" s="66">
        <f t="shared" si="6"/>
        <v>10</v>
      </c>
      <c r="R18" s="65">
        <f>VLOOKUP($A18,'Return Data'!$B$7:$R$2843,16,0)</f>
        <v>11.033200000000001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56.254045454545462</v>
      </c>
      <c r="E20" s="88"/>
      <c r="F20" s="89">
        <f>AVERAGE(F8:F18)</f>
        <v>0.83382727272727275</v>
      </c>
      <c r="G20" s="88"/>
      <c r="H20" s="89">
        <f>AVERAGE(H8:H18)</f>
        <v>-19.272863636363635</v>
      </c>
      <c r="I20" s="88"/>
      <c r="J20" s="89">
        <f>AVERAGE(J8:J18)</f>
        <v>-20.077409090909097</v>
      </c>
      <c r="K20" s="88"/>
      <c r="L20" s="89">
        <f>AVERAGE(L8:L18)</f>
        <v>0.32020000000000004</v>
      </c>
      <c r="M20" s="88"/>
      <c r="N20" s="89">
        <f>AVERAGE(N8:N18)</f>
        <v>21.793963636363635</v>
      </c>
      <c r="O20" s="88"/>
      <c r="P20" s="89">
        <f>AVERAGE(P8:P18)</f>
        <v>14.04751818181818</v>
      </c>
      <c r="Q20" s="88"/>
      <c r="R20" s="89">
        <f>AVERAGE(R8:R18)</f>
        <v>8.7088181818181791</v>
      </c>
      <c r="S20" s="90"/>
    </row>
    <row r="21" spans="1:19" x14ac:dyDescent="0.3">
      <c r="A21" s="87" t="s">
        <v>28</v>
      </c>
      <c r="B21" s="88"/>
      <c r="C21" s="88"/>
      <c r="D21" s="89">
        <f>MIN(D8:D18)</f>
        <v>54.284799999999997</v>
      </c>
      <c r="E21" s="88"/>
      <c r="F21" s="89">
        <f>MIN(F8:F18)</f>
        <v>0.2109</v>
      </c>
      <c r="G21" s="88"/>
      <c r="H21" s="89">
        <f>MIN(H8:H18)</f>
        <v>-20.031700000000001</v>
      </c>
      <c r="I21" s="88"/>
      <c r="J21" s="89">
        <f>MIN(J8:J18)</f>
        <v>-20.741800000000001</v>
      </c>
      <c r="K21" s="88"/>
      <c r="L21" s="89">
        <f>MIN(L8:L18)</f>
        <v>-0.1709</v>
      </c>
      <c r="M21" s="88"/>
      <c r="N21" s="89">
        <f>MIN(N8:N18)</f>
        <v>21.2012</v>
      </c>
      <c r="O21" s="88"/>
      <c r="P21" s="89">
        <f>MIN(P8:P18)</f>
        <v>13.8538</v>
      </c>
      <c r="Q21" s="88"/>
      <c r="R21" s="89">
        <f>MIN(R8:R18)</f>
        <v>4.3959000000000001</v>
      </c>
      <c r="S21" s="90"/>
    </row>
    <row r="22" spans="1:19" ht="15" thickBot="1" x14ac:dyDescent="0.35">
      <c r="A22" s="91" t="s">
        <v>29</v>
      </c>
      <c r="B22" s="92"/>
      <c r="C22" s="92"/>
      <c r="D22" s="93">
        <f>MAX(D8:D18)</f>
        <v>57.192100000000003</v>
      </c>
      <c r="E22" s="92"/>
      <c r="F22" s="93">
        <f>MAX(F8:F18)</f>
        <v>2.0255999999999998</v>
      </c>
      <c r="G22" s="92"/>
      <c r="H22" s="93">
        <f>MAX(H8:H18)</f>
        <v>-18.939800000000002</v>
      </c>
      <c r="I22" s="92"/>
      <c r="J22" s="93">
        <f>MAX(J8:J18)</f>
        <v>-19.5687</v>
      </c>
      <c r="K22" s="92"/>
      <c r="L22" s="93">
        <f>MAX(L8:L18)</f>
        <v>0.58199999999999996</v>
      </c>
      <c r="M22" s="92"/>
      <c r="N22" s="93">
        <f>MAX(N8:N18)</f>
        <v>22.224599999999999</v>
      </c>
      <c r="O22" s="92"/>
      <c r="P22" s="93">
        <f>MAX(P8:P18)</f>
        <v>14.2498</v>
      </c>
      <c r="Q22" s="92"/>
      <c r="R22" s="93">
        <f>MAX(R8:R18)</f>
        <v>11.8353</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44322</v>
      </c>
      <c r="C8" s="65">
        <f>VLOOKUP($A8,'Return Data'!$B$7:$R$2843,4,0)</f>
        <v>14.4993</v>
      </c>
      <c r="D8" s="65">
        <f>VLOOKUP($A8,'Return Data'!$B$7:$R$2843,9,0)</f>
        <v>42.483199999999997</v>
      </c>
      <c r="E8" s="66">
        <f>RANK(D8,D$8:D$18,0)</f>
        <v>3</v>
      </c>
      <c r="F8" s="65">
        <f>VLOOKUP($A8,'Return Data'!$B$7:$R$2843,10,0)</f>
        <v>-2.6372</v>
      </c>
      <c r="G8" s="66">
        <f>RANK(F8,F$8:F$18,0)</f>
        <v>4</v>
      </c>
      <c r="H8" s="65">
        <f>VLOOKUP($A8,'Return Data'!$B$7:$R$2843,11,0)</f>
        <v>-18.197600000000001</v>
      </c>
      <c r="I8" s="66">
        <f>RANK(H8,H$8:H$18,0)</f>
        <v>2</v>
      </c>
      <c r="J8" s="65">
        <f>VLOOKUP($A8,'Return Data'!$B$7:$R$2843,12,0)</f>
        <v>-21.524100000000001</v>
      </c>
      <c r="K8" s="66">
        <f>RANK(J8,J$8:J$18,0)</f>
        <v>4</v>
      </c>
      <c r="L8" s="65">
        <f>VLOOKUP($A8,'Return Data'!$B$7:$R$2843,13,0)</f>
        <v>-1.988</v>
      </c>
      <c r="M8" s="66">
        <f>RANK(L8,L$8:L$18,0)</f>
        <v>10</v>
      </c>
      <c r="N8" s="65">
        <f>VLOOKUP($A8,'Return Data'!$B$7:$R$2843,17,0)</f>
        <v>20.150500000000001</v>
      </c>
      <c r="O8" s="66">
        <f>RANK(N8,N$8:N$18,0)</f>
        <v>10</v>
      </c>
      <c r="P8" s="65">
        <f>VLOOKUP($A8,'Return Data'!$B$7:$R$2843,14,0)</f>
        <v>13.2788</v>
      </c>
      <c r="Q8" s="66">
        <f>RANK(P8,P$8:P$18,0)</f>
        <v>8</v>
      </c>
      <c r="R8" s="65">
        <f>VLOOKUP($A8,'Return Data'!$B$7:$R$2843,16,0)</f>
        <v>4.1510999999999996</v>
      </c>
      <c r="S8" s="67">
        <f>RANK(R8,R$8:R$18,0)</f>
        <v>7</v>
      </c>
    </row>
    <row r="9" spans="1:19" x14ac:dyDescent="0.3">
      <c r="A9" s="82" t="s">
        <v>879</v>
      </c>
      <c r="B9" s="64">
        <f>VLOOKUP($A9,'Return Data'!$B$7:$R$2843,3,0)</f>
        <v>44322</v>
      </c>
      <c r="C9" s="65">
        <f>VLOOKUP($A9,'Return Data'!$B$7:$R$2843,4,0)</f>
        <v>14.5098</v>
      </c>
      <c r="D9" s="65">
        <f>VLOOKUP($A9,'Return Data'!$B$7:$R$2843,9,0)</f>
        <v>39.610999999999997</v>
      </c>
      <c r="E9" s="66">
        <f t="shared" ref="E9:E18" si="0">RANK(D9,D$8:D$18,0)</f>
        <v>10</v>
      </c>
      <c r="F9" s="65">
        <f>VLOOKUP($A9,'Return Data'!$B$7:$R$2843,10,0)</f>
        <v>-2.8834</v>
      </c>
      <c r="G9" s="66">
        <f t="shared" ref="G9:G18" si="1">RANK(F9,F$8:F$18,0)</f>
        <v>6</v>
      </c>
      <c r="H9" s="65">
        <f>VLOOKUP($A9,'Return Data'!$B$7:$R$2843,11,0)</f>
        <v>-19.096800000000002</v>
      </c>
      <c r="I9" s="66">
        <f t="shared" ref="I9:I18" si="2">RANK(H9,H$8:H$18,0)</f>
        <v>4</v>
      </c>
      <c r="J9" s="65">
        <f>VLOOKUP($A9,'Return Data'!$B$7:$R$2843,12,0)</f>
        <v>-20.409700000000001</v>
      </c>
      <c r="K9" s="66">
        <f t="shared" ref="K9:K18" si="3">RANK(J9,J$8:J$18,0)</f>
        <v>1</v>
      </c>
      <c r="L9" s="65">
        <f>VLOOKUP($A9,'Return Data'!$B$7:$R$2843,13,0)</f>
        <v>-0.97050000000000003</v>
      </c>
      <c r="M9" s="66">
        <f t="shared" ref="M9:M18" si="4">RANK(L9,L$8:L$18,0)</f>
        <v>3</v>
      </c>
      <c r="N9" s="65">
        <f>VLOOKUP($A9,'Return Data'!$B$7:$R$2843,17,0)</f>
        <v>20.7211</v>
      </c>
      <c r="O9" s="66">
        <f t="shared" ref="O9:O18" si="5">RANK(N9,N$8:N$18,0)</f>
        <v>3</v>
      </c>
      <c r="P9" s="65">
        <f>VLOOKUP($A9,'Return Data'!$B$7:$R$2843,14,0)</f>
        <v>14.2379</v>
      </c>
      <c r="Q9" s="66">
        <f t="shared" ref="Q9:Q18" si="6">RANK(P9,P$8:P$18,0)</f>
        <v>2</v>
      </c>
      <c r="R9" s="65">
        <f>VLOOKUP($A9,'Return Data'!$B$7:$R$2843,16,0)</f>
        <v>3.9744999999999999</v>
      </c>
      <c r="S9" s="67">
        <f t="shared" ref="S9:S18" si="7">RANK(R9,R$8:R$18,0)</f>
        <v>8</v>
      </c>
    </row>
    <row r="10" spans="1:19" x14ac:dyDescent="0.3">
      <c r="A10" s="82" t="s">
        <v>880</v>
      </c>
      <c r="B10" s="64">
        <f>VLOOKUP($A10,'Return Data'!$B$7:$R$2843,3,0)</f>
        <v>44321</v>
      </c>
      <c r="C10" s="65">
        <f>VLOOKUP($A10,'Return Data'!$B$7:$R$2843,4,0)</f>
        <v>18.687100000000001</v>
      </c>
      <c r="D10" s="65">
        <f>VLOOKUP($A10,'Return Data'!$B$7:$R$2843,9,0)</f>
        <v>95.572199999999995</v>
      </c>
      <c r="E10" s="66">
        <f t="shared" si="0"/>
        <v>1</v>
      </c>
      <c r="F10" s="65">
        <f>VLOOKUP($A10,'Return Data'!$B$7:$R$2843,10,0)</f>
        <v>14.2545</v>
      </c>
      <c r="G10" s="66">
        <f t="shared" si="1"/>
        <v>1</v>
      </c>
      <c r="H10" s="65">
        <f>VLOOKUP($A10,'Return Data'!$B$7:$R$2843,11,0)</f>
        <v>-24.7957</v>
      </c>
      <c r="I10" s="66">
        <f t="shared" si="2"/>
        <v>11</v>
      </c>
      <c r="J10" s="65">
        <f>VLOOKUP($A10,'Return Data'!$B$7:$R$2843,12,0)</f>
        <v>-29.7042</v>
      </c>
      <c r="K10" s="66">
        <f t="shared" si="3"/>
        <v>11</v>
      </c>
      <c r="L10" s="65">
        <f>VLOOKUP($A10,'Return Data'!$B$7:$R$2843,13,0)</f>
        <v>5.9287000000000001</v>
      </c>
      <c r="M10" s="66">
        <f t="shared" si="4"/>
        <v>1</v>
      </c>
      <c r="N10" s="65">
        <f>VLOOKUP($A10,'Return Data'!$B$7:$R$2843,17,0)</f>
        <v>32.549999999999997</v>
      </c>
      <c r="O10" s="66">
        <f t="shared" si="5"/>
        <v>1</v>
      </c>
      <c r="P10" s="65">
        <f>VLOOKUP($A10,'Return Data'!$B$7:$R$2843,14,0)</f>
        <v>17.546199999999999</v>
      </c>
      <c r="Q10" s="66">
        <f t="shared" si="6"/>
        <v>1</v>
      </c>
      <c r="R10" s="65">
        <f>VLOOKUP($A10,'Return Data'!$B$7:$R$2843,16,0)</f>
        <v>4.6872999999999996</v>
      </c>
      <c r="S10" s="67">
        <f t="shared" si="7"/>
        <v>4</v>
      </c>
    </row>
    <row r="11" spans="1:19" x14ac:dyDescent="0.3">
      <c r="A11" s="82" t="s">
        <v>882</v>
      </c>
      <c r="B11" s="64">
        <f>VLOOKUP($A11,'Return Data'!$B$7:$R$2843,3,0)</f>
        <v>44322</v>
      </c>
      <c r="C11" s="65">
        <f>VLOOKUP($A11,'Return Data'!$B$7:$R$2843,4,0)</f>
        <v>14.9147</v>
      </c>
      <c r="D11" s="65">
        <f>VLOOKUP($A11,'Return Data'!$B$7:$R$2843,9,0)</f>
        <v>40.9634</v>
      </c>
      <c r="E11" s="66">
        <f t="shared" si="0"/>
        <v>7</v>
      </c>
      <c r="F11" s="65">
        <f>VLOOKUP($A11,'Return Data'!$B$7:$R$2843,10,0)</f>
        <v>-4.0541</v>
      </c>
      <c r="G11" s="66">
        <f t="shared" si="1"/>
        <v>11</v>
      </c>
      <c r="H11" s="65">
        <f>VLOOKUP($A11,'Return Data'!$B$7:$R$2843,11,0)</f>
        <v>-20.9206</v>
      </c>
      <c r="I11" s="66">
        <f t="shared" si="2"/>
        <v>8</v>
      </c>
      <c r="J11" s="65">
        <f>VLOOKUP($A11,'Return Data'!$B$7:$R$2843,12,0)</f>
        <v>-21.824200000000001</v>
      </c>
      <c r="K11" s="66">
        <f t="shared" si="3"/>
        <v>6</v>
      </c>
      <c r="L11" s="65">
        <f>VLOOKUP($A11,'Return Data'!$B$7:$R$2843,13,0)</f>
        <v>-1.2821</v>
      </c>
      <c r="M11" s="66">
        <f t="shared" si="4"/>
        <v>7</v>
      </c>
      <c r="N11" s="65">
        <f>VLOOKUP($A11,'Return Data'!$B$7:$R$2843,17,0)</f>
        <v>20.3766</v>
      </c>
      <c r="O11" s="66">
        <f t="shared" si="5"/>
        <v>6</v>
      </c>
      <c r="P11" s="65">
        <f>VLOOKUP($A11,'Return Data'!$B$7:$R$2843,14,0)</f>
        <v>13.4727</v>
      </c>
      <c r="Q11" s="66">
        <f t="shared" si="6"/>
        <v>7</v>
      </c>
      <c r="R11" s="65">
        <f>VLOOKUP($A11,'Return Data'!$B$7:$R$2843,16,0)</f>
        <v>4.2896000000000001</v>
      </c>
      <c r="S11" s="67">
        <f t="shared" si="7"/>
        <v>6</v>
      </c>
    </row>
    <row r="12" spans="1:19" x14ac:dyDescent="0.3">
      <c r="A12" s="82" t="s">
        <v>884</v>
      </c>
      <c r="B12" s="64">
        <f>VLOOKUP($A12,'Return Data'!$B$7:$R$2843,3,0)</f>
        <v>44322</v>
      </c>
      <c r="C12" s="65">
        <f>VLOOKUP($A12,'Return Data'!$B$7:$R$2843,4,0)</f>
        <v>15.417400000000001</v>
      </c>
      <c r="D12" s="65">
        <f>VLOOKUP($A12,'Return Data'!$B$7:$R$2843,9,0)</f>
        <v>39.348799999999997</v>
      </c>
      <c r="E12" s="66">
        <f t="shared" si="0"/>
        <v>11</v>
      </c>
      <c r="F12" s="65">
        <f>VLOOKUP($A12,'Return Data'!$B$7:$R$2843,10,0)</f>
        <v>-3.7787000000000002</v>
      </c>
      <c r="G12" s="66">
        <f t="shared" si="1"/>
        <v>10</v>
      </c>
      <c r="H12" s="65">
        <f>VLOOKUP($A12,'Return Data'!$B$7:$R$2843,11,0)</f>
        <v>-20.1356</v>
      </c>
      <c r="I12" s="66">
        <f t="shared" si="2"/>
        <v>5</v>
      </c>
      <c r="J12" s="65">
        <f>VLOOKUP($A12,'Return Data'!$B$7:$R$2843,12,0)</f>
        <v>-21.842600000000001</v>
      </c>
      <c r="K12" s="66">
        <f t="shared" si="3"/>
        <v>7</v>
      </c>
      <c r="L12" s="65">
        <f>VLOOKUP($A12,'Return Data'!$B$7:$R$2843,13,0)</f>
        <v>-1.9910000000000001</v>
      </c>
      <c r="M12" s="66">
        <f t="shared" si="4"/>
        <v>11</v>
      </c>
      <c r="N12" s="65">
        <f>VLOOKUP($A12,'Return Data'!$B$7:$R$2843,17,0)</f>
        <v>19.812799999999999</v>
      </c>
      <c r="O12" s="66">
        <f t="shared" si="5"/>
        <v>11</v>
      </c>
      <c r="P12" s="65">
        <f>VLOOKUP($A12,'Return Data'!$B$7:$R$2843,14,0)</f>
        <v>13.2652</v>
      </c>
      <c r="Q12" s="66">
        <f t="shared" si="6"/>
        <v>9</v>
      </c>
      <c r="R12" s="65">
        <f>VLOOKUP($A12,'Return Data'!$B$7:$R$2843,16,0)</f>
        <v>4.6249000000000002</v>
      </c>
      <c r="S12" s="67">
        <f t="shared" si="7"/>
        <v>5</v>
      </c>
    </row>
    <row r="13" spans="1:19" x14ac:dyDescent="0.3">
      <c r="A13" s="82" t="s">
        <v>886</v>
      </c>
      <c r="B13" s="64">
        <f>VLOOKUP($A13,'Return Data'!$B$7:$R$2843,3,0)</f>
        <v>44322</v>
      </c>
      <c r="C13" s="65">
        <f>VLOOKUP($A13,'Return Data'!$B$7:$R$2843,4,0)</f>
        <v>12.863200000000001</v>
      </c>
      <c r="D13" s="65">
        <f>VLOOKUP($A13,'Return Data'!$B$7:$R$2843,9,0)</f>
        <v>42.2605</v>
      </c>
      <c r="E13" s="66">
        <f t="shared" si="0"/>
        <v>5</v>
      </c>
      <c r="F13" s="65">
        <f>VLOOKUP($A13,'Return Data'!$B$7:$R$2843,10,0)</f>
        <v>-1.0408999999999999</v>
      </c>
      <c r="G13" s="66">
        <f t="shared" si="1"/>
        <v>2</v>
      </c>
      <c r="H13" s="65">
        <f>VLOOKUP($A13,'Return Data'!$B$7:$R$2843,11,0)</f>
        <v>-16.973500000000001</v>
      </c>
      <c r="I13" s="66">
        <f t="shared" si="2"/>
        <v>1</v>
      </c>
      <c r="J13" s="65">
        <f>VLOOKUP($A13,'Return Data'!$B$7:$R$2843,12,0)</f>
        <v>-23.437999999999999</v>
      </c>
      <c r="K13" s="66">
        <f t="shared" si="3"/>
        <v>10</v>
      </c>
      <c r="L13" s="65">
        <f>VLOOKUP($A13,'Return Data'!$B$7:$R$2843,13,0)</f>
        <v>-1.1048</v>
      </c>
      <c r="M13" s="66">
        <f t="shared" si="4"/>
        <v>4</v>
      </c>
      <c r="N13" s="65">
        <f>VLOOKUP($A13,'Return Data'!$B$7:$R$2843,17,0)</f>
        <v>20.164200000000001</v>
      </c>
      <c r="O13" s="66">
        <f t="shared" si="5"/>
        <v>9</v>
      </c>
      <c r="P13" s="65">
        <f>VLOOKUP($A13,'Return Data'!$B$7:$R$2843,14,0)</f>
        <v>12.6846</v>
      </c>
      <c r="Q13" s="66">
        <f t="shared" si="6"/>
        <v>11</v>
      </c>
      <c r="R13" s="65">
        <f>VLOOKUP($A13,'Return Data'!$B$7:$R$2843,16,0)</f>
        <v>2.9256000000000002</v>
      </c>
      <c r="S13" s="67">
        <f t="shared" si="7"/>
        <v>11</v>
      </c>
    </row>
    <row r="14" spans="1:19" x14ac:dyDescent="0.3">
      <c r="A14" s="82" t="s">
        <v>888</v>
      </c>
      <c r="B14" s="64">
        <f>VLOOKUP($A14,'Return Data'!$B$7:$R$2843,3,0)</f>
        <v>44322</v>
      </c>
      <c r="C14" s="65">
        <f>VLOOKUP($A14,'Return Data'!$B$7:$R$2843,4,0)</f>
        <v>14.238200000000001</v>
      </c>
      <c r="D14" s="65">
        <f>VLOOKUP($A14,'Return Data'!$B$7:$R$2843,9,0)</f>
        <v>47.971699999999998</v>
      </c>
      <c r="E14" s="66">
        <f t="shared" si="0"/>
        <v>2</v>
      </c>
      <c r="F14" s="65">
        <f>VLOOKUP($A14,'Return Data'!$B$7:$R$2843,10,0)</f>
        <v>-2.6543000000000001</v>
      </c>
      <c r="G14" s="66">
        <f t="shared" si="1"/>
        <v>5</v>
      </c>
      <c r="H14" s="65">
        <f>VLOOKUP($A14,'Return Data'!$B$7:$R$2843,11,0)</f>
        <v>-18.529900000000001</v>
      </c>
      <c r="I14" s="66">
        <f t="shared" si="2"/>
        <v>3</v>
      </c>
      <c r="J14" s="65">
        <f>VLOOKUP($A14,'Return Data'!$B$7:$R$2843,12,0)</f>
        <v>-20.824300000000001</v>
      </c>
      <c r="K14" s="66">
        <f t="shared" si="3"/>
        <v>2</v>
      </c>
      <c r="L14" s="65">
        <f>VLOOKUP($A14,'Return Data'!$B$7:$R$2843,13,0)</f>
        <v>-1.2436</v>
      </c>
      <c r="M14" s="66">
        <f t="shared" si="4"/>
        <v>6</v>
      </c>
      <c r="N14" s="65">
        <f>VLOOKUP($A14,'Return Data'!$B$7:$R$2843,17,0)</f>
        <v>21.015599999999999</v>
      </c>
      <c r="O14" s="66">
        <f t="shared" si="5"/>
        <v>2</v>
      </c>
      <c r="P14" s="65">
        <f>VLOOKUP($A14,'Return Data'!$B$7:$R$2843,14,0)</f>
        <v>13.666600000000001</v>
      </c>
      <c r="Q14" s="66">
        <f t="shared" si="6"/>
        <v>4</v>
      </c>
      <c r="R14" s="65">
        <f>VLOOKUP($A14,'Return Data'!$B$7:$R$2843,16,0)</f>
        <v>3.8203</v>
      </c>
      <c r="S14" s="67">
        <f t="shared" si="7"/>
        <v>10</v>
      </c>
    </row>
    <row r="15" spans="1:19" x14ac:dyDescent="0.3">
      <c r="A15" s="82" t="s">
        <v>890</v>
      </c>
      <c r="B15" s="64">
        <f>VLOOKUP($A15,'Return Data'!$B$7:$R$2843,3,0)</f>
        <v>44322</v>
      </c>
      <c r="C15" s="65">
        <f>VLOOKUP($A15,'Return Data'!$B$7:$R$2843,4,0)</f>
        <v>19.3552</v>
      </c>
      <c r="D15" s="65">
        <f>VLOOKUP($A15,'Return Data'!$B$7:$R$2843,9,0)</f>
        <v>40.262900000000002</v>
      </c>
      <c r="E15" s="66">
        <f t="shared" si="0"/>
        <v>9</v>
      </c>
      <c r="F15" s="65">
        <f>VLOOKUP($A15,'Return Data'!$B$7:$R$2843,10,0)</f>
        <v>-1.7047000000000001</v>
      </c>
      <c r="G15" s="66">
        <f t="shared" si="1"/>
        <v>3</v>
      </c>
      <c r="H15" s="65">
        <f>VLOOKUP($A15,'Return Data'!$B$7:$R$2843,11,0)</f>
        <v>-20.664999999999999</v>
      </c>
      <c r="I15" s="66">
        <f t="shared" si="2"/>
        <v>6</v>
      </c>
      <c r="J15" s="65">
        <f>VLOOKUP($A15,'Return Data'!$B$7:$R$2843,12,0)</f>
        <v>-21.174099999999999</v>
      </c>
      <c r="K15" s="66">
        <f t="shared" si="3"/>
        <v>3</v>
      </c>
      <c r="L15" s="65">
        <f>VLOOKUP($A15,'Return Data'!$B$7:$R$2843,13,0)</f>
        <v>-1.2963</v>
      </c>
      <c r="M15" s="66">
        <f t="shared" si="4"/>
        <v>8</v>
      </c>
      <c r="N15" s="65">
        <f>VLOOKUP($A15,'Return Data'!$B$7:$R$2843,17,0)</f>
        <v>20.2959</v>
      </c>
      <c r="O15" s="66">
        <f t="shared" si="5"/>
        <v>8</v>
      </c>
      <c r="P15" s="65">
        <f>VLOOKUP($A15,'Return Data'!$B$7:$R$2843,14,0)</f>
        <v>14.2041</v>
      </c>
      <c r="Q15" s="66">
        <f t="shared" si="6"/>
        <v>3</v>
      </c>
      <c r="R15" s="65">
        <f>VLOOKUP($A15,'Return Data'!$B$7:$R$2843,16,0)</f>
        <v>6.7408000000000001</v>
      </c>
      <c r="S15" s="67">
        <f t="shared" si="7"/>
        <v>1</v>
      </c>
    </row>
    <row r="16" spans="1:19" x14ac:dyDescent="0.3">
      <c r="A16" s="82" t="s">
        <v>892</v>
      </c>
      <c r="B16" s="64">
        <f>VLOOKUP($A16,'Return Data'!$B$7:$R$2843,3,0)</f>
        <v>44322</v>
      </c>
      <c r="C16" s="65">
        <f>VLOOKUP($A16,'Return Data'!$B$7:$R$2843,4,0)</f>
        <v>19.142900000000001</v>
      </c>
      <c r="D16" s="65">
        <f>VLOOKUP($A16,'Return Data'!$B$7:$R$2843,9,0)</f>
        <v>40.493600000000001</v>
      </c>
      <c r="E16" s="66">
        <f t="shared" si="0"/>
        <v>8</v>
      </c>
      <c r="F16" s="65">
        <f>VLOOKUP($A16,'Return Data'!$B$7:$R$2843,10,0)</f>
        <v>-3.4449000000000001</v>
      </c>
      <c r="G16" s="66">
        <f t="shared" si="1"/>
        <v>8</v>
      </c>
      <c r="H16" s="65">
        <f>VLOOKUP($A16,'Return Data'!$B$7:$R$2843,11,0)</f>
        <v>-21.479700000000001</v>
      </c>
      <c r="I16" s="66">
        <f t="shared" si="2"/>
        <v>9</v>
      </c>
      <c r="J16" s="65">
        <f>VLOOKUP($A16,'Return Data'!$B$7:$R$2843,12,0)</f>
        <v>-22.320699999999999</v>
      </c>
      <c r="K16" s="66">
        <f t="shared" si="3"/>
        <v>9</v>
      </c>
      <c r="L16" s="65">
        <f>VLOOKUP($A16,'Return Data'!$B$7:$R$2843,13,0)</f>
        <v>-1.6487000000000001</v>
      </c>
      <c r="M16" s="66">
        <f t="shared" si="4"/>
        <v>9</v>
      </c>
      <c r="N16" s="65">
        <f>VLOOKUP($A16,'Return Data'!$B$7:$R$2843,17,0)</f>
        <v>20.328900000000001</v>
      </c>
      <c r="O16" s="66">
        <f t="shared" si="5"/>
        <v>7</v>
      </c>
      <c r="P16" s="65">
        <f>VLOOKUP($A16,'Return Data'!$B$7:$R$2843,14,0)</f>
        <v>13.2301</v>
      </c>
      <c r="Q16" s="66">
        <f t="shared" si="6"/>
        <v>10</v>
      </c>
      <c r="R16" s="65">
        <f>VLOOKUP($A16,'Return Data'!$B$7:$R$2843,16,0)</f>
        <v>6.5914000000000001</v>
      </c>
      <c r="S16" s="67">
        <f t="shared" si="7"/>
        <v>2</v>
      </c>
    </row>
    <row r="17" spans="1:19" x14ac:dyDescent="0.3">
      <c r="A17" s="82" t="s">
        <v>894</v>
      </c>
      <c r="B17" s="64">
        <f>VLOOKUP($A17,'Return Data'!$B$7:$R$2843,3,0)</f>
        <v>44322</v>
      </c>
      <c r="C17" s="65">
        <f>VLOOKUP($A17,'Return Data'!$B$7:$R$2843,4,0)</f>
        <v>18.846</v>
      </c>
      <c r="D17" s="65">
        <f>VLOOKUP($A17,'Return Data'!$B$7:$R$2843,9,0)</f>
        <v>42.285699999999999</v>
      </c>
      <c r="E17" s="66">
        <f t="shared" si="0"/>
        <v>4</v>
      </c>
      <c r="F17" s="65">
        <f>VLOOKUP($A17,'Return Data'!$B$7:$R$2843,10,0)</f>
        <v>-3.5030000000000001</v>
      </c>
      <c r="G17" s="66">
        <f t="shared" si="1"/>
        <v>9</v>
      </c>
      <c r="H17" s="65">
        <f>VLOOKUP($A17,'Return Data'!$B$7:$R$2843,11,0)</f>
        <v>-21.622199999999999</v>
      </c>
      <c r="I17" s="66">
        <f t="shared" si="2"/>
        <v>10</v>
      </c>
      <c r="J17" s="65">
        <f>VLOOKUP($A17,'Return Data'!$B$7:$R$2843,12,0)</f>
        <v>-21.889700000000001</v>
      </c>
      <c r="K17" s="66">
        <f t="shared" si="3"/>
        <v>8</v>
      </c>
      <c r="L17" s="65">
        <f>VLOOKUP($A17,'Return Data'!$B$7:$R$2843,13,0)</f>
        <v>-0.39589999999999997</v>
      </c>
      <c r="M17" s="66">
        <f t="shared" si="4"/>
        <v>2</v>
      </c>
      <c r="N17" s="65">
        <f>VLOOKUP($A17,'Return Data'!$B$7:$R$2843,17,0)</f>
        <v>20.409099999999999</v>
      </c>
      <c r="O17" s="66">
        <f t="shared" si="5"/>
        <v>5</v>
      </c>
      <c r="P17" s="65">
        <f>VLOOKUP($A17,'Return Data'!$B$7:$R$2843,14,0)</f>
        <v>13.6403</v>
      </c>
      <c r="Q17" s="66">
        <f t="shared" si="6"/>
        <v>5</v>
      </c>
      <c r="R17" s="65">
        <f>VLOOKUP($A17,'Return Data'!$B$7:$R$2843,16,0)</f>
        <v>6.5608000000000004</v>
      </c>
      <c r="S17" s="67">
        <f t="shared" si="7"/>
        <v>3</v>
      </c>
    </row>
    <row r="18" spans="1:19" x14ac:dyDescent="0.3">
      <c r="A18" s="82" t="s">
        <v>895</v>
      </c>
      <c r="B18" s="64">
        <f>VLOOKUP($A18,'Return Data'!$B$7:$R$2843,3,0)</f>
        <v>44322</v>
      </c>
      <c r="C18" s="65">
        <f>VLOOKUP($A18,'Return Data'!$B$7:$R$2843,4,0)</f>
        <v>14.521100000000001</v>
      </c>
      <c r="D18" s="65">
        <f>VLOOKUP($A18,'Return Data'!$B$7:$R$2843,9,0)</f>
        <v>42.031399999999998</v>
      </c>
      <c r="E18" s="66">
        <f t="shared" si="0"/>
        <v>6</v>
      </c>
      <c r="F18" s="65">
        <f>VLOOKUP($A18,'Return Data'!$B$7:$R$2843,10,0)</f>
        <v>-2.9390000000000001</v>
      </c>
      <c r="G18" s="66">
        <f t="shared" si="1"/>
        <v>7</v>
      </c>
      <c r="H18" s="65">
        <f>VLOOKUP($A18,'Return Data'!$B$7:$R$2843,11,0)</f>
        <v>-20.837499999999999</v>
      </c>
      <c r="I18" s="66">
        <f t="shared" si="2"/>
        <v>7</v>
      </c>
      <c r="J18" s="65">
        <f>VLOOKUP($A18,'Return Data'!$B$7:$R$2843,12,0)</f>
        <v>-21.682099999999998</v>
      </c>
      <c r="K18" s="66">
        <f t="shared" si="3"/>
        <v>5</v>
      </c>
      <c r="L18" s="65">
        <f>VLOOKUP($A18,'Return Data'!$B$7:$R$2843,13,0)</f>
        <v>-1.1935</v>
      </c>
      <c r="M18" s="66">
        <f t="shared" si="4"/>
        <v>5</v>
      </c>
      <c r="N18" s="65">
        <f>VLOOKUP($A18,'Return Data'!$B$7:$R$2843,17,0)</f>
        <v>20.615600000000001</v>
      </c>
      <c r="O18" s="66">
        <f t="shared" si="5"/>
        <v>4</v>
      </c>
      <c r="P18" s="65">
        <f>VLOOKUP($A18,'Return Data'!$B$7:$R$2843,14,0)</f>
        <v>13.532400000000001</v>
      </c>
      <c r="Q18" s="66">
        <f t="shared" si="6"/>
        <v>6</v>
      </c>
      <c r="R18" s="65">
        <f>VLOOKUP($A18,'Return Data'!$B$7:$R$2843,16,0)</f>
        <v>3.9392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46.662218181818183</v>
      </c>
      <c r="E20" s="88"/>
      <c r="F20" s="89">
        <f>AVERAGE(F8:F18)</f>
        <v>-1.307790909090909</v>
      </c>
      <c r="G20" s="88"/>
      <c r="H20" s="89">
        <f>AVERAGE(H8:H18)</f>
        <v>-20.295827272727276</v>
      </c>
      <c r="I20" s="88"/>
      <c r="J20" s="89">
        <f>AVERAGE(J8:J18)</f>
        <v>-22.421245454545456</v>
      </c>
      <c r="K20" s="88"/>
      <c r="L20" s="89">
        <f>AVERAGE(L8:L18)</f>
        <v>-0.65324545454545457</v>
      </c>
      <c r="M20" s="88"/>
      <c r="N20" s="89">
        <f>AVERAGE(N8:N18)</f>
        <v>21.494572727272725</v>
      </c>
      <c r="O20" s="88"/>
      <c r="P20" s="89">
        <f>AVERAGE(P8:P18)</f>
        <v>13.887172727272729</v>
      </c>
      <c r="Q20" s="88"/>
      <c r="R20" s="89">
        <f>AVERAGE(R8:R18)</f>
        <v>4.7550454545454546</v>
      </c>
      <c r="S20" s="90"/>
    </row>
    <row r="21" spans="1:19" x14ac:dyDescent="0.3">
      <c r="A21" s="87" t="s">
        <v>28</v>
      </c>
      <c r="B21" s="88"/>
      <c r="C21" s="88"/>
      <c r="D21" s="89">
        <f>MIN(D8:D18)</f>
        <v>39.348799999999997</v>
      </c>
      <c r="E21" s="88"/>
      <c r="F21" s="89">
        <f>MIN(F8:F18)</f>
        <v>-4.0541</v>
      </c>
      <c r="G21" s="88"/>
      <c r="H21" s="89">
        <f>MIN(H8:H18)</f>
        <v>-24.7957</v>
      </c>
      <c r="I21" s="88"/>
      <c r="J21" s="89">
        <f>MIN(J8:J18)</f>
        <v>-29.7042</v>
      </c>
      <c r="K21" s="88"/>
      <c r="L21" s="89">
        <f>MIN(L8:L18)</f>
        <v>-1.9910000000000001</v>
      </c>
      <c r="M21" s="88"/>
      <c r="N21" s="89">
        <f>MIN(N8:N18)</f>
        <v>19.812799999999999</v>
      </c>
      <c r="O21" s="88"/>
      <c r="P21" s="89">
        <f>MIN(P8:P18)</f>
        <v>12.6846</v>
      </c>
      <c r="Q21" s="88"/>
      <c r="R21" s="89">
        <f>MIN(R8:R18)</f>
        <v>2.9256000000000002</v>
      </c>
      <c r="S21" s="90"/>
    </row>
    <row r="22" spans="1:19" ht="15" thickBot="1" x14ac:dyDescent="0.35">
      <c r="A22" s="91" t="s">
        <v>29</v>
      </c>
      <c r="B22" s="92"/>
      <c r="C22" s="92"/>
      <c r="D22" s="93">
        <f>MAX(D8:D18)</f>
        <v>95.572199999999995</v>
      </c>
      <c r="E22" s="92"/>
      <c r="F22" s="93">
        <f>MAX(F8:F18)</f>
        <v>14.2545</v>
      </c>
      <c r="G22" s="92"/>
      <c r="H22" s="93">
        <f>MAX(H8:H18)</f>
        <v>-16.973500000000001</v>
      </c>
      <c r="I22" s="92"/>
      <c r="J22" s="93">
        <f>MAX(J8:J18)</f>
        <v>-20.409700000000001</v>
      </c>
      <c r="K22" s="92"/>
      <c r="L22" s="93">
        <f>MAX(L8:L18)</f>
        <v>5.9287000000000001</v>
      </c>
      <c r="M22" s="92"/>
      <c r="N22" s="93">
        <f>MAX(N8:N18)</f>
        <v>32.549999999999997</v>
      </c>
      <c r="O22" s="92"/>
      <c r="P22" s="93">
        <f>MAX(P8:P18)</f>
        <v>17.546199999999999</v>
      </c>
      <c r="Q22" s="92"/>
      <c r="R22" s="93">
        <f>MAX(R8:R18)</f>
        <v>6.7408000000000001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44322</v>
      </c>
      <c r="C8" s="65">
        <f>VLOOKUP($A8,'Return Data'!$B$7:$R$2843,4,0)</f>
        <v>16.349</v>
      </c>
      <c r="D8" s="65">
        <f>VLOOKUP($A8,'Return Data'!$B$7:$R$2843,9,0)</f>
        <v>9.3361999999999998</v>
      </c>
      <c r="E8" s="66">
        <f t="shared" ref="E8:E27" si="0">RANK(D8,D$8:D$27,0)</f>
        <v>10</v>
      </c>
      <c r="F8" s="65">
        <f>VLOOKUP($A8,'Return Data'!$B$7:$R$2843,10,0)</f>
        <v>10.286</v>
      </c>
      <c r="G8" s="66">
        <f t="shared" ref="G8:G27" si="1">RANK(F8,F$8:F$27,0)</f>
        <v>7</v>
      </c>
      <c r="H8" s="65">
        <f>VLOOKUP($A8,'Return Data'!$B$7:$R$2843,11,0)</f>
        <v>10.0282</v>
      </c>
      <c r="I8" s="66">
        <f t="shared" ref="I8:I27" si="2">RANK(H8,H$8:H$27,0)</f>
        <v>5</v>
      </c>
      <c r="J8" s="65">
        <f>VLOOKUP($A8,'Return Data'!$B$7:$R$2843,12,0)</f>
        <v>10.5441</v>
      </c>
      <c r="K8" s="66">
        <f t="shared" ref="K8:K27" si="3">RANK(J8,J$8:J$27,0)</f>
        <v>5</v>
      </c>
      <c r="L8" s="65">
        <f>VLOOKUP($A8,'Return Data'!$B$7:$R$2843,13,0)</f>
        <v>13.363099999999999</v>
      </c>
      <c r="M8" s="66">
        <f t="shared" ref="M8:M27" si="4">RANK(L8,L$8:L$27,0)</f>
        <v>3</v>
      </c>
      <c r="N8" s="65">
        <f>VLOOKUP($A8,'Return Data'!$B$7:$R$2843,17,0)</f>
        <v>7.2519999999999998</v>
      </c>
      <c r="O8" s="66">
        <f>RANK(N8,N$8:N$27,0)</f>
        <v>7</v>
      </c>
      <c r="P8" s="65">
        <f>VLOOKUP($A8,'Return Data'!$B$7:$R$2843,14,0)</f>
        <v>7.0697999999999999</v>
      </c>
      <c r="Q8" s="66">
        <f>RANK(P8,P$8:P$27,0)</f>
        <v>7</v>
      </c>
      <c r="R8" s="65">
        <f>VLOOKUP($A8,'Return Data'!$B$7:$R$2843,16,0)</f>
        <v>8.4408999999999992</v>
      </c>
      <c r="S8" s="67">
        <f t="shared" ref="S8:S27" si="5">RANK(R8,R$8:R$27,0)</f>
        <v>8</v>
      </c>
    </row>
    <row r="9" spans="1:19" x14ac:dyDescent="0.3">
      <c r="A9" s="82" t="s">
        <v>654</v>
      </c>
      <c r="B9" s="64">
        <f>VLOOKUP($A9,'Return Data'!$B$7:$R$2843,3,0)</f>
        <v>44322</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-17.230899999999998</v>
      </c>
      <c r="S9" s="67">
        <f t="shared" si="5"/>
        <v>19</v>
      </c>
    </row>
    <row r="10" spans="1:19" x14ac:dyDescent="0.3">
      <c r="A10" s="82" t="s">
        <v>656</v>
      </c>
      <c r="B10" s="64">
        <f>VLOOKUP($A10,'Return Data'!$B$7:$R$2843,3,0)</f>
        <v>44322</v>
      </c>
      <c r="C10" s="65">
        <f>VLOOKUP($A10,'Return Data'!$B$7:$R$2843,4,0)</f>
        <v>17.784199999999998</v>
      </c>
      <c r="D10" s="65">
        <f>VLOOKUP($A10,'Return Data'!$B$7:$R$2843,9,0)</f>
        <v>9.7163000000000004</v>
      </c>
      <c r="E10" s="66">
        <f t="shared" si="0"/>
        <v>8</v>
      </c>
      <c r="F10" s="65">
        <f>VLOOKUP($A10,'Return Data'!$B$7:$R$2843,10,0)</f>
        <v>10.0488</v>
      </c>
      <c r="G10" s="66">
        <f t="shared" si="1"/>
        <v>8</v>
      </c>
      <c r="H10" s="65">
        <f>VLOOKUP($A10,'Return Data'!$B$7:$R$2843,11,0)</f>
        <v>8.3228000000000009</v>
      </c>
      <c r="I10" s="66">
        <f t="shared" si="2"/>
        <v>8</v>
      </c>
      <c r="J10" s="65">
        <f>VLOOKUP($A10,'Return Data'!$B$7:$R$2843,12,0)</f>
        <v>9.1265000000000001</v>
      </c>
      <c r="K10" s="66">
        <f t="shared" si="3"/>
        <v>9</v>
      </c>
      <c r="L10" s="65">
        <f>VLOOKUP($A10,'Return Data'!$B$7:$R$2843,13,0)</f>
        <v>10.6051</v>
      </c>
      <c r="M10" s="66">
        <f t="shared" si="4"/>
        <v>8</v>
      </c>
      <c r="N10" s="65">
        <f>VLOOKUP($A10,'Return Data'!$B$7:$R$2843,17,0)</f>
        <v>7.4108000000000001</v>
      </c>
      <c r="O10" s="66">
        <f t="shared" ref="O10:O22" si="6">RANK(N10,N$8:N$27,0)</f>
        <v>6</v>
      </c>
      <c r="P10" s="65">
        <f>VLOOKUP($A10,'Return Data'!$B$7:$R$2843,14,0)</f>
        <v>7.6612999999999998</v>
      </c>
      <c r="Q10" s="66">
        <f t="shared" ref="Q10:Q22" si="7">RANK(P10,P$8:P$27,0)</f>
        <v>6</v>
      </c>
      <c r="R10" s="65">
        <f>VLOOKUP($A10,'Return Data'!$B$7:$R$2843,16,0)</f>
        <v>8.8168000000000006</v>
      </c>
      <c r="S10" s="67">
        <f t="shared" si="5"/>
        <v>5</v>
      </c>
    </row>
    <row r="11" spans="1:19" x14ac:dyDescent="0.3">
      <c r="A11" s="82" t="s">
        <v>660</v>
      </c>
      <c r="B11" s="64">
        <f>VLOOKUP($A11,'Return Data'!$B$7:$R$2843,3,0)</f>
        <v>44322</v>
      </c>
      <c r="C11" s="65">
        <f>VLOOKUP($A11,'Return Data'!$B$7:$R$2843,4,0)</f>
        <v>16.681899999999999</v>
      </c>
      <c r="D11" s="65">
        <f>VLOOKUP($A11,'Return Data'!$B$7:$R$2843,9,0)</f>
        <v>8.9634</v>
      </c>
      <c r="E11" s="66">
        <f t="shared" si="0"/>
        <v>12</v>
      </c>
      <c r="F11" s="65">
        <f>VLOOKUP($A11,'Return Data'!$B$7:$R$2843,10,0)</f>
        <v>24.4984</v>
      </c>
      <c r="G11" s="66">
        <f t="shared" si="1"/>
        <v>1</v>
      </c>
      <c r="H11" s="65">
        <f>VLOOKUP($A11,'Return Data'!$B$7:$R$2843,11,0)</f>
        <v>17.356300000000001</v>
      </c>
      <c r="I11" s="66">
        <f t="shared" si="2"/>
        <v>2</v>
      </c>
      <c r="J11" s="65">
        <f>VLOOKUP($A11,'Return Data'!$B$7:$R$2843,12,0)</f>
        <v>17.340499999999999</v>
      </c>
      <c r="K11" s="66">
        <f t="shared" si="3"/>
        <v>2</v>
      </c>
      <c r="L11" s="65">
        <f>VLOOKUP($A11,'Return Data'!$B$7:$R$2843,13,0)</f>
        <v>13.170500000000001</v>
      </c>
      <c r="M11" s="66">
        <f t="shared" si="4"/>
        <v>5</v>
      </c>
      <c r="N11" s="65">
        <f>VLOOKUP($A11,'Return Data'!$B$7:$R$2843,17,0)</f>
        <v>5.5340999999999996</v>
      </c>
      <c r="O11" s="66">
        <f t="shared" si="6"/>
        <v>9</v>
      </c>
      <c r="P11" s="65">
        <f>VLOOKUP($A11,'Return Data'!$B$7:$R$2843,14,0)</f>
        <v>5.9599000000000002</v>
      </c>
      <c r="Q11" s="66">
        <f t="shared" si="7"/>
        <v>9</v>
      </c>
      <c r="R11" s="65">
        <f>VLOOKUP($A11,'Return Data'!$B$7:$R$2843,16,0)</f>
        <v>8.4791000000000007</v>
      </c>
      <c r="S11" s="67">
        <f t="shared" si="5"/>
        <v>7</v>
      </c>
    </row>
    <row r="12" spans="1:19" x14ac:dyDescent="0.3">
      <c r="A12" s="82" t="s">
        <v>662</v>
      </c>
      <c r="B12" s="64">
        <f>VLOOKUP($A12,'Return Data'!$B$7:$R$2843,3,0)</f>
        <v>44322</v>
      </c>
      <c r="C12" s="65">
        <f>VLOOKUP($A12,'Return Data'!$B$7:$R$2843,4,0)</f>
        <v>4.2394999999999996</v>
      </c>
      <c r="D12" s="65">
        <f>VLOOKUP($A12,'Return Data'!$B$7:$R$2843,9,0)</f>
        <v>18.678100000000001</v>
      </c>
      <c r="E12" s="66">
        <f t="shared" si="0"/>
        <v>2</v>
      </c>
      <c r="F12" s="65">
        <f>VLOOKUP($A12,'Return Data'!$B$7:$R$2843,10,0)</f>
        <v>21.9846</v>
      </c>
      <c r="G12" s="66">
        <f t="shared" si="1"/>
        <v>3</v>
      </c>
      <c r="H12" s="65">
        <f>VLOOKUP($A12,'Return Data'!$B$7:$R$2843,11,0)</f>
        <v>13.1159</v>
      </c>
      <c r="I12" s="66">
        <f t="shared" si="2"/>
        <v>3</v>
      </c>
      <c r="J12" s="65">
        <f>VLOOKUP($A12,'Return Data'!$B$7:$R$2843,12,0)</f>
        <v>11.2522</v>
      </c>
      <c r="K12" s="66">
        <f t="shared" si="3"/>
        <v>4</v>
      </c>
      <c r="L12" s="65">
        <f>VLOOKUP($A12,'Return Data'!$B$7:$R$2843,13,0)</f>
        <v>14.8916</v>
      </c>
      <c r="M12" s="66">
        <f t="shared" si="4"/>
        <v>2</v>
      </c>
      <c r="N12" s="65">
        <f>VLOOKUP($A12,'Return Data'!$B$7:$R$2843,17,0)</f>
        <v>-43.336199999999998</v>
      </c>
      <c r="O12" s="66">
        <f t="shared" si="6"/>
        <v>17</v>
      </c>
      <c r="P12" s="65">
        <f>VLOOKUP($A12,'Return Data'!$B$7:$R$2843,14,0)</f>
        <v>-31.851500000000001</v>
      </c>
      <c r="Q12" s="66">
        <f t="shared" si="7"/>
        <v>17</v>
      </c>
      <c r="R12" s="65">
        <f>VLOOKUP($A12,'Return Data'!$B$7:$R$2843,16,0)</f>
        <v>-12.941800000000001</v>
      </c>
      <c r="S12" s="67">
        <f t="shared" si="5"/>
        <v>17</v>
      </c>
    </row>
    <row r="13" spans="1:19" x14ac:dyDescent="0.3">
      <c r="A13" s="82" t="s">
        <v>664</v>
      </c>
      <c r="B13" s="64">
        <f>VLOOKUP($A13,'Return Data'!$B$7:$R$2843,3,0)</f>
        <v>44322</v>
      </c>
      <c r="C13" s="65">
        <f>VLOOKUP($A13,'Return Data'!$B$7:$R$2843,4,0)</f>
        <v>32.081099999999999</v>
      </c>
      <c r="D13" s="65">
        <f>VLOOKUP($A13,'Return Data'!$B$7:$R$2843,9,0)</f>
        <v>5.0765000000000002</v>
      </c>
      <c r="E13" s="66">
        <f t="shared" si="0"/>
        <v>19</v>
      </c>
      <c r="F13" s="65">
        <f>VLOOKUP($A13,'Return Data'!$B$7:$R$2843,10,0)</f>
        <v>5.2436999999999996</v>
      </c>
      <c r="G13" s="66">
        <f t="shared" si="1"/>
        <v>19</v>
      </c>
      <c r="H13" s="65">
        <f>VLOOKUP($A13,'Return Data'!$B$7:$R$2843,11,0)</f>
        <v>4.6146000000000003</v>
      </c>
      <c r="I13" s="66">
        <f t="shared" si="2"/>
        <v>16</v>
      </c>
      <c r="J13" s="65">
        <f>VLOOKUP($A13,'Return Data'!$B$7:$R$2843,12,0)</f>
        <v>6.9977999999999998</v>
      </c>
      <c r="K13" s="66">
        <f t="shared" si="3"/>
        <v>14</v>
      </c>
      <c r="L13" s="65">
        <f>VLOOKUP($A13,'Return Data'!$B$7:$R$2843,13,0)</f>
        <v>7.5308999999999999</v>
      </c>
      <c r="M13" s="66">
        <f t="shared" si="4"/>
        <v>16</v>
      </c>
      <c r="N13" s="65">
        <f>VLOOKUP($A13,'Return Data'!$B$7:$R$2843,17,0)</f>
        <v>4.7427000000000001</v>
      </c>
      <c r="O13" s="66">
        <f t="shared" si="6"/>
        <v>11</v>
      </c>
      <c r="P13" s="65">
        <f>VLOOKUP($A13,'Return Data'!$B$7:$R$2843,14,0)</f>
        <v>2.8894000000000002</v>
      </c>
      <c r="Q13" s="66">
        <f t="shared" si="7"/>
        <v>13</v>
      </c>
      <c r="R13" s="65">
        <f>VLOOKUP($A13,'Return Data'!$B$7:$R$2843,16,0)</f>
        <v>7.0255000000000001</v>
      </c>
      <c r="S13" s="67">
        <f t="shared" si="5"/>
        <v>12</v>
      </c>
    </row>
    <row r="14" spans="1:19" x14ac:dyDescent="0.3">
      <c r="A14" s="82" t="s">
        <v>667</v>
      </c>
      <c r="B14" s="64">
        <f>VLOOKUP($A14,'Return Data'!$B$7:$R$2843,3,0)</f>
        <v>44322</v>
      </c>
      <c r="C14" s="65">
        <f>VLOOKUP($A14,'Return Data'!$B$7:$R$2843,4,0)</f>
        <v>22.559799999999999</v>
      </c>
      <c r="D14" s="65">
        <f>VLOOKUP($A14,'Return Data'!$B$7:$R$2843,9,0)</f>
        <v>23.954799999999999</v>
      </c>
      <c r="E14" s="66">
        <f t="shared" si="0"/>
        <v>1</v>
      </c>
      <c r="F14" s="65">
        <f>VLOOKUP($A14,'Return Data'!$B$7:$R$2843,10,0)</f>
        <v>23.013000000000002</v>
      </c>
      <c r="G14" s="66">
        <f t="shared" si="1"/>
        <v>2</v>
      </c>
      <c r="H14" s="65">
        <f>VLOOKUP($A14,'Return Data'!$B$7:$R$2843,11,0)</f>
        <v>21.4681</v>
      </c>
      <c r="I14" s="66">
        <f t="shared" si="2"/>
        <v>1</v>
      </c>
      <c r="J14" s="65">
        <f>VLOOKUP($A14,'Return Data'!$B$7:$R$2843,12,0)</f>
        <v>21.446999999999999</v>
      </c>
      <c r="K14" s="66">
        <f t="shared" si="3"/>
        <v>1</v>
      </c>
      <c r="L14" s="65">
        <f>VLOOKUP($A14,'Return Data'!$B$7:$R$2843,13,0)</f>
        <v>17.168199999999999</v>
      </c>
      <c r="M14" s="66">
        <f t="shared" si="4"/>
        <v>1</v>
      </c>
      <c r="N14" s="65">
        <f>VLOOKUP($A14,'Return Data'!$B$7:$R$2843,17,0)</f>
        <v>4.9042000000000003</v>
      </c>
      <c r="O14" s="66">
        <f t="shared" si="6"/>
        <v>10</v>
      </c>
      <c r="P14" s="65">
        <f>VLOOKUP($A14,'Return Data'!$B$7:$R$2843,14,0)</f>
        <v>6.0921000000000003</v>
      </c>
      <c r="Q14" s="66">
        <f t="shared" si="7"/>
        <v>8</v>
      </c>
      <c r="R14" s="65">
        <f>VLOOKUP($A14,'Return Data'!$B$7:$R$2843,16,0)</f>
        <v>8.6095000000000006</v>
      </c>
      <c r="S14" s="67">
        <f t="shared" si="5"/>
        <v>6</v>
      </c>
    </row>
    <row r="15" spans="1:19" x14ac:dyDescent="0.3">
      <c r="A15" s="82" t="s">
        <v>675</v>
      </c>
      <c r="B15" s="64">
        <f>VLOOKUP($A15,'Return Data'!$B$7:$R$2843,3,0)</f>
        <v>44322</v>
      </c>
      <c r="C15" s="65">
        <f>VLOOKUP($A15,'Return Data'!$B$7:$R$2843,4,0)</f>
        <v>19.421600000000002</v>
      </c>
      <c r="D15" s="65">
        <f>VLOOKUP($A15,'Return Data'!$B$7:$R$2843,9,0)</f>
        <v>11.7966</v>
      </c>
      <c r="E15" s="66">
        <f t="shared" si="0"/>
        <v>5</v>
      </c>
      <c r="F15" s="65">
        <f>VLOOKUP($A15,'Return Data'!$B$7:$R$2843,10,0)</f>
        <v>9.8516999999999992</v>
      </c>
      <c r="G15" s="66">
        <f t="shared" si="1"/>
        <v>9</v>
      </c>
      <c r="H15" s="65">
        <f>VLOOKUP($A15,'Return Data'!$B$7:$R$2843,11,0)</f>
        <v>8.6723999999999997</v>
      </c>
      <c r="I15" s="66">
        <f t="shared" si="2"/>
        <v>7</v>
      </c>
      <c r="J15" s="65">
        <f>VLOOKUP($A15,'Return Data'!$B$7:$R$2843,12,0)</f>
        <v>10.310499999999999</v>
      </c>
      <c r="K15" s="66">
        <f t="shared" si="3"/>
        <v>6</v>
      </c>
      <c r="L15" s="65">
        <f>VLOOKUP($A15,'Return Data'!$B$7:$R$2843,13,0)</f>
        <v>13.277200000000001</v>
      </c>
      <c r="M15" s="66">
        <f t="shared" si="4"/>
        <v>4</v>
      </c>
      <c r="N15" s="65">
        <f>VLOOKUP($A15,'Return Data'!$B$7:$R$2843,17,0)</f>
        <v>10.3377</v>
      </c>
      <c r="O15" s="66">
        <f t="shared" si="6"/>
        <v>1</v>
      </c>
      <c r="P15" s="65">
        <f>VLOOKUP($A15,'Return Data'!$B$7:$R$2843,14,0)</f>
        <v>9.2479999999999993</v>
      </c>
      <c r="Q15" s="66">
        <f t="shared" si="7"/>
        <v>2</v>
      </c>
      <c r="R15" s="65">
        <f>VLOOKUP($A15,'Return Data'!$B$7:$R$2843,16,0)</f>
        <v>9.7706999999999997</v>
      </c>
      <c r="S15" s="67">
        <f t="shared" si="5"/>
        <v>1</v>
      </c>
    </row>
    <row r="16" spans="1:19" x14ac:dyDescent="0.3">
      <c r="A16" s="82" t="s">
        <v>677</v>
      </c>
      <c r="B16" s="64">
        <f>VLOOKUP($A16,'Return Data'!$B$7:$R$2843,3,0)</f>
        <v>44322</v>
      </c>
      <c r="C16" s="65">
        <f>VLOOKUP($A16,'Return Data'!$B$7:$R$2843,4,0)</f>
        <v>25.532299999999999</v>
      </c>
      <c r="D16" s="65">
        <f>VLOOKUP($A16,'Return Data'!$B$7:$R$2843,9,0)</f>
        <v>9.7025000000000006</v>
      </c>
      <c r="E16" s="66">
        <f t="shared" si="0"/>
        <v>9</v>
      </c>
      <c r="F16" s="65">
        <f>VLOOKUP($A16,'Return Data'!$B$7:$R$2843,10,0)</f>
        <v>7.8545999999999996</v>
      </c>
      <c r="G16" s="66">
        <f t="shared" si="1"/>
        <v>12</v>
      </c>
      <c r="H16" s="65">
        <f>VLOOKUP($A16,'Return Data'!$B$7:$R$2843,11,0)</f>
        <v>7.0891999999999999</v>
      </c>
      <c r="I16" s="66">
        <f t="shared" si="2"/>
        <v>11</v>
      </c>
      <c r="J16" s="65">
        <f>VLOOKUP($A16,'Return Data'!$B$7:$R$2843,12,0)</f>
        <v>8.3007000000000009</v>
      </c>
      <c r="K16" s="66">
        <f t="shared" si="3"/>
        <v>10</v>
      </c>
      <c r="L16" s="65">
        <f>VLOOKUP($A16,'Return Data'!$B$7:$R$2843,13,0)</f>
        <v>10.529</v>
      </c>
      <c r="M16" s="66">
        <f t="shared" si="4"/>
        <v>9</v>
      </c>
      <c r="N16" s="65">
        <f>VLOOKUP($A16,'Return Data'!$B$7:$R$2843,17,0)</f>
        <v>9.9649999999999999</v>
      </c>
      <c r="O16" s="66">
        <f t="shared" si="6"/>
        <v>2</v>
      </c>
      <c r="P16" s="65">
        <f>VLOOKUP($A16,'Return Data'!$B$7:$R$2843,14,0)</f>
        <v>9.3794000000000004</v>
      </c>
      <c r="Q16" s="66">
        <f t="shared" si="7"/>
        <v>1</v>
      </c>
      <c r="R16" s="65">
        <f>VLOOKUP($A16,'Return Data'!$B$7:$R$2843,16,0)</f>
        <v>9.4760000000000009</v>
      </c>
      <c r="S16" s="67">
        <f t="shared" si="5"/>
        <v>2</v>
      </c>
    </row>
    <row r="17" spans="1:19" x14ac:dyDescent="0.3">
      <c r="A17" s="82" t="s">
        <v>679</v>
      </c>
      <c r="B17" s="64">
        <f>VLOOKUP($A17,'Return Data'!$B$7:$R$2843,3,0)</f>
        <v>44322</v>
      </c>
      <c r="C17" s="65">
        <f>VLOOKUP($A17,'Return Data'!$B$7:$R$2843,4,0)</f>
        <v>14.151899999999999</v>
      </c>
      <c r="D17" s="65">
        <f>VLOOKUP($A17,'Return Data'!$B$7:$R$2843,9,0)</f>
        <v>17.6267</v>
      </c>
      <c r="E17" s="66">
        <f t="shared" si="0"/>
        <v>3</v>
      </c>
      <c r="F17" s="65">
        <f>VLOOKUP($A17,'Return Data'!$B$7:$R$2843,10,0)</f>
        <v>6.4958999999999998</v>
      </c>
      <c r="G17" s="66">
        <f t="shared" si="1"/>
        <v>18</v>
      </c>
      <c r="H17" s="65">
        <f>VLOOKUP($A17,'Return Data'!$B$7:$R$2843,11,0)</f>
        <v>7.6816000000000004</v>
      </c>
      <c r="I17" s="66">
        <f t="shared" si="2"/>
        <v>9</v>
      </c>
      <c r="J17" s="65">
        <f>VLOOKUP($A17,'Return Data'!$B$7:$R$2843,12,0)</f>
        <v>9.3046000000000006</v>
      </c>
      <c r="K17" s="66">
        <f t="shared" si="3"/>
        <v>8</v>
      </c>
      <c r="L17" s="65">
        <f>VLOOKUP($A17,'Return Data'!$B$7:$R$2843,13,0)</f>
        <v>12.9162</v>
      </c>
      <c r="M17" s="66">
        <f t="shared" si="4"/>
        <v>6</v>
      </c>
      <c r="N17" s="65">
        <f>VLOOKUP($A17,'Return Data'!$B$7:$R$2843,17,0)</f>
        <v>-3.6945000000000001</v>
      </c>
      <c r="O17" s="66">
        <f t="shared" si="6"/>
        <v>15</v>
      </c>
      <c r="P17" s="65">
        <f>VLOOKUP($A17,'Return Data'!$B$7:$R$2843,14,0)</f>
        <v>-0.50339999999999996</v>
      </c>
      <c r="Q17" s="66">
        <f t="shared" si="7"/>
        <v>15</v>
      </c>
      <c r="R17" s="65">
        <f>VLOOKUP($A17,'Return Data'!$B$7:$R$2843,16,0)</f>
        <v>4.9547999999999996</v>
      </c>
      <c r="S17" s="67">
        <f t="shared" si="5"/>
        <v>15</v>
      </c>
    </row>
    <row r="18" spans="1:19" x14ac:dyDescent="0.3">
      <c r="A18" s="82" t="s">
        <v>680</v>
      </c>
      <c r="B18" s="64">
        <f>VLOOKUP($A18,'Return Data'!$B$7:$R$2843,3,0)</f>
        <v>44322</v>
      </c>
      <c r="C18" s="65">
        <f>VLOOKUP($A18,'Return Data'!$B$7:$R$2843,4,0)</f>
        <v>13.6988</v>
      </c>
      <c r="D18" s="65">
        <f>VLOOKUP($A18,'Return Data'!$B$7:$R$2843,9,0)</f>
        <v>9.2082999999999995</v>
      </c>
      <c r="E18" s="66">
        <f t="shared" si="0"/>
        <v>11</v>
      </c>
      <c r="F18" s="65">
        <f>VLOOKUP($A18,'Return Data'!$B$7:$R$2843,10,0)</f>
        <v>7.0419</v>
      </c>
      <c r="G18" s="66">
        <f t="shared" si="1"/>
        <v>17</v>
      </c>
      <c r="H18" s="65">
        <f>VLOOKUP($A18,'Return Data'!$B$7:$R$2843,11,0)</f>
        <v>6.0045000000000002</v>
      </c>
      <c r="I18" s="66">
        <f t="shared" si="2"/>
        <v>12</v>
      </c>
      <c r="J18" s="65">
        <f>VLOOKUP($A18,'Return Data'!$B$7:$R$2843,12,0)</f>
        <v>6.9424000000000001</v>
      </c>
      <c r="K18" s="66">
        <f t="shared" si="3"/>
        <v>15</v>
      </c>
      <c r="L18" s="65">
        <f>VLOOKUP($A18,'Return Data'!$B$7:$R$2843,13,0)</f>
        <v>8.8589000000000002</v>
      </c>
      <c r="M18" s="66">
        <f t="shared" si="4"/>
        <v>14</v>
      </c>
      <c r="N18" s="65">
        <f>VLOOKUP($A18,'Return Data'!$B$7:$R$2843,17,0)</f>
        <v>8.5223999999999993</v>
      </c>
      <c r="O18" s="66">
        <f t="shared" si="6"/>
        <v>5</v>
      </c>
      <c r="P18" s="65">
        <f>VLOOKUP($A18,'Return Data'!$B$7:$R$2843,14,0)</f>
        <v>8.1583000000000006</v>
      </c>
      <c r="Q18" s="66">
        <f t="shared" si="7"/>
        <v>4</v>
      </c>
      <c r="R18" s="65">
        <f>VLOOKUP($A18,'Return Data'!$B$7:$R$2843,16,0)</f>
        <v>7.8236999999999997</v>
      </c>
      <c r="S18" s="67">
        <f t="shared" si="5"/>
        <v>9</v>
      </c>
    </row>
    <row r="19" spans="1:19" x14ac:dyDescent="0.3">
      <c r="A19" s="82" t="s">
        <v>683</v>
      </c>
      <c r="B19" s="64">
        <f>VLOOKUP($A19,'Return Data'!$B$7:$R$2843,3,0)</f>
        <v>44322</v>
      </c>
      <c r="C19" s="65">
        <f>VLOOKUP($A19,'Return Data'!$B$7:$R$2843,4,0)</f>
        <v>1541.0587</v>
      </c>
      <c r="D19" s="65">
        <f>VLOOKUP($A19,'Return Data'!$B$7:$R$2843,9,0)</f>
        <v>7.3074000000000003</v>
      </c>
      <c r="E19" s="66">
        <f t="shared" si="0"/>
        <v>16</v>
      </c>
      <c r="F19" s="65">
        <f>VLOOKUP($A19,'Return Data'!$B$7:$R$2843,10,0)</f>
        <v>7.2851999999999997</v>
      </c>
      <c r="G19" s="66">
        <f t="shared" si="1"/>
        <v>15</v>
      </c>
      <c r="H19" s="65">
        <f>VLOOKUP($A19,'Return Data'!$B$7:$R$2843,11,0)</f>
        <v>3.7591999999999999</v>
      </c>
      <c r="I19" s="66">
        <f t="shared" si="2"/>
        <v>17</v>
      </c>
      <c r="J19" s="65">
        <f>VLOOKUP($A19,'Return Data'!$B$7:$R$2843,12,0)</f>
        <v>4.8730000000000002</v>
      </c>
      <c r="K19" s="66">
        <f t="shared" si="3"/>
        <v>17</v>
      </c>
      <c r="L19" s="65">
        <f>VLOOKUP($A19,'Return Data'!$B$7:$R$2843,13,0)</f>
        <v>7.7880000000000003</v>
      </c>
      <c r="M19" s="66">
        <f t="shared" si="4"/>
        <v>15</v>
      </c>
      <c r="N19" s="65">
        <f>VLOOKUP($A19,'Return Data'!$B$7:$R$2843,17,0)</f>
        <v>5.66</v>
      </c>
      <c r="O19" s="66">
        <f t="shared" si="6"/>
        <v>8</v>
      </c>
      <c r="P19" s="65">
        <f>VLOOKUP($A19,'Return Data'!$B$7:$R$2843,14,0)</f>
        <v>3.0468000000000002</v>
      </c>
      <c r="Q19" s="66">
        <f t="shared" si="7"/>
        <v>12</v>
      </c>
      <c r="R19" s="65">
        <f>VLOOKUP($A19,'Return Data'!$B$7:$R$2843,16,0)</f>
        <v>6.6944999999999997</v>
      </c>
      <c r="S19" s="67">
        <f t="shared" si="5"/>
        <v>13</v>
      </c>
    </row>
    <row r="20" spans="1:19" x14ac:dyDescent="0.3">
      <c r="A20" s="82" t="s">
        <v>685</v>
      </c>
      <c r="B20" s="64">
        <f>VLOOKUP($A20,'Return Data'!$B$7:$R$2843,3,0)</f>
        <v>44322</v>
      </c>
      <c r="C20" s="65">
        <f>VLOOKUP($A20,'Return Data'!$B$7:$R$2843,4,0)</f>
        <v>25.520299999999999</v>
      </c>
      <c r="D20" s="65">
        <f>VLOOKUP($A20,'Return Data'!$B$7:$R$2843,9,0)</f>
        <v>14.614000000000001</v>
      </c>
      <c r="E20" s="66">
        <f t="shared" si="0"/>
        <v>4</v>
      </c>
      <c r="F20" s="65">
        <f>VLOOKUP($A20,'Return Data'!$B$7:$R$2843,10,0)</f>
        <v>9.7561</v>
      </c>
      <c r="G20" s="66">
        <f t="shared" si="1"/>
        <v>10</v>
      </c>
      <c r="H20" s="65">
        <f>VLOOKUP($A20,'Return Data'!$B$7:$R$2843,11,0)</f>
        <v>7.3292000000000002</v>
      </c>
      <c r="I20" s="66">
        <f t="shared" si="2"/>
        <v>10</v>
      </c>
      <c r="J20" s="65">
        <f>VLOOKUP($A20,'Return Data'!$B$7:$R$2843,12,0)</f>
        <v>8.1182999999999996</v>
      </c>
      <c r="K20" s="66">
        <f t="shared" si="3"/>
        <v>11</v>
      </c>
      <c r="L20" s="65">
        <f>VLOOKUP($A20,'Return Data'!$B$7:$R$2843,13,0)</f>
        <v>10.914400000000001</v>
      </c>
      <c r="M20" s="66">
        <f t="shared" si="4"/>
        <v>7</v>
      </c>
      <c r="N20" s="65">
        <f>VLOOKUP($A20,'Return Data'!$B$7:$R$2843,17,0)</f>
        <v>8.6168999999999993</v>
      </c>
      <c r="O20" s="66">
        <f t="shared" si="6"/>
        <v>4</v>
      </c>
      <c r="P20" s="65">
        <f>VLOOKUP($A20,'Return Data'!$B$7:$R$2843,14,0)</f>
        <v>8.3032000000000004</v>
      </c>
      <c r="Q20" s="66">
        <f t="shared" si="7"/>
        <v>3</v>
      </c>
      <c r="R20" s="65">
        <f>VLOOKUP($A20,'Return Data'!$B$7:$R$2843,16,0)</f>
        <v>9.1702999999999992</v>
      </c>
      <c r="S20" s="67">
        <f t="shared" si="5"/>
        <v>4</v>
      </c>
    </row>
    <row r="21" spans="1:19" x14ac:dyDescent="0.3">
      <c r="A21" s="82" t="s">
        <v>687</v>
      </c>
      <c r="B21" s="64">
        <f>VLOOKUP($A21,'Return Data'!$B$7:$R$2843,3,0)</f>
        <v>44322</v>
      </c>
      <c r="C21" s="65">
        <f>VLOOKUP($A21,'Return Data'!$B$7:$R$2843,4,0)</f>
        <v>23.5518</v>
      </c>
      <c r="D21" s="65">
        <f>VLOOKUP($A21,'Return Data'!$B$7:$R$2843,9,0)</f>
        <v>6.0533999999999999</v>
      </c>
      <c r="E21" s="66">
        <f t="shared" si="0"/>
        <v>17</v>
      </c>
      <c r="F21" s="65">
        <f>VLOOKUP($A21,'Return Data'!$B$7:$R$2843,10,0)</f>
        <v>7.6852</v>
      </c>
      <c r="G21" s="66">
        <f t="shared" si="1"/>
        <v>13</v>
      </c>
      <c r="H21" s="65">
        <f>VLOOKUP($A21,'Return Data'!$B$7:$R$2843,11,0)</f>
        <v>4.6639999999999997</v>
      </c>
      <c r="I21" s="66">
        <f t="shared" si="2"/>
        <v>15</v>
      </c>
      <c r="J21" s="65">
        <f>VLOOKUP($A21,'Return Data'!$B$7:$R$2843,12,0)</f>
        <v>7.7397999999999998</v>
      </c>
      <c r="K21" s="66">
        <f t="shared" si="3"/>
        <v>13</v>
      </c>
      <c r="L21" s="65">
        <f>VLOOKUP($A21,'Return Data'!$B$7:$R$2843,13,0)</f>
        <v>9.4225999999999992</v>
      </c>
      <c r="M21" s="66">
        <f t="shared" si="4"/>
        <v>13</v>
      </c>
      <c r="N21" s="65">
        <f>VLOOKUP($A21,'Return Data'!$B$7:$R$2843,17,0)</f>
        <v>4.2099000000000002</v>
      </c>
      <c r="O21" s="66">
        <f t="shared" si="6"/>
        <v>12</v>
      </c>
      <c r="P21" s="65">
        <f>VLOOKUP($A21,'Return Data'!$B$7:$R$2843,14,0)</f>
        <v>4.8956</v>
      </c>
      <c r="Q21" s="66">
        <f t="shared" si="7"/>
        <v>10</v>
      </c>
      <c r="R21" s="65">
        <f>VLOOKUP($A21,'Return Data'!$B$7:$R$2843,16,0)</f>
        <v>7.5119999999999996</v>
      </c>
      <c r="S21" s="67">
        <f t="shared" si="5"/>
        <v>10</v>
      </c>
    </row>
    <row r="22" spans="1:19" x14ac:dyDescent="0.3">
      <c r="A22" s="82" t="s">
        <v>689</v>
      </c>
      <c r="B22" s="64">
        <f>VLOOKUP($A22,'Return Data'!$B$7:$R$2843,3,0)</f>
        <v>44322</v>
      </c>
      <c r="C22" s="65">
        <f>VLOOKUP($A22,'Return Data'!$B$7:$R$2843,4,0)</f>
        <v>26.526</v>
      </c>
      <c r="D22" s="65">
        <f>VLOOKUP($A22,'Return Data'!$B$7:$R$2843,9,0)</f>
        <v>8.4612999999999996</v>
      </c>
      <c r="E22" s="66">
        <f t="shared" si="0"/>
        <v>14</v>
      </c>
      <c r="F22" s="65">
        <f>VLOOKUP($A22,'Return Data'!$B$7:$R$2843,10,0)</f>
        <v>8.7958999999999996</v>
      </c>
      <c r="G22" s="66">
        <f t="shared" si="1"/>
        <v>11</v>
      </c>
      <c r="H22" s="65">
        <f>VLOOKUP($A22,'Return Data'!$B$7:$R$2843,11,0)</f>
        <v>8.7863000000000007</v>
      </c>
      <c r="I22" s="66">
        <f t="shared" si="2"/>
        <v>6</v>
      </c>
      <c r="J22" s="65">
        <f>VLOOKUP($A22,'Return Data'!$B$7:$R$2843,12,0)</f>
        <v>10.1233</v>
      </c>
      <c r="K22" s="66">
        <f t="shared" si="3"/>
        <v>7</v>
      </c>
      <c r="L22" s="65">
        <f>VLOOKUP($A22,'Return Data'!$B$7:$R$2843,13,0)</f>
        <v>9.4555000000000007</v>
      </c>
      <c r="M22" s="66">
        <f t="shared" si="4"/>
        <v>12</v>
      </c>
      <c r="N22" s="65">
        <f>VLOOKUP($A22,'Return Data'!$B$7:$R$2843,17,0)</f>
        <v>4.8999999999999998E-3</v>
      </c>
      <c r="O22" s="66">
        <f t="shared" si="6"/>
        <v>14</v>
      </c>
      <c r="P22" s="65">
        <f>VLOOKUP($A22,'Return Data'!$B$7:$R$2843,14,0)</f>
        <v>1.5617000000000001</v>
      </c>
      <c r="Q22" s="66">
        <f t="shared" si="7"/>
        <v>14</v>
      </c>
      <c r="R22" s="65">
        <f>VLOOKUP($A22,'Return Data'!$B$7:$R$2843,16,0)</f>
        <v>6.6459999999999999</v>
      </c>
      <c r="S22" s="67">
        <f t="shared" si="5"/>
        <v>14</v>
      </c>
    </row>
    <row r="23" spans="1:19" x14ac:dyDescent="0.3">
      <c r="A23" s="82" t="s">
        <v>691</v>
      </c>
      <c r="B23" s="64">
        <f>VLOOKUP($A23,'Return Data'!$B$7:$R$2843,3,0)</f>
        <v>44322</v>
      </c>
      <c r="C23" s="65">
        <f>VLOOKUP($A23,'Return Data'!$B$7:$R$2843,4,0)</f>
        <v>0.12520000000000001</v>
      </c>
      <c r="D23" s="65">
        <f>VLOOKUP($A23,'Return Data'!$B$7:$R$2843,9,0)</f>
        <v>11.7742</v>
      </c>
      <c r="E23" s="66">
        <f t="shared" si="0"/>
        <v>6</v>
      </c>
      <c r="F23" s="65">
        <f>VLOOKUP($A23,'Return Data'!$B$7:$R$2843,10,0)</f>
        <v>11.3209</v>
      </c>
      <c r="G23" s="66">
        <f t="shared" si="1"/>
        <v>6</v>
      </c>
      <c r="H23" s="65">
        <f>VLOOKUP($A23,'Return Data'!$B$7:$R$2843,11,0)</f>
        <v>-41.964100000000002</v>
      </c>
      <c r="I23" s="66">
        <f t="shared" si="2"/>
        <v>20</v>
      </c>
      <c r="J23" s="65">
        <f>VLOOKUP($A23,'Return Data'!$B$7:$R$2843,12,0)</f>
        <v>-30.051400000000001</v>
      </c>
      <c r="K23" s="66">
        <f t="shared" si="3"/>
        <v>20</v>
      </c>
      <c r="L23" s="65">
        <f>VLOOKUP($A23,'Return Data'!$B$7:$R$2843,13,0)</f>
        <v>-20.659099999999999</v>
      </c>
      <c r="M23" s="66">
        <f t="shared" si="4"/>
        <v>19</v>
      </c>
      <c r="N23" s="65"/>
      <c r="O23" s="66"/>
      <c r="P23" s="65"/>
      <c r="Q23" s="66"/>
      <c r="R23" s="65">
        <f>VLOOKUP($A23,'Return Data'!$B$7:$R$2843,16,0)</f>
        <v>-15.964399999999999</v>
      </c>
      <c r="S23" s="67">
        <f t="shared" si="5"/>
        <v>18</v>
      </c>
    </row>
    <row r="24" spans="1:19" x14ac:dyDescent="0.3">
      <c r="A24" s="82" t="s">
        <v>694</v>
      </c>
      <c r="B24" s="64">
        <f>VLOOKUP($A24,'Return Data'!$B$7:$R$2843,3,0)</f>
        <v>44322</v>
      </c>
      <c r="C24" s="65">
        <f>VLOOKUP($A24,'Return Data'!$B$7:$R$2843,4,0)</f>
        <v>15.8863</v>
      </c>
      <c r="D24" s="65">
        <f>VLOOKUP($A24,'Return Data'!$B$7:$R$2843,9,0)</f>
        <v>5.9025999999999996</v>
      </c>
      <c r="E24" s="66">
        <f t="shared" si="0"/>
        <v>18</v>
      </c>
      <c r="F24" s="65">
        <f>VLOOKUP($A24,'Return Data'!$B$7:$R$2843,10,0)</f>
        <v>11.9147</v>
      </c>
      <c r="G24" s="66">
        <f t="shared" si="1"/>
        <v>4</v>
      </c>
      <c r="H24" s="65">
        <f>VLOOKUP($A24,'Return Data'!$B$7:$R$2843,11,0)</f>
        <v>12.481999999999999</v>
      </c>
      <c r="I24" s="66">
        <f t="shared" si="2"/>
        <v>4</v>
      </c>
      <c r="J24" s="65">
        <f>VLOOKUP($A24,'Return Data'!$B$7:$R$2843,12,0)</f>
        <v>11.9239</v>
      </c>
      <c r="K24" s="66">
        <f t="shared" si="3"/>
        <v>3</v>
      </c>
      <c r="L24" s="65">
        <f>VLOOKUP($A24,'Return Data'!$B$7:$R$2843,13,0)</f>
        <v>9.6763999999999992</v>
      </c>
      <c r="M24" s="66">
        <f t="shared" si="4"/>
        <v>11</v>
      </c>
      <c r="N24" s="65">
        <f>VLOOKUP($A24,'Return Data'!$B$7:$R$2843,17,0)</f>
        <v>2.7299000000000002</v>
      </c>
      <c r="O24" s="66">
        <f>RANK(N24,N$8:N$27,0)</f>
        <v>13</v>
      </c>
      <c r="P24" s="65">
        <f>VLOOKUP($A24,'Return Data'!$B$7:$R$2843,14,0)</f>
        <v>3.6781000000000001</v>
      </c>
      <c r="Q24" s="66">
        <f>RANK(P24,P$8:P$27,0)</f>
        <v>11</v>
      </c>
      <c r="R24" s="65">
        <f>VLOOKUP($A24,'Return Data'!$B$7:$R$2843,16,0)</f>
        <v>7.2587000000000002</v>
      </c>
      <c r="S24" s="67">
        <f t="shared" si="5"/>
        <v>11</v>
      </c>
    </row>
    <row r="25" spans="1:19" x14ac:dyDescent="0.3">
      <c r="A25" s="82" t="s">
        <v>700</v>
      </c>
      <c r="B25" s="64">
        <f>VLOOKUP($A25,'Return Data'!$B$7:$R$2843,3,0)</f>
        <v>44322</v>
      </c>
      <c r="C25" s="65">
        <f>VLOOKUP($A25,'Return Data'!$B$7:$R$2843,4,0)</f>
        <v>36.344700000000003</v>
      </c>
      <c r="D25" s="65">
        <f>VLOOKUP($A25,'Return Data'!$B$7:$R$2843,9,0)</f>
        <v>8.7867999999999995</v>
      </c>
      <c r="E25" s="66">
        <f t="shared" si="0"/>
        <v>13</v>
      </c>
      <c r="F25" s="65">
        <f>VLOOKUP($A25,'Return Data'!$B$7:$R$2843,10,0)</f>
        <v>7.6595000000000004</v>
      </c>
      <c r="G25" s="66">
        <f t="shared" si="1"/>
        <v>14</v>
      </c>
      <c r="H25" s="65">
        <f>VLOOKUP($A25,'Return Data'!$B$7:$R$2843,11,0)</f>
        <v>5.7652999999999999</v>
      </c>
      <c r="I25" s="66">
        <f t="shared" si="2"/>
        <v>14</v>
      </c>
      <c r="J25" s="65">
        <f>VLOOKUP($A25,'Return Data'!$B$7:$R$2843,12,0)</f>
        <v>7.9210000000000003</v>
      </c>
      <c r="K25" s="66">
        <f t="shared" si="3"/>
        <v>12</v>
      </c>
      <c r="L25" s="65">
        <f>VLOOKUP($A25,'Return Data'!$B$7:$R$2843,13,0)</f>
        <v>10.4491</v>
      </c>
      <c r="M25" s="66">
        <f t="shared" si="4"/>
        <v>10</v>
      </c>
      <c r="N25" s="65">
        <f>VLOOKUP($A25,'Return Data'!$B$7:$R$2843,17,0)</f>
        <v>8.8401999999999994</v>
      </c>
      <c r="O25" s="66">
        <f>RANK(N25,N$8:N$27,0)</f>
        <v>3</v>
      </c>
      <c r="P25" s="65">
        <f>VLOOKUP($A25,'Return Data'!$B$7:$R$2843,14,0)</f>
        <v>8.0886999999999993</v>
      </c>
      <c r="Q25" s="66">
        <f>RANK(P25,P$8:P$27,0)</f>
        <v>5</v>
      </c>
      <c r="R25" s="65">
        <f>VLOOKUP($A25,'Return Data'!$B$7:$R$2843,16,0)</f>
        <v>9.2202999999999999</v>
      </c>
      <c r="S25" s="67">
        <f t="shared" si="5"/>
        <v>3</v>
      </c>
    </row>
    <row r="26" spans="1:19" x14ac:dyDescent="0.3">
      <c r="A26" s="82" t="s">
        <v>708</v>
      </c>
      <c r="B26" s="64">
        <f>VLOOKUP($A26,'Return Data'!$B$7:$R$2843,3,0)</f>
        <v>44322</v>
      </c>
      <c r="C26" s="65">
        <f>VLOOKUP($A26,'Return Data'!$B$7:$R$2843,4,0)</f>
        <v>0.63019999999999998</v>
      </c>
      <c r="D26" s="65">
        <f>VLOOKUP($A26,'Return Data'!$B$7:$R$2843,9,0)</f>
        <v>11.301500000000001</v>
      </c>
      <c r="E26" s="66">
        <f t="shared" si="0"/>
        <v>7</v>
      </c>
      <c r="F26" s="65">
        <f>VLOOKUP($A26,'Return Data'!$B$7:$R$2843,10,0)</f>
        <v>11.4474</v>
      </c>
      <c r="G26" s="66">
        <f t="shared" si="1"/>
        <v>5</v>
      </c>
      <c r="H26" s="65">
        <f>VLOOKUP($A26,'Return Data'!$B$7:$R$2843,11,0)</f>
        <v>-40.892699999999998</v>
      </c>
      <c r="I26" s="66">
        <f t="shared" si="2"/>
        <v>19</v>
      </c>
      <c r="J26" s="65">
        <f>VLOOKUP($A26,'Return Data'!$B$7:$R$2843,12,0)</f>
        <v>-24.7835</v>
      </c>
      <c r="K26" s="66">
        <f t="shared" si="3"/>
        <v>19</v>
      </c>
      <c r="L26" s="65">
        <f>VLOOKUP($A26,'Return Data'!$B$7:$R$2843,13,0)</f>
        <v>-59.199800000000003</v>
      </c>
      <c r="M26" s="66">
        <f t="shared" si="4"/>
        <v>20</v>
      </c>
      <c r="N26" s="65"/>
      <c r="O26" s="66"/>
      <c r="P26" s="65"/>
      <c r="Q26" s="66"/>
      <c r="R26" s="65">
        <f>VLOOKUP($A26,'Return Data'!$B$7:$R$2843,16,0)</f>
        <v>-51.442500000000003</v>
      </c>
      <c r="S26" s="67">
        <f t="shared" si="5"/>
        <v>20</v>
      </c>
    </row>
    <row r="27" spans="1:19" x14ac:dyDescent="0.3">
      <c r="A27" s="82" t="s">
        <v>710</v>
      </c>
      <c r="B27" s="64">
        <f>VLOOKUP($A27,'Return Data'!$B$7:$R$2843,3,0)</f>
        <v>44322</v>
      </c>
      <c r="C27" s="65">
        <f>VLOOKUP($A27,'Return Data'!$B$7:$R$2843,4,0)</f>
        <v>12.5738</v>
      </c>
      <c r="D27" s="65">
        <f>VLOOKUP($A27,'Return Data'!$B$7:$R$2843,9,0)</f>
        <v>7.5162000000000004</v>
      </c>
      <c r="E27" s="66">
        <f t="shared" si="0"/>
        <v>15</v>
      </c>
      <c r="F27" s="65">
        <f>VLOOKUP($A27,'Return Data'!$B$7:$R$2843,10,0)</f>
        <v>7.1887999999999996</v>
      </c>
      <c r="G27" s="66">
        <f t="shared" si="1"/>
        <v>16</v>
      </c>
      <c r="H27" s="65">
        <f>VLOOKUP($A27,'Return Data'!$B$7:$R$2843,11,0)</f>
        <v>5.8334000000000001</v>
      </c>
      <c r="I27" s="66">
        <f t="shared" si="2"/>
        <v>13</v>
      </c>
      <c r="J27" s="65">
        <f>VLOOKUP($A27,'Return Data'!$B$7:$R$2843,12,0)</f>
        <v>6.8921999999999999</v>
      </c>
      <c r="K27" s="66">
        <f t="shared" si="3"/>
        <v>16</v>
      </c>
      <c r="L27" s="65">
        <f>VLOOKUP($A27,'Return Data'!$B$7:$R$2843,13,0)</f>
        <v>-2.0091000000000001</v>
      </c>
      <c r="M27" s="66">
        <f t="shared" si="4"/>
        <v>18</v>
      </c>
      <c r="N27" s="65">
        <f>VLOOKUP($A27,'Return Data'!$B$7:$R$2843,17,0)</f>
        <v>-16.537199999999999</v>
      </c>
      <c r="O27" s="66">
        <f>RANK(N27,N$8:N$27,0)</f>
        <v>16</v>
      </c>
      <c r="P27" s="65">
        <f>VLOOKUP($A27,'Return Data'!$B$7:$R$2843,14,0)</f>
        <v>-9.3698999999999995</v>
      </c>
      <c r="Q27" s="66">
        <f>RANK(P27,P$8:P$27,0)</f>
        <v>16</v>
      </c>
      <c r="R27" s="65">
        <f>VLOOKUP($A27,'Return Data'!$B$7:$R$2843,16,0)</f>
        <v>2.6315</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10.28884</v>
      </c>
      <c r="E29" s="88"/>
      <c r="F29" s="89">
        <f>AVERAGE(F8:F27)</f>
        <v>10.468615</v>
      </c>
      <c r="G29" s="88"/>
      <c r="H29" s="89">
        <f>AVERAGE(H8:H27)</f>
        <v>3.5058100000000003</v>
      </c>
      <c r="I29" s="88"/>
      <c r="J29" s="89">
        <f>AVERAGE(J8:J27)</f>
        <v>5.7161450000000018</v>
      </c>
      <c r="K29" s="88"/>
      <c r="L29" s="89">
        <f>AVERAGE(L8:L27)</f>
        <v>4.9074349999999987</v>
      </c>
      <c r="M29" s="88"/>
      <c r="N29" s="89">
        <f>AVERAGE(N8:N27)</f>
        <v>1.4801647058823533</v>
      </c>
      <c r="O29" s="88"/>
      <c r="P29" s="89">
        <f>AVERAGE(P8:P27)</f>
        <v>2.6063235294117648</v>
      </c>
      <c r="Q29" s="88"/>
      <c r="R29" s="89">
        <f>AVERAGE(R8:R27)</f>
        <v>1.2475349999999994</v>
      </c>
      <c r="S29" s="90"/>
    </row>
    <row r="30" spans="1:19" x14ac:dyDescent="0.3">
      <c r="A30" s="87" t="s">
        <v>28</v>
      </c>
      <c r="B30" s="88"/>
      <c r="C30" s="88"/>
      <c r="D30" s="89">
        <f>MIN(D8:D27)</f>
        <v>0</v>
      </c>
      <c r="E30" s="88"/>
      <c r="F30" s="89">
        <f>MIN(F8:F27)</f>
        <v>0</v>
      </c>
      <c r="G30" s="88"/>
      <c r="H30" s="89">
        <f>MIN(H8:H27)</f>
        <v>-41.964100000000002</v>
      </c>
      <c r="I30" s="88"/>
      <c r="J30" s="89">
        <f>MIN(J8:J27)</f>
        <v>-30.051400000000001</v>
      </c>
      <c r="K30" s="88"/>
      <c r="L30" s="89">
        <f>MIN(L8:L27)</f>
        <v>-59.199800000000003</v>
      </c>
      <c r="M30" s="88"/>
      <c r="N30" s="89">
        <f>MIN(N8:N27)</f>
        <v>-43.336199999999998</v>
      </c>
      <c r="O30" s="88"/>
      <c r="P30" s="89">
        <f>MIN(P8:P27)</f>
        <v>-31.851500000000001</v>
      </c>
      <c r="Q30" s="88"/>
      <c r="R30" s="89">
        <f>MIN(R8:R27)</f>
        <v>-51.442500000000003</v>
      </c>
      <c r="S30" s="90"/>
    </row>
    <row r="31" spans="1:19" ht="15" thickBot="1" x14ac:dyDescent="0.35">
      <c r="A31" s="91" t="s">
        <v>29</v>
      </c>
      <c r="B31" s="92"/>
      <c r="C31" s="92"/>
      <c r="D31" s="93">
        <f>MAX(D8:D27)</f>
        <v>23.954799999999999</v>
      </c>
      <c r="E31" s="92"/>
      <c r="F31" s="93">
        <f>MAX(F8:F27)</f>
        <v>24.4984</v>
      </c>
      <c r="G31" s="92"/>
      <c r="H31" s="93">
        <f>MAX(H8:H27)</f>
        <v>21.4681</v>
      </c>
      <c r="I31" s="92"/>
      <c r="J31" s="93">
        <f>MAX(J8:J27)</f>
        <v>21.446999999999999</v>
      </c>
      <c r="K31" s="92"/>
      <c r="L31" s="93">
        <f>MAX(L8:L27)</f>
        <v>17.168199999999999</v>
      </c>
      <c r="M31" s="92"/>
      <c r="N31" s="93">
        <f>MAX(N8:N27)</f>
        <v>10.3377</v>
      </c>
      <c r="O31" s="92"/>
      <c r="P31" s="93">
        <f>MAX(P8:P27)</f>
        <v>9.3794000000000004</v>
      </c>
      <c r="Q31" s="92"/>
      <c r="R31" s="93">
        <f>MAX(R8:R27)</f>
        <v>9.7706999999999997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44322</v>
      </c>
      <c r="C8" s="65">
        <f>VLOOKUP($A8,'Return Data'!$B$7:$R$2843,4,0)</f>
        <v>15.472</v>
      </c>
      <c r="D8" s="65">
        <f>VLOOKUP($A8,'Return Data'!$B$7:$R$2843,9,0)</f>
        <v>8.5045999999999999</v>
      </c>
      <c r="E8" s="66">
        <f t="shared" ref="E8:E27" si="0">RANK(D8,D$8:D$27,0)</f>
        <v>10</v>
      </c>
      <c r="F8" s="65">
        <f>VLOOKUP($A8,'Return Data'!$B$7:$R$2843,10,0)</f>
        <v>9.4250000000000007</v>
      </c>
      <c r="G8" s="66">
        <f t="shared" ref="G8:G27" si="1">RANK(F8,F$8:F$27,0)</f>
        <v>7</v>
      </c>
      <c r="H8" s="65">
        <f>VLOOKUP($A8,'Return Data'!$B$7:$R$2843,11,0)</f>
        <v>9.1948000000000008</v>
      </c>
      <c r="I8" s="66">
        <f t="shared" ref="I8:I27" si="2">RANK(H8,H$8:H$27,0)</f>
        <v>5</v>
      </c>
      <c r="J8" s="65">
        <f>VLOOKUP($A8,'Return Data'!$B$7:$R$2843,12,0)</f>
        <v>9.6973000000000003</v>
      </c>
      <c r="K8" s="66">
        <f t="shared" ref="K8:K27" si="3">RANK(J8,J$8:J$27,0)</f>
        <v>6</v>
      </c>
      <c r="L8" s="65">
        <f>VLOOKUP($A8,'Return Data'!$B$7:$R$2843,13,0)</f>
        <v>12.4656</v>
      </c>
      <c r="M8" s="66">
        <f t="shared" ref="M8:M27" si="4">RANK(L8,L$8:L$27,0)</f>
        <v>4</v>
      </c>
      <c r="N8" s="65">
        <f>VLOOKUP($A8,'Return Data'!$B$7:$R$2843,17,0)</f>
        <v>6.3894000000000002</v>
      </c>
      <c r="O8" s="66">
        <f>RANK(N8,N$8:N$27,0)</f>
        <v>6</v>
      </c>
      <c r="P8" s="65">
        <f>VLOOKUP($A8,'Return Data'!$B$7:$R$2843,14,0)</f>
        <v>6.133</v>
      </c>
      <c r="Q8" s="66">
        <f>RANK(P8,P$8:P$27,0)</f>
        <v>7</v>
      </c>
      <c r="R8" s="65">
        <f>VLOOKUP($A8,'Return Data'!$B$7:$R$2843,16,0)</f>
        <v>7.4583000000000004</v>
      </c>
      <c r="S8" s="67">
        <f t="shared" ref="S8:S27" si="5">RANK(R8,R$8:R$27,0)</f>
        <v>7</v>
      </c>
    </row>
    <row r="9" spans="1:19" x14ac:dyDescent="0.3">
      <c r="A9" s="82" t="s">
        <v>655</v>
      </c>
      <c r="B9" s="64">
        <f>VLOOKUP($A9,'Return Data'!$B$7:$R$2843,3,0)</f>
        <v>44322</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-17.227599999999999</v>
      </c>
      <c r="S9" s="67">
        <f t="shared" si="5"/>
        <v>19</v>
      </c>
    </row>
    <row r="10" spans="1:19" x14ac:dyDescent="0.3">
      <c r="A10" s="82" t="s">
        <v>657</v>
      </c>
      <c r="B10" s="64">
        <f>VLOOKUP($A10,'Return Data'!$B$7:$R$2843,3,0)</f>
        <v>44322</v>
      </c>
      <c r="C10" s="65">
        <f>VLOOKUP($A10,'Return Data'!$B$7:$R$2843,4,0)</f>
        <v>16.451000000000001</v>
      </c>
      <c r="D10" s="65">
        <f>VLOOKUP($A10,'Return Data'!$B$7:$R$2843,9,0)</f>
        <v>8.6473999999999993</v>
      </c>
      <c r="E10" s="66">
        <f t="shared" si="0"/>
        <v>9</v>
      </c>
      <c r="F10" s="65">
        <f>VLOOKUP($A10,'Return Data'!$B$7:$R$2843,10,0)</f>
        <v>8.9420000000000002</v>
      </c>
      <c r="G10" s="66">
        <f t="shared" si="1"/>
        <v>9</v>
      </c>
      <c r="H10" s="65">
        <f>VLOOKUP($A10,'Return Data'!$B$7:$R$2843,11,0)</f>
        <v>7.1905000000000001</v>
      </c>
      <c r="I10" s="66">
        <f t="shared" si="2"/>
        <v>8</v>
      </c>
      <c r="J10" s="65">
        <f>VLOOKUP($A10,'Return Data'!$B$7:$R$2843,12,0)</f>
        <v>7.9637000000000002</v>
      </c>
      <c r="K10" s="66">
        <f t="shared" si="3"/>
        <v>9</v>
      </c>
      <c r="L10" s="65">
        <f>VLOOKUP($A10,'Return Data'!$B$7:$R$2843,13,0)</f>
        <v>9.4056999999999995</v>
      </c>
      <c r="M10" s="66">
        <f t="shared" si="4"/>
        <v>10</v>
      </c>
      <c r="N10" s="65">
        <f>VLOOKUP($A10,'Return Data'!$B$7:$R$2843,17,0)</f>
        <v>6.2073999999999998</v>
      </c>
      <c r="O10" s="66">
        <f t="shared" ref="O10:O22" si="6">RANK(N10,N$8:N$27,0)</f>
        <v>7</v>
      </c>
      <c r="P10" s="65">
        <f>VLOOKUP($A10,'Return Data'!$B$7:$R$2843,14,0)</f>
        <v>6.4440999999999997</v>
      </c>
      <c r="Q10" s="66">
        <f t="shared" ref="Q10:Q22" si="7">RANK(P10,P$8:P$27,0)</f>
        <v>6</v>
      </c>
      <c r="R10" s="65">
        <f>VLOOKUP($A10,'Return Data'!$B$7:$R$2843,16,0)</f>
        <v>7.5793999999999997</v>
      </c>
      <c r="S10" s="67">
        <f t="shared" si="5"/>
        <v>6</v>
      </c>
    </row>
    <row r="11" spans="1:19" x14ac:dyDescent="0.3">
      <c r="A11" s="82" t="s">
        <v>658</v>
      </c>
      <c r="B11" s="64">
        <f>VLOOKUP($A11,'Return Data'!$B$7:$R$2843,3,0)</f>
        <v>44322</v>
      </c>
      <c r="C11" s="65">
        <f>VLOOKUP($A11,'Return Data'!$B$7:$R$2843,4,0)</f>
        <v>15.655200000000001</v>
      </c>
      <c r="D11" s="65">
        <f>VLOOKUP($A11,'Return Data'!$B$7:$R$2843,9,0)</f>
        <v>8.2626000000000008</v>
      </c>
      <c r="E11" s="66">
        <f t="shared" si="0"/>
        <v>11</v>
      </c>
      <c r="F11" s="65">
        <f>VLOOKUP($A11,'Return Data'!$B$7:$R$2843,10,0)</f>
        <v>23.753599999999999</v>
      </c>
      <c r="G11" s="66">
        <f t="shared" si="1"/>
        <v>1</v>
      </c>
      <c r="H11" s="65">
        <f>VLOOKUP($A11,'Return Data'!$B$7:$R$2843,11,0)</f>
        <v>16.583600000000001</v>
      </c>
      <c r="I11" s="66">
        <f t="shared" si="2"/>
        <v>2</v>
      </c>
      <c r="J11" s="65">
        <f>VLOOKUP($A11,'Return Data'!$B$7:$R$2843,12,0)</f>
        <v>16.5336</v>
      </c>
      <c r="K11" s="66">
        <f t="shared" si="3"/>
        <v>2</v>
      </c>
      <c r="L11" s="65">
        <f>VLOOKUP($A11,'Return Data'!$B$7:$R$2843,13,0)</f>
        <v>12.3582</v>
      </c>
      <c r="M11" s="66">
        <f t="shared" si="4"/>
        <v>5</v>
      </c>
      <c r="N11" s="65">
        <f>VLOOKUP($A11,'Return Data'!$B$7:$R$2843,17,0)</f>
        <v>4.7073999999999998</v>
      </c>
      <c r="O11" s="66">
        <f t="shared" si="6"/>
        <v>8</v>
      </c>
      <c r="P11" s="65">
        <f>VLOOKUP($A11,'Return Data'!$B$7:$R$2843,14,0)</f>
        <v>5.0883000000000003</v>
      </c>
      <c r="Q11" s="66">
        <f t="shared" si="7"/>
        <v>9</v>
      </c>
      <c r="R11" s="65">
        <f>VLOOKUP($A11,'Return Data'!$B$7:$R$2843,16,0)</f>
        <v>7.3887</v>
      </c>
      <c r="S11" s="67">
        <f t="shared" si="5"/>
        <v>8</v>
      </c>
    </row>
    <row r="12" spans="1:19" x14ac:dyDescent="0.3">
      <c r="A12" s="82" t="s">
        <v>663</v>
      </c>
      <c r="B12" s="64">
        <f>VLOOKUP($A12,'Return Data'!$B$7:$R$2843,3,0)</f>
        <v>44322</v>
      </c>
      <c r="C12" s="65">
        <f>VLOOKUP($A12,'Return Data'!$B$7:$R$2843,4,0)</f>
        <v>4.1905999999999999</v>
      </c>
      <c r="D12" s="65">
        <f>VLOOKUP($A12,'Return Data'!$B$7:$R$2843,9,0)</f>
        <v>18.390599999999999</v>
      </c>
      <c r="E12" s="66">
        <f t="shared" si="0"/>
        <v>2</v>
      </c>
      <c r="F12" s="65">
        <f>VLOOKUP($A12,'Return Data'!$B$7:$R$2843,10,0)</f>
        <v>21.696000000000002</v>
      </c>
      <c r="G12" s="66">
        <f t="shared" si="1"/>
        <v>3</v>
      </c>
      <c r="H12" s="65">
        <f>VLOOKUP($A12,'Return Data'!$B$7:$R$2843,11,0)</f>
        <v>12.8208</v>
      </c>
      <c r="I12" s="66">
        <f t="shared" si="2"/>
        <v>3</v>
      </c>
      <c r="J12" s="65">
        <f>VLOOKUP($A12,'Return Data'!$B$7:$R$2843,12,0)</f>
        <v>10.9526</v>
      </c>
      <c r="K12" s="66">
        <f t="shared" si="3"/>
        <v>3</v>
      </c>
      <c r="L12" s="65">
        <f>VLOOKUP($A12,'Return Data'!$B$7:$R$2843,13,0)</f>
        <v>14.5724</v>
      </c>
      <c r="M12" s="66">
        <f t="shared" si="4"/>
        <v>2</v>
      </c>
      <c r="N12" s="65">
        <f>VLOOKUP($A12,'Return Data'!$B$7:$R$2843,17,0)</f>
        <v>-43.492600000000003</v>
      </c>
      <c r="O12" s="66">
        <f t="shared" si="6"/>
        <v>17</v>
      </c>
      <c r="P12" s="65">
        <f>VLOOKUP($A12,'Return Data'!$B$7:$R$2843,14,0)</f>
        <v>-32.025599999999997</v>
      </c>
      <c r="Q12" s="66">
        <f t="shared" si="7"/>
        <v>17</v>
      </c>
      <c r="R12" s="65">
        <f>VLOOKUP($A12,'Return Data'!$B$7:$R$2843,16,0)</f>
        <v>-13.104799999999999</v>
      </c>
      <c r="S12" s="67">
        <f t="shared" si="5"/>
        <v>17</v>
      </c>
    </row>
    <row r="13" spans="1:19" x14ac:dyDescent="0.3">
      <c r="A13" s="82" t="s">
        <v>665</v>
      </c>
      <c r="B13" s="64">
        <f>VLOOKUP($A13,'Return Data'!$B$7:$R$2843,3,0)</f>
        <v>44322</v>
      </c>
      <c r="C13" s="65">
        <f>VLOOKUP($A13,'Return Data'!$B$7:$R$2843,4,0)</f>
        <v>30.390599999999999</v>
      </c>
      <c r="D13" s="65">
        <f>VLOOKUP($A13,'Return Data'!$B$7:$R$2843,9,0)</f>
        <v>4.3109000000000002</v>
      </c>
      <c r="E13" s="66">
        <f t="shared" si="0"/>
        <v>19</v>
      </c>
      <c r="F13" s="65">
        <f>VLOOKUP($A13,'Return Data'!$B$7:$R$2843,10,0)</f>
        <v>4.4520999999999997</v>
      </c>
      <c r="G13" s="66">
        <f t="shared" si="1"/>
        <v>19</v>
      </c>
      <c r="H13" s="65">
        <f>VLOOKUP($A13,'Return Data'!$B$7:$R$2843,11,0)</f>
        <v>3.8138999999999998</v>
      </c>
      <c r="I13" s="66">
        <f t="shared" si="2"/>
        <v>16</v>
      </c>
      <c r="J13" s="65">
        <f>VLOOKUP($A13,'Return Data'!$B$7:$R$2843,12,0)</f>
        <v>6.1642000000000001</v>
      </c>
      <c r="K13" s="66">
        <f t="shared" si="3"/>
        <v>14</v>
      </c>
      <c r="L13" s="65">
        <f>VLOOKUP($A13,'Return Data'!$B$7:$R$2843,13,0)</f>
        <v>6.6573000000000002</v>
      </c>
      <c r="M13" s="66">
        <f t="shared" si="4"/>
        <v>15</v>
      </c>
      <c r="N13" s="65">
        <f>VLOOKUP($A13,'Return Data'!$B$7:$R$2843,17,0)</f>
        <v>3.9043999999999999</v>
      </c>
      <c r="O13" s="66">
        <f t="shared" si="6"/>
        <v>11</v>
      </c>
      <c r="P13" s="65">
        <f>VLOOKUP($A13,'Return Data'!$B$7:$R$2843,14,0)</f>
        <v>2.0865</v>
      </c>
      <c r="Q13" s="66">
        <f t="shared" si="7"/>
        <v>12</v>
      </c>
      <c r="R13" s="65">
        <f>VLOOKUP($A13,'Return Data'!$B$7:$R$2843,16,0)</f>
        <v>6.3719000000000001</v>
      </c>
      <c r="S13" s="67">
        <f t="shared" si="5"/>
        <v>11</v>
      </c>
    </row>
    <row r="14" spans="1:19" x14ac:dyDescent="0.3">
      <c r="A14" s="82" t="s">
        <v>666</v>
      </c>
      <c r="B14" s="64">
        <f>VLOOKUP($A14,'Return Data'!$B$7:$R$2843,3,0)</f>
        <v>44322</v>
      </c>
      <c r="C14" s="65">
        <f>VLOOKUP($A14,'Return Data'!$B$7:$R$2843,4,0)</f>
        <v>21.178699999999999</v>
      </c>
      <c r="D14" s="65">
        <f>VLOOKUP($A14,'Return Data'!$B$7:$R$2843,9,0)</f>
        <v>23.9528</v>
      </c>
      <c r="E14" s="66">
        <f t="shared" si="0"/>
        <v>1</v>
      </c>
      <c r="F14" s="65">
        <f>VLOOKUP($A14,'Return Data'!$B$7:$R$2843,10,0)</f>
        <v>22.7407</v>
      </c>
      <c r="G14" s="66">
        <f t="shared" si="1"/>
        <v>2</v>
      </c>
      <c r="H14" s="65">
        <f>VLOOKUP($A14,'Return Data'!$B$7:$R$2843,11,0)</f>
        <v>21.003799999999998</v>
      </c>
      <c r="I14" s="66">
        <f t="shared" si="2"/>
        <v>1</v>
      </c>
      <c r="J14" s="65">
        <f>VLOOKUP($A14,'Return Data'!$B$7:$R$2843,12,0)</f>
        <v>20.898299999999999</v>
      </c>
      <c r="K14" s="66">
        <f t="shared" si="3"/>
        <v>1</v>
      </c>
      <c r="L14" s="65">
        <f>VLOOKUP($A14,'Return Data'!$B$7:$R$2843,13,0)</f>
        <v>16.582999999999998</v>
      </c>
      <c r="M14" s="66">
        <f t="shared" si="4"/>
        <v>1</v>
      </c>
      <c r="N14" s="65">
        <f>VLOOKUP($A14,'Return Data'!$B$7:$R$2843,17,0)</f>
        <v>4.2906000000000004</v>
      </c>
      <c r="O14" s="66">
        <f t="shared" si="6"/>
        <v>10</v>
      </c>
      <c r="P14" s="65">
        <f>VLOOKUP($A14,'Return Data'!$B$7:$R$2843,14,0)</f>
        <v>5.4210000000000003</v>
      </c>
      <c r="Q14" s="66">
        <f t="shared" si="7"/>
        <v>8</v>
      </c>
      <c r="R14" s="65">
        <f>VLOOKUP($A14,'Return Data'!$B$7:$R$2843,16,0)</f>
        <v>8.2927999999999997</v>
      </c>
      <c r="S14" s="67">
        <f t="shared" si="5"/>
        <v>3</v>
      </c>
    </row>
    <row r="15" spans="1:19" x14ac:dyDescent="0.3">
      <c r="A15" s="82" t="s">
        <v>674</v>
      </c>
      <c r="B15" s="64">
        <f>VLOOKUP($A15,'Return Data'!$B$7:$R$2843,3,0)</f>
        <v>44322</v>
      </c>
      <c r="C15" s="65">
        <f>VLOOKUP($A15,'Return Data'!$B$7:$R$2843,4,0)</f>
        <v>18.4346</v>
      </c>
      <c r="D15" s="65">
        <f>VLOOKUP($A15,'Return Data'!$B$7:$R$2843,9,0)</f>
        <v>11.331</v>
      </c>
      <c r="E15" s="66">
        <f t="shared" si="0"/>
        <v>6</v>
      </c>
      <c r="F15" s="65">
        <f>VLOOKUP($A15,'Return Data'!$B$7:$R$2843,10,0)</f>
        <v>9.3102</v>
      </c>
      <c r="G15" s="66">
        <f t="shared" si="1"/>
        <v>8</v>
      </c>
      <c r="H15" s="65">
        <f>VLOOKUP($A15,'Return Data'!$B$7:$R$2843,11,0)</f>
        <v>8.1358999999999995</v>
      </c>
      <c r="I15" s="66">
        <f t="shared" si="2"/>
        <v>7</v>
      </c>
      <c r="J15" s="65">
        <f>VLOOKUP($A15,'Return Data'!$B$7:$R$2843,12,0)</f>
        <v>9.7677999999999994</v>
      </c>
      <c r="K15" s="66">
        <f t="shared" si="3"/>
        <v>5</v>
      </c>
      <c r="L15" s="65">
        <f>VLOOKUP($A15,'Return Data'!$B$7:$R$2843,13,0)</f>
        <v>12.7216</v>
      </c>
      <c r="M15" s="66">
        <f t="shared" si="4"/>
        <v>3</v>
      </c>
      <c r="N15" s="65">
        <f>VLOOKUP($A15,'Return Data'!$B$7:$R$2843,17,0)</f>
        <v>9.8350000000000009</v>
      </c>
      <c r="O15" s="66">
        <f t="shared" si="6"/>
        <v>1</v>
      </c>
      <c r="P15" s="65">
        <f>VLOOKUP($A15,'Return Data'!$B$7:$R$2843,14,0)</f>
        <v>8.6852</v>
      </c>
      <c r="Q15" s="66">
        <f t="shared" si="7"/>
        <v>1</v>
      </c>
      <c r="R15" s="65">
        <f>VLOOKUP($A15,'Return Data'!$B$7:$R$2843,16,0)</f>
        <v>8.9695999999999998</v>
      </c>
      <c r="S15" s="67">
        <f t="shared" si="5"/>
        <v>1</v>
      </c>
    </row>
    <row r="16" spans="1:19" x14ac:dyDescent="0.3">
      <c r="A16" s="82" t="s">
        <v>676</v>
      </c>
      <c r="B16" s="64">
        <f>VLOOKUP($A16,'Return Data'!$B$7:$R$2843,3,0)</f>
        <v>44322</v>
      </c>
      <c r="C16" s="65">
        <f>VLOOKUP($A16,'Return Data'!$B$7:$R$2843,4,0)</f>
        <v>23.813500000000001</v>
      </c>
      <c r="D16" s="65">
        <f>VLOOKUP($A16,'Return Data'!$B$7:$R$2843,9,0)</f>
        <v>9.0434999999999999</v>
      </c>
      <c r="E16" s="66">
        <f t="shared" si="0"/>
        <v>8</v>
      </c>
      <c r="F16" s="65">
        <f>VLOOKUP($A16,'Return Data'!$B$7:$R$2843,10,0)</f>
        <v>7.1877000000000004</v>
      </c>
      <c r="G16" s="66">
        <f t="shared" si="1"/>
        <v>12</v>
      </c>
      <c r="H16" s="65">
        <f>VLOOKUP($A16,'Return Data'!$B$7:$R$2843,11,0)</f>
        <v>6.3638000000000003</v>
      </c>
      <c r="I16" s="66">
        <f t="shared" si="2"/>
        <v>10</v>
      </c>
      <c r="J16" s="65">
        <f>VLOOKUP($A16,'Return Data'!$B$7:$R$2843,12,0)</f>
        <v>7.5678000000000001</v>
      </c>
      <c r="K16" s="66">
        <f t="shared" si="3"/>
        <v>10</v>
      </c>
      <c r="L16" s="65">
        <f>VLOOKUP($A16,'Return Data'!$B$7:$R$2843,13,0)</f>
        <v>9.7881999999999998</v>
      </c>
      <c r="M16" s="66">
        <f t="shared" si="4"/>
        <v>7</v>
      </c>
      <c r="N16" s="65">
        <f>VLOOKUP($A16,'Return Data'!$B$7:$R$2843,17,0)</f>
        <v>9.2978000000000005</v>
      </c>
      <c r="O16" s="66">
        <f t="shared" si="6"/>
        <v>2</v>
      </c>
      <c r="P16" s="65">
        <f>VLOOKUP($A16,'Return Data'!$B$7:$R$2843,14,0)</f>
        <v>8.5995000000000008</v>
      </c>
      <c r="Q16" s="66">
        <f t="shared" si="7"/>
        <v>2</v>
      </c>
      <c r="R16" s="65">
        <f>VLOOKUP($A16,'Return Data'!$B$7:$R$2843,16,0)</f>
        <v>8.6746999999999996</v>
      </c>
      <c r="S16" s="67">
        <f t="shared" si="5"/>
        <v>2</v>
      </c>
    </row>
    <row r="17" spans="1:19" x14ac:dyDescent="0.3">
      <c r="A17" s="82" t="s">
        <v>678</v>
      </c>
      <c r="B17" s="64">
        <f>VLOOKUP($A17,'Return Data'!$B$7:$R$2843,3,0)</f>
        <v>44322</v>
      </c>
      <c r="C17" s="65">
        <f>VLOOKUP($A17,'Return Data'!$B$7:$R$2843,4,0)</f>
        <v>13.3127</v>
      </c>
      <c r="D17" s="65">
        <f>VLOOKUP($A17,'Return Data'!$B$7:$R$2843,9,0)</f>
        <v>16.891999999999999</v>
      </c>
      <c r="E17" s="66">
        <f t="shared" si="0"/>
        <v>3</v>
      </c>
      <c r="F17" s="65">
        <f>VLOOKUP($A17,'Return Data'!$B$7:$R$2843,10,0)</f>
        <v>5.7527999999999997</v>
      </c>
      <c r="G17" s="66">
        <f t="shared" si="1"/>
        <v>18</v>
      </c>
      <c r="H17" s="65">
        <f>VLOOKUP($A17,'Return Data'!$B$7:$R$2843,11,0)</f>
        <v>6.9494999999999996</v>
      </c>
      <c r="I17" s="66">
        <f t="shared" si="2"/>
        <v>9</v>
      </c>
      <c r="J17" s="65">
        <f>VLOOKUP($A17,'Return Data'!$B$7:$R$2843,12,0)</f>
        <v>8.5606000000000009</v>
      </c>
      <c r="K17" s="66">
        <f t="shared" si="3"/>
        <v>8</v>
      </c>
      <c r="L17" s="65">
        <f>VLOOKUP($A17,'Return Data'!$B$7:$R$2843,13,0)</f>
        <v>12.1523</v>
      </c>
      <c r="M17" s="66">
        <f t="shared" si="4"/>
        <v>6</v>
      </c>
      <c r="N17" s="65">
        <f>VLOOKUP($A17,'Return Data'!$B$7:$R$2843,17,0)</f>
        <v>-4.3217999999999996</v>
      </c>
      <c r="O17" s="66">
        <f t="shared" si="6"/>
        <v>15</v>
      </c>
      <c r="P17" s="65">
        <f>VLOOKUP($A17,'Return Data'!$B$7:$R$2843,14,0)</f>
        <v>-1.2158</v>
      </c>
      <c r="Q17" s="66">
        <f t="shared" si="7"/>
        <v>15</v>
      </c>
      <c r="R17" s="65">
        <f>VLOOKUP($A17,'Return Data'!$B$7:$R$2843,16,0)</f>
        <v>4.0651000000000002</v>
      </c>
      <c r="S17" s="67">
        <f t="shared" si="5"/>
        <v>15</v>
      </c>
    </row>
    <row r="18" spans="1:19" x14ac:dyDescent="0.3">
      <c r="A18" s="82" t="s">
        <v>681</v>
      </c>
      <c r="B18" s="64">
        <f>VLOOKUP($A18,'Return Data'!$B$7:$R$2843,3,0)</f>
        <v>44322</v>
      </c>
      <c r="C18" s="65">
        <f>VLOOKUP($A18,'Return Data'!$B$7:$R$2843,4,0)</f>
        <v>13.137600000000001</v>
      </c>
      <c r="D18" s="65">
        <f>VLOOKUP($A18,'Return Data'!$B$7:$R$2843,9,0)</f>
        <v>8.2515000000000001</v>
      </c>
      <c r="E18" s="66">
        <f t="shared" si="0"/>
        <v>12</v>
      </c>
      <c r="F18" s="65">
        <f>VLOOKUP($A18,'Return Data'!$B$7:$R$2843,10,0)</f>
        <v>5.9958</v>
      </c>
      <c r="G18" s="66">
        <f t="shared" si="1"/>
        <v>17</v>
      </c>
      <c r="H18" s="65">
        <f>VLOOKUP($A18,'Return Data'!$B$7:$R$2843,11,0)</f>
        <v>4.9425999999999997</v>
      </c>
      <c r="I18" s="66">
        <f t="shared" si="2"/>
        <v>14</v>
      </c>
      <c r="J18" s="65">
        <f>VLOOKUP($A18,'Return Data'!$B$7:$R$2843,12,0)</f>
        <v>5.8883999999999999</v>
      </c>
      <c r="K18" s="66">
        <f t="shared" si="3"/>
        <v>16</v>
      </c>
      <c r="L18" s="65">
        <f>VLOOKUP($A18,'Return Data'!$B$7:$R$2843,13,0)</f>
        <v>7.7983000000000002</v>
      </c>
      <c r="M18" s="66">
        <f t="shared" si="4"/>
        <v>14</v>
      </c>
      <c r="N18" s="65">
        <f>VLOOKUP($A18,'Return Data'!$B$7:$R$2843,17,0)</f>
        <v>7.5313999999999997</v>
      </c>
      <c r="O18" s="66">
        <f t="shared" si="6"/>
        <v>5</v>
      </c>
      <c r="P18" s="65">
        <f>VLOOKUP($A18,'Return Data'!$B$7:$R$2843,14,0)</f>
        <v>7.1254999999999997</v>
      </c>
      <c r="Q18" s="66">
        <f t="shared" si="7"/>
        <v>5</v>
      </c>
      <c r="R18" s="65">
        <f>VLOOKUP($A18,'Return Data'!$B$7:$R$2843,16,0)</f>
        <v>6.7496</v>
      </c>
      <c r="S18" s="67">
        <f t="shared" si="5"/>
        <v>10</v>
      </c>
    </row>
    <row r="19" spans="1:19" x14ac:dyDescent="0.3">
      <c r="A19" s="82" t="s">
        <v>682</v>
      </c>
      <c r="B19" s="64">
        <f>VLOOKUP($A19,'Return Data'!$B$7:$R$2843,3,0)</f>
        <v>44322</v>
      </c>
      <c r="C19" s="65">
        <f>VLOOKUP($A19,'Return Data'!$B$7:$R$2843,4,0)</f>
        <v>1453.7212</v>
      </c>
      <c r="D19" s="65">
        <f>VLOOKUP($A19,'Return Data'!$B$7:$R$2843,9,0)</f>
        <v>6.1612</v>
      </c>
      <c r="E19" s="66">
        <f t="shared" si="0"/>
        <v>16</v>
      </c>
      <c r="F19" s="65">
        <f>VLOOKUP($A19,'Return Data'!$B$7:$R$2843,10,0)</f>
        <v>6.1264000000000003</v>
      </c>
      <c r="G19" s="66">
        <f t="shared" si="1"/>
        <v>16</v>
      </c>
      <c r="H19" s="65">
        <f>VLOOKUP($A19,'Return Data'!$B$7:$R$2843,11,0)</f>
        <v>2.6011000000000002</v>
      </c>
      <c r="I19" s="66">
        <f t="shared" si="2"/>
        <v>17</v>
      </c>
      <c r="J19" s="65">
        <f>VLOOKUP($A19,'Return Data'!$B$7:$R$2843,12,0)</f>
        <v>3.6964000000000001</v>
      </c>
      <c r="K19" s="66">
        <f t="shared" si="3"/>
        <v>17</v>
      </c>
      <c r="L19" s="65">
        <f>VLOOKUP($A19,'Return Data'!$B$7:$R$2843,13,0)</f>
        <v>6.5434999999999999</v>
      </c>
      <c r="M19" s="66">
        <f t="shared" si="4"/>
        <v>16</v>
      </c>
      <c r="N19" s="65">
        <f>VLOOKUP($A19,'Return Data'!$B$7:$R$2843,17,0)</f>
        <v>4.4641000000000002</v>
      </c>
      <c r="O19" s="66">
        <f t="shared" si="6"/>
        <v>9</v>
      </c>
      <c r="P19" s="65">
        <f>VLOOKUP($A19,'Return Data'!$B$7:$R$2843,14,0)</f>
        <v>1.9951000000000001</v>
      </c>
      <c r="Q19" s="66">
        <f t="shared" si="7"/>
        <v>13</v>
      </c>
      <c r="R19" s="65">
        <f>VLOOKUP($A19,'Return Data'!$B$7:$R$2843,16,0)</f>
        <v>5.7659000000000002</v>
      </c>
      <c r="S19" s="67">
        <f t="shared" si="5"/>
        <v>14</v>
      </c>
    </row>
    <row r="20" spans="1:19" x14ac:dyDescent="0.3">
      <c r="A20" s="82" t="s">
        <v>684</v>
      </c>
      <c r="B20" s="64">
        <f>VLOOKUP($A20,'Return Data'!$B$7:$R$2843,3,0)</f>
        <v>44322</v>
      </c>
      <c r="C20" s="65">
        <f>VLOOKUP($A20,'Return Data'!$B$7:$R$2843,4,0)</f>
        <v>23.609100000000002</v>
      </c>
      <c r="D20" s="65">
        <f>VLOOKUP($A20,'Return Data'!$B$7:$R$2843,9,0)</f>
        <v>13.563800000000001</v>
      </c>
      <c r="E20" s="66">
        <f t="shared" si="0"/>
        <v>4</v>
      </c>
      <c r="F20" s="65">
        <f>VLOOKUP($A20,'Return Data'!$B$7:$R$2843,10,0)</f>
        <v>8.6959</v>
      </c>
      <c r="G20" s="66">
        <f t="shared" si="1"/>
        <v>10</v>
      </c>
      <c r="H20" s="65">
        <f>VLOOKUP($A20,'Return Data'!$B$7:$R$2843,11,0)</f>
        <v>6.2316000000000003</v>
      </c>
      <c r="I20" s="66">
        <f t="shared" si="2"/>
        <v>11</v>
      </c>
      <c r="J20" s="65">
        <f>VLOOKUP($A20,'Return Data'!$B$7:$R$2843,12,0)</f>
        <v>6.9926000000000004</v>
      </c>
      <c r="K20" s="66">
        <f t="shared" si="3"/>
        <v>12</v>
      </c>
      <c r="L20" s="65">
        <f>VLOOKUP($A20,'Return Data'!$B$7:$R$2843,13,0)</f>
        <v>9.7637999999999998</v>
      </c>
      <c r="M20" s="66">
        <f t="shared" si="4"/>
        <v>8</v>
      </c>
      <c r="N20" s="65">
        <f>VLOOKUP($A20,'Return Data'!$B$7:$R$2843,17,0)</f>
        <v>7.5541</v>
      </c>
      <c r="O20" s="66">
        <f t="shared" si="6"/>
        <v>4</v>
      </c>
      <c r="P20" s="65">
        <f>VLOOKUP($A20,'Return Data'!$B$7:$R$2843,14,0)</f>
        <v>7.2747999999999999</v>
      </c>
      <c r="Q20" s="66">
        <f t="shared" si="7"/>
        <v>4</v>
      </c>
      <c r="R20" s="65">
        <f>VLOOKUP($A20,'Return Data'!$B$7:$R$2843,16,0)</f>
        <v>8.1267999999999994</v>
      </c>
      <c r="S20" s="67">
        <f t="shared" si="5"/>
        <v>4</v>
      </c>
    </row>
    <row r="21" spans="1:19" x14ac:dyDescent="0.3">
      <c r="A21" s="82" t="s">
        <v>686</v>
      </c>
      <c r="B21" s="64">
        <f>VLOOKUP($A21,'Return Data'!$B$7:$R$2843,3,0)</f>
        <v>44322</v>
      </c>
      <c r="C21" s="65">
        <f>VLOOKUP($A21,'Return Data'!$B$7:$R$2843,4,0)</f>
        <v>22.461200000000002</v>
      </c>
      <c r="D21" s="65">
        <f>VLOOKUP($A21,'Return Data'!$B$7:$R$2843,9,0)</f>
        <v>5.2496999999999998</v>
      </c>
      <c r="E21" s="66">
        <f t="shared" si="0"/>
        <v>17</v>
      </c>
      <c r="F21" s="65">
        <f>VLOOKUP($A21,'Return Data'!$B$7:$R$2843,10,0)</f>
        <v>6.8746999999999998</v>
      </c>
      <c r="G21" s="66">
        <f t="shared" si="1"/>
        <v>14</v>
      </c>
      <c r="H21" s="65">
        <f>VLOOKUP($A21,'Return Data'!$B$7:$R$2843,11,0)</f>
        <v>3.8529</v>
      </c>
      <c r="I21" s="66">
        <f t="shared" si="2"/>
        <v>15</v>
      </c>
      <c r="J21" s="65">
        <f>VLOOKUP($A21,'Return Data'!$B$7:$R$2843,12,0)</f>
        <v>6.6012000000000004</v>
      </c>
      <c r="K21" s="66">
        <f t="shared" si="3"/>
        <v>13</v>
      </c>
      <c r="L21" s="65">
        <f>VLOOKUP($A21,'Return Data'!$B$7:$R$2843,13,0)</f>
        <v>8.3270999999999997</v>
      </c>
      <c r="M21" s="66">
        <f t="shared" si="4"/>
        <v>13</v>
      </c>
      <c r="N21" s="65">
        <f>VLOOKUP($A21,'Return Data'!$B$7:$R$2843,17,0)</f>
        <v>3.3216999999999999</v>
      </c>
      <c r="O21" s="66">
        <f t="shared" si="6"/>
        <v>12</v>
      </c>
      <c r="P21" s="65">
        <f>VLOOKUP($A21,'Return Data'!$B$7:$R$2843,14,0)</f>
        <v>4.0891999999999999</v>
      </c>
      <c r="Q21" s="66">
        <f t="shared" si="7"/>
        <v>10</v>
      </c>
      <c r="R21" s="65">
        <f>VLOOKUP($A21,'Return Data'!$B$7:$R$2843,16,0)</f>
        <v>7.2355999999999998</v>
      </c>
      <c r="S21" s="67">
        <f t="shared" si="5"/>
        <v>9</v>
      </c>
    </row>
    <row r="22" spans="1:19" x14ac:dyDescent="0.3">
      <c r="A22" s="82" t="s">
        <v>688</v>
      </c>
      <c r="B22" s="64">
        <f>VLOOKUP($A22,'Return Data'!$B$7:$R$2843,3,0)</f>
        <v>44322</v>
      </c>
      <c r="C22" s="65">
        <f>VLOOKUP($A22,'Return Data'!$B$7:$R$2843,4,0)</f>
        <v>24.819700000000001</v>
      </c>
      <c r="D22" s="65">
        <f>VLOOKUP($A22,'Return Data'!$B$7:$R$2843,9,0)</f>
        <v>7.8345000000000002</v>
      </c>
      <c r="E22" s="66">
        <f t="shared" si="0"/>
        <v>14</v>
      </c>
      <c r="F22" s="65">
        <f>VLOOKUP($A22,'Return Data'!$B$7:$R$2843,10,0)</f>
        <v>8.1628000000000007</v>
      </c>
      <c r="G22" s="66">
        <f t="shared" si="1"/>
        <v>11</v>
      </c>
      <c r="H22" s="65">
        <f>VLOOKUP($A22,'Return Data'!$B$7:$R$2843,11,0)</f>
        <v>8.1426999999999996</v>
      </c>
      <c r="I22" s="66">
        <f t="shared" si="2"/>
        <v>6</v>
      </c>
      <c r="J22" s="65">
        <f>VLOOKUP($A22,'Return Data'!$B$7:$R$2843,12,0)</f>
        <v>9.4619</v>
      </c>
      <c r="K22" s="66">
        <f t="shared" si="3"/>
        <v>7</v>
      </c>
      <c r="L22" s="65">
        <f>VLOOKUP($A22,'Return Data'!$B$7:$R$2843,13,0)</f>
        <v>8.7849000000000004</v>
      </c>
      <c r="M22" s="66">
        <f t="shared" si="4"/>
        <v>11</v>
      </c>
      <c r="N22" s="65">
        <f>VLOOKUP($A22,'Return Data'!$B$7:$R$2843,17,0)</f>
        <v>-0.61160000000000003</v>
      </c>
      <c r="O22" s="66">
        <f t="shared" si="6"/>
        <v>14</v>
      </c>
      <c r="P22" s="65">
        <f>VLOOKUP($A22,'Return Data'!$B$7:$R$2843,14,0)</f>
        <v>0.87760000000000005</v>
      </c>
      <c r="Q22" s="66">
        <f t="shared" si="7"/>
        <v>14</v>
      </c>
      <c r="R22" s="65">
        <f>VLOOKUP($A22,'Return Data'!$B$7:$R$2843,16,0)</f>
        <v>5.8593000000000002</v>
      </c>
      <c r="S22" s="67">
        <f t="shared" si="5"/>
        <v>13</v>
      </c>
    </row>
    <row r="23" spans="1:19" x14ac:dyDescent="0.3">
      <c r="A23" s="82" t="s">
        <v>690</v>
      </c>
      <c r="B23" s="64">
        <f>VLOOKUP($A23,'Return Data'!$B$7:$R$2843,3,0)</f>
        <v>44322</v>
      </c>
      <c r="C23" s="65">
        <f>VLOOKUP($A23,'Return Data'!$B$7:$R$2843,4,0)</f>
        <v>0.11799999999999999</v>
      </c>
      <c r="D23" s="65">
        <f>VLOOKUP($A23,'Return Data'!$B$7:$R$2843,9,0)</f>
        <v>11.448499999999999</v>
      </c>
      <c r="E23" s="66">
        <f t="shared" si="0"/>
        <v>5</v>
      </c>
      <c r="F23" s="65">
        <f>VLOOKUP($A23,'Return Data'!$B$7:$R$2843,10,0)</f>
        <v>11.3047</v>
      </c>
      <c r="G23" s="66">
        <f t="shared" si="1"/>
        <v>5</v>
      </c>
      <c r="H23" s="65">
        <f>VLOOKUP($A23,'Return Data'!$B$7:$R$2843,11,0)</f>
        <v>-41.955599999999997</v>
      </c>
      <c r="I23" s="66">
        <f t="shared" si="2"/>
        <v>20</v>
      </c>
      <c r="J23" s="65">
        <f>VLOOKUP($A23,'Return Data'!$B$7:$R$2843,12,0)</f>
        <v>-30.110900000000001</v>
      </c>
      <c r="K23" s="66">
        <f t="shared" si="3"/>
        <v>20</v>
      </c>
      <c r="L23" s="65">
        <f>VLOOKUP($A23,'Return Data'!$B$7:$R$2843,13,0)</f>
        <v>-20.698899999999998</v>
      </c>
      <c r="M23" s="66">
        <f t="shared" si="4"/>
        <v>19</v>
      </c>
      <c r="N23" s="65"/>
      <c r="O23" s="66"/>
      <c r="P23" s="65"/>
      <c r="Q23" s="66"/>
      <c r="R23" s="65">
        <f>VLOOKUP($A23,'Return Data'!$B$7:$R$2843,16,0)</f>
        <v>-16.010100000000001</v>
      </c>
      <c r="S23" s="67">
        <f t="shared" si="5"/>
        <v>18</v>
      </c>
    </row>
    <row r="24" spans="1:19" x14ac:dyDescent="0.3">
      <c r="A24" s="82" t="s">
        <v>695</v>
      </c>
      <c r="B24" s="64">
        <f>VLOOKUP($A24,'Return Data'!$B$7:$R$2843,3,0)</f>
        <v>44322</v>
      </c>
      <c r="C24" s="65">
        <f>VLOOKUP($A24,'Return Data'!$B$7:$R$2843,4,0)</f>
        <v>14.8276</v>
      </c>
      <c r="D24" s="65">
        <f>VLOOKUP($A24,'Return Data'!$B$7:$R$2843,9,0)</f>
        <v>4.7447999999999997</v>
      </c>
      <c r="E24" s="66">
        <f t="shared" si="0"/>
        <v>18</v>
      </c>
      <c r="F24" s="65">
        <f>VLOOKUP($A24,'Return Data'!$B$7:$R$2843,10,0)</f>
        <v>10.7188</v>
      </c>
      <c r="G24" s="66">
        <f t="shared" si="1"/>
        <v>6</v>
      </c>
      <c r="H24" s="65">
        <f>VLOOKUP($A24,'Return Data'!$B$7:$R$2843,11,0)</f>
        <v>11.2653</v>
      </c>
      <c r="I24" s="66">
        <f t="shared" si="2"/>
        <v>4</v>
      </c>
      <c r="J24" s="65">
        <f>VLOOKUP($A24,'Return Data'!$B$7:$R$2843,12,0)</f>
        <v>10.664</v>
      </c>
      <c r="K24" s="66">
        <f t="shared" si="3"/>
        <v>4</v>
      </c>
      <c r="L24" s="65">
        <f>VLOOKUP($A24,'Return Data'!$B$7:$R$2843,13,0)</f>
        <v>8.3596000000000004</v>
      </c>
      <c r="M24" s="66">
        <f t="shared" si="4"/>
        <v>12</v>
      </c>
      <c r="N24" s="65">
        <f>VLOOKUP($A24,'Return Data'!$B$7:$R$2843,17,0)</f>
        <v>1.6182000000000001</v>
      </c>
      <c r="O24" s="66">
        <f>RANK(N24,N$8:N$27,0)</f>
        <v>13</v>
      </c>
      <c r="P24" s="65">
        <f>VLOOKUP($A24,'Return Data'!$B$7:$R$2843,14,0)</f>
        <v>2.5840999999999998</v>
      </c>
      <c r="Q24" s="66">
        <f>RANK(P24,P$8:P$27,0)</f>
        <v>11</v>
      </c>
      <c r="R24" s="65">
        <f>VLOOKUP($A24,'Return Data'!$B$7:$R$2843,16,0)</f>
        <v>6.1447000000000003</v>
      </c>
      <c r="S24" s="67">
        <f t="shared" si="5"/>
        <v>12</v>
      </c>
    </row>
    <row r="25" spans="1:19" x14ac:dyDescent="0.3">
      <c r="A25" s="82" t="s">
        <v>701</v>
      </c>
      <c r="B25" s="64">
        <f>VLOOKUP($A25,'Return Data'!$B$7:$R$2843,3,0)</f>
        <v>44322</v>
      </c>
      <c r="C25" s="65">
        <f>VLOOKUP($A25,'Return Data'!$B$7:$R$2843,4,0)</f>
        <v>34.561100000000003</v>
      </c>
      <c r="D25" s="65">
        <f>VLOOKUP($A25,'Return Data'!$B$7:$R$2843,9,0)</f>
        <v>8.1546000000000003</v>
      </c>
      <c r="E25" s="66">
        <f t="shared" si="0"/>
        <v>13</v>
      </c>
      <c r="F25" s="65">
        <f>VLOOKUP($A25,'Return Data'!$B$7:$R$2843,10,0)</f>
        <v>7.0205000000000002</v>
      </c>
      <c r="G25" s="66">
        <f t="shared" si="1"/>
        <v>13</v>
      </c>
      <c r="H25" s="65">
        <f>VLOOKUP($A25,'Return Data'!$B$7:$R$2843,11,0)</f>
        <v>5.1078999999999999</v>
      </c>
      <c r="I25" s="66">
        <f t="shared" si="2"/>
        <v>12</v>
      </c>
      <c r="J25" s="65">
        <f>VLOOKUP($A25,'Return Data'!$B$7:$R$2843,12,0)</f>
        <v>7.2477999999999998</v>
      </c>
      <c r="K25" s="66">
        <f t="shared" si="3"/>
        <v>11</v>
      </c>
      <c r="L25" s="65">
        <f>VLOOKUP($A25,'Return Data'!$B$7:$R$2843,13,0)</f>
        <v>9.7498000000000005</v>
      </c>
      <c r="M25" s="66">
        <f t="shared" si="4"/>
        <v>9</v>
      </c>
      <c r="N25" s="65">
        <f>VLOOKUP($A25,'Return Data'!$B$7:$R$2843,17,0)</f>
        <v>8.1722999999999999</v>
      </c>
      <c r="O25" s="66">
        <f>RANK(N25,N$8:N$27,0)</f>
        <v>3</v>
      </c>
      <c r="P25" s="65">
        <f>VLOOKUP($A25,'Return Data'!$B$7:$R$2843,14,0)</f>
        <v>7.3682999999999996</v>
      </c>
      <c r="Q25" s="66">
        <f>RANK(P25,P$8:P$27,0)</f>
        <v>3</v>
      </c>
      <c r="R25" s="65">
        <f>VLOOKUP($A25,'Return Data'!$B$7:$R$2843,16,0)</f>
        <v>7.6506999999999996</v>
      </c>
      <c r="S25" s="67">
        <f t="shared" si="5"/>
        <v>5</v>
      </c>
    </row>
    <row r="26" spans="1:19" x14ac:dyDescent="0.3">
      <c r="A26" s="82" t="s">
        <v>709</v>
      </c>
      <c r="B26" s="64">
        <f>VLOOKUP($A26,'Return Data'!$B$7:$R$2843,3,0)</f>
        <v>44322</v>
      </c>
      <c r="C26" s="65">
        <f>VLOOKUP($A26,'Return Data'!$B$7:$R$2843,4,0)</f>
        <v>0.57420000000000004</v>
      </c>
      <c r="D26" s="65">
        <f>VLOOKUP($A26,'Return Data'!$B$7:$R$2843,9,0)</f>
        <v>11.1189</v>
      </c>
      <c r="E26" s="66">
        <f t="shared" si="0"/>
        <v>7</v>
      </c>
      <c r="F26" s="65">
        <f>VLOOKUP($A26,'Return Data'!$B$7:$R$2843,10,0)</f>
        <v>11.475199999999999</v>
      </c>
      <c r="G26" s="66">
        <f t="shared" si="1"/>
        <v>4</v>
      </c>
      <c r="H26" s="65">
        <f>VLOOKUP($A26,'Return Data'!$B$7:$R$2843,11,0)</f>
        <v>-41.3033</v>
      </c>
      <c r="I26" s="66">
        <f t="shared" si="2"/>
        <v>19</v>
      </c>
      <c r="J26" s="65">
        <f>VLOOKUP($A26,'Return Data'!$B$7:$R$2843,12,0)</f>
        <v>-25.067499999999999</v>
      </c>
      <c r="K26" s="66">
        <f t="shared" si="3"/>
        <v>19</v>
      </c>
      <c r="L26" s="65">
        <f>VLOOKUP($A26,'Return Data'!$B$7:$R$2843,13,0)</f>
        <v>-59.645800000000001</v>
      </c>
      <c r="M26" s="66">
        <f t="shared" si="4"/>
        <v>20</v>
      </c>
      <c r="N26" s="65"/>
      <c r="O26" s="66"/>
      <c r="P26" s="65"/>
      <c r="Q26" s="66"/>
      <c r="R26" s="65">
        <f>VLOOKUP($A26,'Return Data'!$B$7:$R$2843,16,0)</f>
        <v>-51.878300000000003</v>
      </c>
      <c r="S26" s="67">
        <f t="shared" si="5"/>
        <v>20</v>
      </c>
    </row>
    <row r="27" spans="1:19" x14ac:dyDescent="0.3">
      <c r="A27" s="82" t="s">
        <v>711</v>
      </c>
      <c r="B27" s="64">
        <f>VLOOKUP($A27,'Return Data'!$B$7:$R$2843,3,0)</f>
        <v>44322</v>
      </c>
      <c r="C27" s="65">
        <f>VLOOKUP($A27,'Return Data'!$B$7:$R$2843,4,0)</f>
        <v>11.466799999999999</v>
      </c>
      <c r="D27" s="65">
        <f>VLOOKUP($A27,'Return Data'!$B$7:$R$2843,9,0)</f>
        <v>6.6893000000000002</v>
      </c>
      <c r="E27" s="66">
        <f t="shared" si="0"/>
        <v>15</v>
      </c>
      <c r="F27" s="65">
        <f>VLOOKUP($A27,'Return Data'!$B$7:$R$2843,10,0)</f>
        <v>6.3619000000000003</v>
      </c>
      <c r="G27" s="66">
        <f t="shared" si="1"/>
        <v>15</v>
      </c>
      <c r="H27" s="65">
        <f>VLOOKUP($A27,'Return Data'!$B$7:$R$2843,11,0)</f>
        <v>4.9863999999999997</v>
      </c>
      <c r="I27" s="66">
        <f t="shared" si="2"/>
        <v>13</v>
      </c>
      <c r="J27" s="65">
        <f>VLOOKUP($A27,'Return Data'!$B$7:$R$2843,12,0)</f>
        <v>6.0065</v>
      </c>
      <c r="K27" s="66">
        <f t="shared" si="3"/>
        <v>15</v>
      </c>
      <c r="L27" s="65">
        <f>VLOOKUP($A27,'Return Data'!$B$7:$R$2843,13,0)</f>
        <v>-2.8155000000000001</v>
      </c>
      <c r="M27" s="66">
        <f t="shared" si="4"/>
        <v>18</v>
      </c>
      <c r="N27" s="65">
        <f>VLOOKUP($A27,'Return Data'!$B$7:$R$2843,17,0)</f>
        <v>-17.2517</v>
      </c>
      <c r="O27" s="66">
        <f>RANK(N27,N$8:N$27,0)</f>
        <v>16</v>
      </c>
      <c r="P27" s="65">
        <f>VLOOKUP($A27,'Return Data'!$B$7:$R$2843,14,0)</f>
        <v>-10.202</v>
      </c>
      <c r="Q27" s="66">
        <f>RANK(P27,P$8:P$27,0)</f>
        <v>16</v>
      </c>
      <c r="R27" s="65">
        <f>VLOOKUP($A27,'Return Data'!$B$7:$R$2843,16,0)</f>
        <v>1.6298999999999999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9.6276099999999971</v>
      </c>
      <c r="E29" s="88"/>
      <c r="F29" s="89">
        <f>AVERAGE(F8:F27)</f>
        <v>9.7998399999999997</v>
      </c>
      <c r="G29" s="88"/>
      <c r="H29" s="89">
        <f>AVERAGE(H8:H27)</f>
        <v>2.7964100000000003</v>
      </c>
      <c r="I29" s="88"/>
      <c r="J29" s="89">
        <f>AVERAGE(J8:J27)</f>
        <v>4.9743149999999998</v>
      </c>
      <c r="K29" s="88"/>
      <c r="L29" s="89">
        <f>AVERAGE(L8:L27)</f>
        <v>4.1435550000000001</v>
      </c>
      <c r="M29" s="88"/>
      <c r="N29" s="89">
        <f>AVERAGE(N8:N27)</f>
        <v>0.68330000000000013</v>
      </c>
      <c r="O29" s="88"/>
      <c r="P29" s="89">
        <f>AVERAGE(P8:P27)</f>
        <v>1.7840470588235295</v>
      </c>
      <c r="Q29" s="88"/>
      <c r="R29" s="89">
        <f>AVERAGE(R8:R27)</f>
        <v>0.48710999999999949</v>
      </c>
      <c r="S29" s="90"/>
    </row>
    <row r="30" spans="1:19" x14ac:dyDescent="0.3">
      <c r="A30" s="87" t="s">
        <v>28</v>
      </c>
      <c r="B30" s="88"/>
      <c r="C30" s="88"/>
      <c r="D30" s="89">
        <f>MIN(D8:D27)</f>
        <v>0</v>
      </c>
      <c r="E30" s="88"/>
      <c r="F30" s="89">
        <f>MIN(F8:F27)</f>
        <v>0</v>
      </c>
      <c r="G30" s="88"/>
      <c r="H30" s="89">
        <f>MIN(H8:H27)</f>
        <v>-41.955599999999997</v>
      </c>
      <c r="I30" s="88"/>
      <c r="J30" s="89">
        <f>MIN(J8:J27)</f>
        <v>-30.110900000000001</v>
      </c>
      <c r="K30" s="88"/>
      <c r="L30" s="89">
        <f>MIN(L8:L27)</f>
        <v>-59.645800000000001</v>
      </c>
      <c r="M30" s="88"/>
      <c r="N30" s="89">
        <f>MIN(N8:N27)</f>
        <v>-43.492600000000003</v>
      </c>
      <c r="O30" s="88"/>
      <c r="P30" s="89">
        <f>MIN(P8:P27)</f>
        <v>-32.025599999999997</v>
      </c>
      <c r="Q30" s="88"/>
      <c r="R30" s="89">
        <f>MIN(R8:R27)</f>
        <v>-51.878300000000003</v>
      </c>
      <c r="S30" s="90"/>
    </row>
    <row r="31" spans="1:19" ht="15" thickBot="1" x14ac:dyDescent="0.35">
      <c r="A31" s="91" t="s">
        <v>29</v>
      </c>
      <c r="B31" s="92"/>
      <c r="C31" s="92"/>
      <c r="D31" s="93">
        <f>MAX(D8:D27)</f>
        <v>23.9528</v>
      </c>
      <c r="E31" s="92"/>
      <c r="F31" s="93">
        <f>MAX(F8:F27)</f>
        <v>23.753599999999999</v>
      </c>
      <c r="G31" s="92"/>
      <c r="H31" s="93">
        <f>MAX(H8:H27)</f>
        <v>21.003799999999998</v>
      </c>
      <c r="I31" s="92"/>
      <c r="J31" s="93">
        <f>MAX(J8:J27)</f>
        <v>20.898299999999999</v>
      </c>
      <c r="K31" s="92"/>
      <c r="L31" s="93">
        <f>MAX(L8:L27)</f>
        <v>16.582999999999998</v>
      </c>
      <c r="M31" s="92"/>
      <c r="N31" s="93">
        <f>MAX(N8:N27)</f>
        <v>9.8350000000000009</v>
      </c>
      <c r="O31" s="92"/>
      <c r="P31" s="93">
        <f>MAX(P8:P27)</f>
        <v>8.6852</v>
      </c>
      <c r="Q31" s="92"/>
      <c r="R31" s="93">
        <f>MAX(R8:R27)</f>
        <v>8.9695999999999998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44322</v>
      </c>
      <c r="C8" s="65">
        <f>VLOOKUP($A8,'Return Data'!$B$7:$R$2843,4,0)</f>
        <v>87.590400000000002</v>
      </c>
      <c r="D8" s="65">
        <f>VLOOKUP($A8,'Return Data'!$B$7:$R$2843,9,0)</f>
        <v>8.1143999999999998</v>
      </c>
      <c r="E8" s="66">
        <f>RANK(D8,D$8:D$27,0)</f>
        <v>6</v>
      </c>
      <c r="F8" s="65">
        <f>VLOOKUP($A8,'Return Data'!$B$7:$R$2843,10,0)</f>
        <v>7.7671999999999999</v>
      </c>
      <c r="G8" s="66">
        <f>RANK(F8,F$8:F$27,0)</f>
        <v>6</v>
      </c>
      <c r="H8" s="65">
        <f>VLOOKUP($A8,'Return Data'!$B$7:$R$2843,11,0)</f>
        <v>4.7910000000000004</v>
      </c>
      <c r="I8" s="66">
        <f>RANK(H8,H$8:H$27,0)</f>
        <v>5</v>
      </c>
      <c r="J8" s="65">
        <f>VLOOKUP($A8,'Return Data'!$B$7:$R$2843,12,0)</f>
        <v>5.9488000000000003</v>
      </c>
      <c r="K8" s="66">
        <f>RANK(J8,J$8:J$27,0)</f>
        <v>5</v>
      </c>
      <c r="L8" s="65">
        <f>VLOOKUP($A8,'Return Data'!$B$7:$R$2843,13,0)</f>
        <v>9.1560000000000006</v>
      </c>
      <c r="M8" s="66">
        <f>RANK(L8,L$8:L$27,0)</f>
        <v>4</v>
      </c>
      <c r="N8" s="65">
        <f>VLOOKUP($A8,'Return Data'!$B$7:$R$2843,17,0)</f>
        <v>9.9690999999999992</v>
      </c>
      <c r="O8" s="66">
        <f>RANK(N8,N$8:N$27,0)</f>
        <v>5</v>
      </c>
      <c r="P8" s="65">
        <f>VLOOKUP($A8,'Return Data'!$B$7:$R$2843,14,0)</f>
        <v>9.4431999999999992</v>
      </c>
      <c r="Q8" s="66">
        <f>RANK(P8,P$8:P$27,0)</f>
        <v>4</v>
      </c>
      <c r="R8" s="65">
        <f>VLOOKUP($A8,'Return Data'!$B$7:$R$2843,16,0)</f>
        <v>9.0432000000000006</v>
      </c>
      <c r="S8" s="67">
        <f>RANK(R8,R$8:R$27,0)</f>
        <v>5</v>
      </c>
    </row>
    <row r="9" spans="1:19" x14ac:dyDescent="0.3">
      <c r="A9" s="82" t="s">
        <v>613</v>
      </c>
      <c r="B9" s="64">
        <f>VLOOKUP($A9,'Return Data'!$B$7:$R$2843,3,0)</f>
        <v>44322</v>
      </c>
      <c r="C9" s="65">
        <f>VLOOKUP($A9,'Return Data'!$B$7:$R$2843,4,0)</f>
        <v>13.6906</v>
      </c>
      <c r="D9" s="65">
        <f>VLOOKUP($A9,'Return Data'!$B$7:$R$2843,9,0)</f>
        <v>8.2311999999999994</v>
      </c>
      <c r="E9" s="66">
        <f t="shared" ref="E9:E27" si="0">RANK(D9,D$8:D$27,0)</f>
        <v>5</v>
      </c>
      <c r="F9" s="65">
        <f>VLOOKUP($A9,'Return Data'!$B$7:$R$2843,10,0)</f>
        <v>7.1566000000000001</v>
      </c>
      <c r="G9" s="66">
        <f t="shared" ref="G9:G27" si="1">RANK(F9,F$8:F$27,0)</f>
        <v>10</v>
      </c>
      <c r="H9" s="65">
        <f>VLOOKUP($A9,'Return Data'!$B$7:$R$2843,11,0)</f>
        <v>4.8617999999999997</v>
      </c>
      <c r="I9" s="66">
        <f t="shared" ref="I9:I27" si="2">RANK(H9,H$8:H$27,0)</f>
        <v>4</v>
      </c>
      <c r="J9" s="65">
        <f>VLOOKUP($A9,'Return Data'!$B$7:$R$2843,12,0)</f>
        <v>6.3098999999999998</v>
      </c>
      <c r="K9" s="66">
        <f t="shared" ref="K9:K27" si="3">RANK(J9,J$8:J$27,0)</f>
        <v>3</v>
      </c>
      <c r="L9" s="65">
        <f>VLOOKUP($A9,'Return Data'!$B$7:$R$2843,13,0)</f>
        <v>10.3894</v>
      </c>
      <c r="M9" s="66">
        <f t="shared" ref="M9:M27" si="4">RANK(L9,L$8:L$27,0)</f>
        <v>1</v>
      </c>
      <c r="N9" s="65">
        <f>VLOOKUP($A9,'Return Data'!$B$7:$R$2843,17,0)</f>
        <v>8.5505999999999993</v>
      </c>
      <c r="O9" s="66">
        <f t="shared" ref="O9:O27" si="5">RANK(N9,N$8:N$27,0)</f>
        <v>15</v>
      </c>
      <c r="P9" s="65">
        <f>VLOOKUP($A9,'Return Data'!$B$7:$R$2843,14,0)</f>
        <v>8.8903999999999996</v>
      </c>
      <c r="Q9" s="66">
        <f t="shared" ref="Q9:Q24" si="6">RANK(P9,P$8:P$27,0)</f>
        <v>8</v>
      </c>
      <c r="R9" s="65">
        <f>VLOOKUP($A9,'Return Data'!$B$7:$R$2843,16,0)</f>
        <v>8.5790000000000006</v>
      </c>
      <c r="S9" s="67">
        <f t="shared" ref="S9:S27" si="7">RANK(R9,R$8:R$27,0)</f>
        <v>10</v>
      </c>
    </row>
    <row r="10" spans="1:19" x14ac:dyDescent="0.3">
      <c r="A10" s="82" t="s">
        <v>616</v>
      </c>
      <c r="B10" s="64">
        <f>VLOOKUP($A10,'Return Data'!$B$7:$R$2843,3,0)</f>
        <v>44322</v>
      </c>
      <c r="C10" s="65">
        <f>VLOOKUP($A10,'Return Data'!$B$7:$R$2843,4,0)</f>
        <v>22.785399999999999</v>
      </c>
      <c r="D10" s="65">
        <f>VLOOKUP($A10,'Return Data'!$B$7:$R$2843,9,0)</f>
        <v>6.2095000000000002</v>
      </c>
      <c r="E10" s="66">
        <f t="shared" si="0"/>
        <v>16</v>
      </c>
      <c r="F10" s="65">
        <f>VLOOKUP($A10,'Return Data'!$B$7:$R$2843,10,0)</f>
        <v>5.3231999999999999</v>
      </c>
      <c r="G10" s="66">
        <f t="shared" si="1"/>
        <v>18</v>
      </c>
      <c r="H10" s="65">
        <f>VLOOKUP($A10,'Return Data'!$B$7:$R$2843,11,0)</f>
        <v>2.6913999999999998</v>
      </c>
      <c r="I10" s="66">
        <f t="shared" si="2"/>
        <v>18</v>
      </c>
      <c r="J10" s="65">
        <f>VLOOKUP($A10,'Return Data'!$B$7:$R$2843,12,0)</f>
        <v>4.2569999999999997</v>
      </c>
      <c r="K10" s="66">
        <f t="shared" si="3"/>
        <v>18</v>
      </c>
      <c r="L10" s="65">
        <f>VLOOKUP($A10,'Return Data'!$B$7:$R$2843,13,0)</f>
        <v>7.9584999999999999</v>
      </c>
      <c r="M10" s="66">
        <f t="shared" si="4"/>
        <v>14</v>
      </c>
      <c r="N10" s="65">
        <f>VLOOKUP($A10,'Return Data'!$B$7:$R$2843,17,0)</f>
        <v>4.8388999999999998</v>
      </c>
      <c r="O10" s="66">
        <f t="shared" si="5"/>
        <v>18</v>
      </c>
      <c r="P10" s="65">
        <f>VLOOKUP($A10,'Return Data'!$B$7:$R$2843,14,0)</f>
        <v>5.4446000000000003</v>
      </c>
      <c r="Q10" s="66">
        <f t="shared" si="6"/>
        <v>14</v>
      </c>
      <c r="R10" s="65">
        <f>VLOOKUP($A10,'Return Data'!$B$7:$R$2843,16,0)</f>
        <v>7.5396000000000001</v>
      </c>
      <c r="S10" s="67">
        <f t="shared" si="7"/>
        <v>17</v>
      </c>
    </row>
    <row r="11" spans="1:19" x14ac:dyDescent="0.3">
      <c r="A11" s="82" t="s">
        <v>617</v>
      </c>
      <c r="B11" s="64">
        <f>VLOOKUP($A11,'Return Data'!$B$7:$R$2843,3,0)</f>
        <v>44322</v>
      </c>
      <c r="C11" s="65">
        <f>VLOOKUP($A11,'Return Data'!$B$7:$R$2843,4,0)</f>
        <v>18.2422</v>
      </c>
      <c r="D11" s="65">
        <f>VLOOKUP($A11,'Return Data'!$B$7:$R$2843,9,0)</f>
        <v>7.4821999999999997</v>
      </c>
      <c r="E11" s="66">
        <f t="shared" si="0"/>
        <v>10</v>
      </c>
      <c r="F11" s="65">
        <f>VLOOKUP($A11,'Return Data'!$B$7:$R$2843,10,0)</f>
        <v>7.0869</v>
      </c>
      <c r="G11" s="66">
        <f t="shared" si="1"/>
        <v>13</v>
      </c>
      <c r="H11" s="65">
        <f>VLOOKUP($A11,'Return Data'!$B$7:$R$2843,11,0)</f>
        <v>3.7311999999999999</v>
      </c>
      <c r="I11" s="66">
        <f t="shared" si="2"/>
        <v>15</v>
      </c>
      <c r="J11" s="65">
        <f>VLOOKUP($A11,'Return Data'!$B$7:$R$2843,12,0)</f>
        <v>4.8628</v>
      </c>
      <c r="K11" s="66">
        <f t="shared" si="3"/>
        <v>13</v>
      </c>
      <c r="L11" s="65">
        <f>VLOOKUP($A11,'Return Data'!$B$7:$R$2843,13,0)</f>
        <v>7.6464999999999996</v>
      </c>
      <c r="M11" s="66">
        <f t="shared" si="4"/>
        <v>18</v>
      </c>
      <c r="N11" s="65">
        <f>VLOOKUP($A11,'Return Data'!$B$7:$R$2843,17,0)</f>
        <v>9.1256000000000004</v>
      </c>
      <c r="O11" s="66">
        <f t="shared" si="5"/>
        <v>13</v>
      </c>
      <c r="P11" s="65">
        <f>VLOOKUP($A11,'Return Data'!$B$7:$R$2843,14,0)</f>
        <v>8.7093000000000007</v>
      </c>
      <c r="Q11" s="66">
        <f t="shared" si="6"/>
        <v>10</v>
      </c>
      <c r="R11" s="65">
        <f>VLOOKUP($A11,'Return Data'!$B$7:$R$2843,16,0)</f>
        <v>8.6494999999999997</v>
      </c>
      <c r="S11" s="67">
        <f t="shared" si="7"/>
        <v>9</v>
      </c>
    </row>
    <row r="12" spans="1:19" x14ac:dyDescent="0.3">
      <c r="A12" s="82" t="s">
        <v>619</v>
      </c>
      <c r="B12" s="64">
        <f>VLOOKUP($A12,'Return Data'!$B$7:$R$2843,3,0)</f>
        <v>44322</v>
      </c>
      <c r="C12" s="65">
        <f>VLOOKUP($A12,'Return Data'!$B$7:$R$2843,4,0)</f>
        <v>12.8657</v>
      </c>
      <c r="D12" s="65">
        <f>VLOOKUP($A12,'Return Data'!$B$7:$R$2843,9,0)</f>
        <v>4.8898000000000001</v>
      </c>
      <c r="E12" s="66">
        <f t="shared" si="0"/>
        <v>18</v>
      </c>
      <c r="F12" s="65">
        <f>VLOOKUP($A12,'Return Data'!$B$7:$R$2843,10,0)</f>
        <v>5.3917000000000002</v>
      </c>
      <c r="G12" s="66">
        <f t="shared" si="1"/>
        <v>17</v>
      </c>
      <c r="H12" s="65">
        <f>VLOOKUP($A12,'Return Data'!$B$7:$R$2843,11,0)</f>
        <v>3.9651999999999998</v>
      </c>
      <c r="I12" s="66">
        <f t="shared" si="2"/>
        <v>13</v>
      </c>
      <c r="J12" s="65">
        <f>VLOOKUP($A12,'Return Data'!$B$7:$R$2843,12,0)</f>
        <v>4.8491999999999997</v>
      </c>
      <c r="K12" s="66">
        <f t="shared" si="3"/>
        <v>14</v>
      </c>
      <c r="L12" s="65">
        <f>VLOOKUP($A12,'Return Data'!$B$7:$R$2843,13,0)</f>
        <v>7.8803000000000001</v>
      </c>
      <c r="M12" s="66">
        <f t="shared" si="4"/>
        <v>16</v>
      </c>
      <c r="N12" s="65">
        <f>VLOOKUP($A12,'Return Data'!$B$7:$R$2843,17,0)</f>
        <v>9.3736999999999995</v>
      </c>
      <c r="O12" s="66">
        <f t="shared" si="5"/>
        <v>10</v>
      </c>
      <c r="P12" s="65"/>
      <c r="Q12" s="66"/>
      <c r="R12" s="65">
        <f>VLOOKUP($A12,'Return Data'!$B$7:$R$2843,16,0)</f>
        <v>9.9565000000000001</v>
      </c>
      <c r="S12" s="67">
        <f t="shared" si="7"/>
        <v>1</v>
      </c>
    </row>
    <row r="13" spans="1:19" x14ac:dyDescent="0.3">
      <c r="A13" s="82" t="s">
        <v>621</v>
      </c>
      <c r="B13" s="64">
        <f>VLOOKUP($A13,'Return Data'!$B$7:$R$2843,3,0)</f>
        <v>44322</v>
      </c>
      <c r="C13" s="65">
        <f>VLOOKUP($A13,'Return Data'!$B$7:$R$2843,4,0)</f>
        <v>13.8218</v>
      </c>
      <c r="D13" s="65">
        <f>VLOOKUP($A13,'Return Data'!$B$7:$R$2843,9,0)</f>
        <v>3.6640000000000001</v>
      </c>
      <c r="E13" s="66">
        <f t="shared" si="0"/>
        <v>19</v>
      </c>
      <c r="F13" s="65">
        <f>VLOOKUP($A13,'Return Data'!$B$7:$R$2843,10,0)</f>
        <v>3.4771999999999998</v>
      </c>
      <c r="G13" s="66">
        <f t="shared" si="1"/>
        <v>19</v>
      </c>
      <c r="H13" s="65">
        <f>VLOOKUP($A13,'Return Data'!$B$7:$R$2843,11,0)</f>
        <v>4.0450999999999997</v>
      </c>
      <c r="I13" s="66">
        <f t="shared" si="2"/>
        <v>11</v>
      </c>
      <c r="J13" s="65">
        <f>VLOOKUP($A13,'Return Data'!$B$7:$R$2843,12,0)</f>
        <v>4.5603999999999996</v>
      </c>
      <c r="K13" s="66">
        <f t="shared" si="3"/>
        <v>16</v>
      </c>
      <c r="L13" s="65">
        <f>VLOOKUP($A13,'Return Data'!$B$7:$R$2843,13,0)</f>
        <v>0.1928</v>
      </c>
      <c r="M13" s="66">
        <f t="shared" si="4"/>
        <v>19</v>
      </c>
      <c r="N13" s="65">
        <f>VLOOKUP($A13,'Return Data'!$B$7:$R$2843,17,0)</f>
        <v>-2.6339999999999999</v>
      </c>
      <c r="O13" s="66">
        <f t="shared" si="5"/>
        <v>19</v>
      </c>
      <c r="P13" s="65">
        <f>VLOOKUP($A13,'Return Data'!$B$7:$R$2843,14,0)</f>
        <v>0.66039999999999999</v>
      </c>
      <c r="Q13" s="66">
        <f t="shared" si="6"/>
        <v>15</v>
      </c>
      <c r="R13" s="65">
        <f>VLOOKUP($A13,'Return Data'!$B$7:$R$2843,16,0)</f>
        <v>5.0069999999999997</v>
      </c>
      <c r="S13" s="67">
        <f t="shared" si="7"/>
        <v>19</v>
      </c>
    </row>
    <row r="14" spans="1:19" x14ac:dyDescent="0.3">
      <c r="A14" s="82" t="s">
        <v>624</v>
      </c>
      <c r="B14" s="64">
        <f>VLOOKUP($A14,'Return Data'!$B$7:$R$2843,3,0)</f>
        <v>44322</v>
      </c>
      <c r="C14" s="65">
        <f>VLOOKUP($A14,'Return Data'!$B$7:$R$2843,4,0)</f>
        <v>82.3934</v>
      </c>
      <c r="D14" s="65">
        <f>VLOOKUP($A14,'Return Data'!$B$7:$R$2843,9,0)</f>
        <v>7.1981999999999999</v>
      </c>
      <c r="E14" s="66">
        <f t="shared" si="0"/>
        <v>11</v>
      </c>
      <c r="F14" s="65">
        <f>VLOOKUP($A14,'Return Data'!$B$7:$R$2843,10,0)</f>
        <v>7.9854000000000003</v>
      </c>
      <c r="G14" s="66">
        <f t="shared" si="1"/>
        <v>5</v>
      </c>
      <c r="H14" s="65">
        <f>VLOOKUP($A14,'Return Data'!$B$7:$R$2843,11,0)</f>
        <v>5.2957999999999998</v>
      </c>
      <c r="I14" s="66">
        <f t="shared" si="2"/>
        <v>1</v>
      </c>
      <c r="J14" s="65">
        <f>VLOOKUP($A14,'Return Data'!$B$7:$R$2843,12,0)</f>
        <v>7.3464999999999998</v>
      </c>
      <c r="K14" s="66">
        <f t="shared" si="3"/>
        <v>1</v>
      </c>
      <c r="L14" s="65">
        <f>VLOOKUP($A14,'Return Data'!$B$7:$R$2843,13,0)</f>
        <v>9.5420999999999996</v>
      </c>
      <c r="M14" s="66">
        <f t="shared" si="4"/>
        <v>2</v>
      </c>
      <c r="N14" s="65">
        <f>VLOOKUP($A14,'Return Data'!$B$7:$R$2843,17,0)</f>
        <v>9.2032000000000007</v>
      </c>
      <c r="O14" s="66">
        <f t="shared" si="5"/>
        <v>12</v>
      </c>
      <c r="P14" s="65">
        <f>VLOOKUP($A14,'Return Data'!$B$7:$R$2843,14,0)</f>
        <v>8.9185999999999996</v>
      </c>
      <c r="Q14" s="66">
        <f t="shared" si="6"/>
        <v>7</v>
      </c>
      <c r="R14" s="65">
        <f>VLOOKUP($A14,'Return Data'!$B$7:$R$2843,16,0)</f>
        <v>9.4016000000000002</v>
      </c>
      <c r="S14" s="67">
        <f t="shared" si="7"/>
        <v>4</v>
      </c>
    </row>
    <row r="15" spans="1:19" x14ac:dyDescent="0.3">
      <c r="A15" s="82" t="s">
        <v>627</v>
      </c>
      <c r="B15" s="64">
        <f>VLOOKUP($A15,'Return Data'!$B$7:$R$2843,3,0)</f>
        <v>44322</v>
      </c>
      <c r="C15" s="65">
        <f>VLOOKUP($A15,'Return Data'!$B$7:$R$2843,4,0)</f>
        <v>25.417000000000002</v>
      </c>
      <c r="D15" s="65">
        <f>VLOOKUP($A15,'Return Data'!$B$7:$R$2843,9,0)</f>
        <v>7.8577000000000004</v>
      </c>
      <c r="E15" s="66">
        <f t="shared" si="0"/>
        <v>8</v>
      </c>
      <c r="F15" s="65">
        <f>VLOOKUP($A15,'Return Data'!$B$7:$R$2843,10,0)</f>
        <v>7.1113</v>
      </c>
      <c r="G15" s="66">
        <f t="shared" si="1"/>
        <v>12</v>
      </c>
      <c r="H15" s="65">
        <f>VLOOKUP($A15,'Return Data'!$B$7:$R$2843,11,0)</f>
        <v>4.3532999999999999</v>
      </c>
      <c r="I15" s="66">
        <f t="shared" si="2"/>
        <v>9</v>
      </c>
      <c r="J15" s="65">
        <f>VLOOKUP($A15,'Return Data'!$B$7:$R$2843,12,0)</f>
        <v>5.4802</v>
      </c>
      <c r="K15" s="66">
        <f t="shared" si="3"/>
        <v>6</v>
      </c>
      <c r="L15" s="65">
        <f>VLOOKUP($A15,'Return Data'!$B$7:$R$2843,13,0)</f>
        <v>8.9741</v>
      </c>
      <c r="M15" s="66">
        <f t="shared" si="4"/>
        <v>6</v>
      </c>
      <c r="N15" s="65">
        <f>VLOOKUP($A15,'Return Data'!$B$7:$R$2843,17,0)</f>
        <v>10.0822</v>
      </c>
      <c r="O15" s="66">
        <f t="shared" si="5"/>
        <v>4</v>
      </c>
      <c r="P15" s="65">
        <f>VLOOKUP($A15,'Return Data'!$B$7:$R$2843,14,0)</f>
        <v>9.4552999999999994</v>
      </c>
      <c r="Q15" s="66">
        <f t="shared" si="6"/>
        <v>3</v>
      </c>
      <c r="R15" s="65">
        <f>VLOOKUP($A15,'Return Data'!$B$7:$R$2843,16,0)</f>
        <v>8.9251000000000005</v>
      </c>
      <c r="S15" s="67">
        <f t="shared" si="7"/>
        <v>6</v>
      </c>
    </row>
    <row r="16" spans="1:19" x14ac:dyDescent="0.3">
      <c r="A16" s="82" t="s">
        <v>629</v>
      </c>
      <c r="B16" s="64">
        <f>VLOOKUP($A16,'Return Data'!$B$7:$R$2843,3,0)</f>
        <v>44322</v>
      </c>
      <c r="C16" s="65">
        <f>VLOOKUP($A16,'Return Data'!$B$7:$R$2843,4,0)</f>
        <v>23.6631</v>
      </c>
      <c r="D16" s="65">
        <f>VLOOKUP($A16,'Return Data'!$B$7:$R$2843,9,0)</f>
        <v>5.7133000000000003</v>
      </c>
      <c r="E16" s="66">
        <f t="shared" si="0"/>
        <v>17</v>
      </c>
      <c r="F16" s="65">
        <f>VLOOKUP($A16,'Return Data'!$B$7:$R$2843,10,0)</f>
        <v>5.8838999999999997</v>
      </c>
      <c r="G16" s="66">
        <f t="shared" si="1"/>
        <v>16</v>
      </c>
      <c r="H16" s="65">
        <f>VLOOKUP($A16,'Return Data'!$B$7:$R$2843,11,0)</f>
        <v>4.4028</v>
      </c>
      <c r="I16" s="66">
        <f t="shared" si="2"/>
        <v>8</v>
      </c>
      <c r="J16" s="65">
        <f>VLOOKUP($A16,'Return Data'!$B$7:$R$2843,12,0)</f>
        <v>5.3962000000000003</v>
      </c>
      <c r="K16" s="66">
        <f t="shared" si="3"/>
        <v>9</v>
      </c>
      <c r="L16" s="65">
        <f>VLOOKUP($A16,'Return Data'!$B$7:$R$2843,13,0)</f>
        <v>8.6250999999999998</v>
      </c>
      <c r="M16" s="66">
        <f t="shared" si="4"/>
        <v>10</v>
      </c>
      <c r="N16" s="65">
        <f>VLOOKUP($A16,'Return Data'!$B$7:$R$2843,17,0)</f>
        <v>9.5206999999999997</v>
      </c>
      <c r="O16" s="66">
        <f t="shared" si="5"/>
        <v>9</v>
      </c>
      <c r="P16" s="65">
        <f>VLOOKUP($A16,'Return Data'!$B$7:$R$2843,14,0)</f>
        <v>8.9946999999999999</v>
      </c>
      <c r="Q16" s="66">
        <f t="shared" si="6"/>
        <v>6</v>
      </c>
      <c r="R16" s="65">
        <f>VLOOKUP($A16,'Return Data'!$B$7:$R$2843,16,0)</f>
        <v>8.9130000000000003</v>
      </c>
      <c r="S16" s="67">
        <f t="shared" si="7"/>
        <v>7</v>
      </c>
    </row>
    <row r="17" spans="1:19" x14ac:dyDescent="0.3">
      <c r="A17" s="82" t="s">
        <v>630</v>
      </c>
      <c r="B17" s="64">
        <f>VLOOKUP($A17,'Return Data'!$B$7:$R$2843,3,0)</f>
        <v>44322</v>
      </c>
      <c r="C17" s="65">
        <f>VLOOKUP($A17,'Return Data'!$B$7:$R$2843,4,0)</f>
        <v>15.4398</v>
      </c>
      <c r="D17" s="65">
        <f>VLOOKUP($A17,'Return Data'!$B$7:$R$2843,9,0)</f>
        <v>8.8981999999999992</v>
      </c>
      <c r="E17" s="66">
        <f t="shared" si="0"/>
        <v>3</v>
      </c>
      <c r="F17" s="65">
        <f>VLOOKUP($A17,'Return Data'!$B$7:$R$2843,10,0)</f>
        <v>8.43</v>
      </c>
      <c r="G17" s="66">
        <f t="shared" si="1"/>
        <v>1</v>
      </c>
      <c r="H17" s="65">
        <f>VLOOKUP($A17,'Return Data'!$B$7:$R$2843,11,0)</f>
        <v>4.4669999999999996</v>
      </c>
      <c r="I17" s="66">
        <f t="shared" si="2"/>
        <v>7</v>
      </c>
      <c r="J17" s="65">
        <f>VLOOKUP($A17,'Return Data'!$B$7:$R$2843,12,0)</f>
        <v>5.4047999999999998</v>
      </c>
      <c r="K17" s="66">
        <f t="shared" si="3"/>
        <v>8</v>
      </c>
      <c r="L17" s="65">
        <f>VLOOKUP($A17,'Return Data'!$B$7:$R$2843,13,0)</f>
        <v>9.3400999999999996</v>
      </c>
      <c r="M17" s="66">
        <f t="shared" si="4"/>
        <v>3</v>
      </c>
      <c r="N17" s="65">
        <f>VLOOKUP($A17,'Return Data'!$B$7:$R$2843,17,0)</f>
        <v>9.3125999999999998</v>
      </c>
      <c r="O17" s="66">
        <f t="shared" si="5"/>
        <v>11</v>
      </c>
      <c r="P17" s="65">
        <f>VLOOKUP($A17,'Return Data'!$B$7:$R$2843,14,0)</f>
        <v>8.8574999999999999</v>
      </c>
      <c r="Q17" s="66">
        <f t="shared" si="6"/>
        <v>9</v>
      </c>
      <c r="R17" s="65">
        <f>VLOOKUP($A17,'Return Data'!$B$7:$R$2843,16,0)</f>
        <v>8.5109999999999992</v>
      </c>
      <c r="S17" s="67">
        <f t="shared" si="7"/>
        <v>12</v>
      </c>
    </row>
    <row r="18" spans="1:19" x14ac:dyDescent="0.3">
      <c r="A18" s="82" t="s">
        <v>633</v>
      </c>
      <c r="B18" s="64">
        <f>VLOOKUP($A18,'Return Data'!$B$7:$R$2843,3,0)</f>
        <v>44322</v>
      </c>
      <c r="C18" s="65">
        <f>VLOOKUP($A18,'Return Data'!$B$7:$R$2843,4,0)</f>
        <v>2638.0997000000002</v>
      </c>
      <c r="D18" s="65">
        <f>VLOOKUP($A18,'Return Data'!$B$7:$R$2843,9,0)</f>
        <v>7.6275000000000004</v>
      </c>
      <c r="E18" s="66">
        <f t="shared" si="0"/>
        <v>9</v>
      </c>
      <c r="F18" s="65">
        <f>VLOOKUP($A18,'Return Data'!$B$7:$R$2843,10,0)</f>
        <v>7.6154000000000002</v>
      </c>
      <c r="G18" s="66">
        <f t="shared" si="1"/>
        <v>9</v>
      </c>
      <c r="H18" s="65">
        <f>VLOOKUP($A18,'Return Data'!$B$7:$R$2843,11,0)</f>
        <v>4.1643999999999997</v>
      </c>
      <c r="I18" s="66">
        <f t="shared" si="2"/>
        <v>10</v>
      </c>
      <c r="J18" s="65">
        <f>VLOOKUP($A18,'Return Data'!$B$7:$R$2843,12,0)</f>
        <v>5.3818000000000001</v>
      </c>
      <c r="K18" s="66">
        <f t="shared" si="3"/>
        <v>10</v>
      </c>
      <c r="L18" s="65">
        <f>VLOOKUP($A18,'Return Data'!$B$7:$R$2843,13,0)</f>
        <v>8.7048000000000005</v>
      </c>
      <c r="M18" s="66">
        <f t="shared" si="4"/>
        <v>7</v>
      </c>
      <c r="N18" s="65">
        <f>VLOOKUP($A18,'Return Data'!$B$7:$R$2843,17,0)</f>
        <v>9.7116000000000007</v>
      </c>
      <c r="O18" s="66">
        <f t="shared" si="5"/>
        <v>7</v>
      </c>
      <c r="P18" s="65">
        <f>VLOOKUP($A18,'Return Data'!$B$7:$R$2843,14,0)</f>
        <v>9.1896000000000004</v>
      </c>
      <c r="Q18" s="66">
        <f t="shared" si="6"/>
        <v>5</v>
      </c>
      <c r="R18" s="65">
        <f>VLOOKUP($A18,'Return Data'!$B$7:$R$2843,16,0)</f>
        <v>8.0944000000000003</v>
      </c>
      <c r="S18" s="67">
        <f t="shared" si="7"/>
        <v>16</v>
      </c>
    </row>
    <row r="19" spans="1:19" x14ac:dyDescent="0.3">
      <c r="A19" s="82" t="s">
        <v>635</v>
      </c>
      <c r="B19" s="64">
        <f>VLOOKUP($A19,'Return Data'!$B$7:$R$2843,3,0)</f>
        <v>44322</v>
      </c>
      <c r="C19" s="65">
        <f>VLOOKUP($A19,'Return Data'!$B$7:$R$2843,4,0)</f>
        <v>3006.6668</v>
      </c>
      <c r="D19" s="65">
        <f>VLOOKUP($A19,'Return Data'!$B$7:$R$2843,9,0)</f>
        <v>6.5206</v>
      </c>
      <c r="E19" s="66">
        <f t="shared" si="0"/>
        <v>15</v>
      </c>
      <c r="F19" s="65">
        <f>VLOOKUP($A19,'Return Data'!$B$7:$R$2843,10,0)</f>
        <v>6.5366999999999997</v>
      </c>
      <c r="G19" s="66">
        <f t="shared" si="1"/>
        <v>14</v>
      </c>
      <c r="H19" s="65">
        <f>VLOOKUP($A19,'Return Data'!$B$7:$R$2843,11,0)</f>
        <v>3.9893999999999998</v>
      </c>
      <c r="I19" s="66">
        <f t="shared" si="2"/>
        <v>12</v>
      </c>
      <c r="J19" s="65">
        <f>VLOOKUP($A19,'Return Data'!$B$7:$R$2843,12,0)</f>
        <v>5.2842000000000002</v>
      </c>
      <c r="K19" s="66">
        <f t="shared" si="3"/>
        <v>11</v>
      </c>
      <c r="L19" s="65">
        <f>VLOOKUP($A19,'Return Data'!$B$7:$R$2843,13,0)</f>
        <v>8.1196999999999999</v>
      </c>
      <c r="M19" s="66">
        <f t="shared" si="4"/>
        <v>13</v>
      </c>
      <c r="N19" s="65">
        <f>VLOOKUP($A19,'Return Data'!$B$7:$R$2843,17,0)</f>
        <v>8.8087999999999997</v>
      </c>
      <c r="O19" s="66">
        <f t="shared" si="5"/>
        <v>14</v>
      </c>
      <c r="P19" s="65">
        <f>VLOOKUP($A19,'Return Data'!$B$7:$R$2843,14,0)</f>
        <v>8.7083999999999993</v>
      </c>
      <c r="Q19" s="66">
        <f t="shared" si="6"/>
        <v>11</v>
      </c>
      <c r="R19" s="65">
        <f>VLOOKUP($A19,'Return Data'!$B$7:$R$2843,16,0)</f>
        <v>8.7704000000000004</v>
      </c>
      <c r="S19" s="67">
        <f t="shared" si="7"/>
        <v>8</v>
      </c>
    </row>
    <row r="20" spans="1:19" x14ac:dyDescent="0.3">
      <c r="A20" s="82" t="s">
        <v>636</v>
      </c>
      <c r="B20" s="64">
        <f>VLOOKUP($A20,'Return Data'!$B$7:$R$2843,3,0)</f>
        <v>44322</v>
      </c>
      <c r="C20" s="65">
        <f>VLOOKUP($A20,'Return Data'!$B$7:$R$2843,4,0)</f>
        <v>60.337400000000002</v>
      </c>
      <c r="D20" s="65">
        <f>VLOOKUP($A20,'Return Data'!$B$7:$R$2843,9,0)</f>
        <v>10.297700000000001</v>
      </c>
      <c r="E20" s="66">
        <f t="shared" si="0"/>
        <v>1</v>
      </c>
      <c r="F20" s="65">
        <f>VLOOKUP($A20,'Return Data'!$B$7:$R$2843,10,0)</f>
        <v>8.0637000000000008</v>
      </c>
      <c r="G20" s="66">
        <f t="shared" si="1"/>
        <v>3</v>
      </c>
      <c r="H20" s="65">
        <f>VLOOKUP($A20,'Return Data'!$B$7:$R$2843,11,0)</f>
        <v>2.6067</v>
      </c>
      <c r="I20" s="66">
        <f t="shared" si="2"/>
        <v>19</v>
      </c>
      <c r="J20" s="65">
        <f>VLOOKUP($A20,'Return Data'!$B$7:$R$2843,12,0)</f>
        <v>3.8591000000000002</v>
      </c>
      <c r="K20" s="66">
        <f t="shared" si="3"/>
        <v>19</v>
      </c>
      <c r="L20" s="65">
        <f>VLOOKUP($A20,'Return Data'!$B$7:$R$2843,13,0)</f>
        <v>7.8954000000000004</v>
      </c>
      <c r="M20" s="66">
        <f t="shared" si="4"/>
        <v>15</v>
      </c>
      <c r="N20" s="65">
        <f>VLOOKUP($A20,'Return Data'!$B$7:$R$2843,17,0)</f>
        <v>11.8927</v>
      </c>
      <c r="O20" s="66">
        <f t="shared" si="5"/>
        <v>1</v>
      </c>
      <c r="P20" s="65">
        <f>VLOOKUP($A20,'Return Data'!$B$7:$R$2843,14,0)</f>
        <v>10.402799999999999</v>
      </c>
      <c r="Q20" s="66">
        <f t="shared" si="6"/>
        <v>1</v>
      </c>
      <c r="R20" s="65">
        <f>VLOOKUP($A20,'Return Data'!$B$7:$R$2843,16,0)</f>
        <v>8.4420000000000002</v>
      </c>
      <c r="S20" s="67">
        <f t="shared" si="7"/>
        <v>13</v>
      </c>
    </row>
    <row r="21" spans="1:19" x14ac:dyDescent="0.3">
      <c r="A21" s="117" t="s">
        <v>1776</v>
      </c>
      <c r="B21" s="64">
        <f>VLOOKUP($A21,'Return Data'!$B$7:$R$2843,3,0)</f>
        <v>44322</v>
      </c>
      <c r="C21" s="65">
        <f>VLOOKUP($A21,'Return Data'!$B$7:$R$2843,4,0)</f>
        <v>47.298900000000003</v>
      </c>
      <c r="D21" s="65">
        <f>VLOOKUP($A21,'Return Data'!$B$7:$R$2843,9,0)</f>
        <v>7.9146999999999998</v>
      </c>
      <c r="E21" s="66">
        <f t="shared" si="0"/>
        <v>7</v>
      </c>
      <c r="F21" s="65">
        <f>VLOOKUP($A21,'Return Data'!$B$7:$R$2843,10,0)</f>
        <v>7.6760000000000002</v>
      </c>
      <c r="G21" s="66">
        <f t="shared" si="1"/>
        <v>8</v>
      </c>
      <c r="H21" s="65">
        <f>VLOOKUP($A21,'Return Data'!$B$7:$R$2843,11,0)</f>
        <v>5.266</v>
      </c>
      <c r="I21" s="66">
        <f t="shared" si="2"/>
        <v>2</v>
      </c>
      <c r="J21" s="65">
        <f>VLOOKUP($A21,'Return Data'!$B$7:$R$2843,12,0)</f>
        <v>6.8823999999999996</v>
      </c>
      <c r="K21" s="66">
        <f t="shared" si="3"/>
        <v>2</v>
      </c>
      <c r="L21" s="65">
        <f>VLOOKUP($A21,'Return Data'!$B$7:$R$2843,13,0)</f>
        <v>8.6466999999999992</v>
      </c>
      <c r="M21" s="66">
        <f t="shared" si="4"/>
        <v>9</v>
      </c>
      <c r="N21" s="65">
        <f>VLOOKUP($A21,'Return Data'!$B$7:$R$2843,17,0)</f>
        <v>8.2836999999999996</v>
      </c>
      <c r="O21" s="66">
        <f t="shared" si="5"/>
        <v>16</v>
      </c>
      <c r="P21" s="65">
        <f>VLOOKUP($A21,'Return Data'!$B$7:$R$2843,14,0)</f>
        <v>8.2274999999999991</v>
      </c>
      <c r="Q21" s="66">
        <f t="shared" si="6"/>
        <v>13</v>
      </c>
      <c r="R21" s="65">
        <f>VLOOKUP($A21,'Return Data'!$B$7:$R$2843,16,0)</f>
        <v>8.5350000000000001</v>
      </c>
      <c r="S21" s="67">
        <f t="shared" si="7"/>
        <v>11</v>
      </c>
    </row>
    <row r="22" spans="1:19" x14ac:dyDescent="0.3">
      <c r="A22" s="82" t="s">
        <v>639</v>
      </c>
      <c r="B22" s="64">
        <f>VLOOKUP($A22,'Return Data'!$B$7:$R$2843,3,0)</f>
        <v>44322</v>
      </c>
      <c r="C22" s="65">
        <f>VLOOKUP($A22,'Return Data'!$B$7:$R$2843,4,0)</f>
        <v>36.869300000000003</v>
      </c>
      <c r="D22" s="65">
        <f>VLOOKUP($A22,'Return Data'!$B$7:$R$2843,9,0)</f>
        <v>9.9710000000000001</v>
      </c>
      <c r="E22" s="66">
        <f t="shared" si="0"/>
        <v>2</v>
      </c>
      <c r="F22" s="65">
        <f>VLOOKUP($A22,'Return Data'!$B$7:$R$2843,10,0)</f>
        <v>8.0352999999999994</v>
      </c>
      <c r="G22" s="66">
        <f t="shared" si="1"/>
        <v>4</v>
      </c>
      <c r="H22" s="65">
        <f>VLOOKUP($A22,'Return Data'!$B$7:$R$2843,11,0)</f>
        <v>4.9824999999999999</v>
      </c>
      <c r="I22" s="66">
        <f t="shared" si="2"/>
        <v>3</v>
      </c>
      <c r="J22" s="65">
        <f>VLOOKUP($A22,'Return Data'!$B$7:$R$2843,12,0)</f>
        <v>6.3094999999999999</v>
      </c>
      <c r="K22" s="66">
        <f t="shared" si="3"/>
        <v>4</v>
      </c>
      <c r="L22" s="65">
        <f>VLOOKUP($A22,'Return Data'!$B$7:$R$2843,13,0)</f>
        <v>8.9788999999999994</v>
      </c>
      <c r="M22" s="66">
        <f t="shared" si="4"/>
        <v>5</v>
      </c>
      <c r="N22" s="65">
        <f>VLOOKUP($A22,'Return Data'!$B$7:$R$2843,17,0)</f>
        <v>9.7593999999999994</v>
      </c>
      <c r="O22" s="66">
        <f t="shared" si="5"/>
        <v>6</v>
      </c>
      <c r="P22" s="65">
        <f>VLOOKUP($A22,'Return Data'!$B$7:$R$2843,14,0)</f>
        <v>8.6234999999999999</v>
      </c>
      <c r="Q22" s="66">
        <f t="shared" si="6"/>
        <v>12</v>
      </c>
      <c r="R22" s="65">
        <f>VLOOKUP($A22,'Return Data'!$B$7:$R$2843,16,0)</f>
        <v>8.1826000000000008</v>
      </c>
      <c r="S22" s="67">
        <f t="shared" si="7"/>
        <v>15</v>
      </c>
    </row>
    <row r="23" spans="1:19" x14ac:dyDescent="0.3">
      <c r="A23" s="82" t="s">
        <v>640</v>
      </c>
      <c r="B23" s="64">
        <f>VLOOKUP($A23,'Return Data'!$B$7:$R$2843,3,0)</f>
        <v>44322</v>
      </c>
      <c r="C23" s="65">
        <f>VLOOKUP($A23,'Return Data'!$B$7:$R$2843,4,0)</f>
        <v>12.318199999999999</v>
      </c>
      <c r="D23" s="65">
        <f>VLOOKUP($A23,'Return Data'!$B$7:$R$2843,9,0)</f>
        <v>7.0732999999999997</v>
      </c>
      <c r="E23" s="66">
        <f t="shared" si="0"/>
        <v>14</v>
      </c>
      <c r="F23" s="65">
        <f>VLOOKUP($A23,'Return Data'!$B$7:$R$2843,10,0)</f>
        <v>6.2651000000000003</v>
      </c>
      <c r="G23" s="66">
        <f t="shared" si="1"/>
        <v>15</v>
      </c>
      <c r="H23" s="65">
        <f>VLOOKUP($A23,'Return Data'!$B$7:$R$2843,11,0)</f>
        <v>3.4262999999999999</v>
      </c>
      <c r="I23" s="66">
        <f t="shared" si="2"/>
        <v>16</v>
      </c>
      <c r="J23" s="65">
        <f>VLOOKUP($A23,'Return Data'!$B$7:$R$2843,12,0)</f>
        <v>4.5556999999999999</v>
      </c>
      <c r="K23" s="66">
        <f t="shared" si="3"/>
        <v>17</v>
      </c>
      <c r="L23" s="65">
        <f>VLOOKUP($A23,'Return Data'!$B$7:$R$2843,13,0)</f>
        <v>7.7085999999999997</v>
      </c>
      <c r="M23" s="66">
        <f t="shared" si="4"/>
        <v>17</v>
      </c>
      <c r="N23" s="65">
        <f>VLOOKUP($A23,'Return Data'!$B$7:$R$2843,17,0)</f>
        <v>9.6957000000000004</v>
      </c>
      <c r="O23" s="66">
        <f t="shared" si="5"/>
        <v>8</v>
      </c>
      <c r="P23" s="65"/>
      <c r="Q23" s="66"/>
      <c r="R23" s="65">
        <f>VLOOKUP($A23,'Return Data'!$B$7:$R$2843,16,0)</f>
        <v>9.6630000000000003</v>
      </c>
      <c r="S23" s="67">
        <f t="shared" si="7"/>
        <v>3</v>
      </c>
    </row>
    <row r="24" spans="1:19" x14ac:dyDescent="0.3">
      <c r="A24" s="82" t="s">
        <v>643</v>
      </c>
      <c r="B24" s="64">
        <f>VLOOKUP($A24,'Return Data'!$B$7:$R$2843,3,0)</f>
        <v>44322</v>
      </c>
      <c r="C24" s="65">
        <f>VLOOKUP($A24,'Return Data'!$B$7:$R$2843,4,0)</f>
        <v>32.307099999999998</v>
      </c>
      <c r="D24" s="65">
        <f>VLOOKUP($A24,'Return Data'!$B$7:$R$2843,9,0)</f>
        <v>7.1708999999999996</v>
      </c>
      <c r="E24" s="66">
        <f t="shared" si="0"/>
        <v>12</v>
      </c>
      <c r="F24" s="65">
        <f>VLOOKUP($A24,'Return Data'!$B$7:$R$2843,10,0)</f>
        <v>8.2303999999999995</v>
      </c>
      <c r="G24" s="66">
        <f t="shared" si="1"/>
        <v>2</v>
      </c>
      <c r="H24" s="65">
        <f>VLOOKUP($A24,'Return Data'!$B$7:$R$2843,11,0)</f>
        <v>4.5175999999999998</v>
      </c>
      <c r="I24" s="66">
        <f t="shared" si="2"/>
        <v>6</v>
      </c>
      <c r="J24" s="65">
        <f>VLOOKUP($A24,'Return Data'!$B$7:$R$2843,12,0)</f>
        <v>5.4367999999999999</v>
      </c>
      <c r="K24" s="66">
        <f t="shared" si="3"/>
        <v>7</v>
      </c>
      <c r="L24" s="65">
        <f>VLOOKUP($A24,'Return Data'!$B$7:$R$2843,13,0)</f>
        <v>8.5117999999999991</v>
      </c>
      <c r="M24" s="66">
        <f t="shared" si="4"/>
        <v>11</v>
      </c>
      <c r="N24" s="65">
        <f>VLOOKUP($A24,'Return Data'!$B$7:$R$2843,17,0)</f>
        <v>10.3962</v>
      </c>
      <c r="O24" s="66">
        <f t="shared" si="5"/>
        <v>3</v>
      </c>
      <c r="P24" s="65">
        <f>VLOOKUP($A24,'Return Data'!$B$7:$R$2843,14,0)</f>
        <v>9.6053999999999995</v>
      </c>
      <c r="Q24" s="66">
        <f t="shared" si="6"/>
        <v>2</v>
      </c>
      <c r="R24" s="65">
        <f>VLOOKUP($A24,'Return Data'!$B$7:$R$2843,16,0)</f>
        <v>8.3643000000000001</v>
      </c>
      <c r="S24" s="67">
        <f t="shared" si="7"/>
        <v>14</v>
      </c>
    </row>
    <row r="25" spans="1:19" x14ac:dyDescent="0.3">
      <c r="A25" s="82" t="s">
        <v>644</v>
      </c>
      <c r="B25" s="64">
        <f>VLOOKUP($A25,'Return Data'!$B$7:$R$2843,3,0)</f>
        <v>44322</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-0.69310000000000005</v>
      </c>
      <c r="K25" s="66">
        <f t="shared" si="3"/>
        <v>20</v>
      </c>
      <c r="L25" s="65">
        <f>VLOOKUP($A25,'Return Data'!$B$7:$R$2843,13,0)</f>
        <v>-15.1547</v>
      </c>
      <c r="M25" s="66">
        <f t="shared" si="4"/>
        <v>20</v>
      </c>
      <c r="N25" s="65"/>
      <c r="O25" s="66"/>
      <c r="P25" s="65"/>
      <c r="Q25" s="66"/>
      <c r="R25" s="65">
        <f>VLOOKUP($A25,'Return Data'!$B$7:$R$2843,16,0)</f>
        <v>-11.5586</v>
      </c>
      <c r="S25" s="67">
        <f t="shared" si="7"/>
        <v>20</v>
      </c>
    </row>
    <row r="26" spans="1:19" x14ac:dyDescent="0.3">
      <c r="A26" s="82" t="s">
        <v>646</v>
      </c>
      <c r="B26" s="64">
        <f>VLOOKUP($A26,'Return Data'!$B$7:$R$2843,3,0)</f>
        <v>44322</v>
      </c>
      <c r="C26" s="65">
        <f>VLOOKUP($A26,'Return Data'!$B$7:$R$2843,4,0)</f>
        <v>12.237500000000001</v>
      </c>
      <c r="D26" s="65">
        <f>VLOOKUP($A26,'Return Data'!$B$7:$R$2843,9,0)</f>
        <v>8.2477999999999998</v>
      </c>
      <c r="E26" s="66">
        <f t="shared" si="0"/>
        <v>4</v>
      </c>
      <c r="F26" s="65">
        <f>VLOOKUP($A26,'Return Data'!$B$7:$R$2843,10,0)</f>
        <v>7.7167000000000003</v>
      </c>
      <c r="G26" s="66">
        <f t="shared" si="1"/>
        <v>7</v>
      </c>
      <c r="H26" s="65">
        <f>VLOOKUP($A26,'Return Data'!$B$7:$R$2843,11,0)</f>
        <v>3.3163999999999998</v>
      </c>
      <c r="I26" s="66">
        <f t="shared" si="2"/>
        <v>17</v>
      </c>
      <c r="J26" s="65">
        <f>VLOOKUP($A26,'Return Data'!$B$7:$R$2843,12,0)</f>
        <v>4.5856000000000003</v>
      </c>
      <c r="K26" s="66">
        <f t="shared" si="3"/>
        <v>15</v>
      </c>
      <c r="L26" s="65">
        <f>VLOOKUP($A26,'Return Data'!$B$7:$R$2843,13,0)</f>
        <v>8.1700999999999997</v>
      </c>
      <c r="M26" s="66">
        <f t="shared" si="4"/>
        <v>12</v>
      </c>
      <c r="N26" s="65">
        <f>VLOOKUP($A26,'Return Data'!$B$7:$R$2843,17,0)</f>
        <v>6.9701000000000004</v>
      </c>
      <c r="O26" s="66">
        <f t="shared" si="5"/>
        <v>17</v>
      </c>
      <c r="P26" s="65"/>
      <c r="Q26" s="66"/>
      <c r="R26" s="65">
        <f>VLOOKUP($A26,'Return Data'!$B$7:$R$2843,16,0)</f>
        <v>7.0827</v>
      </c>
      <c r="S26" s="67">
        <f t="shared" si="7"/>
        <v>18</v>
      </c>
    </row>
    <row r="27" spans="1:19" x14ac:dyDescent="0.3">
      <c r="A27" s="82" t="s">
        <v>648</v>
      </c>
      <c r="B27" s="64">
        <f>VLOOKUP($A27,'Return Data'!$B$7:$R$2843,3,0)</f>
        <v>44322</v>
      </c>
      <c r="C27" s="65">
        <f>VLOOKUP($A27,'Return Data'!$B$7:$R$2843,4,0)</f>
        <v>12.916399999999999</v>
      </c>
      <c r="D27" s="65">
        <f>VLOOKUP($A27,'Return Data'!$B$7:$R$2843,9,0)</f>
        <v>7.1440000000000001</v>
      </c>
      <c r="E27" s="66">
        <f t="shared" si="0"/>
        <v>13</v>
      </c>
      <c r="F27" s="65">
        <f>VLOOKUP($A27,'Return Data'!$B$7:$R$2843,10,0)</f>
        <v>7.1314000000000002</v>
      </c>
      <c r="G27" s="66">
        <f t="shared" si="1"/>
        <v>11</v>
      </c>
      <c r="H27" s="65">
        <f>VLOOKUP($A27,'Return Data'!$B$7:$R$2843,11,0)</f>
        <v>3.7742</v>
      </c>
      <c r="I27" s="66">
        <f t="shared" si="2"/>
        <v>14</v>
      </c>
      <c r="J27" s="65">
        <f>VLOOKUP($A27,'Return Data'!$B$7:$R$2843,12,0)</f>
        <v>5.2127999999999997</v>
      </c>
      <c r="K27" s="66">
        <f t="shared" si="3"/>
        <v>12</v>
      </c>
      <c r="L27" s="65">
        <f>VLOOKUP($A27,'Return Data'!$B$7:$R$2843,13,0)</f>
        <v>8.6762999999999995</v>
      </c>
      <c r="M27" s="66">
        <f t="shared" si="4"/>
        <v>8</v>
      </c>
      <c r="N27" s="65">
        <f>VLOOKUP($A27,'Return Data'!$B$7:$R$2843,17,0)</f>
        <v>10.448600000000001</v>
      </c>
      <c r="O27" s="66">
        <f t="shared" si="5"/>
        <v>2</v>
      </c>
      <c r="P27" s="65"/>
      <c r="Q27" s="66"/>
      <c r="R27" s="65">
        <f>VLOOKUP($A27,'Return Data'!$B$7:$R$2843,16,0)</f>
        <v>9.7705000000000002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7.0113000000000012</v>
      </c>
      <c r="E29" s="88"/>
      <c r="F29" s="89">
        <f>AVERAGE(F8:F27)</f>
        <v>6.6442049999999995</v>
      </c>
      <c r="G29" s="88"/>
      <c r="H29" s="89">
        <f>AVERAGE(H8:H27)</f>
        <v>3.9324050000000002</v>
      </c>
      <c r="I29" s="88"/>
      <c r="J29" s="89">
        <f>AVERAGE(J8:J27)</f>
        <v>5.0615300000000003</v>
      </c>
      <c r="K29" s="88"/>
      <c r="L29" s="89">
        <f>AVERAGE(L8:L27)</f>
        <v>6.998124999999999</v>
      </c>
      <c r="M29" s="88"/>
      <c r="N29" s="89">
        <f>AVERAGE(N8:N27)</f>
        <v>8.5952315789473683</v>
      </c>
      <c r="O29" s="88"/>
      <c r="P29" s="89">
        <f>AVERAGE(P8:P27)</f>
        <v>8.2754133333333346</v>
      </c>
      <c r="Q29" s="88"/>
      <c r="R29" s="89">
        <f>AVERAGE(R8:R27)</f>
        <v>7.4935899999999993</v>
      </c>
      <c r="S29" s="90"/>
    </row>
    <row r="30" spans="1:19" x14ac:dyDescent="0.3">
      <c r="A30" s="87" t="s">
        <v>28</v>
      </c>
      <c r="B30" s="88"/>
      <c r="C30" s="88"/>
      <c r="D30" s="89">
        <f>MIN(D8:D27)</f>
        <v>0</v>
      </c>
      <c r="E30" s="88"/>
      <c r="F30" s="89">
        <f>MIN(F8:F27)</f>
        <v>0</v>
      </c>
      <c r="G30" s="88"/>
      <c r="H30" s="89">
        <f>MIN(H8:H27)</f>
        <v>0</v>
      </c>
      <c r="I30" s="88"/>
      <c r="J30" s="89">
        <f>MIN(J8:J27)</f>
        <v>-0.69310000000000005</v>
      </c>
      <c r="K30" s="88"/>
      <c r="L30" s="89">
        <f>MIN(L8:L27)</f>
        <v>-15.1547</v>
      </c>
      <c r="M30" s="88"/>
      <c r="N30" s="89">
        <f>MIN(N8:N27)</f>
        <v>-2.6339999999999999</v>
      </c>
      <c r="O30" s="88"/>
      <c r="P30" s="89">
        <f>MIN(P8:P27)</f>
        <v>0.66039999999999999</v>
      </c>
      <c r="Q30" s="88"/>
      <c r="R30" s="89">
        <f>MIN(R8:R27)</f>
        <v>-11.5586</v>
      </c>
      <c r="S30" s="90"/>
    </row>
    <row r="31" spans="1:19" ht="15" thickBot="1" x14ac:dyDescent="0.35">
      <c r="A31" s="91" t="s">
        <v>29</v>
      </c>
      <c r="B31" s="92"/>
      <c r="C31" s="92"/>
      <c r="D31" s="93">
        <f>MAX(D8:D27)</f>
        <v>10.297700000000001</v>
      </c>
      <c r="E31" s="92"/>
      <c r="F31" s="93">
        <f>MAX(F8:F27)</f>
        <v>8.43</v>
      </c>
      <c r="G31" s="92"/>
      <c r="H31" s="93">
        <f>MAX(H8:H27)</f>
        <v>5.2957999999999998</v>
      </c>
      <c r="I31" s="92"/>
      <c r="J31" s="93">
        <f>MAX(J8:J27)</f>
        <v>7.3464999999999998</v>
      </c>
      <c r="K31" s="92"/>
      <c r="L31" s="93">
        <f>MAX(L8:L27)</f>
        <v>10.3894</v>
      </c>
      <c r="M31" s="92"/>
      <c r="N31" s="93">
        <f>MAX(N8:N27)</f>
        <v>11.8927</v>
      </c>
      <c r="O31" s="92"/>
      <c r="P31" s="93">
        <f>MAX(P8:P27)</f>
        <v>10.402799999999999</v>
      </c>
      <c r="Q31" s="92"/>
      <c r="R31" s="93">
        <f>MAX(R8:R27)</f>
        <v>9.9565000000000001</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44322</v>
      </c>
      <c r="C8" s="65">
        <f>VLOOKUP($A8,'Return Data'!$B$7:$R$2843,4,0)</f>
        <v>86.740300000000005</v>
      </c>
      <c r="D8" s="65">
        <f>VLOOKUP($A8,'Return Data'!$B$7:$R$2843,9,0)</f>
        <v>7.9527999999999999</v>
      </c>
      <c r="E8" s="66">
        <f>RANK(D8,D$8:D$27,0)</f>
        <v>4</v>
      </c>
      <c r="F8" s="65">
        <f>VLOOKUP($A8,'Return Data'!$B$7:$R$2843,10,0)</f>
        <v>7.6054000000000004</v>
      </c>
      <c r="G8" s="66">
        <f>RANK(F8,F$8:F$27,0)</f>
        <v>4</v>
      </c>
      <c r="H8" s="65">
        <f>VLOOKUP($A8,'Return Data'!$B$7:$R$2843,11,0)</f>
        <v>4.6327999999999996</v>
      </c>
      <c r="I8" s="66">
        <f>RANK(H8,H$8:H$27,0)</f>
        <v>3</v>
      </c>
      <c r="J8" s="65">
        <f>VLOOKUP($A8,'Return Data'!$B$7:$R$2843,12,0)</f>
        <v>5.7891000000000004</v>
      </c>
      <c r="K8" s="66">
        <f>RANK(J8,J$8:J$27,0)</f>
        <v>3</v>
      </c>
      <c r="L8" s="65">
        <f>VLOOKUP($A8,'Return Data'!$B$7:$R$2843,13,0)</f>
        <v>8.9848999999999997</v>
      </c>
      <c r="M8" s="66">
        <f>RANK(L8,L$8:L$27,0)</f>
        <v>3</v>
      </c>
      <c r="N8" s="65">
        <f>VLOOKUP($A8,'Return Data'!$B$7:$R$2843,17,0)</f>
        <v>9.8119999999999994</v>
      </c>
      <c r="O8" s="66">
        <f>RANK(N8,N$8:N$27,0)</f>
        <v>5</v>
      </c>
      <c r="P8" s="65">
        <f>VLOOKUP($A8,'Return Data'!$B$7:$R$2843,14,0)</f>
        <v>9.2965999999999998</v>
      </c>
      <c r="Q8" s="66">
        <f>RANK(P8,P$8:P$27,0)</f>
        <v>3</v>
      </c>
      <c r="R8" s="65">
        <f>VLOOKUP($A8,'Return Data'!$B$7:$R$2843,16,0)</f>
        <v>9.3408999999999995</v>
      </c>
      <c r="S8" s="67">
        <f>RANK(R8,R$8:R$27,0)</f>
        <v>3</v>
      </c>
    </row>
    <row r="9" spans="1:19" x14ac:dyDescent="0.3">
      <c r="A9" s="82" t="s">
        <v>614</v>
      </c>
      <c r="B9" s="64">
        <f>VLOOKUP($A9,'Return Data'!$B$7:$R$2843,3,0)</f>
        <v>44322</v>
      </c>
      <c r="C9" s="65">
        <f>VLOOKUP($A9,'Return Data'!$B$7:$R$2843,4,0)</f>
        <v>13.287000000000001</v>
      </c>
      <c r="D9" s="65">
        <f>VLOOKUP($A9,'Return Data'!$B$7:$R$2843,9,0)</f>
        <v>7.5458999999999996</v>
      </c>
      <c r="E9" s="66">
        <f t="shared" ref="E9:E27" si="0">RANK(D9,D$8:D$27,0)</f>
        <v>7</v>
      </c>
      <c r="F9" s="65">
        <f>VLOOKUP($A9,'Return Data'!$B$7:$R$2843,10,0)</f>
        <v>6.4560000000000004</v>
      </c>
      <c r="G9" s="66">
        <f t="shared" ref="G9:G27" si="1">RANK(F9,F$8:F$27,0)</f>
        <v>13</v>
      </c>
      <c r="H9" s="65">
        <f>VLOOKUP($A9,'Return Data'!$B$7:$R$2843,11,0)</f>
        <v>4.1733000000000002</v>
      </c>
      <c r="I9" s="66">
        <f t="shared" ref="I9:I27" si="2">RANK(H9,H$8:H$27,0)</f>
        <v>6</v>
      </c>
      <c r="J9" s="65">
        <f>VLOOKUP($A9,'Return Data'!$B$7:$R$2843,12,0)</f>
        <v>5.6147</v>
      </c>
      <c r="K9" s="66">
        <f t="shared" ref="K9:K27" si="3">RANK(J9,J$8:J$27,0)</f>
        <v>4</v>
      </c>
      <c r="L9" s="65">
        <f>VLOOKUP($A9,'Return Data'!$B$7:$R$2843,13,0)</f>
        <v>9.6378000000000004</v>
      </c>
      <c r="M9" s="66">
        <f t="shared" ref="M9:M27" si="4">RANK(L9,L$8:L$27,0)</f>
        <v>1</v>
      </c>
      <c r="N9" s="65">
        <f>VLOOKUP($A9,'Return Data'!$B$7:$R$2843,17,0)</f>
        <v>7.7667000000000002</v>
      </c>
      <c r="O9" s="66">
        <f t="shared" ref="O9:O22" si="5">RANK(N9,N$8:N$27,0)</f>
        <v>16</v>
      </c>
      <c r="P9" s="65">
        <f>VLOOKUP($A9,'Return Data'!$B$7:$R$2843,14,0)</f>
        <v>8.0704999999999991</v>
      </c>
      <c r="Q9" s="66">
        <f t="shared" ref="Q9" si="6">RANK(P9,P$8:P$27,0)</f>
        <v>10</v>
      </c>
      <c r="R9" s="65">
        <f>VLOOKUP($A9,'Return Data'!$B$7:$R$2843,16,0)</f>
        <v>7.7309999999999999</v>
      </c>
      <c r="S9" s="67">
        <f t="shared" ref="S9:S27" si="7">RANK(R9,R$8:R$27,0)</f>
        <v>10</v>
      </c>
    </row>
    <row r="10" spans="1:19" x14ac:dyDescent="0.3">
      <c r="A10" s="82" t="s">
        <v>615</v>
      </c>
      <c r="B10" s="64">
        <f>VLOOKUP($A10,'Return Data'!$B$7:$R$2843,3,0)</f>
        <v>44322</v>
      </c>
      <c r="C10" s="65">
        <f>VLOOKUP($A10,'Return Data'!$B$7:$R$2843,4,0)</f>
        <v>21.798200000000001</v>
      </c>
      <c r="D10" s="65">
        <f>VLOOKUP($A10,'Return Data'!$B$7:$R$2843,9,0)</f>
        <v>5.4382999999999999</v>
      </c>
      <c r="E10" s="66">
        <f t="shared" si="0"/>
        <v>16</v>
      </c>
      <c r="F10" s="65">
        <f>VLOOKUP($A10,'Return Data'!$B$7:$R$2843,10,0)</f>
        <v>4.5548999999999999</v>
      </c>
      <c r="G10" s="66">
        <f t="shared" si="1"/>
        <v>18</v>
      </c>
      <c r="H10" s="65">
        <f>VLOOKUP($A10,'Return Data'!$B$7:$R$2843,11,0)</f>
        <v>2.0720000000000001</v>
      </c>
      <c r="I10" s="66">
        <f t="shared" si="2"/>
        <v>19</v>
      </c>
      <c r="J10" s="65">
        <f>VLOOKUP($A10,'Return Data'!$B$7:$R$2843,12,0)</f>
        <v>3.6838000000000002</v>
      </c>
      <c r="K10" s="66">
        <f t="shared" si="3"/>
        <v>18</v>
      </c>
      <c r="L10" s="65">
        <f>VLOOKUP($A10,'Return Data'!$B$7:$R$2843,13,0)</f>
        <v>7.3491</v>
      </c>
      <c r="M10" s="66">
        <f t="shared" si="4"/>
        <v>16</v>
      </c>
      <c r="N10" s="65">
        <f>VLOOKUP($A10,'Return Data'!$B$7:$R$2843,17,0)</f>
        <v>4.3487999999999998</v>
      </c>
      <c r="O10" s="66">
        <f t="shared" si="5"/>
        <v>18</v>
      </c>
      <c r="P10" s="65">
        <f>VLOOKUP($A10,'Return Data'!$B$7:$R$2843,14,0)</f>
        <v>4.9836</v>
      </c>
      <c r="Q10" s="66">
        <f t="shared" ref="Q10:Q22" si="8">RANK(P10,P$8:P$27,0)</f>
        <v>14</v>
      </c>
      <c r="R10" s="65">
        <f>VLOOKUP($A10,'Return Data'!$B$7:$R$2843,16,0)</f>
        <v>6.4330999999999996</v>
      </c>
      <c r="S10" s="67">
        <f t="shared" si="7"/>
        <v>18</v>
      </c>
    </row>
    <row r="11" spans="1:19" x14ac:dyDescent="0.3">
      <c r="A11" s="82" t="s">
        <v>618</v>
      </c>
      <c r="B11" s="64">
        <f>VLOOKUP($A11,'Return Data'!$B$7:$R$2843,3,0)</f>
        <v>44322</v>
      </c>
      <c r="C11" s="65">
        <f>VLOOKUP($A11,'Return Data'!$B$7:$R$2843,4,0)</f>
        <v>17.4848</v>
      </c>
      <c r="D11" s="65">
        <f>VLOOKUP($A11,'Return Data'!$B$7:$R$2843,9,0)</f>
        <v>6.9210000000000003</v>
      </c>
      <c r="E11" s="66">
        <f t="shared" si="0"/>
        <v>10</v>
      </c>
      <c r="F11" s="65">
        <f>VLOOKUP($A11,'Return Data'!$B$7:$R$2843,10,0)</f>
        <v>6.4996</v>
      </c>
      <c r="G11" s="66">
        <f t="shared" si="1"/>
        <v>12</v>
      </c>
      <c r="H11" s="65">
        <f>VLOOKUP($A11,'Return Data'!$B$7:$R$2843,11,0)</f>
        <v>3.1187999999999998</v>
      </c>
      <c r="I11" s="66">
        <f t="shared" si="2"/>
        <v>16</v>
      </c>
      <c r="J11" s="65">
        <f>VLOOKUP($A11,'Return Data'!$B$7:$R$2843,12,0)</f>
        <v>4.2183999999999999</v>
      </c>
      <c r="K11" s="66">
        <f t="shared" si="3"/>
        <v>15</v>
      </c>
      <c r="L11" s="65">
        <f>VLOOKUP($A11,'Return Data'!$B$7:$R$2843,13,0)</f>
        <v>6.9550999999999998</v>
      </c>
      <c r="M11" s="66">
        <f t="shared" si="4"/>
        <v>18</v>
      </c>
      <c r="N11" s="65">
        <f>VLOOKUP($A11,'Return Data'!$B$7:$R$2843,17,0)</f>
        <v>8.3842999999999996</v>
      </c>
      <c r="O11" s="66">
        <f t="shared" si="5"/>
        <v>14</v>
      </c>
      <c r="P11" s="65">
        <f>VLOOKUP($A11,'Return Data'!$B$7:$R$2843,14,0)</f>
        <v>7.9553000000000003</v>
      </c>
      <c r="Q11" s="66">
        <f t="shared" si="8"/>
        <v>11</v>
      </c>
      <c r="R11" s="65">
        <f>VLOOKUP($A11,'Return Data'!$B$7:$R$2843,16,0)</f>
        <v>8.0154999999999994</v>
      </c>
      <c r="S11" s="67">
        <f t="shared" si="7"/>
        <v>9</v>
      </c>
    </row>
    <row r="12" spans="1:19" x14ac:dyDescent="0.3">
      <c r="A12" s="82" t="s">
        <v>620</v>
      </c>
      <c r="B12" s="64">
        <f>VLOOKUP($A12,'Return Data'!$B$7:$R$2843,3,0)</f>
        <v>44322</v>
      </c>
      <c r="C12" s="65">
        <f>VLOOKUP($A12,'Return Data'!$B$7:$R$2843,4,0)</f>
        <v>12.7796</v>
      </c>
      <c r="D12" s="65">
        <f>VLOOKUP($A12,'Return Data'!$B$7:$R$2843,9,0)</f>
        <v>4.6349999999999998</v>
      </c>
      <c r="E12" s="66">
        <f t="shared" si="0"/>
        <v>18</v>
      </c>
      <c r="F12" s="65">
        <f>VLOOKUP($A12,'Return Data'!$B$7:$R$2843,10,0)</f>
        <v>5.1322000000000001</v>
      </c>
      <c r="G12" s="66">
        <f t="shared" si="1"/>
        <v>17</v>
      </c>
      <c r="H12" s="65">
        <f>VLOOKUP($A12,'Return Data'!$B$7:$R$2843,11,0)</f>
        <v>3.7040000000000002</v>
      </c>
      <c r="I12" s="66">
        <f t="shared" si="2"/>
        <v>11</v>
      </c>
      <c r="J12" s="65">
        <f>VLOOKUP($A12,'Return Data'!$B$7:$R$2843,12,0)</f>
        <v>4.5914999999999999</v>
      </c>
      <c r="K12" s="66">
        <f t="shared" si="3"/>
        <v>13</v>
      </c>
      <c r="L12" s="65">
        <f>VLOOKUP($A12,'Return Data'!$B$7:$R$2843,13,0)</f>
        <v>7.6104000000000003</v>
      </c>
      <c r="M12" s="66">
        <f t="shared" si="4"/>
        <v>14</v>
      </c>
      <c r="N12" s="65">
        <f>VLOOKUP($A12,'Return Data'!$B$7:$R$2843,17,0)</f>
        <v>9.0962999999999994</v>
      </c>
      <c r="O12" s="66">
        <f t="shared" ref="O12" si="9">RANK(N12,N$8:N$27,0)</f>
        <v>9</v>
      </c>
      <c r="P12" s="65"/>
      <c r="Q12" s="66"/>
      <c r="R12" s="65">
        <f>VLOOKUP($A12,'Return Data'!$B$7:$R$2843,16,0)</f>
        <v>9.6788000000000007</v>
      </c>
      <c r="S12" s="67">
        <f t="shared" si="7"/>
        <v>1</v>
      </c>
    </row>
    <row r="13" spans="1:19" x14ac:dyDescent="0.3">
      <c r="A13" s="82" t="s">
        <v>622</v>
      </c>
      <c r="B13" s="64">
        <f>VLOOKUP($A13,'Return Data'!$B$7:$R$2843,3,0)</f>
        <v>44322</v>
      </c>
      <c r="C13" s="65">
        <f>VLOOKUP($A13,'Return Data'!$B$7:$R$2843,4,0)</f>
        <v>13.3942</v>
      </c>
      <c r="D13" s="65">
        <f>VLOOKUP($A13,'Return Data'!$B$7:$R$2843,9,0)</f>
        <v>3.2789000000000001</v>
      </c>
      <c r="E13" s="66">
        <f t="shared" si="0"/>
        <v>19</v>
      </c>
      <c r="F13" s="65">
        <f>VLOOKUP($A13,'Return Data'!$B$7:$R$2843,10,0)</f>
        <v>3.0813999999999999</v>
      </c>
      <c r="G13" s="66">
        <f t="shared" si="1"/>
        <v>19</v>
      </c>
      <c r="H13" s="65">
        <f>VLOOKUP($A13,'Return Data'!$B$7:$R$2843,11,0)</f>
        <v>3.6387</v>
      </c>
      <c r="I13" s="66">
        <f t="shared" si="2"/>
        <v>12</v>
      </c>
      <c r="J13" s="65">
        <f>VLOOKUP($A13,'Return Data'!$B$7:$R$2843,12,0)</f>
        <v>4.1486000000000001</v>
      </c>
      <c r="K13" s="66">
        <f t="shared" si="3"/>
        <v>16</v>
      </c>
      <c r="L13" s="65">
        <f>VLOOKUP($A13,'Return Data'!$B$7:$R$2843,13,0)</f>
        <v>-0.2056</v>
      </c>
      <c r="M13" s="66">
        <f t="shared" si="4"/>
        <v>19</v>
      </c>
      <c r="N13" s="65">
        <f>VLOOKUP($A13,'Return Data'!$B$7:$R$2843,17,0)</f>
        <v>-3.0245000000000002</v>
      </c>
      <c r="O13" s="66">
        <f t="shared" si="5"/>
        <v>19</v>
      </c>
      <c r="P13" s="65">
        <f>VLOOKUP($A13,'Return Data'!$B$7:$R$2843,14,0)</f>
        <v>0.18559999999999999</v>
      </c>
      <c r="Q13" s="66">
        <f t="shared" si="8"/>
        <v>15</v>
      </c>
      <c r="R13" s="65">
        <f>VLOOKUP($A13,'Return Data'!$B$7:$R$2843,16,0)</f>
        <v>4.5044000000000004</v>
      </c>
      <c r="S13" s="67">
        <f t="shared" si="7"/>
        <v>19</v>
      </c>
    </row>
    <row r="14" spans="1:19" x14ac:dyDescent="0.3">
      <c r="A14" s="82" t="s">
        <v>623</v>
      </c>
      <c r="B14" s="64">
        <f>VLOOKUP($A14,'Return Data'!$B$7:$R$2843,3,0)</f>
        <v>44322</v>
      </c>
      <c r="C14" s="65">
        <f>VLOOKUP($A14,'Return Data'!$B$7:$R$2843,4,0)</f>
        <v>77.820800000000006</v>
      </c>
      <c r="D14" s="65">
        <f>VLOOKUP($A14,'Return Data'!$B$7:$R$2843,9,0)</f>
        <v>6.6336000000000004</v>
      </c>
      <c r="E14" s="66">
        <f t="shared" si="0"/>
        <v>13</v>
      </c>
      <c r="F14" s="65">
        <f>VLOOKUP($A14,'Return Data'!$B$7:$R$2843,10,0)</f>
        <v>7.4139999999999997</v>
      </c>
      <c r="G14" s="66">
        <f t="shared" si="1"/>
        <v>7</v>
      </c>
      <c r="H14" s="65">
        <f>VLOOKUP($A14,'Return Data'!$B$7:$R$2843,11,0)</f>
        <v>4.7207999999999997</v>
      </c>
      <c r="I14" s="66">
        <f t="shared" si="2"/>
        <v>2</v>
      </c>
      <c r="J14" s="65">
        <f>VLOOKUP($A14,'Return Data'!$B$7:$R$2843,12,0)</f>
        <v>6.7557999999999998</v>
      </c>
      <c r="K14" s="66">
        <f t="shared" si="3"/>
        <v>1</v>
      </c>
      <c r="L14" s="65">
        <f>VLOOKUP($A14,'Return Data'!$B$7:$R$2843,13,0)</f>
        <v>8.9236000000000004</v>
      </c>
      <c r="M14" s="66">
        <f t="shared" si="4"/>
        <v>4</v>
      </c>
      <c r="N14" s="65">
        <f>VLOOKUP($A14,'Return Data'!$B$7:$R$2843,17,0)</f>
        <v>8.5876000000000001</v>
      </c>
      <c r="O14" s="66">
        <f t="shared" si="5"/>
        <v>12</v>
      </c>
      <c r="P14" s="65">
        <f>VLOOKUP($A14,'Return Data'!$B$7:$R$2843,14,0)</f>
        <v>8.3031000000000006</v>
      </c>
      <c r="Q14" s="66">
        <f t="shared" si="8"/>
        <v>9</v>
      </c>
      <c r="R14" s="65">
        <f>VLOOKUP($A14,'Return Data'!$B$7:$R$2843,16,0)</f>
        <v>8.9702000000000002</v>
      </c>
      <c r="S14" s="67">
        <f t="shared" si="7"/>
        <v>5</v>
      </c>
    </row>
    <row r="15" spans="1:19" x14ac:dyDescent="0.3">
      <c r="A15" s="82" t="s">
        <v>626</v>
      </c>
      <c r="B15" s="64">
        <f>VLOOKUP($A15,'Return Data'!$B$7:$R$2843,3,0)</f>
        <v>44322</v>
      </c>
      <c r="C15" s="65">
        <f>VLOOKUP($A15,'Return Data'!$B$7:$R$2843,4,0)</f>
        <v>25.151599999999998</v>
      </c>
      <c r="D15" s="65">
        <f>VLOOKUP($A15,'Return Data'!$B$7:$R$2843,9,0)</f>
        <v>7.5541999999999998</v>
      </c>
      <c r="E15" s="66">
        <f t="shared" si="0"/>
        <v>6</v>
      </c>
      <c r="F15" s="65">
        <f>VLOOKUP($A15,'Return Data'!$B$7:$R$2843,10,0)</f>
        <v>6.8038999999999996</v>
      </c>
      <c r="G15" s="66">
        <f t="shared" si="1"/>
        <v>11</v>
      </c>
      <c r="H15" s="65">
        <f>VLOOKUP($A15,'Return Data'!$B$7:$R$2843,11,0)</f>
        <v>4.0442999999999998</v>
      </c>
      <c r="I15" s="66">
        <f t="shared" si="2"/>
        <v>9</v>
      </c>
      <c r="J15" s="65">
        <f>VLOOKUP($A15,'Return Data'!$B$7:$R$2843,12,0)</f>
        <v>5.165</v>
      </c>
      <c r="K15" s="66">
        <f t="shared" si="3"/>
        <v>7</v>
      </c>
      <c r="L15" s="65">
        <f>VLOOKUP($A15,'Return Data'!$B$7:$R$2843,13,0)</f>
        <v>8.6564999999999994</v>
      </c>
      <c r="M15" s="66">
        <f t="shared" si="4"/>
        <v>5</v>
      </c>
      <c r="N15" s="65">
        <f>VLOOKUP($A15,'Return Data'!$B$7:$R$2843,17,0)</f>
        <v>9.8381000000000007</v>
      </c>
      <c r="O15" s="66">
        <f t="shared" si="5"/>
        <v>4</v>
      </c>
      <c r="P15" s="65">
        <f>VLOOKUP($A15,'Return Data'!$B$7:$R$2843,14,0)</f>
        <v>9.2608999999999995</v>
      </c>
      <c r="Q15" s="66">
        <f t="shared" si="8"/>
        <v>4</v>
      </c>
      <c r="R15" s="65">
        <f>VLOOKUP($A15,'Return Data'!$B$7:$R$2843,16,0)</f>
        <v>8.8637999999999995</v>
      </c>
      <c r="S15" s="67">
        <f t="shared" si="7"/>
        <v>6</v>
      </c>
    </row>
    <row r="16" spans="1:19" x14ac:dyDescent="0.3">
      <c r="A16" s="82" t="s">
        <v>628</v>
      </c>
      <c r="B16" s="64">
        <f>VLOOKUP($A16,'Return Data'!$B$7:$R$2843,3,0)</f>
        <v>44322</v>
      </c>
      <c r="C16" s="65">
        <f>VLOOKUP($A16,'Return Data'!$B$7:$R$2843,4,0)</f>
        <v>22.832000000000001</v>
      </c>
      <c r="D16" s="65">
        <f>VLOOKUP($A16,'Return Data'!$B$7:$R$2843,9,0)</f>
        <v>5.4005999999999998</v>
      </c>
      <c r="E16" s="66">
        <f t="shared" si="0"/>
        <v>17</v>
      </c>
      <c r="F16" s="65">
        <f>VLOOKUP($A16,'Return Data'!$B$7:$R$2843,10,0)</f>
        <v>5.5658000000000003</v>
      </c>
      <c r="G16" s="66">
        <f t="shared" si="1"/>
        <v>16</v>
      </c>
      <c r="H16" s="65">
        <f>VLOOKUP($A16,'Return Data'!$B$7:$R$2843,11,0)</f>
        <v>4.0838000000000001</v>
      </c>
      <c r="I16" s="66">
        <f t="shared" si="2"/>
        <v>8</v>
      </c>
      <c r="J16" s="65">
        <f>VLOOKUP($A16,'Return Data'!$B$7:$R$2843,12,0)</f>
        <v>5.0708000000000002</v>
      </c>
      <c r="K16" s="66">
        <f t="shared" si="3"/>
        <v>9</v>
      </c>
      <c r="L16" s="65">
        <f>VLOOKUP($A16,'Return Data'!$B$7:$R$2843,13,0)</f>
        <v>8.2855000000000008</v>
      </c>
      <c r="M16" s="66">
        <f t="shared" si="4"/>
        <v>7</v>
      </c>
      <c r="N16" s="65">
        <f>VLOOKUP($A16,'Return Data'!$B$7:$R$2843,17,0)</f>
        <v>9.1808999999999994</v>
      </c>
      <c r="O16" s="66">
        <f t="shared" si="5"/>
        <v>7</v>
      </c>
      <c r="P16" s="65">
        <f>VLOOKUP($A16,'Return Data'!$B$7:$R$2843,14,0)</f>
        <v>8.6599000000000004</v>
      </c>
      <c r="Q16" s="66">
        <f t="shared" si="8"/>
        <v>6</v>
      </c>
      <c r="R16" s="65">
        <f>VLOOKUP($A16,'Return Data'!$B$7:$R$2843,16,0)</f>
        <v>7.2838000000000003</v>
      </c>
      <c r="S16" s="67">
        <f t="shared" si="7"/>
        <v>13</v>
      </c>
    </row>
    <row r="17" spans="1:19" x14ac:dyDescent="0.3">
      <c r="A17" s="82" t="s">
        <v>631</v>
      </c>
      <c r="B17" s="64">
        <f>VLOOKUP($A17,'Return Data'!$B$7:$R$2843,3,0)</f>
        <v>44322</v>
      </c>
      <c r="C17" s="65">
        <f>VLOOKUP($A17,'Return Data'!$B$7:$R$2843,4,0)</f>
        <v>15.187799999999999</v>
      </c>
      <c r="D17" s="65">
        <f>VLOOKUP($A17,'Return Data'!$B$7:$R$2843,9,0)</f>
        <v>8.5917999999999992</v>
      </c>
      <c r="E17" s="66">
        <f t="shared" si="0"/>
        <v>3</v>
      </c>
      <c r="F17" s="65">
        <f>VLOOKUP($A17,'Return Data'!$B$7:$R$2843,10,0)</f>
        <v>8.1194000000000006</v>
      </c>
      <c r="G17" s="66">
        <f t="shared" si="1"/>
        <v>1</v>
      </c>
      <c r="H17" s="65">
        <f>VLOOKUP($A17,'Return Data'!$B$7:$R$2843,11,0)</f>
        <v>4.1534000000000004</v>
      </c>
      <c r="I17" s="66">
        <f t="shared" si="2"/>
        <v>7</v>
      </c>
      <c r="J17" s="65">
        <f>VLOOKUP($A17,'Return Data'!$B$7:$R$2843,12,0)</f>
        <v>5.0853000000000002</v>
      </c>
      <c r="K17" s="66">
        <f t="shared" si="3"/>
        <v>8</v>
      </c>
      <c r="L17" s="65">
        <f>VLOOKUP($A17,'Return Data'!$B$7:$R$2843,13,0)</f>
        <v>9.0028000000000006</v>
      </c>
      <c r="M17" s="66">
        <f t="shared" si="4"/>
        <v>2</v>
      </c>
      <c r="N17" s="65">
        <f>VLOOKUP($A17,'Return Data'!$B$7:$R$2843,17,0)</f>
        <v>8.9780999999999995</v>
      </c>
      <c r="O17" s="66">
        <f t="shared" si="5"/>
        <v>10</v>
      </c>
      <c r="P17" s="65">
        <f>VLOOKUP($A17,'Return Data'!$B$7:$R$2843,14,0)</f>
        <v>8.5212000000000003</v>
      </c>
      <c r="Q17" s="66">
        <f t="shared" si="8"/>
        <v>7</v>
      </c>
      <c r="R17" s="65">
        <f>VLOOKUP($A17,'Return Data'!$B$7:$R$2843,16,0)</f>
        <v>8.1757000000000009</v>
      </c>
      <c r="S17" s="67">
        <f t="shared" si="7"/>
        <v>8</v>
      </c>
    </row>
    <row r="18" spans="1:19" x14ac:dyDescent="0.3">
      <c r="A18" s="82" t="s">
        <v>632</v>
      </c>
      <c r="B18" s="64">
        <f>VLOOKUP($A18,'Return Data'!$B$7:$R$2843,3,0)</f>
        <v>44322</v>
      </c>
      <c r="C18" s="65">
        <f>VLOOKUP($A18,'Return Data'!$B$7:$R$2843,4,0)</f>
        <v>2501.2428</v>
      </c>
      <c r="D18" s="65">
        <f>VLOOKUP($A18,'Return Data'!$B$7:$R$2843,9,0)</f>
        <v>7.2267999999999999</v>
      </c>
      <c r="E18" s="66">
        <f t="shared" si="0"/>
        <v>9</v>
      </c>
      <c r="F18" s="65">
        <f>VLOOKUP($A18,'Return Data'!$B$7:$R$2843,10,0)</f>
        <v>7.2087000000000003</v>
      </c>
      <c r="G18" s="66">
        <f t="shared" si="1"/>
        <v>9</v>
      </c>
      <c r="H18" s="65">
        <f>VLOOKUP($A18,'Return Data'!$B$7:$R$2843,11,0)</f>
        <v>3.7568000000000001</v>
      </c>
      <c r="I18" s="66">
        <f t="shared" si="2"/>
        <v>10</v>
      </c>
      <c r="J18" s="65">
        <f>VLOOKUP($A18,'Return Data'!$B$7:$R$2843,12,0)</f>
        <v>4.9664000000000001</v>
      </c>
      <c r="K18" s="66">
        <f t="shared" si="3"/>
        <v>10</v>
      </c>
      <c r="L18" s="65">
        <f>VLOOKUP($A18,'Return Data'!$B$7:$R$2843,13,0)</f>
        <v>8.2708999999999993</v>
      </c>
      <c r="M18" s="66">
        <f t="shared" si="4"/>
        <v>8</v>
      </c>
      <c r="N18" s="65">
        <f>VLOOKUP($A18,'Return Data'!$B$7:$R$2843,17,0)</f>
        <v>9.2769999999999992</v>
      </c>
      <c r="O18" s="66">
        <f t="shared" si="5"/>
        <v>6</v>
      </c>
      <c r="P18" s="65">
        <f>VLOOKUP($A18,'Return Data'!$B$7:$R$2843,14,0)</f>
        <v>8.6784999999999997</v>
      </c>
      <c r="Q18" s="66">
        <f t="shared" si="8"/>
        <v>5</v>
      </c>
      <c r="R18" s="65">
        <f>VLOOKUP($A18,'Return Data'!$B$7:$R$2843,16,0)</f>
        <v>6.8845999999999998</v>
      </c>
      <c r="S18" s="67">
        <f t="shared" si="7"/>
        <v>16</v>
      </c>
    </row>
    <row r="19" spans="1:19" x14ac:dyDescent="0.3">
      <c r="A19" s="82" t="s">
        <v>634</v>
      </c>
      <c r="B19" s="64">
        <f>VLOOKUP($A19,'Return Data'!$B$7:$R$2843,3,0)</f>
        <v>44322</v>
      </c>
      <c r="C19" s="65">
        <f>VLOOKUP($A19,'Return Data'!$B$7:$R$2843,4,0)</f>
        <v>2920.9301999999998</v>
      </c>
      <c r="D19" s="65">
        <f>VLOOKUP($A19,'Return Data'!$B$7:$R$2843,9,0)</f>
        <v>6.1456</v>
      </c>
      <c r="E19" s="66">
        <f t="shared" si="0"/>
        <v>15</v>
      </c>
      <c r="F19" s="65">
        <f>VLOOKUP($A19,'Return Data'!$B$7:$R$2843,10,0)</f>
        <v>6.1437999999999997</v>
      </c>
      <c r="G19" s="66">
        <f t="shared" si="1"/>
        <v>14</v>
      </c>
      <c r="H19" s="65">
        <f>VLOOKUP($A19,'Return Data'!$B$7:$R$2843,11,0)</f>
        <v>3.6315</v>
      </c>
      <c r="I19" s="66">
        <f t="shared" si="2"/>
        <v>13</v>
      </c>
      <c r="J19" s="65">
        <f>VLOOKUP($A19,'Return Data'!$B$7:$R$2843,12,0)</f>
        <v>4.9400000000000004</v>
      </c>
      <c r="K19" s="66">
        <f t="shared" si="3"/>
        <v>11</v>
      </c>
      <c r="L19" s="65">
        <f>VLOOKUP($A19,'Return Data'!$B$7:$R$2843,13,0)</f>
        <v>7.7732000000000001</v>
      </c>
      <c r="M19" s="66">
        <f t="shared" si="4"/>
        <v>13</v>
      </c>
      <c r="N19" s="65">
        <f>VLOOKUP($A19,'Return Data'!$B$7:$R$2843,17,0)</f>
        <v>8.4822000000000006</v>
      </c>
      <c r="O19" s="66">
        <f t="shared" si="5"/>
        <v>13</v>
      </c>
      <c r="P19" s="65">
        <f>VLOOKUP($A19,'Return Data'!$B$7:$R$2843,14,0)</f>
        <v>8.3876000000000008</v>
      </c>
      <c r="Q19" s="66">
        <f t="shared" si="8"/>
        <v>8</v>
      </c>
      <c r="R19" s="65">
        <f>VLOOKUP($A19,'Return Data'!$B$7:$R$2843,16,0)</f>
        <v>8.18</v>
      </c>
      <c r="S19" s="67">
        <f t="shared" si="7"/>
        <v>7</v>
      </c>
    </row>
    <row r="20" spans="1:19" x14ac:dyDescent="0.3">
      <c r="A20" s="82" t="s">
        <v>637</v>
      </c>
      <c r="B20" s="64">
        <f>VLOOKUP($A20,'Return Data'!$B$7:$R$2843,3,0)</f>
        <v>44322</v>
      </c>
      <c r="C20" s="65">
        <f>VLOOKUP($A20,'Return Data'!$B$7:$R$2843,4,0)</f>
        <v>57.447800000000001</v>
      </c>
      <c r="D20" s="65">
        <f>VLOOKUP($A20,'Return Data'!$B$7:$R$2843,9,0)</f>
        <v>9.9542999999999999</v>
      </c>
      <c r="E20" s="66">
        <f t="shared" si="0"/>
        <v>1</v>
      </c>
      <c r="F20" s="65">
        <f>VLOOKUP($A20,'Return Data'!$B$7:$R$2843,10,0)</f>
        <v>7.7043999999999997</v>
      </c>
      <c r="G20" s="66">
        <f t="shared" si="1"/>
        <v>3</v>
      </c>
      <c r="H20" s="65">
        <f>VLOOKUP($A20,'Return Data'!$B$7:$R$2843,11,0)</f>
        <v>2.2442000000000002</v>
      </c>
      <c r="I20" s="66">
        <f t="shared" si="2"/>
        <v>18</v>
      </c>
      <c r="J20" s="65">
        <f>VLOOKUP($A20,'Return Data'!$B$7:$R$2843,12,0)</f>
        <v>3.5026999999999999</v>
      </c>
      <c r="K20" s="66">
        <f t="shared" si="3"/>
        <v>19</v>
      </c>
      <c r="L20" s="65">
        <f>VLOOKUP($A20,'Return Data'!$B$7:$R$2843,13,0)</f>
        <v>7.5292000000000003</v>
      </c>
      <c r="M20" s="66">
        <f t="shared" si="4"/>
        <v>15</v>
      </c>
      <c r="N20" s="65">
        <f>VLOOKUP($A20,'Return Data'!$B$7:$R$2843,17,0)</f>
        <v>11.518800000000001</v>
      </c>
      <c r="O20" s="66">
        <f t="shared" si="5"/>
        <v>1</v>
      </c>
      <c r="P20" s="65">
        <f>VLOOKUP($A20,'Return Data'!$B$7:$R$2843,14,0)</f>
        <v>10.053599999999999</v>
      </c>
      <c r="Q20" s="66">
        <f t="shared" si="8"/>
        <v>1</v>
      </c>
      <c r="R20" s="65">
        <f>VLOOKUP($A20,'Return Data'!$B$7:$R$2843,16,0)</f>
        <v>7.5190999999999999</v>
      </c>
      <c r="S20" s="67">
        <f t="shared" si="7"/>
        <v>12</v>
      </c>
    </row>
    <row r="21" spans="1:19" x14ac:dyDescent="0.3">
      <c r="A21" s="116" t="s">
        <v>1775</v>
      </c>
      <c r="B21" s="64">
        <f>VLOOKUP($A21,'Return Data'!$B$7:$R$2843,3,0)</f>
        <v>44322</v>
      </c>
      <c r="C21" s="65">
        <f>VLOOKUP($A21,'Return Data'!$B$7:$R$2843,4,0)</f>
        <v>45.759700000000002</v>
      </c>
      <c r="D21" s="65">
        <f>VLOOKUP($A21,'Return Data'!$B$7:$R$2843,9,0)</f>
        <v>7.5121000000000002</v>
      </c>
      <c r="E21" s="66">
        <f t="shared" si="0"/>
        <v>8</v>
      </c>
      <c r="F21" s="65">
        <f>VLOOKUP($A21,'Return Data'!$B$7:$R$2843,10,0)</f>
        <v>7.2686999999999999</v>
      </c>
      <c r="G21" s="66">
        <f t="shared" si="1"/>
        <v>8</v>
      </c>
      <c r="H21" s="65">
        <f>VLOOKUP($A21,'Return Data'!$B$7:$R$2843,11,0)</f>
        <v>4.8563999999999998</v>
      </c>
      <c r="I21" s="66">
        <f t="shared" si="2"/>
        <v>1</v>
      </c>
      <c r="J21" s="65">
        <f>VLOOKUP($A21,'Return Data'!$B$7:$R$2843,12,0)</f>
        <v>6.4626000000000001</v>
      </c>
      <c r="K21" s="66">
        <f t="shared" si="3"/>
        <v>2</v>
      </c>
      <c r="L21" s="65">
        <f>VLOOKUP($A21,'Return Data'!$B$7:$R$2843,13,0)</f>
        <v>8.2132000000000005</v>
      </c>
      <c r="M21" s="66">
        <f t="shared" si="4"/>
        <v>10</v>
      </c>
      <c r="N21" s="65">
        <f>VLOOKUP($A21,'Return Data'!$B$7:$R$2843,17,0)</f>
        <v>7.8525999999999998</v>
      </c>
      <c r="O21" s="66">
        <f t="shared" si="5"/>
        <v>15</v>
      </c>
      <c r="P21" s="65">
        <f>VLOOKUP($A21,'Return Data'!$B$7:$R$2843,14,0)</f>
        <v>7.7961</v>
      </c>
      <c r="Q21" s="66">
        <f t="shared" si="8"/>
        <v>12</v>
      </c>
      <c r="R21" s="65">
        <f>VLOOKUP($A21,'Return Data'!$B$7:$R$2843,16,0)</f>
        <v>7.6409000000000002</v>
      </c>
      <c r="S21" s="67">
        <f t="shared" si="7"/>
        <v>11</v>
      </c>
    </row>
    <row r="22" spans="1:19" x14ac:dyDescent="0.3">
      <c r="A22" s="82" t="s">
        <v>638</v>
      </c>
      <c r="B22" s="64">
        <f>VLOOKUP($A22,'Return Data'!$B$7:$R$2843,3,0)</f>
        <v>44322</v>
      </c>
      <c r="C22" s="65">
        <f>VLOOKUP($A22,'Return Data'!$B$7:$R$2843,4,0)</f>
        <v>34.080100000000002</v>
      </c>
      <c r="D22" s="65">
        <f>VLOOKUP($A22,'Return Data'!$B$7:$R$2843,9,0)</f>
        <v>9.5746000000000002</v>
      </c>
      <c r="E22" s="66">
        <f t="shared" si="0"/>
        <v>2</v>
      </c>
      <c r="F22" s="65">
        <f>VLOOKUP($A22,'Return Data'!$B$7:$R$2843,10,0)</f>
        <v>7.4382000000000001</v>
      </c>
      <c r="G22" s="66">
        <f t="shared" si="1"/>
        <v>6</v>
      </c>
      <c r="H22" s="65">
        <f>VLOOKUP($A22,'Return Data'!$B$7:$R$2843,11,0)</f>
        <v>4.2615999999999996</v>
      </c>
      <c r="I22" s="66">
        <f t="shared" si="2"/>
        <v>4</v>
      </c>
      <c r="J22" s="65">
        <f>VLOOKUP($A22,'Return Data'!$B$7:$R$2843,12,0)</f>
        <v>5.5358999999999998</v>
      </c>
      <c r="K22" s="66">
        <f t="shared" si="3"/>
        <v>5</v>
      </c>
      <c r="L22" s="65">
        <f>VLOOKUP($A22,'Return Data'!$B$7:$R$2843,13,0)</f>
        <v>8.1608999999999998</v>
      </c>
      <c r="M22" s="66">
        <f t="shared" si="4"/>
        <v>11</v>
      </c>
      <c r="N22" s="65">
        <f>VLOOKUP($A22,'Return Data'!$B$7:$R$2843,17,0)</f>
        <v>8.9003999999999994</v>
      </c>
      <c r="O22" s="66">
        <f t="shared" si="5"/>
        <v>11</v>
      </c>
      <c r="P22" s="65">
        <f>VLOOKUP($A22,'Return Data'!$B$7:$R$2843,14,0)</f>
        <v>7.6717000000000004</v>
      </c>
      <c r="Q22" s="66">
        <f t="shared" si="8"/>
        <v>13</v>
      </c>
      <c r="R22" s="65">
        <f>VLOOKUP($A22,'Return Data'!$B$7:$R$2843,16,0)</f>
        <v>6.9387999999999996</v>
      </c>
      <c r="S22" s="67">
        <f t="shared" si="7"/>
        <v>15</v>
      </c>
    </row>
    <row r="23" spans="1:19" x14ac:dyDescent="0.3">
      <c r="A23" s="82" t="s">
        <v>641</v>
      </c>
      <c r="B23" s="64">
        <f>VLOOKUP($A23,'Return Data'!$B$7:$R$2843,3,0)</f>
        <v>44322</v>
      </c>
      <c r="C23" s="65">
        <f>VLOOKUP($A23,'Return Data'!$B$7:$R$2843,4,0)</f>
        <v>12.1793</v>
      </c>
      <c r="D23" s="65">
        <f>VLOOKUP($A23,'Return Data'!$B$7:$R$2843,9,0)</f>
        <v>6.5987999999999998</v>
      </c>
      <c r="E23" s="66">
        <f t="shared" si="0"/>
        <v>14</v>
      </c>
      <c r="F23" s="65">
        <f>VLOOKUP($A23,'Return Data'!$B$7:$R$2843,10,0)</f>
        <v>5.7923</v>
      </c>
      <c r="G23" s="66">
        <f t="shared" si="1"/>
        <v>15</v>
      </c>
      <c r="H23" s="65">
        <f>VLOOKUP($A23,'Return Data'!$B$7:$R$2843,11,0)</f>
        <v>2.9550999999999998</v>
      </c>
      <c r="I23" s="66">
        <f t="shared" si="2"/>
        <v>17</v>
      </c>
      <c r="J23" s="65">
        <f>VLOOKUP($A23,'Return Data'!$B$7:$R$2843,12,0)</f>
        <v>4.0537000000000001</v>
      </c>
      <c r="K23" s="66">
        <f t="shared" si="3"/>
        <v>17</v>
      </c>
      <c r="L23" s="65">
        <f>VLOOKUP($A23,'Return Data'!$B$7:$R$2843,13,0)</f>
        <v>7.181</v>
      </c>
      <c r="M23" s="66">
        <f t="shared" si="4"/>
        <v>17</v>
      </c>
      <c r="N23" s="65">
        <f>VLOOKUP($A23,'Return Data'!$B$7:$R$2843,17,0)</f>
        <v>9.1534999999999993</v>
      </c>
      <c r="O23" s="66">
        <f t="shared" ref="O23:O27" si="10">RANK(N23,N$8:N$27,0)</f>
        <v>8</v>
      </c>
      <c r="P23" s="65"/>
      <c r="Q23" s="66"/>
      <c r="R23" s="65">
        <f>VLOOKUP($A23,'Return Data'!$B$7:$R$2843,16,0)</f>
        <v>9.1142000000000003</v>
      </c>
      <c r="S23" s="67">
        <f t="shared" si="7"/>
        <v>4</v>
      </c>
    </row>
    <row r="24" spans="1:19" x14ac:dyDescent="0.3">
      <c r="A24" s="82" t="s">
        <v>642</v>
      </c>
      <c r="B24" s="64">
        <f>VLOOKUP($A24,'Return Data'!$B$7:$R$2843,3,0)</f>
        <v>44322</v>
      </c>
      <c r="C24" s="65">
        <f>VLOOKUP($A24,'Return Data'!$B$7:$R$2843,4,0)</f>
        <v>31.546800000000001</v>
      </c>
      <c r="D24" s="65">
        <f>VLOOKUP($A24,'Return Data'!$B$7:$R$2843,9,0)</f>
        <v>6.8960999999999997</v>
      </c>
      <c r="E24" s="66">
        <f t="shared" si="0"/>
        <v>11</v>
      </c>
      <c r="F24" s="65">
        <f>VLOOKUP($A24,'Return Data'!$B$7:$R$2843,10,0)</f>
        <v>7.9645000000000001</v>
      </c>
      <c r="G24" s="66">
        <f t="shared" si="1"/>
        <v>2</v>
      </c>
      <c r="H24" s="65">
        <f>VLOOKUP($A24,'Return Data'!$B$7:$R$2843,11,0)</f>
        <v>4.2610999999999999</v>
      </c>
      <c r="I24" s="66">
        <f t="shared" si="2"/>
        <v>5</v>
      </c>
      <c r="J24" s="65">
        <f>VLOOKUP($A24,'Return Data'!$B$7:$R$2843,12,0)</f>
        <v>5.1816000000000004</v>
      </c>
      <c r="K24" s="66">
        <f t="shared" si="3"/>
        <v>6</v>
      </c>
      <c r="L24" s="65">
        <f>VLOOKUP($A24,'Return Data'!$B$7:$R$2843,13,0)</f>
        <v>8.2528000000000006</v>
      </c>
      <c r="M24" s="66">
        <f t="shared" si="4"/>
        <v>9</v>
      </c>
      <c r="N24" s="65">
        <f>VLOOKUP($A24,'Return Data'!$B$7:$R$2843,17,0)</f>
        <v>10.1477</v>
      </c>
      <c r="O24" s="66">
        <f t="shared" si="10"/>
        <v>2</v>
      </c>
      <c r="P24" s="65">
        <f>VLOOKUP($A24,'Return Data'!$B$7:$R$2843,14,0)</f>
        <v>9.2989999999999995</v>
      </c>
      <c r="Q24" s="66">
        <f t="shared" ref="Q24" si="11">RANK(P24,P$8:P$27,0)</f>
        <v>2</v>
      </c>
      <c r="R24" s="65">
        <f>VLOOKUP($A24,'Return Data'!$B$7:$R$2843,16,0)</f>
        <v>7.2755000000000001</v>
      </c>
      <c r="S24" s="67">
        <f t="shared" si="7"/>
        <v>14</v>
      </c>
    </row>
    <row r="25" spans="1:19" x14ac:dyDescent="0.3">
      <c r="A25" s="82" t="s">
        <v>645</v>
      </c>
      <c r="B25" s="64">
        <f>VLOOKUP($A25,'Return Data'!$B$7:$R$2843,3,0)</f>
        <v>44322</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-0.69299999999999995</v>
      </c>
      <c r="K25" s="66">
        <f t="shared" si="3"/>
        <v>20</v>
      </c>
      <c r="L25" s="65">
        <f>VLOOKUP($A25,'Return Data'!$B$7:$R$2843,13,0)</f>
        <v>-15.1547</v>
      </c>
      <c r="M25" s="66">
        <f t="shared" si="4"/>
        <v>20</v>
      </c>
      <c r="N25" s="65"/>
      <c r="O25" s="66"/>
      <c r="P25" s="65"/>
      <c r="Q25" s="66"/>
      <c r="R25" s="65">
        <f>VLOOKUP($A25,'Return Data'!$B$7:$R$2843,16,0)</f>
        <v>-11.5586</v>
      </c>
      <c r="S25" s="67">
        <f t="shared" si="7"/>
        <v>20</v>
      </c>
    </row>
    <row r="26" spans="1:19" x14ac:dyDescent="0.3">
      <c r="A26" s="82" t="s">
        <v>647</v>
      </c>
      <c r="B26" s="64">
        <f>VLOOKUP($A26,'Return Data'!$B$7:$R$2843,3,0)</f>
        <v>44322</v>
      </c>
      <c r="C26" s="65">
        <f>VLOOKUP($A26,'Return Data'!$B$7:$R$2843,4,0)</f>
        <v>12.1234</v>
      </c>
      <c r="D26" s="65">
        <f>VLOOKUP($A26,'Return Data'!$B$7:$R$2843,9,0)</f>
        <v>7.8784999999999998</v>
      </c>
      <c r="E26" s="66">
        <f t="shared" si="0"/>
        <v>5</v>
      </c>
      <c r="F26" s="65">
        <f>VLOOKUP($A26,'Return Data'!$B$7:$R$2843,10,0)</f>
        <v>7.5301999999999998</v>
      </c>
      <c r="G26" s="66">
        <f t="shared" si="1"/>
        <v>5</v>
      </c>
      <c r="H26" s="65">
        <f>VLOOKUP($A26,'Return Data'!$B$7:$R$2843,11,0)</f>
        <v>3.1387</v>
      </c>
      <c r="I26" s="66">
        <f t="shared" si="2"/>
        <v>15</v>
      </c>
      <c r="J26" s="65">
        <f>VLOOKUP($A26,'Return Data'!$B$7:$R$2843,12,0)</f>
        <v>4.3428000000000004</v>
      </c>
      <c r="K26" s="66">
        <f t="shared" si="3"/>
        <v>14</v>
      </c>
      <c r="L26" s="65">
        <f>VLOOKUP($A26,'Return Data'!$B$7:$R$2843,13,0)</f>
        <v>7.9016999999999999</v>
      </c>
      <c r="M26" s="66">
        <f t="shared" si="4"/>
        <v>12</v>
      </c>
      <c r="N26" s="65">
        <f>VLOOKUP($A26,'Return Data'!$B$7:$R$2843,17,0)</f>
        <v>6.6243999999999996</v>
      </c>
      <c r="O26" s="66">
        <f t="shared" si="10"/>
        <v>17</v>
      </c>
      <c r="P26" s="65"/>
      <c r="Q26" s="66"/>
      <c r="R26" s="65">
        <f>VLOOKUP($A26,'Return Data'!$B$7:$R$2843,16,0)</f>
        <v>6.7432999999999996</v>
      </c>
      <c r="S26" s="67">
        <f t="shared" si="7"/>
        <v>17</v>
      </c>
    </row>
    <row r="27" spans="1:19" x14ac:dyDescent="0.3">
      <c r="A27" s="82" t="s">
        <v>649</v>
      </c>
      <c r="B27" s="64">
        <f>VLOOKUP($A27,'Return Data'!$B$7:$R$2843,3,0)</f>
        <v>44322</v>
      </c>
      <c r="C27" s="65">
        <f>VLOOKUP($A27,'Return Data'!$B$7:$R$2843,4,0)</f>
        <v>12.8078</v>
      </c>
      <c r="D27" s="65">
        <f>VLOOKUP($A27,'Return Data'!$B$7:$R$2843,9,0)</f>
        <v>6.859</v>
      </c>
      <c r="E27" s="66">
        <f t="shared" si="0"/>
        <v>12</v>
      </c>
      <c r="F27" s="65">
        <f>VLOOKUP($A27,'Return Data'!$B$7:$R$2843,10,0)</f>
        <v>6.8456000000000001</v>
      </c>
      <c r="G27" s="66">
        <f t="shared" si="1"/>
        <v>10</v>
      </c>
      <c r="H27" s="65">
        <f>VLOOKUP($A27,'Return Data'!$B$7:$R$2843,11,0)</f>
        <v>3.4885999999999999</v>
      </c>
      <c r="I27" s="66">
        <f t="shared" si="2"/>
        <v>14</v>
      </c>
      <c r="J27" s="65">
        <f>VLOOKUP($A27,'Return Data'!$B$7:$R$2843,12,0)</f>
        <v>4.9223999999999997</v>
      </c>
      <c r="K27" s="66">
        <f t="shared" si="3"/>
        <v>12</v>
      </c>
      <c r="L27" s="65">
        <f>VLOOKUP($A27,'Return Data'!$B$7:$R$2843,13,0)</f>
        <v>8.3754000000000008</v>
      </c>
      <c r="M27" s="66">
        <f t="shared" si="4"/>
        <v>6</v>
      </c>
      <c r="N27" s="65">
        <f>VLOOKUP($A27,'Return Data'!$B$7:$R$2843,17,0)</f>
        <v>10.139900000000001</v>
      </c>
      <c r="O27" s="66">
        <f t="shared" si="10"/>
        <v>3</v>
      </c>
      <c r="P27" s="65"/>
      <c r="Q27" s="66"/>
      <c r="R27" s="65">
        <f>VLOOKUP($A27,'Return Data'!$B$7:$R$2843,16,0)</f>
        <v>9.4334000000000007</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6.6298950000000003</v>
      </c>
      <c r="E29" s="88"/>
      <c r="F29" s="89">
        <f>AVERAGE(F8:F27)</f>
        <v>6.2564499999999992</v>
      </c>
      <c r="G29" s="88"/>
      <c r="H29" s="89">
        <f>AVERAGE(H8:H27)</f>
        <v>3.5467950000000008</v>
      </c>
      <c r="I29" s="88"/>
      <c r="J29" s="89">
        <f>AVERAGE(J8:J27)</f>
        <v>4.6669049999999999</v>
      </c>
      <c r="K29" s="88"/>
      <c r="L29" s="89">
        <f>AVERAGE(L8:L27)</f>
        <v>6.585185000000001</v>
      </c>
      <c r="M29" s="88"/>
      <c r="N29" s="89">
        <f>AVERAGE(N8:N27)</f>
        <v>8.161305263157896</v>
      </c>
      <c r="O29" s="88"/>
      <c r="P29" s="89">
        <f>AVERAGE(P8:P27)</f>
        <v>7.8082133333333354</v>
      </c>
      <c r="Q29" s="88"/>
      <c r="R29" s="89">
        <f>AVERAGE(R8:R27)</f>
        <v>6.8584199999999997</v>
      </c>
      <c r="S29" s="90"/>
    </row>
    <row r="30" spans="1:19" x14ac:dyDescent="0.3">
      <c r="A30" s="87" t="s">
        <v>28</v>
      </c>
      <c r="B30" s="88"/>
      <c r="C30" s="88"/>
      <c r="D30" s="89">
        <f>MIN(D8:D27)</f>
        <v>0</v>
      </c>
      <c r="E30" s="88"/>
      <c r="F30" s="89">
        <f>MIN(F8:F27)</f>
        <v>0</v>
      </c>
      <c r="G30" s="88"/>
      <c r="H30" s="89">
        <f>MIN(H8:H27)</f>
        <v>0</v>
      </c>
      <c r="I30" s="88"/>
      <c r="J30" s="89">
        <f>MIN(J8:J27)</f>
        <v>-0.69299999999999995</v>
      </c>
      <c r="K30" s="88"/>
      <c r="L30" s="89">
        <f>MIN(L8:L27)</f>
        <v>-15.1547</v>
      </c>
      <c r="M30" s="88"/>
      <c r="N30" s="89">
        <f>MIN(N8:N27)</f>
        <v>-3.0245000000000002</v>
      </c>
      <c r="O30" s="88"/>
      <c r="P30" s="89">
        <f>MIN(P8:P27)</f>
        <v>0.18559999999999999</v>
      </c>
      <c r="Q30" s="88"/>
      <c r="R30" s="89">
        <f>MIN(R8:R27)</f>
        <v>-11.5586</v>
      </c>
      <c r="S30" s="90"/>
    </row>
    <row r="31" spans="1:19" ht="15" thickBot="1" x14ac:dyDescent="0.35">
      <c r="A31" s="91" t="s">
        <v>29</v>
      </c>
      <c r="B31" s="92"/>
      <c r="C31" s="92"/>
      <c r="D31" s="93">
        <f>MAX(D8:D27)</f>
        <v>9.9542999999999999</v>
      </c>
      <c r="E31" s="92"/>
      <c r="F31" s="93">
        <f>MAX(F8:F27)</f>
        <v>8.1194000000000006</v>
      </c>
      <c r="G31" s="92"/>
      <c r="H31" s="93">
        <f>MAX(H8:H27)</f>
        <v>4.8563999999999998</v>
      </c>
      <c r="I31" s="92"/>
      <c r="J31" s="93">
        <f>MAX(J8:J27)</f>
        <v>6.7557999999999998</v>
      </c>
      <c r="K31" s="92"/>
      <c r="L31" s="93">
        <f>MAX(L8:L27)</f>
        <v>9.6378000000000004</v>
      </c>
      <c r="M31" s="92"/>
      <c r="N31" s="93">
        <f>MAX(N8:N27)</f>
        <v>11.518800000000001</v>
      </c>
      <c r="O31" s="92"/>
      <c r="P31" s="93">
        <f>MAX(P8:P27)</f>
        <v>10.053599999999999</v>
      </c>
      <c r="Q31" s="92"/>
      <c r="R31" s="93">
        <f>MAX(R8:R27)</f>
        <v>9.6788000000000007</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44322</v>
      </c>
      <c r="C8" s="65">
        <f>VLOOKUP($A8,'Return Data'!$B$7:$R$2843,4,0)</f>
        <v>282.98</v>
      </c>
      <c r="D8" s="65">
        <f>VLOOKUP($A8,'Return Data'!$B$7:$R$2843,10,0)</f>
        <v>-0.6774</v>
      </c>
      <c r="E8" s="66">
        <f t="shared" ref="E8:E36" si="0">RANK(D8,D$8:D$36,0)</f>
        <v>13</v>
      </c>
      <c r="F8" s="65">
        <f>VLOOKUP($A8,'Return Data'!$B$7:$R$2843,11,0)</f>
        <v>21.7014</v>
      </c>
      <c r="G8" s="66">
        <f t="shared" ref="G8:G36" si="1">RANK(F8,F$8:F$36,0)</f>
        <v>8</v>
      </c>
      <c r="H8" s="65">
        <f>VLOOKUP($A8,'Return Data'!$B$7:$R$2843,12,0)</f>
        <v>33.004300000000001</v>
      </c>
      <c r="I8" s="66">
        <f t="shared" ref="I8:I36" si="2">RANK(H8,H$8:H$36,0)</f>
        <v>8</v>
      </c>
      <c r="J8" s="65">
        <f>VLOOKUP($A8,'Return Data'!$B$7:$R$2843,13,0)</f>
        <v>58.354799999999997</v>
      </c>
      <c r="K8" s="66">
        <f t="shared" ref="K8:K36" si="3">RANK(J8,J$8:J$36,0)</f>
        <v>6</v>
      </c>
      <c r="L8" s="65">
        <f>VLOOKUP($A8,'Return Data'!$B$7:$R$2843,17,0)</f>
        <v>12.602399999999999</v>
      </c>
      <c r="M8" s="66">
        <f t="shared" ref="M8:M36" si="4">RANK(L8,L$8:L$36,0)</f>
        <v>21</v>
      </c>
      <c r="N8" s="65">
        <f>VLOOKUP($A8,'Return Data'!$B$7:$R$2843,14,0)</f>
        <v>9.1811000000000007</v>
      </c>
      <c r="O8" s="66">
        <f t="shared" ref="O8:O26" si="5">RANK(N8,N$8:N$36,0)</f>
        <v>21</v>
      </c>
      <c r="P8" s="65">
        <f>VLOOKUP($A8,'Return Data'!$B$7:$R$2843,15,0)</f>
        <v>12.537699999999999</v>
      </c>
      <c r="Q8" s="66">
        <f t="shared" ref="Q8:Q26" si="6">RANK(P8,P$8:P$36,0)</f>
        <v>15</v>
      </c>
      <c r="R8" s="65">
        <f>VLOOKUP($A8,'Return Data'!$B$7:$R$2843,16,0)</f>
        <v>19.5779</v>
      </c>
      <c r="S8" s="67">
        <f t="shared" ref="S8:S36" si="7">RANK(R8,R$8:R$36,0)</f>
        <v>2</v>
      </c>
    </row>
    <row r="9" spans="1:20" x14ac:dyDescent="0.3">
      <c r="A9" s="63" t="s">
        <v>953</v>
      </c>
      <c r="B9" s="64">
        <f>VLOOKUP($A9,'Return Data'!$B$7:$R$2843,3,0)</f>
        <v>44322</v>
      </c>
      <c r="C9" s="65">
        <f>VLOOKUP($A9,'Return Data'!$B$7:$R$2843,4,0)</f>
        <v>39.07</v>
      </c>
      <c r="D9" s="65">
        <f>VLOOKUP($A9,'Return Data'!$B$7:$R$2843,10,0)</f>
        <v>-1.5373000000000001</v>
      </c>
      <c r="E9" s="66">
        <f t="shared" si="0"/>
        <v>22</v>
      </c>
      <c r="F9" s="65">
        <f>VLOOKUP($A9,'Return Data'!$B$7:$R$2843,11,0)</f>
        <v>16.453099999999999</v>
      </c>
      <c r="G9" s="66">
        <f t="shared" si="1"/>
        <v>25</v>
      </c>
      <c r="H9" s="65">
        <f>VLOOKUP($A9,'Return Data'!$B$7:$R$2843,12,0)</f>
        <v>27.513100000000001</v>
      </c>
      <c r="I9" s="66">
        <f t="shared" si="2"/>
        <v>22</v>
      </c>
      <c r="J9" s="65">
        <f>VLOOKUP($A9,'Return Data'!$B$7:$R$2843,13,0)</f>
        <v>46.110700000000001</v>
      </c>
      <c r="K9" s="66">
        <f t="shared" si="3"/>
        <v>27</v>
      </c>
      <c r="L9" s="65">
        <f>VLOOKUP($A9,'Return Data'!$B$7:$R$2843,17,0)</f>
        <v>17.368099999999998</v>
      </c>
      <c r="M9" s="66">
        <f t="shared" si="4"/>
        <v>2</v>
      </c>
      <c r="N9" s="65">
        <f>VLOOKUP($A9,'Return Data'!$B$7:$R$2843,14,0)</f>
        <v>14.3514</v>
      </c>
      <c r="O9" s="66">
        <f t="shared" si="5"/>
        <v>2</v>
      </c>
      <c r="P9" s="65">
        <f>VLOOKUP($A9,'Return Data'!$B$7:$R$2843,15,0)</f>
        <v>15.9305</v>
      </c>
      <c r="Q9" s="66">
        <f t="shared" si="6"/>
        <v>2</v>
      </c>
      <c r="R9" s="65">
        <f>VLOOKUP($A9,'Return Data'!$B$7:$R$2843,16,0)</f>
        <v>12.769600000000001</v>
      </c>
      <c r="S9" s="67">
        <f t="shared" si="7"/>
        <v>16</v>
      </c>
    </row>
    <row r="10" spans="1:20" x14ac:dyDescent="0.3">
      <c r="A10" s="63" t="s">
        <v>954</v>
      </c>
      <c r="B10" s="64">
        <f>VLOOKUP($A10,'Return Data'!$B$7:$R$2843,3,0)</f>
        <v>44322</v>
      </c>
      <c r="C10" s="65">
        <f>VLOOKUP($A10,'Return Data'!$B$7:$R$2843,4,0)</f>
        <v>18.71</v>
      </c>
      <c r="D10" s="65">
        <f>VLOOKUP($A10,'Return Data'!$B$7:$R$2843,10,0)</f>
        <v>-0.79530000000000001</v>
      </c>
      <c r="E10" s="66">
        <f t="shared" si="0"/>
        <v>16</v>
      </c>
      <c r="F10" s="65">
        <f>VLOOKUP($A10,'Return Data'!$B$7:$R$2843,11,0)</f>
        <v>19.859100000000002</v>
      </c>
      <c r="G10" s="66">
        <f t="shared" si="1"/>
        <v>15</v>
      </c>
      <c r="H10" s="65">
        <f>VLOOKUP($A10,'Return Data'!$B$7:$R$2843,12,0)</f>
        <v>29.481000000000002</v>
      </c>
      <c r="I10" s="66">
        <f t="shared" si="2"/>
        <v>15</v>
      </c>
      <c r="J10" s="65">
        <f>VLOOKUP($A10,'Return Data'!$B$7:$R$2843,13,0)</f>
        <v>52.485700000000001</v>
      </c>
      <c r="K10" s="66">
        <f t="shared" si="3"/>
        <v>19</v>
      </c>
      <c r="L10" s="65">
        <f>VLOOKUP($A10,'Return Data'!$B$7:$R$2843,17,0)</f>
        <v>14.1648</v>
      </c>
      <c r="M10" s="66">
        <f t="shared" si="4"/>
        <v>12</v>
      </c>
      <c r="N10" s="65">
        <f>VLOOKUP($A10,'Return Data'!$B$7:$R$2843,14,0)</f>
        <v>10.889200000000001</v>
      </c>
      <c r="O10" s="66">
        <f t="shared" si="5"/>
        <v>8</v>
      </c>
      <c r="P10" s="65">
        <f>VLOOKUP($A10,'Return Data'!$B$7:$R$2843,15,0)</f>
        <v>12.9148</v>
      </c>
      <c r="Q10" s="66">
        <f t="shared" si="6"/>
        <v>12</v>
      </c>
      <c r="R10" s="65">
        <f>VLOOKUP($A10,'Return Data'!$B$7:$R$2843,16,0)</f>
        <v>5.9272999999999998</v>
      </c>
      <c r="S10" s="67">
        <f t="shared" si="7"/>
        <v>29</v>
      </c>
    </row>
    <row r="11" spans="1:20" x14ac:dyDescent="0.3">
      <c r="A11" s="63" t="s">
        <v>956</v>
      </c>
      <c r="B11" s="64">
        <f>VLOOKUP($A11,'Return Data'!$B$7:$R$2843,3,0)</f>
        <v>44322</v>
      </c>
      <c r="C11" s="65">
        <f>VLOOKUP($A11,'Return Data'!$B$7:$R$2843,4,0)</f>
        <v>118.69</v>
      </c>
      <c r="D11" s="65">
        <f>VLOOKUP($A11,'Return Data'!$B$7:$R$2843,10,0)</f>
        <v>-1.7710999999999999</v>
      </c>
      <c r="E11" s="66">
        <f t="shared" si="0"/>
        <v>24</v>
      </c>
      <c r="F11" s="65">
        <f>VLOOKUP($A11,'Return Data'!$B$7:$R$2843,11,0)</f>
        <v>17.48</v>
      </c>
      <c r="G11" s="66">
        <f t="shared" si="1"/>
        <v>22</v>
      </c>
      <c r="H11" s="65">
        <f>VLOOKUP($A11,'Return Data'!$B$7:$R$2843,12,0)</f>
        <v>26.927600000000002</v>
      </c>
      <c r="I11" s="66">
        <f t="shared" si="2"/>
        <v>24</v>
      </c>
      <c r="J11" s="65">
        <f>VLOOKUP($A11,'Return Data'!$B$7:$R$2843,13,0)</f>
        <v>48.066400000000002</v>
      </c>
      <c r="K11" s="66">
        <f t="shared" si="3"/>
        <v>23</v>
      </c>
      <c r="L11" s="65">
        <f>VLOOKUP($A11,'Return Data'!$B$7:$R$2843,17,0)</f>
        <v>16.2439</v>
      </c>
      <c r="M11" s="66">
        <f t="shared" si="4"/>
        <v>4</v>
      </c>
      <c r="N11" s="65">
        <f>VLOOKUP($A11,'Return Data'!$B$7:$R$2843,14,0)</f>
        <v>12.1737</v>
      </c>
      <c r="O11" s="66">
        <f t="shared" si="5"/>
        <v>4</v>
      </c>
      <c r="P11" s="65">
        <f>VLOOKUP($A11,'Return Data'!$B$7:$R$2843,15,0)</f>
        <v>12.8215</v>
      </c>
      <c r="Q11" s="66">
        <f t="shared" si="6"/>
        <v>13</v>
      </c>
      <c r="R11" s="65">
        <f>VLOOKUP($A11,'Return Data'!$B$7:$R$2843,16,0)</f>
        <v>16.0425</v>
      </c>
      <c r="S11" s="67">
        <f t="shared" si="7"/>
        <v>9</v>
      </c>
    </row>
    <row r="12" spans="1:20" x14ac:dyDescent="0.3">
      <c r="A12" s="63" t="s">
        <v>959</v>
      </c>
      <c r="B12" s="64">
        <f>VLOOKUP($A12,'Return Data'!$B$7:$R$2843,3,0)</f>
        <v>44322</v>
      </c>
      <c r="C12" s="65">
        <f>VLOOKUP($A12,'Return Data'!$B$7:$R$2843,4,0)</f>
        <v>35.36</v>
      </c>
      <c r="D12" s="65">
        <f>VLOOKUP($A12,'Return Data'!$B$7:$R$2843,10,0)</f>
        <v>-0.98009999999999997</v>
      </c>
      <c r="E12" s="66">
        <f t="shared" si="0"/>
        <v>17</v>
      </c>
      <c r="F12" s="65">
        <f>VLOOKUP($A12,'Return Data'!$B$7:$R$2843,11,0)</f>
        <v>20.108699999999999</v>
      </c>
      <c r="G12" s="66">
        <f t="shared" si="1"/>
        <v>14</v>
      </c>
      <c r="H12" s="65">
        <f>VLOOKUP($A12,'Return Data'!$B$7:$R$2843,12,0)</f>
        <v>30.479700000000001</v>
      </c>
      <c r="I12" s="66">
        <f t="shared" si="2"/>
        <v>13</v>
      </c>
      <c r="J12" s="65">
        <f>VLOOKUP($A12,'Return Data'!$B$7:$R$2843,13,0)</f>
        <v>53.605600000000003</v>
      </c>
      <c r="K12" s="66">
        <f t="shared" si="3"/>
        <v>17</v>
      </c>
      <c r="L12" s="65">
        <f>VLOOKUP($A12,'Return Data'!$B$7:$R$2843,17,0)</f>
        <v>20.007999999999999</v>
      </c>
      <c r="M12" s="66">
        <f t="shared" si="4"/>
        <v>1</v>
      </c>
      <c r="N12" s="65">
        <f>VLOOKUP($A12,'Return Data'!$B$7:$R$2843,14,0)</f>
        <v>15.469799999999999</v>
      </c>
      <c r="O12" s="66">
        <f t="shared" si="5"/>
        <v>1</v>
      </c>
      <c r="P12" s="65">
        <f>VLOOKUP($A12,'Return Data'!$B$7:$R$2843,15,0)</f>
        <v>16.4298</v>
      </c>
      <c r="Q12" s="66">
        <f t="shared" si="6"/>
        <v>1</v>
      </c>
      <c r="R12" s="65">
        <f>VLOOKUP($A12,'Return Data'!$B$7:$R$2843,16,0)</f>
        <v>12.506500000000001</v>
      </c>
      <c r="S12" s="67">
        <f t="shared" si="7"/>
        <v>17</v>
      </c>
    </row>
    <row r="13" spans="1:20" x14ac:dyDescent="0.3">
      <c r="A13" s="63" t="s">
        <v>961</v>
      </c>
      <c r="B13" s="64">
        <f>VLOOKUP($A13,'Return Data'!$B$7:$R$2843,3,0)</f>
        <v>44322</v>
      </c>
      <c r="C13" s="65">
        <f>VLOOKUP($A13,'Return Data'!$B$7:$R$2843,4,0)</f>
        <v>255.44499999999999</v>
      </c>
      <c r="D13" s="65">
        <f>VLOOKUP($A13,'Return Data'!$B$7:$R$2843,10,0)</f>
        <v>-0.10050000000000001</v>
      </c>
      <c r="E13" s="66">
        <f t="shared" si="0"/>
        <v>11</v>
      </c>
      <c r="F13" s="65">
        <f>VLOOKUP($A13,'Return Data'!$B$7:$R$2843,11,0)</f>
        <v>19.090800000000002</v>
      </c>
      <c r="G13" s="66">
        <f t="shared" si="1"/>
        <v>18</v>
      </c>
      <c r="H13" s="65">
        <f>VLOOKUP($A13,'Return Data'!$B$7:$R$2843,12,0)</f>
        <v>28.225100000000001</v>
      </c>
      <c r="I13" s="66">
        <f t="shared" si="2"/>
        <v>19</v>
      </c>
      <c r="J13" s="65">
        <f>VLOOKUP($A13,'Return Data'!$B$7:$R$2843,13,0)</f>
        <v>52.811</v>
      </c>
      <c r="K13" s="66">
        <f t="shared" si="3"/>
        <v>18</v>
      </c>
      <c r="L13" s="65">
        <f>VLOOKUP($A13,'Return Data'!$B$7:$R$2843,17,0)</f>
        <v>11.3713</v>
      </c>
      <c r="M13" s="66">
        <f t="shared" si="4"/>
        <v>25</v>
      </c>
      <c r="N13" s="65">
        <f>VLOOKUP($A13,'Return Data'!$B$7:$R$2843,14,0)</f>
        <v>8.3118999999999996</v>
      </c>
      <c r="O13" s="66">
        <f t="shared" si="5"/>
        <v>25</v>
      </c>
      <c r="P13" s="65">
        <f>VLOOKUP($A13,'Return Data'!$B$7:$R$2843,15,0)</f>
        <v>11.3634</v>
      </c>
      <c r="Q13" s="66">
        <f t="shared" si="6"/>
        <v>25</v>
      </c>
      <c r="R13" s="65">
        <f>VLOOKUP($A13,'Return Data'!$B$7:$R$2843,16,0)</f>
        <v>19.523199999999999</v>
      </c>
      <c r="S13" s="67">
        <f t="shared" si="7"/>
        <v>6</v>
      </c>
    </row>
    <row r="14" spans="1:20" x14ac:dyDescent="0.3">
      <c r="A14" s="63" t="s">
        <v>962</v>
      </c>
      <c r="B14" s="64">
        <f>VLOOKUP($A14,'Return Data'!$B$7:$R$2843,3,0)</f>
        <v>44322</v>
      </c>
      <c r="C14" s="65">
        <f>VLOOKUP($A14,'Return Data'!$B$7:$R$2843,4,0)</f>
        <v>46.27</v>
      </c>
      <c r="D14" s="65">
        <f>VLOOKUP($A14,'Return Data'!$B$7:$R$2843,10,0)</f>
        <v>-1.3222</v>
      </c>
      <c r="E14" s="66">
        <f t="shared" si="0"/>
        <v>20</v>
      </c>
      <c r="F14" s="65">
        <f>VLOOKUP($A14,'Return Data'!$B$7:$R$2843,11,0)</f>
        <v>18.671500000000002</v>
      </c>
      <c r="G14" s="66">
        <f t="shared" si="1"/>
        <v>20</v>
      </c>
      <c r="H14" s="65">
        <f>VLOOKUP($A14,'Return Data'!$B$7:$R$2843,12,0)</f>
        <v>29.209700000000002</v>
      </c>
      <c r="I14" s="66">
        <f t="shared" si="2"/>
        <v>16</v>
      </c>
      <c r="J14" s="65">
        <f>VLOOKUP($A14,'Return Data'!$B$7:$R$2843,13,0)</f>
        <v>55.164299999999997</v>
      </c>
      <c r="K14" s="66">
        <f t="shared" si="3"/>
        <v>12</v>
      </c>
      <c r="L14" s="65">
        <f>VLOOKUP($A14,'Return Data'!$B$7:$R$2843,17,0)</f>
        <v>14.5647</v>
      </c>
      <c r="M14" s="66">
        <f t="shared" si="4"/>
        <v>11</v>
      </c>
      <c r="N14" s="65">
        <f>VLOOKUP($A14,'Return Data'!$B$7:$R$2843,14,0)</f>
        <v>10.851100000000001</v>
      </c>
      <c r="O14" s="66">
        <f t="shared" si="5"/>
        <v>10</v>
      </c>
      <c r="P14" s="65">
        <f>VLOOKUP($A14,'Return Data'!$B$7:$R$2843,15,0)</f>
        <v>13.898400000000001</v>
      </c>
      <c r="Q14" s="66">
        <f t="shared" si="6"/>
        <v>5</v>
      </c>
      <c r="R14" s="65">
        <f>VLOOKUP($A14,'Return Data'!$B$7:$R$2843,16,0)</f>
        <v>13.6531</v>
      </c>
      <c r="S14" s="67">
        <f t="shared" si="7"/>
        <v>14</v>
      </c>
    </row>
    <row r="15" spans="1:20" x14ac:dyDescent="0.3">
      <c r="A15" s="63" t="s">
        <v>964</v>
      </c>
      <c r="B15" s="64">
        <f>VLOOKUP($A15,'Return Data'!$B$7:$R$2843,3,0)</f>
        <v>44322</v>
      </c>
      <c r="C15" s="65">
        <f>VLOOKUP($A15,'Return Data'!$B$7:$R$2843,4,0)</f>
        <v>1464.05339880359</v>
      </c>
      <c r="D15" s="65">
        <f>VLOOKUP($A15,'Return Data'!$B$7:$R$2843,10,0)</f>
        <v>0.94699999999999995</v>
      </c>
      <c r="E15" s="66">
        <f t="shared" si="0"/>
        <v>3</v>
      </c>
      <c r="F15" s="65">
        <f>VLOOKUP($A15,'Return Data'!$B$7:$R$2843,11,0)</f>
        <v>31.4712</v>
      </c>
      <c r="G15" s="66">
        <f t="shared" si="1"/>
        <v>1</v>
      </c>
      <c r="H15" s="65">
        <f>VLOOKUP($A15,'Return Data'!$B$7:$R$2843,12,0)</f>
        <v>45.5246</v>
      </c>
      <c r="I15" s="66">
        <f t="shared" si="2"/>
        <v>1</v>
      </c>
      <c r="J15" s="65">
        <f>VLOOKUP($A15,'Return Data'!$B$7:$R$2843,13,0)</f>
        <v>66.9285</v>
      </c>
      <c r="K15" s="66">
        <f t="shared" si="3"/>
        <v>1</v>
      </c>
      <c r="L15" s="65">
        <f>VLOOKUP($A15,'Return Data'!$B$7:$R$2843,17,0)</f>
        <v>14.647399999999999</v>
      </c>
      <c r="M15" s="66">
        <f t="shared" si="4"/>
        <v>10</v>
      </c>
      <c r="N15" s="65">
        <f>VLOOKUP($A15,'Return Data'!$B$7:$R$2843,14,0)</f>
        <v>10.843</v>
      </c>
      <c r="O15" s="66">
        <f t="shared" si="5"/>
        <v>11</v>
      </c>
      <c r="P15" s="65">
        <f>VLOOKUP($A15,'Return Data'!$B$7:$R$2843,15,0)</f>
        <v>12.13</v>
      </c>
      <c r="Q15" s="66">
        <f t="shared" si="6"/>
        <v>21</v>
      </c>
      <c r="R15" s="65">
        <f>VLOOKUP($A15,'Return Data'!$B$7:$R$2843,16,0)</f>
        <v>19.922499999999999</v>
      </c>
      <c r="S15" s="67">
        <f t="shared" si="7"/>
        <v>1</v>
      </c>
    </row>
    <row r="16" spans="1:20" x14ac:dyDescent="0.3">
      <c r="A16" s="63" t="s">
        <v>966</v>
      </c>
      <c r="B16" s="64">
        <f>VLOOKUP($A16,'Return Data'!$B$7:$R$2843,3,0)</f>
        <v>44322</v>
      </c>
      <c r="C16" s="65">
        <f>VLOOKUP($A16,'Return Data'!$B$7:$R$2843,4,0)</f>
        <v>708.69430249254594</v>
      </c>
      <c r="D16" s="65">
        <f>VLOOKUP($A16,'Return Data'!$B$7:$R$2843,10,0)</f>
        <v>-1.8815999999999999</v>
      </c>
      <c r="E16" s="66">
        <f t="shared" si="0"/>
        <v>26</v>
      </c>
      <c r="F16" s="65">
        <f>VLOOKUP($A16,'Return Data'!$B$7:$R$2843,11,0)</f>
        <v>26.011500000000002</v>
      </c>
      <c r="G16" s="66">
        <f t="shared" si="1"/>
        <v>4</v>
      </c>
      <c r="H16" s="65">
        <f>VLOOKUP($A16,'Return Data'!$B$7:$R$2843,12,0)</f>
        <v>34.207599999999999</v>
      </c>
      <c r="I16" s="66">
        <f t="shared" si="2"/>
        <v>6</v>
      </c>
      <c r="J16" s="65">
        <f>VLOOKUP($A16,'Return Data'!$B$7:$R$2843,13,0)</f>
        <v>57.0595</v>
      </c>
      <c r="K16" s="66">
        <f t="shared" si="3"/>
        <v>11</v>
      </c>
      <c r="L16" s="65">
        <f>VLOOKUP($A16,'Return Data'!$B$7:$R$2843,17,0)</f>
        <v>7.6845999999999997</v>
      </c>
      <c r="M16" s="66">
        <f t="shared" si="4"/>
        <v>29</v>
      </c>
      <c r="N16" s="65">
        <f>VLOOKUP($A16,'Return Data'!$B$7:$R$2843,14,0)</f>
        <v>9.2172000000000001</v>
      </c>
      <c r="O16" s="66">
        <f t="shared" si="5"/>
        <v>19</v>
      </c>
      <c r="P16" s="65">
        <f>VLOOKUP($A16,'Return Data'!$B$7:$R$2843,15,0)</f>
        <v>13.148</v>
      </c>
      <c r="Q16" s="66">
        <f t="shared" si="6"/>
        <v>11</v>
      </c>
      <c r="R16" s="65">
        <f>VLOOKUP($A16,'Return Data'!$B$7:$R$2843,16,0)</f>
        <v>18.837800000000001</v>
      </c>
      <c r="S16" s="67">
        <f t="shared" si="7"/>
        <v>7</v>
      </c>
    </row>
    <row r="17" spans="1:19" x14ac:dyDescent="0.3">
      <c r="A17" s="63" t="s">
        <v>968</v>
      </c>
      <c r="B17" s="64">
        <f>VLOOKUP($A17,'Return Data'!$B$7:$R$2843,3,0)</f>
        <v>44322</v>
      </c>
      <c r="C17" s="65">
        <f>VLOOKUP($A17,'Return Data'!$B$7:$R$2843,4,0)</f>
        <v>268.75850000000003</v>
      </c>
      <c r="D17" s="65">
        <f>VLOOKUP($A17,'Return Data'!$B$7:$R$2843,10,0)</f>
        <v>-3.8782000000000001</v>
      </c>
      <c r="E17" s="66">
        <f t="shared" si="0"/>
        <v>29</v>
      </c>
      <c r="F17" s="65">
        <f>VLOOKUP($A17,'Return Data'!$B$7:$R$2843,11,0)</f>
        <v>16.684000000000001</v>
      </c>
      <c r="G17" s="66">
        <f t="shared" si="1"/>
        <v>24</v>
      </c>
      <c r="H17" s="65">
        <f>VLOOKUP($A17,'Return Data'!$B$7:$R$2843,12,0)</f>
        <v>28.064499999999999</v>
      </c>
      <c r="I17" s="66">
        <f t="shared" si="2"/>
        <v>21</v>
      </c>
      <c r="J17" s="65">
        <f>VLOOKUP($A17,'Return Data'!$B$7:$R$2843,13,0)</f>
        <v>52.418900000000001</v>
      </c>
      <c r="K17" s="66">
        <f t="shared" si="3"/>
        <v>20</v>
      </c>
      <c r="L17" s="65">
        <f>VLOOKUP($A17,'Return Data'!$B$7:$R$2843,17,0)</f>
        <v>13.1318</v>
      </c>
      <c r="M17" s="66">
        <f t="shared" si="4"/>
        <v>17</v>
      </c>
      <c r="N17" s="65">
        <f>VLOOKUP($A17,'Return Data'!$B$7:$R$2843,14,0)</f>
        <v>9.7667999999999999</v>
      </c>
      <c r="O17" s="66">
        <f t="shared" si="5"/>
        <v>17</v>
      </c>
      <c r="P17" s="65">
        <f>VLOOKUP($A17,'Return Data'!$B$7:$R$2843,15,0)</f>
        <v>13.513299999999999</v>
      </c>
      <c r="Q17" s="66">
        <f t="shared" si="6"/>
        <v>7</v>
      </c>
      <c r="R17" s="65">
        <f>VLOOKUP($A17,'Return Data'!$B$7:$R$2843,16,0)</f>
        <v>19.567599999999999</v>
      </c>
      <c r="S17" s="67">
        <f t="shared" si="7"/>
        <v>3</v>
      </c>
    </row>
    <row r="18" spans="1:19" x14ac:dyDescent="0.3">
      <c r="A18" s="63" t="s">
        <v>970</v>
      </c>
      <c r="B18" s="64">
        <f>VLOOKUP($A18,'Return Data'!$B$7:$R$2843,3,0)</f>
        <v>44322</v>
      </c>
      <c r="C18" s="65">
        <f>VLOOKUP($A18,'Return Data'!$B$7:$R$2843,4,0)</f>
        <v>54.33</v>
      </c>
      <c r="D18" s="65">
        <f>VLOOKUP($A18,'Return Data'!$B$7:$R$2843,10,0)</f>
        <v>0.14749999999999999</v>
      </c>
      <c r="E18" s="66">
        <f t="shared" si="0"/>
        <v>9</v>
      </c>
      <c r="F18" s="65">
        <f>VLOOKUP($A18,'Return Data'!$B$7:$R$2843,11,0)</f>
        <v>23.281099999999999</v>
      </c>
      <c r="G18" s="66">
        <f t="shared" si="1"/>
        <v>7</v>
      </c>
      <c r="H18" s="65">
        <f>VLOOKUP($A18,'Return Data'!$B$7:$R$2843,12,0)</f>
        <v>32.836199999999998</v>
      </c>
      <c r="I18" s="66">
        <f t="shared" si="2"/>
        <v>9</v>
      </c>
      <c r="J18" s="65">
        <f>VLOOKUP($A18,'Return Data'!$B$7:$R$2843,13,0)</f>
        <v>58.073900000000002</v>
      </c>
      <c r="K18" s="66">
        <f t="shared" si="3"/>
        <v>8</v>
      </c>
      <c r="L18" s="65">
        <f>VLOOKUP($A18,'Return Data'!$B$7:$R$2843,17,0)</f>
        <v>13.513</v>
      </c>
      <c r="M18" s="66">
        <f t="shared" si="4"/>
        <v>15</v>
      </c>
      <c r="N18" s="65">
        <f>VLOOKUP($A18,'Return Data'!$B$7:$R$2843,14,0)</f>
        <v>10.862399999999999</v>
      </c>
      <c r="O18" s="66">
        <f t="shared" si="5"/>
        <v>9</v>
      </c>
      <c r="P18" s="65">
        <f>VLOOKUP($A18,'Return Data'!$B$7:$R$2843,15,0)</f>
        <v>14.2416</v>
      </c>
      <c r="Q18" s="66">
        <f t="shared" si="6"/>
        <v>4</v>
      </c>
      <c r="R18" s="65">
        <f>VLOOKUP($A18,'Return Data'!$B$7:$R$2843,16,0)</f>
        <v>13.948600000000001</v>
      </c>
      <c r="S18" s="67">
        <f t="shared" si="7"/>
        <v>12</v>
      </c>
    </row>
    <row r="19" spans="1:19" x14ac:dyDescent="0.3">
      <c r="A19" s="63" t="s">
        <v>972</v>
      </c>
      <c r="B19" s="64">
        <f>VLOOKUP($A19,'Return Data'!$B$7:$R$2843,3,0)</f>
        <v>44322</v>
      </c>
      <c r="C19" s="65">
        <f>VLOOKUP($A19,'Return Data'!$B$7:$R$2843,4,0)</f>
        <v>32.159999999999997</v>
      </c>
      <c r="D19" s="65">
        <f>VLOOKUP($A19,'Return Data'!$B$7:$R$2843,10,0)</f>
        <v>1.0049999999999999</v>
      </c>
      <c r="E19" s="66">
        <f t="shared" si="0"/>
        <v>2</v>
      </c>
      <c r="F19" s="65">
        <f>VLOOKUP($A19,'Return Data'!$B$7:$R$2843,11,0)</f>
        <v>20.766100000000002</v>
      </c>
      <c r="G19" s="66">
        <f t="shared" si="1"/>
        <v>12</v>
      </c>
      <c r="H19" s="65">
        <f>VLOOKUP($A19,'Return Data'!$B$7:$R$2843,12,0)</f>
        <v>31.2653</v>
      </c>
      <c r="I19" s="66">
        <f t="shared" si="2"/>
        <v>11</v>
      </c>
      <c r="J19" s="65">
        <f>VLOOKUP($A19,'Return Data'!$B$7:$R$2843,13,0)</f>
        <v>54.023000000000003</v>
      </c>
      <c r="K19" s="66">
        <f t="shared" si="3"/>
        <v>15</v>
      </c>
      <c r="L19" s="65">
        <f>VLOOKUP($A19,'Return Data'!$B$7:$R$2843,17,0)</f>
        <v>17.2576</v>
      </c>
      <c r="M19" s="66">
        <f t="shared" si="4"/>
        <v>3</v>
      </c>
      <c r="N19" s="65">
        <f>VLOOKUP($A19,'Return Data'!$B$7:$R$2843,14,0)</f>
        <v>10.9293</v>
      </c>
      <c r="O19" s="66">
        <f t="shared" si="5"/>
        <v>7</v>
      </c>
      <c r="P19" s="65">
        <f>VLOOKUP($A19,'Return Data'!$B$7:$R$2843,15,0)</f>
        <v>11.8933</v>
      </c>
      <c r="Q19" s="66">
        <f t="shared" si="6"/>
        <v>23</v>
      </c>
      <c r="R19" s="65">
        <f>VLOOKUP($A19,'Return Data'!$B$7:$R$2843,16,0)</f>
        <v>13.8908</v>
      </c>
      <c r="S19" s="67">
        <f t="shared" si="7"/>
        <v>13</v>
      </c>
    </row>
    <row r="20" spans="1:19" x14ac:dyDescent="0.3">
      <c r="A20" s="63" t="s">
        <v>975</v>
      </c>
      <c r="B20" s="64">
        <f>VLOOKUP($A20,'Return Data'!$B$7:$R$2843,3,0)</f>
        <v>44322</v>
      </c>
      <c r="C20" s="65">
        <f>VLOOKUP($A20,'Return Data'!$B$7:$R$2843,4,0)</f>
        <v>41.44</v>
      </c>
      <c r="D20" s="65">
        <f>VLOOKUP($A20,'Return Data'!$B$7:$R$2843,10,0)</f>
        <v>-2.9508000000000001</v>
      </c>
      <c r="E20" s="66">
        <f t="shared" si="0"/>
        <v>28</v>
      </c>
      <c r="F20" s="65">
        <f>VLOOKUP($A20,'Return Data'!$B$7:$R$2843,11,0)</f>
        <v>16.078399999999998</v>
      </c>
      <c r="G20" s="66">
        <f t="shared" si="1"/>
        <v>27</v>
      </c>
      <c r="H20" s="65">
        <f>VLOOKUP($A20,'Return Data'!$B$7:$R$2843,12,0)</f>
        <v>24.369700000000002</v>
      </c>
      <c r="I20" s="66">
        <f t="shared" si="2"/>
        <v>27</v>
      </c>
      <c r="J20" s="65">
        <f>VLOOKUP($A20,'Return Data'!$B$7:$R$2843,13,0)</f>
        <v>50.3628</v>
      </c>
      <c r="K20" s="66">
        <f t="shared" si="3"/>
        <v>22</v>
      </c>
      <c r="L20" s="65">
        <f>VLOOKUP($A20,'Return Data'!$B$7:$R$2843,17,0)</f>
        <v>13.494999999999999</v>
      </c>
      <c r="M20" s="66">
        <f t="shared" si="4"/>
        <v>16</v>
      </c>
      <c r="N20" s="65">
        <f>VLOOKUP($A20,'Return Data'!$B$7:$R$2843,14,0)</f>
        <v>9.9542999999999999</v>
      </c>
      <c r="O20" s="66">
        <f t="shared" si="5"/>
        <v>16</v>
      </c>
      <c r="P20" s="65">
        <f>VLOOKUP($A20,'Return Data'!$B$7:$R$2843,15,0)</f>
        <v>13.2402</v>
      </c>
      <c r="Q20" s="66">
        <f t="shared" si="6"/>
        <v>10</v>
      </c>
      <c r="R20" s="65">
        <f>VLOOKUP($A20,'Return Data'!$B$7:$R$2843,16,0)</f>
        <v>9.9987999999999992</v>
      </c>
      <c r="S20" s="67">
        <f t="shared" si="7"/>
        <v>24</v>
      </c>
    </row>
    <row r="21" spans="1:19" x14ac:dyDescent="0.3">
      <c r="A21" s="63" t="s">
        <v>976</v>
      </c>
      <c r="B21" s="64">
        <f>VLOOKUP($A21,'Return Data'!$B$7:$R$2843,3,0)</f>
        <v>44322</v>
      </c>
      <c r="C21" s="65">
        <f>VLOOKUP($A21,'Return Data'!$B$7:$R$2843,4,0)</f>
        <v>24.98</v>
      </c>
      <c r="D21" s="65">
        <f>VLOOKUP($A21,'Return Data'!$B$7:$R$2843,10,0)</f>
        <v>-1.7696000000000001</v>
      </c>
      <c r="E21" s="66">
        <f t="shared" si="0"/>
        <v>23</v>
      </c>
      <c r="F21" s="65">
        <f>VLOOKUP($A21,'Return Data'!$B$7:$R$2843,11,0)</f>
        <v>14.8506</v>
      </c>
      <c r="G21" s="66">
        <f t="shared" si="1"/>
        <v>28</v>
      </c>
      <c r="H21" s="65">
        <f>VLOOKUP($A21,'Return Data'!$B$7:$R$2843,12,0)</f>
        <v>25.590699999999998</v>
      </c>
      <c r="I21" s="66">
        <f t="shared" si="2"/>
        <v>26</v>
      </c>
      <c r="J21" s="65">
        <f>VLOOKUP($A21,'Return Data'!$B$7:$R$2843,13,0)</f>
        <v>45.741</v>
      </c>
      <c r="K21" s="66">
        <f t="shared" si="3"/>
        <v>28</v>
      </c>
      <c r="L21" s="65">
        <f>VLOOKUP($A21,'Return Data'!$B$7:$R$2843,17,0)</f>
        <v>8.8712999999999997</v>
      </c>
      <c r="M21" s="66">
        <f t="shared" si="4"/>
        <v>27</v>
      </c>
      <c r="N21" s="65">
        <f>VLOOKUP($A21,'Return Data'!$B$7:$R$2843,14,0)</f>
        <v>6.9298999999999999</v>
      </c>
      <c r="O21" s="66">
        <f t="shared" si="5"/>
        <v>28</v>
      </c>
      <c r="P21" s="65">
        <f>VLOOKUP($A21,'Return Data'!$B$7:$R$2843,15,0)</f>
        <v>11.7332</v>
      </c>
      <c r="Q21" s="66">
        <f t="shared" si="6"/>
        <v>24</v>
      </c>
      <c r="R21" s="65">
        <f>VLOOKUP($A21,'Return Data'!$B$7:$R$2843,16,0)</f>
        <v>10.414099999999999</v>
      </c>
      <c r="S21" s="67">
        <f t="shared" si="7"/>
        <v>22</v>
      </c>
    </row>
    <row r="22" spans="1:19" x14ac:dyDescent="0.3">
      <c r="A22" s="63" t="s">
        <v>978</v>
      </c>
      <c r="B22" s="64">
        <f>VLOOKUP($A22,'Return Data'!$B$7:$R$2843,3,0)</f>
        <v>44322</v>
      </c>
      <c r="C22" s="65">
        <f>VLOOKUP($A22,'Return Data'!$B$7:$R$2843,4,0)</f>
        <v>35.86</v>
      </c>
      <c r="D22" s="65">
        <f>VLOOKUP($A22,'Return Data'!$B$7:$R$2843,10,0)</f>
        <v>0.42009999999999997</v>
      </c>
      <c r="E22" s="66">
        <f t="shared" si="0"/>
        <v>7</v>
      </c>
      <c r="F22" s="65">
        <f>VLOOKUP($A22,'Return Data'!$B$7:$R$2843,11,0)</f>
        <v>16.8459</v>
      </c>
      <c r="G22" s="66">
        <f t="shared" si="1"/>
        <v>23</v>
      </c>
      <c r="H22" s="65">
        <f>VLOOKUP($A22,'Return Data'!$B$7:$R$2843,12,0)</f>
        <v>24.298100000000002</v>
      </c>
      <c r="I22" s="66">
        <f t="shared" si="2"/>
        <v>28</v>
      </c>
      <c r="J22" s="65">
        <f>VLOOKUP($A22,'Return Data'!$B$7:$R$2843,13,0)</f>
        <v>47.511299999999999</v>
      </c>
      <c r="K22" s="66">
        <f t="shared" si="3"/>
        <v>24</v>
      </c>
      <c r="L22" s="65">
        <f>VLOOKUP($A22,'Return Data'!$B$7:$R$2843,17,0)</f>
        <v>12.4895</v>
      </c>
      <c r="M22" s="66">
        <f t="shared" si="4"/>
        <v>23</v>
      </c>
      <c r="N22" s="65">
        <f>VLOOKUP($A22,'Return Data'!$B$7:$R$2843,14,0)</f>
        <v>9.2114999999999991</v>
      </c>
      <c r="O22" s="66">
        <f t="shared" si="5"/>
        <v>20</v>
      </c>
      <c r="P22" s="65">
        <f>VLOOKUP($A22,'Return Data'!$B$7:$R$2843,15,0)</f>
        <v>12.3125</v>
      </c>
      <c r="Q22" s="66">
        <f t="shared" si="6"/>
        <v>19</v>
      </c>
      <c r="R22" s="65">
        <f>VLOOKUP($A22,'Return Data'!$B$7:$R$2843,16,0)</f>
        <v>11.517099999999999</v>
      </c>
      <c r="S22" s="67">
        <f t="shared" si="7"/>
        <v>19</v>
      </c>
    </row>
    <row r="23" spans="1:19" x14ac:dyDescent="0.3">
      <c r="A23" s="63" t="s">
        <v>980</v>
      </c>
      <c r="B23" s="64">
        <f>VLOOKUP($A23,'Return Data'!$B$7:$R$2843,3,0)</f>
        <v>44322</v>
      </c>
      <c r="C23" s="65">
        <f>VLOOKUP($A23,'Return Data'!$B$7:$R$2843,4,0)</f>
        <v>83.138300000000001</v>
      </c>
      <c r="D23" s="65">
        <f>VLOOKUP($A23,'Return Data'!$B$7:$R$2843,10,0)</f>
        <v>-1.1961999999999999</v>
      </c>
      <c r="E23" s="66">
        <f t="shared" si="0"/>
        <v>19</v>
      </c>
      <c r="F23" s="65">
        <f>VLOOKUP($A23,'Return Data'!$B$7:$R$2843,11,0)</f>
        <v>12.6952</v>
      </c>
      <c r="G23" s="66">
        <f t="shared" si="1"/>
        <v>29</v>
      </c>
      <c r="H23" s="65">
        <f>VLOOKUP($A23,'Return Data'!$B$7:$R$2843,12,0)</f>
        <v>19.575800000000001</v>
      </c>
      <c r="I23" s="66">
        <f t="shared" si="2"/>
        <v>29</v>
      </c>
      <c r="J23" s="65">
        <f>VLOOKUP($A23,'Return Data'!$B$7:$R$2843,13,0)</f>
        <v>35.841999999999999</v>
      </c>
      <c r="K23" s="66">
        <f t="shared" si="3"/>
        <v>29</v>
      </c>
      <c r="L23" s="65">
        <f>VLOOKUP($A23,'Return Data'!$B$7:$R$2843,17,0)</f>
        <v>11.8277</v>
      </c>
      <c r="M23" s="66">
        <f t="shared" si="4"/>
        <v>24</v>
      </c>
      <c r="N23" s="65">
        <f>VLOOKUP($A23,'Return Data'!$B$7:$R$2843,14,0)</f>
        <v>9.1059999999999999</v>
      </c>
      <c r="O23" s="66">
        <f t="shared" si="5"/>
        <v>22</v>
      </c>
      <c r="P23" s="65">
        <f>VLOOKUP($A23,'Return Data'!$B$7:$R$2843,15,0)</f>
        <v>10.2653</v>
      </c>
      <c r="Q23" s="66">
        <f t="shared" si="6"/>
        <v>26</v>
      </c>
      <c r="R23" s="65">
        <f>VLOOKUP($A23,'Return Data'!$B$7:$R$2843,16,0)</f>
        <v>8.4479000000000006</v>
      </c>
      <c r="S23" s="67">
        <f t="shared" si="7"/>
        <v>27</v>
      </c>
    </row>
    <row r="24" spans="1:19" x14ac:dyDescent="0.3">
      <c r="A24" s="63" t="s">
        <v>1913</v>
      </c>
      <c r="B24" s="64">
        <f>VLOOKUP($A24,'Return Data'!$B$7:$R$2843,3,0)</f>
        <v>44322</v>
      </c>
      <c r="C24" s="65">
        <f>VLOOKUP($A24,'Return Data'!$B$7:$R$2843,4,0)</f>
        <v>313.55900000000003</v>
      </c>
      <c r="D24" s="65">
        <f>VLOOKUP($A24,'Return Data'!$B$7:$R$2843,10,0)</f>
        <v>0.58799999999999997</v>
      </c>
      <c r="E24" s="66">
        <f t="shared" si="0"/>
        <v>5</v>
      </c>
      <c r="F24" s="65">
        <f>VLOOKUP($A24,'Return Data'!$B$7:$R$2843,11,0)</f>
        <v>20.800799999999999</v>
      </c>
      <c r="G24" s="66">
        <f t="shared" si="1"/>
        <v>11</v>
      </c>
      <c r="H24" s="65">
        <f>VLOOKUP($A24,'Return Data'!$B$7:$R$2843,12,0)</f>
        <v>31.783999999999999</v>
      </c>
      <c r="I24" s="66">
        <f t="shared" si="2"/>
        <v>10</v>
      </c>
      <c r="J24" s="65">
        <f>VLOOKUP($A24,'Return Data'!$B$7:$R$2843,13,0)</f>
        <v>59.301200000000001</v>
      </c>
      <c r="K24" s="66">
        <f t="shared" si="3"/>
        <v>4</v>
      </c>
      <c r="L24" s="65">
        <f>VLOOKUP($A24,'Return Data'!$B$7:$R$2843,17,0)</f>
        <v>16.157399999999999</v>
      </c>
      <c r="M24" s="66">
        <f t="shared" si="4"/>
        <v>5</v>
      </c>
      <c r="N24" s="65">
        <f>VLOOKUP($A24,'Return Data'!$B$7:$R$2843,14,0)</f>
        <v>12.2318</v>
      </c>
      <c r="O24" s="66">
        <f t="shared" si="5"/>
        <v>3</v>
      </c>
      <c r="P24" s="65">
        <f>VLOOKUP($A24,'Return Data'!$B$7:$R$2843,15,0)</f>
        <v>13.512</v>
      </c>
      <c r="Q24" s="66">
        <f t="shared" si="6"/>
        <v>8</v>
      </c>
      <c r="R24" s="65">
        <f>VLOOKUP($A24,'Return Data'!$B$7:$R$2843,16,0)</f>
        <v>19.544799999999999</v>
      </c>
      <c r="S24" s="67">
        <f t="shared" si="7"/>
        <v>5</v>
      </c>
    </row>
    <row r="25" spans="1:19" x14ac:dyDescent="0.3">
      <c r="A25" s="63" t="s">
        <v>983</v>
      </c>
      <c r="B25" s="64">
        <f>VLOOKUP($A25,'Return Data'!$B$7:$R$2843,3,0)</f>
        <v>44322</v>
      </c>
      <c r="C25" s="65">
        <f>VLOOKUP($A25,'Return Data'!$B$7:$R$2843,4,0)</f>
        <v>34.500999999999998</v>
      </c>
      <c r="D25" s="65">
        <f>VLOOKUP($A25,'Return Data'!$B$7:$R$2843,10,0)</f>
        <v>-1.0127999999999999</v>
      </c>
      <c r="E25" s="66">
        <f t="shared" si="0"/>
        <v>18</v>
      </c>
      <c r="F25" s="65">
        <f>VLOOKUP($A25,'Return Data'!$B$7:$R$2843,11,0)</f>
        <v>19.600000000000001</v>
      </c>
      <c r="G25" s="66">
        <f t="shared" si="1"/>
        <v>16</v>
      </c>
      <c r="H25" s="65">
        <f>VLOOKUP($A25,'Return Data'!$B$7:$R$2843,12,0)</f>
        <v>28.180299999999999</v>
      </c>
      <c r="I25" s="66">
        <f t="shared" si="2"/>
        <v>20</v>
      </c>
      <c r="J25" s="65">
        <f>VLOOKUP($A25,'Return Data'!$B$7:$R$2843,13,0)</f>
        <v>51.459699999999998</v>
      </c>
      <c r="K25" s="66">
        <f t="shared" si="3"/>
        <v>21</v>
      </c>
      <c r="L25" s="65">
        <f>VLOOKUP($A25,'Return Data'!$B$7:$R$2843,17,0)</f>
        <v>12.8651</v>
      </c>
      <c r="M25" s="66">
        <f t="shared" si="4"/>
        <v>19</v>
      </c>
      <c r="N25" s="65">
        <f>VLOOKUP($A25,'Return Data'!$B$7:$R$2843,14,0)</f>
        <v>9.7049000000000003</v>
      </c>
      <c r="O25" s="66">
        <f t="shared" si="5"/>
        <v>18</v>
      </c>
      <c r="P25" s="65">
        <f>VLOOKUP($A25,'Return Data'!$B$7:$R$2843,15,0)</f>
        <v>12.3986</v>
      </c>
      <c r="Q25" s="66">
        <f t="shared" si="6"/>
        <v>17</v>
      </c>
      <c r="R25" s="65">
        <f>VLOOKUP($A25,'Return Data'!$B$7:$R$2843,16,0)</f>
        <v>9.5737000000000005</v>
      </c>
      <c r="S25" s="67">
        <f t="shared" si="7"/>
        <v>26</v>
      </c>
    </row>
    <row r="26" spans="1:19" x14ac:dyDescent="0.3">
      <c r="A26" s="63" t="s">
        <v>984</v>
      </c>
      <c r="B26" s="64">
        <f>VLOOKUP($A26,'Return Data'!$B$7:$R$2843,3,0)</f>
        <v>44322</v>
      </c>
      <c r="C26" s="65">
        <f>VLOOKUP($A26,'Return Data'!$B$7:$R$2843,4,0)</f>
        <v>37.925983374802101</v>
      </c>
      <c r="D26" s="65">
        <f>VLOOKUP($A26,'Return Data'!$B$7:$R$2843,10,0)</f>
        <v>-1.7910999999999999</v>
      </c>
      <c r="E26" s="66">
        <f t="shared" si="0"/>
        <v>25</v>
      </c>
      <c r="F26" s="65">
        <f>VLOOKUP($A26,'Return Data'!$B$7:$R$2843,11,0)</f>
        <v>17.501100000000001</v>
      </c>
      <c r="G26" s="66">
        <f t="shared" si="1"/>
        <v>21</v>
      </c>
      <c r="H26" s="65">
        <f>VLOOKUP($A26,'Return Data'!$B$7:$R$2843,12,0)</f>
        <v>27.156600000000001</v>
      </c>
      <c r="I26" s="66">
        <f t="shared" si="2"/>
        <v>23</v>
      </c>
      <c r="J26" s="65">
        <f>VLOOKUP($A26,'Return Data'!$B$7:$R$2843,13,0)</f>
        <v>47.5077</v>
      </c>
      <c r="K26" s="66">
        <f t="shared" si="3"/>
        <v>25</v>
      </c>
      <c r="L26" s="65">
        <f>VLOOKUP($A26,'Return Data'!$B$7:$R$2843,17,0)</f>
        <v>14.6656</v>
      </c>
      <c r="M26" s="66">
        <f t="shared" si="4"/>
        <v>9</v>
      </c>
      <c r="N26" s="65">
        <f>VLOOKUP($A26,'Return Data'!$B$7:$R$2843,14,0)</f>
        <v>10.790800000000001</v>
      </c>
      <c r="O26" s="66">
        <f t="shared" si="5"/>
        <v>12</v>
      </c>
      <c r="P26" s="65">
        <f>VLOOKUP($A26,'Return Data'!$B$7:$R$2843,15,0)</f>
        <v>12.314</v>
      </c>
      <c r="Q26" s="66">
        <f t="shared" si="6"/>
        <v>18</v>
      </c>
      <c r="R26" s="65">
        <f>VLOOKUP($A26,'Return Data'!$B$7:$R$2843,16,0)</f>
        <v>10.0106</v>
      </c>
      <c r="S26" s="67">
        <f t="shared" si="7"/>
        <v>23</v>
      </c>
    </row>
    <row r="27" spans="1:19" x14ac:dyDescent="0.3">
      <c r="A27" s="63" t="s">
        <v>987</v>
      </c>
      <c r="B27" s="64">
        <f>VLOOKUP($A27,'Return Data'!$B$7:$R$2843,3,0)</f>
        <v>44322</v>
      </c>
      <c r="C27" s="65">
        <f>VLOOKUP($A27,'Return Data'!$B$7:$R$2843,4,0)</f>
        <v>13.3675</v>
      </c>
      <c r="D27" s="65">
        <f>VLOOKUP($A27,'Return Data'!$B$7:$R$2843,10,0)</f>
        <v>1.8593</v>
      </c>
      <c r="E27" s="66">
        <f t="shared" si="0"/>
        <v>1</v>
      </c>
      <c r="F27" s="65">
        <f>VLOOKUP($A27,'Return Data'!$B$7:$R$2843,11,0)</f>
        <v>26.0657</v>
      </c>
      <c r="G27" s="66">
        <f t="shared" si="1"/>
        <v>3</v>
      </c>
      <c r="H27" s="65">
        <f>VLOOKUP($A27,'Return Data'!$B$7:$R$2843,12,0)</f>
        <v>36.4602</v>
      </c>
      <c r="I27" s="66">
        <f t="shared" si="2"/>
        <v>3</v>
      </c>
      <c r="J27" s="65">
        <f>VLOOKUP($A27,'Return Data'!$B$7:$R$2843,13,0)</f>
        <v>57.089100000000002</v>
      </c>
      <c r="K27" s="66">
        <f t="shared" si="3"/>
        <v>10</v>
      </c>
      <c r="L27" s="65">
        <f>VLOOKUP($A27,'Return Data'!$B$7:$R$2843,17,0)</f>
        <v>15.003299999999999</v>
      </c>
      <c r="M27" s="66">
        <f t="shared" si="4"/>
        <v>8</v>
      </c>
      <c r="N27" s="65"/>
      <c r="O27" s="66"/>
      <c r="P27" s="65"/>
      <c r="Q27" s="66"/>
      <c r="R27" s="65">
        <f>VLOOKUP($A27,'Return Data'!$B$7:$R$2843,16,0)</f>
        <v>14.4878</v>
      </c>
      <c r="S27" s="67">
        <f t="shared" si="7"/>
        <v>11</v>
      </c>
    </row>
    <row r="28" spans="1:19" x14ac:dyDescent="0.3">
      <c r="A28" s="63" t="s">
        <v>989</v>
      </c>
      <c r="B28" s="64">
        <f>VLOOKUP($A28,'Return Data'!$B$7:$R$2843,3,0)</f>
        <v>44322</v>
      </c>
      <c r="C28" s="65">
        <f>VLOOKUP($A28,'Return Data'!$B$7:$R$2843,4,0)</f>
        <v>65.724000000000004</v>
      </c>
      <c r="D28" s="65">
        <f>VLOOKUP($A28,'Return Data'!$B$7:$R$2843,10,0)</f>
        <v>-0.73850000000000005</v>
      </c>
      <c r="E28" s="66">
        <f t="shared" si="0"/>
        <v>15</v>
      </c>
      <c r="F28" s="65">
        <f>VLOOKUP($A28,'Return Data'!$B$7:$R$2843,11,0)</f>
        <v>19.472100000000001</v>
      </c>
      <c r="G28" s="66">
        <f t="shared" si="1"/>
        <v>17</v>
      </c>
      <c r="H28" s="65">
        <f>VLOOKUP($A28,'Return Data'!$B$7:$R$2843,12,0)</f>
        <v>29.6204</v>
      </c>
      <c r="I28" s="66">
        <f t="shared" si="2"/>
        <v>14</v>
      </c>
      <c r="J28" s="65">
        <f>VLOOKUP($A28,'Return Data'!$B$7:$R$2843,13,0)</f>
        <v>57.948599999999999</v>
      </c>
      <c r="K28" s="66">
        <f t="shared" si="3"/>
        <v>9</v>
      </c>
      <c r="L28" s="65">
        <f>VLOOKUP($A28,'Return Data'!$B$7:$R$2843,17,0)</f>
        <v>13.6998</v>
      </c>
      <c r="M28" s="66">
        <f t="shared" si="4"/>
        <v>14</v>
      </c>
      <c r="N28" s="65">
        <f>VLOOKUP($A28,'Return Data'!$B$7:$R$2843,14,0)</f>
        <v>11.909700000000001</v>
      </c>
      <c r="O28" s="66">
        <f t="shared" ref="O28:O36" si="8">RANK(N28,N$8:N$36,0)</f>
        <v>5</v>
      </c>
      <c r="P28" s="65">
        <f>VLOOKUP($A28,'Return Data'!$B$7:$R$2843,15,0)</f>
        <v>15.8908</v>
      </c>
      <c r="Q28" s="66">
        <f t="shared" ref="Q28:Q36" si="9">RANK(P28,P$8:P$36,0)</f>
        <v>3</v>
      </c>
      <c r="R28" s="65">
        <f>VLOOKUP($A28,'Return Data'!$B$7:$R$2843,16,0)</f>
        <v>15.4626</v>
      </c>
      <c r="S28" s="67">
        <f t="shared" si="7"/>
        <v>10</v>
      </c>
    </row>
    <row r="29" spans="1:19" x14ac:dyDescent="0.3">
      <c r="A29" s="63" t="s">
        <v>2023</v>
      </c>
      <c r="B29" s="64">
        <f>VLOOKUP($A29,'Return Data'!$B$7:$R$2843,3,0)</f>
        <v>44322</v>
      </c>
      <c r="C29" s="65">
        <f>VLOOKUP($A29,'Return Data'!$B$7:$R$2843,4,0)</f>
        <v>28.947299999999998</v>
      </c>
      <c r="D29" s="65">
        <f>VLOOKUP($A29,'Return Data'!$B$7:$R$2843,10,0)</f>
        <v>0.25769999999999998</v>
      </c>
      <c r="E29" s="66">
        <f t="shared" si="0"/>
        <v>8</v>
      </c>
      <c r="F29" s="65">
        <f>VLOOKUP($A29,'Return Data'!$B$7:$R$2843,11,0)</f>
        <v>21.0349</v>
      </c>
      <c r="G29" s="66">
        <f t="shared" si="1"/>
        <v>10</v>
      </c>
      <c r="H29" s="65">
        <f>VLOOKUP($A29,'Return Data'!$B$7:$R$2843,12,0)</f>
        <v>29.101099999999999</v>
      </c>
      <c r="I29" s="66">
        <f t="shared" si="2"/>
        <v>17</v>
      </c>
      <c r="J29" s="65">
        <f>VLOOKUP($A29,'Return Data'!$B$7:$R$2843,13,0)</f>
        <v>54.971600000000002</v>
      </c>
      <c r="K29" s="66">
        <f t="shared" si="3"/>
        <v>13</v>
      </c>
      <c r="L29" s="65">
        <f>VLOOKUP($A29,'Return Data'!$B$7:$R$2843,17,0)</f>
        <v>12.5936</v>
      </c>
      <c r="M29" s="66">
        <f t="shared" si="4"/>
        <v>22</v>
      </c>
      <c r="N29" s="65">
        <f>VLOOKUP($A29,'Return Data'!$B$7:$R$2843,14,0)</f>
        <v>8.9830000000000005</v>
      </c>
      <c r="O29" s="66">
        <f t="shared" si="8"/>
        <v>23</v>
      </c>
      <c r="P29" s="65">
        <f>VLOOKUP($A29,'Return Data'!$B$7:$R$2843,15,0)</f>
        <v>12.110200000000001</v>
      </c>
      <c r="Q29" s="66">
        <f t="shared" si="9"/>
        <v>22</v>
      </c>
      <c r="R29" s="65">
        <f>VLOOKUP($A29,'Return Data'!$B$7:$R$2843,16,0)</f>
        <v>11.693899999999999</v>
      </c>
      <c r="S29" s="67">
        <f t="shared" si="7"/>
        <v>18</v>
      </c>
    </row>
    <row r="30" spans="1:19" x14ac:dyDescent="0.3">
      <c r="A30" s="63" t="s">
        <v>990</v>
      </c>
      <c r="B30" s="64">
        <f>VLOOKUP($A30,'Return Data'!$B$7:$R$2843,3,0)</f>
        <v>44322</v>
      </c>
      <c r="C30" s="65">
        <f>VLOOKUP($A30,'Return Data'!$B$7:$R$2843,4,0)</f>
        <v>40.732199999999999</v>
      </c>
      <c r="D30" s="65">
        <f>VLOOKUP($A30,'Return Data'!$B$7:$R$2843,10,0)</f>
        <v>-0.58379999999999999</v>
      </c>
      <c r="E30" s="66">
        <f t="shared" si="0"/>
        <v>12</v>
      </c>
      <c r="F30" s="65">
        <f>VLOOKUP($A30,'Return Data'!$B$7:$R$2843,11,0)</f>
        <v>27.1721</v>
      </c>
      <c r="G30" s="66">
        <f t="shared" si="1"/>
        <v>2</v>
      </c>
      <c r="H30" s="65">
        <f>VLOOKUP($A30,'Return Data'!$B$7:$R$2843,12,0)</f>
        <v>36.752200000000002</v>
      </c>
      <c r="I30" s="66">
        <f t="shared" si="2"/>
        <v>2</v>
      </c>
      <c r="J30" s="65">
        <f>VLOOKUP($A30,'Return Data'!$B$7:$R$2843,13,0)</f>
        <v>60.069299999999998</v>
      </c>
      <c r="K30" s="66">
        <f t="shared" si="3"/>
        <v>3</v>
      </c>
      <c r="L30" s="65">
        <f>VLOOKUP($A30,'Return Data'!$B$7:$R$2843,17,0)</f>
        <v>7.7469999999999999</v>
      </c>
      <c r="M30" s="66">
        <f t="shared" si="4"/>
        <v>28</v>
      </c>
      <c r="N30" s="65">
        <f>VLOOKUP($A30,'Return Data'!$B$7:$R$2843,14,0)</f>
        <v>8.0416000000000007</v>
      </c>
      <c r="O30" s="66">
        <f t="shared" si="8"/>
        <v>26</v>
      </c>
      <c r="P30" s="65">
        <f>VLOOKUP($A30,'Return Data'!$B$7:$R$2843,15,0)</f>
        <v>13.259600000000001</v>
      </c>
      <c r="Q30" s="66">
        <f t="shared" si="9"/>
        <v>9</v>
      </c>
      <c r="R30" s="65">
        <f>VLOOKUP($A30,'Return Data'!$B$7:$R$2843,16,0)</f>
        <v>10.751099999999999</v>
      </c>
      <c r="S30" s="67">
        <f t="shared" si="7"/>
        <v>21</v>
      </c>
    </row>
    <row r="31" spans="1:19" x14ac:dyDescent="0.3">
      <c r="A31" s="63" t="s">
        <v>992</v>
      </c>
      <c r="B31" s="64">
        <f>VLOOKUP($A31,'Return Data'!$B$7:$R$2843,3,0)</f>
        <v>44322</v>
      </c>
      <c r="C31" s="65">
        <f>VLOOKUP($A31,'Return Data'!$B$7:$R$2843,4,0)</f>
        <v>216.08</v>
      </c>
      <c r="D31" s="65">
        <f>VLOOKUP($A31,'Return Data'!$B$7:$R$2843,10,0)</f>
        <v>0.71779999999999999</v>
      </c>
      <c r="E31" s="66">
        <f t="shared" si="0"/>
        <v>4</v>
      </c>
      <c r="F31" s="65">
        <f>VLOOKUP($A31,'Return Data'!$B$7:$R$2843,11,0)</f>
        <v>20.667899999999999</v>
      </c>
      <c r="G31" s="66">
        <f t="shared" si="1"/>
        <v>13</v>
      </c>
      <c r="H31" s="65">
        <f>VLOOKUP($A31,'Return Data'!$B$7:$R$2843,12,0)</f>
        <v>30.5383</v>
      </c>
      <c r="I31" s="66">
        <f t="shared" si="2"/>
        <v>12</v>
      </c>
      <c r="J31" s="65">
        <f>VLOOKUP($A31,'Return Data'!$B$7:$R$2843,13,0)</f>
        <v>54.674300000000002</v>
      </c>
      <c r="K31" s="66">
        <f t="shared" si="3"/>
        <v>14</v>
      </c>
      <c r="L31" s="65">
        <f>VLOOKUP($A31,'Return Data'!$B$7:$R$2843,17,0)</f>
        <v>13.8315</v>
      </c>
      <c r="M31" s="66">
        <f t="shared" si="4"/>
        <v>13</v>
      </c>
      <c r="N31" s="65">
        <f>VLOOKUP($A31,'Return Data'!$B$7:$R$2843,14,0)</f>
        <v>10.353199999999999</v>
      </c>
      <c r="O31" s="66">
        <f t="shared" si="8"/>
        <v>13</v>
      </c>
      <c r="P31" s="65">
        <f>VLOOKUP($A31,'Return Data'!$B$7:$R$2843,15,0)</f>
        <v>12.522600000000001</v>
      </c>
      <c r="Q31" s="66">
        <f t="shared" si="9"/>
        <v>16</v>
      </c>
      <c r="R31" s="65">
        <f>VLOOKUP($A31,'Return Data'!$B$7:$R$2843,16,0)</f>
        <v>18.310300000000002</v>
      </c>
      <c r="S31" s="67">
        <f t="shared" si="7"/>
        <v>8</v>
      </c>
    </row>
    <row r="32" spans="1:19" x14ac:dyDescent="0.3">
      <c r="A32" s="63" t="s">
        <v>995</v>
      </c>
      <c r="B32" s="64">
        <f>VLOOKUP($A32,'Return Data'!$B$7:$R$2843,3,0)</f>
        <v>44322</v>
      </c>
      <c r="C32" s="65">
        <f>VLOOKUP($A32,'Return Data'!$B$7:$R$2843,4,0)</f>
        <v>51.604500000000002</v>
      </c>
      <c r="D32" s="65">
        <f>VLOOKUP($A32,'Return Data'!$B$7:$R$2843,10,0)</f>
        <v>-1.5287999999999999</v>
      </c>
      <c r="E32" s="66">
        <f t="shared" si="0"/>
        <v>21</v>
      </c>
      <c r="F32" s="65">
        <f>VLOOKUP($A32,'Return Data'!$B$7:$R$2843,11,0)</f>
        <v>23.814699999999998</v>
      </c>
      <c r="G32" s="66">
        <f t="shared" si="1"/>
        <v>6</v>
      </c>
      <c r="H32" s="65">
        <f>VLOOKUP($A32,'Return Data'!$B$7:$R$2843,12,0)</f>
        <v>34.8048</v>
      </c>
      <c r="I32" s="66">
        <f t="shared" si="2"/>
        <v>5</v>
      </c>
      <c r="J32" s="65">
        <f>VLOOKUP($A32,'Return Data'!$B$7:$R$2843,13,0)</f>
        <v>60.7682</v>
      </c>
      <c r="K32" s="66">
        <f t="shared" si="3"/>
        <v>2</v>
      </c>
      <c r="L32" s="65">
        <f>VLOOKUP($A32,'Return Data'!$B$7:$R$2843,17,0)</f>
        <v>15.0291</v>
      </c>
      <c r="M32" s="66">
        <f t="shared" si="4"/>
        <v>7</v>
      </c>
      <c r="N32" s="65">
        <f>VLOOKUP($A32,'Return Data'!$B$7:$R$2843,14,0)</f>
        <v>10.142799999999999</v>
      </c>
      <c r="O32" s="66">
        <f t="shared" si="8"/>
        <v>15</v>
      </c>
      <c r="P32" s="65">
        <f>VLOOKUP($A32,'Return Data'!$B$7:$R$2843,15,0)</f>
        <v>12.605399999999999</v>
      </c>
      <c r="Q32" s="66">
        <f t="shared" si="9"/>
        <v>14</v>
      </c>
      <c r="R32" s="65">
        <f>VLOOKUP($A32,'Return Data'!$B$7:$R$2843,16,0)</f>
        <v>11.3209</v>
      </c>
      <c r="S32" s="67">
        <f t="shared" si="7"/>
        <v>20</v>
      </c>
    </row>
    <row r="33" spans="1:19" x14ac:dyDescent="0.3">
      <c r="A33" s="63" t="s">
        <v>996</v>
      </c>
      <c r="B33" s="64">
        <f>VLOOKUP($A33,'Return Data'!$B$7:$R$2843,3,0)</f>
        <v>44322</v>
      </c>
      <c r="C33" s="65">
        <f>VLOOKUP($A33,'Return Data'!$B$7:$R$2843,4,0)</f>
        <v>608.84228380556999</v>
      </c>
      <c r="D33" s="65">
        <f>VLOOKUP($A33,'Return Data'!$B$7:$R$2843,10,0)</f>
        <v>0.46129999999999999</v>
      </c>
      <c r="E33" s="66">
        <f t="shared" si="0"/>
        <v>6</v>
      </c>
      <c r="F33" s="65">
        <f>VLOOKUP($A33,'Return Data'!$B$7:$R$2843,11,0)</f>
        <v>25.127099999999999</v>
      </c>
      <c r="G33" s="66">
        <f t="shared" si="1"/>
        <v>5</v>
      </c>
      <c r="H33" s="65">
        <f>VLOOKUP($A33,'Return Data'!$B$7:$R$2843,12,0)</f>
        <v>34.82</v>
      </c>
      <c r="I33" s="66">
        <f t="shared" si="2"/>
        <v>4</v>
      </c>
      <c r="J33" s="65">
        <f>VLOOKUP($A33,'Return Data'!$B$7:$R$2843,13,0)</f>
        <v>59.237699999999997</v>
      </c>
      <c r="K33" s="66">
        <f t="shared" si="3"/>
        <v>5</v>
      </c>
      <c r="L33" s="65">
        <f>VLOOKUP($A33,'Return Data'!$B$7:$R$2843,17,0)</f>
        <v>12.969900000000001</v>
      </c>
      <c r="M33" s="66">
        <f t="shared" si="4"/>
        <v>18</v>
      </c>
      <c r="N33" s="65">
        <f>VLOOKUP($A33,'Return Data'!$B$7:$R$2843,14,0)</f>
        <v>10.1937</v>
      </c>
      <c r="O33" s="66">
        <f t="shared" si="8"/>
        <v>14</v>
      </c>
      <c r="P33" s="65">
        <f>VLOOKUP($A33,'Return Data'!$B$7:$R$2843,15,0)</f>
        <v>12.2928</v>
      </c>
      <c r="Q33" s="66">
        <f t="shared" si="9"/>
        <v>20</v>
      </c>
      <c r="R33" s="65">
        <f>VLOOKUP($A33,'Return Data'!$B$7:$R$2843,16,0)</f>
        <v>19.547599999999999</v>
      </c>
      <c r="S33" s="67">
        <f t="shared" si="7"/>
        <v>4</v>
      </c>
    </row>
    <row r="34" spans="1:19" x14ac:dyDescent="0.3">
      <c r="A34" s="63" t="s">
        <v>999</v>
      </c>
      <c r="B34" s="64">
        <f>VLOOKUP($A34,'Return Data'!$B$7:$R$2843,3,0)</f>
        <v>44322</v>
      </c>
      <c r="C34" s="65">
        <f>VLOOKUP($A34,'Return Data'!$B$7:$R$2843,4,0)</f>
        <v>118.6</v>
      </c>
      <c r="D34" s="65">
        <f>VLOOKUP($A34,'Return Data'!$B$7:$R$2843,10,0)</f>
        <v>-0.68110000000000004</v>
      </c>
      <c r="E34" s="66">
        <f t="shared" si="0"/>
        <v>14</v>
      </c>
      <c r="F34" s="65">
        <f>VLOOKUP($A34,'Return Data'!$B$7:$R$2843,11,0)</f>
        <v>16.183399999999999</v>
      </c>
      <c r="G34" s="66">
        <f t="shared" si="1"/>
        <v>26</v>
      </c>
      <c r="H34" s="65">
        <f>VLOOKUP($A34,'Return Data'!$B$7:$R$2843,12,0)</f>
        <v>25.617899999999999</v>
      </c>
      <c r="I34" s="66">
        <f t="shared" si="2"/>
        <v>25</v>
      </c>
      <c r="J34" s="65">
        <f>VLOOKUP($A34,'Return Data'!$B$7:$R$2843,13,0)</f>
        <v>47.097700000000003</v>
      </c>
      <c r="K34" s="66">
        <f t="shared" si="3"/>
        <v>26</v>
      </c>
      <c r="L34" s="65">
        <f>VLOOKUP($A34,'Return Data'!$B$7:$R$2843,17,0)</f>
        <v>9.7713999999999999</v>
      </c>
      <c r="M34" s="66">
        <f t="shared" si="4"/>
        <v>26</v>
      </c>
      <c r="N34" s="65">
        <f>VLOOKUP($A34,'Return Data'!$B$7:$R$2843,14,0)</f>
        <v>7.3250999999999999</v>
      </c>
      <c r="O34" s="66">
        <f t="shared" si="8"/>
        <v>27</v>
      </c>
      <c r="P34" s="65">
        <f>VLOOKUP($A34,'Return Data'!$B$7:$R$2843,15,0)</f>
        <v>9.5618999999999996</v>
      </c>
      <c r="Q34" s="66">
        <f t="shared" si="9"/>
        <v>27</v>
      </c>
      <c r="R34" s="65">
        <f>VLOOKUP($A34,'Return Data'!$B$7:$R$2843,16,0)</f>
        <v>9.8984000000000005</v>
      </c>
      <c r="S34" s="67">
        <f t="shared" si="7"/>
        <v>25</v>
      </c>
    </row>
    <row r="35" spans="1:19" x14ac:dyDescent="0.3">
      <c r="A35" s="63" t="s">
        <v>1001</v>
      </c>
      <c r="B35" s="64">
        <f>VLOOKUP($A35,'Return Data'!$B$7:$R$2843,3,0)</f>
        <v>44322</v>
      </c>
      <c r="C35" s="65">
        <f>VLOOKUP($A35,'Return Data'!$B$7:$R$2843,4,0)</f>
        <v>13.66</v>
      </c>
      <c r="D35" s="65">
        <f>VLOOKUP($A35,'Return Data'!$B$7:$R$2843,10,0)</f>
        <v>-1.9382999999999999</v>
      </c>
      <c r="E35" s="66">
        <f t="shared" si="0"/>
        <v>27</v>
      </c>
      <c r="F35" s="65">
        <f>VLOOKUP($A35,'Return Data'!$B$7:$R$2843,11,0)</f>
        <v>18.679400000000001</v>
      </c>
      <c r="G35" s="66">
        <f t="shared" si="1"/>
        <v>19</v>
      </c>
      <c r="H35" s="65">
        <f>VLOOKUP($A35,'Return Data'!$B$7:$R$2843,12,0)</f>
        <v>28.6252</v>
      </c>
      <c r="I35" s="66">
        <f t="shared" si="2"/>
        <v>18</v>
      </c>
      <c r="J35" s="65">
        <f>VLOOKUP($A35,'Return Data'!$B$7:$R$2843,13,0)</f>
        <v>53.655799999999999</v>
      </c>
      <c r="K35" s="66">
        <f t="shared" si="3"/>
        <v>16</v>
      </c>
      <c r="L35" s="65">
        <f>VLOOKUP($A35,'Return Data'!$B$7:$R$2843,17,0)</f>
        <v>12.654400000000001</v>
      </c>
      <c r="M35" s="66">
        <f t="shared" si="4"/>
        <v>20</v>
      </c>
      <c r="N35" s="65">
        <f>VLOOKUP($A35,'Return Data'!$B$7:$R$2843,14,0)</f>
        <v>8.8648000000000007</v>
      </c>
      <c r="O35" s="66">
        <f t="shared" si="8"/>
        <v>24</v>
      </c>
      <c r="P35" s="65">
        <f>VLOOKUP($A35,'Return Data'!$B$7:$R$2843,15,0)</f>
        <v>0</v>
      </c>
      <c r="Q35" s="66">
        <f t="shared" si="9"/>
        <v>28</v>
      </c>
      <c r="R35" s="65">
        <f>VLOOKUP($A35,'Return Data'!$B$7:$R$2843,16,0)</f>
        <v>8.1324000000000005</v>
      </c>
      <c r="S35" s="67">
        <f t="shared" si="7"/>
        <v>28</v>
      </c>
    </row>
    <row r="36" spans="1:19" x14ac:dyDescent="0.3">
      <c r="A36" s="63" t="s">
        <v>1920</v>
      </c>
      <c r="B36" s="64">
        <f>VLOOKUP($A36,'Return Data'!$B$7:$R$2843,3,0)</f>
        <v>44322</v>
      </c>
      <c r="C36" s="65">
        <f>VLOOKUP($A36,'Return Data'!$B$7:$R$2843,4,0)</f>
        <v>162.61500000000001</v>
      </c>
      <c r="D36" s="65">
        <f>VLOOKUP($A36,'Return Data'!$B$7:$R$2843,10,0)</f>
        <v>-4.8899999999999999E-2</v>
      </c>
      <c r="E36" s="66">
        <f t="shared" si="0"/>
        <v>10</v>
      </c>
      <c r="F36" s="65">
        <f>VLOOKUP($A36,'Return Data'!$B$7:$R$2843,11,0)</f>
        <v>21.681799999999999</v>
      </c>
      <c r="G36" s="66">
        <f t="shared" si="1"/>
        <v>9</v>
      </c>
      <c r="H36" s="65">
        <f>VLOOKUP($A36,'Return Data'!$B$7:$R$2843,12,0)</f>
        <v>33.958799999999997</v>
      </c>
      <c r="I36" s="66">
        <f t="shared" si="2"/>
        <v>7</v>
      </c>
      <c r="J36" s="65">
        <f>VLOOKUP($A36,'Return Data'!$B$7:$R$2843,13,0)</f>
        <v>58.1616</v>
      </c>
      <c r="K36" s="66">
        <f t="shared" si="3"/>
        <v>7</v>
      </c>
      <c r="L36" s="65">
        <f>VLOOKUP($A36,'Return Data'!$B$7:$R$2843,17,0)</f>
        <v>15.849600000000001</v>
      </c>
      <c r="M36" s="66">
        <f t="shared" si="4"/>
        <v>6</v>
      </c>
      <c r="N36" s="65">
        <f>VLOOKUP($A36,'Return Data'!$B$7:$R$2843,14,0)</f>
        <v>11.5931</v>
      </c>
      <c r="O36" s="66">
        <f t="shared" si="8"/>
        <v>6</v>
      </c>
      <c r="P36" s="65">
        <f>VLOOKUP($A36,'Return Data'!$B$7:$R$2843,15,0)</f>
        <v>13.7601</v>
      </c>
      <c r="Q36" s="66">
        <f t="shared" si="9"/>
        <v>6</v>
      </c>
      <c r="R36" s="65">
        <f>VLOOKUP($A36,'Return Data'!$B$7:$R$2843,16,0)</f>
        <v>13.1884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-0.71654827586206904</v>
      </c>
      <c r="E38" s="74"/>
      <c r="F38" s="75">
        <f>AVERAGE(F8:F36)</f>
        <v>20.33964137931034</v>
      </c>
      <c r="G38" s="74"/>
      <c r="H38" s="75">
        <f>AVERAGE(H8:H36)</f>
        <v>30.275613793103453</v>
      </c>
      <c r="I38" s="74"/>
      <c r="J38" s="75">
        <f>AVERAGE(J8:J36)</f>
        <v>53.672479310344812</v>
      </c>
      <c r="K38" s="74"/>
      <c r="L38" s="75">
        <f>AVERAGE(L8:L36)</f>
        <v>13.519958620689655</v>
      </c>
      <c r="M38" s="74"/>
      <c r="N38" s="75">
        <f>AVERAGE(N8:N36)</f>
        <v>10.292253571428571</v>
      </c>
      <c r="O38" s="74"/>
      <c r="P38" s="75">
        <f>AVERAGE(P8:P36)</f>
        <v>12.450053571428569</v>
      </c>
      <c r="Q38" s="74"/>
      <c r="R38" s="75">
        <f>AVERAGE(R8:R36)</f>
        <v>13.74026896551724</v>
      </c>
      <c r="S38" s="76"/>
    </row>
    <row r="39" spans="1:19" x14ac:dyDescent="0.3">
      <c r="A39" s="73" t="s">
        <v>28</v>
      </c>
      <c r="B39" s="74"/>
      <c r="C39" s="74"/>
      <c r="D39" s="75">
        <f>MIN(D8:D36)</f>
        <v>-3.8782000000000001</v>
      </c>
      <c r="E39" s="74"/>
      <c r="F39" s="75">
        <f>MIN(F8:F36)</f>
        <v>12.6952</v>
      </c>
      <c r="G39" s="74"/>
      <c r="H39" s="75">
        <f>MIN(H8:H36)</f>
        <v>19.575800000000001</v>
      </c>
      <c r="I39" s="74"/>
      <c r="J39" s="75">
        <f>MIN(J8:J36)</f>
        <v>35.841999999999999</v>
      </c>
      <c r="K39" s="74"/>
      <c r="L39" s="75">
        <f>MIN(L8:L36)</f>
        <v>7.6845999999999997</v>
      </c>
      <c r="M39" s="74"/>
      <c r="N39" s="75">
        <f>MIN(N8:N36)</f>
        <v>6.9298999999999999</v>
      </c>
      <c r="O39" s="74"/>
      <c r="P39" s="75">
        <f>MIN(P8:P36)</f>
        <v>0</v>
      </c>
      <c r="Q39" s="74"/>
      <c r="R39" s="75">
        <f>MIN(R8:R36)</f>
        <v>5.9272999999999998</v>
      </c>
      <c r="S39" s="76"/>
    </row>
    <row r="40" spans="1:19" ht="15" thickBot="1" x14ac:dyDescent="0.35">
      <c r="A40" s="77" t="s">
        <v>29</v>
      </c>
      <c r="B40" s="78"/>
      <c r="C40" s="78"/>
      <c r="D40" s="79">
        <f>MAX(D8:D36)</f>
        <v>1.8593</v>
      </c>
      <c r="E40" s="78"/>
      <c r="F40" s="79">
        <f>MAX(F8:F36)</f>
        <v>31.4712</v>
      </c>
      <c r="G40" s="78"/>
      <c r="H40" s="79">
        <f>MAX(H8:H36)</f>
        <v>45.5246</v>
      </c>
      <c r="I40" s="78"/>
      <c r="J40" s="79">
        <f>MAX(J8:J36)</f>
        <v>66.9285</v>
      </c>
      <c r="K40" s="78"/>
      <c r="L40" s="79">
        <f>MAX(L8:L36)</f>
        <v>20.007999999999999</v>
      </c>
      <c r="M40" s="78"/>
      <c r="N40" s="79">
        <f>MAX(N8:N36)</f>
        <v>15.469799999999999</v>
      </c>
      <c r="O40" s="78"/>
      <c r="P40" s="79">
        <f>MAX(P8:P36)</f>
        <v>16.4298</v>
      </c>
      <c r="Q40" s="78"/>
      <c r="R40" s="79">
        <f>MAX(R8:R36)</f>
        <v>19.922499999999999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44322</v>
      </c>
      <c r="C8" s="65">
        <f>VLOOKUP($A8,'Return Data'!$B$7:$R$2843,4,0)</f>
        <v>36.441200000000002</v>
      </c>
      <c r="D8" s="65">
        <f>VLOOKUP($A8,'Return Data'!$B$7:$R$2843,9,0)</f>
        <v>9.4547000000000008</v>
      </c>
      <c r="E8" s="66">
        <f t="shared" ref="E8:E35" si="0">RANK(D8,D$8:D$35,0)</f>
        <v>14</v>
      </c>
      <c r="F8" s="65">
        <f>VLOOKUP($A8,'Return Data'!$B$7:$R$2843,10,0)</f>
        <v>9.1740999999999993</v>
      </c>
      <c r="G8" s="66">
        <f t="shared" ref="G8:G35" si="1">RANK(F8,F$8:F$35,0)</f>
        <v>4</v>
      </c>
      <c r="H8" s="65">
        <f>VLOOKUP($A8,'Return Data'!$B$7:$R$2843,11,0)</f>
        <v>6.2153999999999998</v>
      </c>
      <c r="I8" s="66">
        <f t="shared" ref="I8:I35" si="2">RANK(H8,H$8:H$35,0)</f>
        <v>3</v>
      </c>
      <c r="J8" s="65">
        <f>VLOOKUP($A8,'Return Data'!$B$7:$R$2843,12,0)</f>
        <v>6.6741000000000001</v>
      </c>
      <c r="K8" s="66">
        <f t="shared" ref="K8:K33" si="3">RANK(J8,J$8:J$35,0)</f>
        <v>4</v>
      </c>
      <c r="L8" s="65">
        <f>VLOOKUP($A8,'Return Data'!$B$7:$R$2843,13,0)</f>
        <v>10.808999999999999</v>
      </c>
      <c r="M8" s="66">
        <f>RANK(L8,L$8:L$35,0)</f>
        <v>2</v>
      </c>
      <c r="N8" s="65">
        <f>VLOOKUP($A8,'Return Data'!$B$7:$R$2843,17,0)</f>
        <v>5.6067</v>
      </c>
      <c r="O8" s="66">
        <f>RANK(N8,N$8:N$35,0)</f>
        <v>21</v>
      </c>
      <c r="P8" s="65">
        <f>VLOOKUP($A8,'Return Data'!$B$7:$R$2843,14,0)</f>
        <v>5.9432</v>
      </c>
      <c r="Q8" s="66">
        <f>RANK(P8,P$8:P$35,0)</f>
        <v>22</v>
      </c>
      <c r="R8" s="65">
        <f>VLOOKUP($A8,'Return Data'!$B$7:$R$2843,16,0)</f>
        <v>7.8228999999999997</v>
      </c>
      <c r="S8" s="67">
        <f t="shared" ref="S8:S35" si="4">RANK(R8,R$8:R$35,0)</f>
        <v>20</v>
      </c>
    </row>
    <row r="9" spans="1:19" x14ac:dyDescent="0.3">
      <c r="A9" s="82" t="s">
        <v>54</v>
      </c>
      <c r="B9" s="64">
        <f>VLOOKUP($A9,'Return Data'!$B$7:$R$2843,3,0)</f>
        <v>44322</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-17.234999999999999</v>
      </c>
      <c r="S9" s="67">
        <f t="shared" si="4"/>
        <v>27</v>
      </c>
    </row>
    <row r="10" spans="1:19" x14ac:dyDescent="0.3">
      <c r="A10" s="82" t="s">
        <v>55</v>
      </c>
      <c r="B10" s="64">
        <f>VLOOKUP($A10,'Return Data'!$B$7:$R$2843,3,0)</f>
        <v>44322</v>
      </c>
      <c r="C10" s="65">
        <f>VLOOKUP($A10,'Return Data'!$B$7:$R$2843,4,0)</f>
        <v>25.150099999999998</v>
      </c>
      <c r="D10" s="65">
        <f>VLOOKUP($A10,'Return Data'!$B$7:$R$2843,9,0)</f>
        <v>12.6252</v>
      </c>
      <c r="E10" s="66">
        <f t="shared" si="0"/>
        <v>4</v>
      </c>
      <c r="F10" s="65">
        <f>VLOOKUP($A10,'Return Data'!$B$7:$R$2843,10,0)</f>
        <v>9.9709000000000003</v>
      </c>
      <c r="G10" s="66">
        <f t="shared" si="1"/>
        <v>3</v>
      </c>
      <c r="H10" s="65">
        <f>VLOOKUP($A10,'Return Data'!$B$7:$R$2843,11,0)</f>
        <v>3.1945000000000001</v>
      </c>
      <c r="I10" s="66">
        <f t="shared" si="2"/>
        <v>12</v>
      </c>
      <c r="J10" s="65">
        <f>VLOOKUP($A10,'Return Data'!$B$7:$R$2843,12,0)</f>
        <v>4.4101999999999997</v>
      </c>
      <c r="K10" s="66">
        <f t="shared" si="3"/>
        <v>13</v>
      </c>
      <c r="L10" s="65">
        <f>VLOOKUP($A10,'Return Data'!$B$7:$R$2843,13,0)</f>
        <v>8.0442</v>
      </c>
      <c r="M10" s="66">
        <f t="shared" ref="M10:M33" si="5">RANK(L10,L$8:L$35,0)</f>
        <v>7</v>
      </c>
      <c r="N10" s="65">
        <f>VLOOKUP($A10,'Return Data'!$B$7:$R$2843,17,0)</f>
        <v>11.379300000000001</v>
      </c>
      <c r="O10" s="66">
        <f t="shared" ref="O10:O21" si="6">RANK(N10,N$8:N$35,0)</f>
        <v>2</v>
      </c>
      <c r="P10" s="65">
        <f>VLOOKUP($A10,'Return Data'!$B$7:$R$2843,14,0)</f>
        <v>10.5002</v>
      </c>
      <c r="Q10" s="66">
        <f t="shared" ref="Q10:Q21" si="7">RANK(P10,P$8:P$35,0)</f>
        <v>2</v>
      </c>
      <c r="R10" s="65">
        <f>VLOOKUP($A10,'Return Data'!$B$7:$R$2843,16,0)</f>
        <v>9.6523000000000003</v>
      </c>
      <c r="S10" s="67">
        <f t="shared" si="4"/>
        <v>3</v>
      </c>
    </row>
    <row r="11" spans="1:19" x14ac:dyDescent="0.3">
      <c r="A11" s="82" t="s">
        <v>56</v>
      </c>
      <c r="B11" s="64">
        <f>VLOOKUP($A11,'Return Data'!$B$7:$R$2843,3,0)</f>
        <v>44322</v>
      </c>
      <c r="C11" s="65">
        <f>VLOOKUP($A11,'Return Data'!$B$7:$R$2843,4,0)</f>
        <v>19.485399999999998</v>
      </c>
      <c r="D11" s="65">
        <f>VLOOKUP($A11,'Return Data'!$B$7:$R$2843,9,0)</f>
        <v>9.3626000000000005</v>
      </c>
      <c r="E11" s="66">
        <f t="shared" si="0"/>
        <v>15</v>
      </c>
      <c r="F11" s="65">
        <f>VLOOKUP($A11,'Return Data'!$B$7:$R$2843,10,0)</f>
        <v>4.7739000000000003</v>
      </c>
      <c r="G11" s="66">
        <f t="shared" si="1"/>
        <v>22</v>
      </c>
      <c r="H11" s="65">
        <f>VLOOKUP($A11,'Return Data'!$B$7:$R$2843,11,0)</f>
        <v>7.9204999999999997</v>
      </c>
      <c r="I11" s="66">
        <f t="shared" si="2"/>
        <v>2</v>
      </c>
      <c r="J11" s="65">
        <f>VLOOKUP($A11,'Return Data'!$B$7:$R$2843,12,0)</f>
        <v>6.9989999999999997</v>
      </c>
      <c r="K11" s="66">
        <f t="shared" si="3"/>
        <v>2</v>
      </c>
      <c r="L11" s="65">
        <f>VLOOKUP($A11,'Return Data'!$B$7:$R$2843,13,0)</f>
        <v>5.6755000000000004</v>
      </c>
      <c r="M11" s="66">
        <f t="shared" si="5"/>
        <v>15</v>
      </c>
      <c r="N11" s="65">
        <f>VLOOKUP($A11,'Return Data'!$B$7:$R$2843,17,0)</f>
        <v>3.7412999999999998</v>
      </c>
      <c r="O11" s="66">
        <f t="shared" si="6"/>
        <v>23</v>
      </c>
      <c r="P11" s="65">
        <f>VLOOKUP($A11,'Return Data'!$B$7:$R$2843,14,0)</f>
        <v>4.5835999999999997</v>
      </c>
      <c r="Q11" s="66">
        <f t="shared" si="7"/>
        <v>23</v>
      </c>
      <c r="R11" s="65">
        <f>VLOOKUP($A11,'Return Data'!$B$7:$R$2843,16,0)</f>
        <v>7.6504000000000003</v>
      </c>
      <c r="S11" s="67">
        <f t="shared" si="4"/>
        <v>21</v>
      </c>
    </row>
    <row r="12" spans="1:19" x14ac:dyDescent="0.3">
      <c r="A12" s="82" t="s">
        <v>57</v>
      </c>
      <c r="B12" s="64">
        <f>VLOOKUP($A12,'Return Data'!$B$7:$R$2843,3,0)</f>
        <v>44322</v>
      </c>
      <c r="C12" s="65">
        <f>VLOOKUP($A12,'Return Data'!$B$7:$R$2843,4,0)</f>
        <v>38.653599999999997</v>
      </c>
      <c r="D12" s="65">
        <f>VLOOKUP($A12,'Return Data'!$B$7:$R$2843,9,0)</f>
        <v>11.1366</v>
      </c>
      <c r="E12" s="66">
        <f t="shared" si="0"/>
        <v>7</v>
      </c>
      <c r="F12" s="65">
        <f>VLOOKUP($A12,'Return Data'!$B$7:$R$2843,10,0)</f>
        <v>6.9885999999999999</v>
      </c>
      <c r="G12" s="66">
        <f t="shared" si="1"/>
        <v>10</v>
      </c>
      <c r="H12" s="65">
        <f>VLOOKUP($A12,'Return Data'!$B$7:$R$2843,11,0)</f>
        <v>2.1294</v>
      </c>
      <c r="I12" s="66">
        <f t="shared" si="2"/>
        <v>18</v>
      </c>
      <c r="J12" s="65">
        <f>VLOOKUP($A12,'Return Data'!$B$7:$R$2843,12,0)</f>
        <v>3.7782</v>
      </c>
      <c r="K12" s="66">
        <f t="shared" si="3"/>
        <v>15</v>
      </c>
      <c r="L12" s="65">
        <f>VLOOKUP($A12,'Return Data'!$B$7:$R$2843,13,0)</f>
        <v>4.4935</v>
      </c>
      <c r="M12" s="66">
        <f t="shared" si="5"/>
        <v>25</v>
      </c>
      <c r="N12" s="65">
        <f>VLOOKUP($A12,'Return Data'!$B$7:$R$2843,17,0)</f>
        <v>8.4528999999999996</v>
      </c>
      <c r="O12" s="66">
        <f t="shared" si="6"/>
        <v>16</v>
      </c>
      <c r="P12" s="65">
        <f>VLOOKUP($A12,'Return Data'!$B$7:$R$2843,14,0)</f>
        <v>8.1585000000000001</v>
      </c>
      <c r="Q12" s="66">
        <f t="shared" si="7"/>
        <v>16</v>
      </c>
      <c r="R12" s="65">
        <f>VLOOKUP($A12,'Return Data'!$B$7:$R$2843,16,0)</f>
        <v>8.7518999999999991</v>
      </c>
      <c r="S12" s="67">
        <f t="shared" si="4"/>
        <v>11</v>
      </c>
    </row>
    <row r="13" spans="1:19" x14ac:dyDescent="0.3">
      <c r="A13" s="82" t="s">
        <v>58</v>
      </c>
      <c r="B13" s="64">
        <f>VLOOKUP($A13,'Return Data'!$B$7:$R$2843,3,0)</f>
        <v>44322</v>
      </c>
      <c r="C13" s="65">
        <f>VLOOKUP($A13,'Return Data'!$B$7:$R$2843,4,0)</f>
        <v>25.255199999999999</v>
      </c>
      <c r="D13" s="65">
        <f>VLOOKUP($A13,'Return Data'!$B$7:$R$2843,9,0)</f>
        <v>2.9990000000000001</v>
      </c>
      <c r="E13" s="66">
        <f t="shared" si="0"/>
        <v>26</v>
      </c>
      <c r="F13" s="65">
        <f>VLOOKUP($A13,'Return Data'!$B$7:$R$2843,10,0)</f>
        <v>2.5417999999999998</v>
      </c>
      <c r="G13" s="66">
        <f t="shared" si="1"/>
        <v>26</v>
      </c>
      <c r="H13" s="65">
        <f>VLOOKUP($A13,'Return Data'!$B$7:$R$2843,11,0)</f>
        <v>1.5667</v>
      </c>
      <c r="I13" s="66">
        <f t="shared" si="2"/>
        <v>23</v>
      </c>
      <c r="J13" s="65">
        <f>VLOOKUP($A13,'Return Data'!$B$7:$R$2843,12,0)</f>
        <v>2.7936000000000001</v>
      </c>
      <c r="K13" s="66">
        <f t="shared" si="3"/>
        <v>24</v>
      </c>
      <c r="L13" s="65">
        <f>VLOOKUP($A13,'Return Data'!$B$7:$R$2843,13,0)</f>
        <v>4.5292000000000003</v>
      </c>
      <c r="M13" s="66">
        <f t="shared" si="5"/>
        <v>24</v>
      </c>
      <c r="N13" s="65">
        <f>VLOOKUP($A13,'Return Data'!$B$7:$R$2843,17,0)</f>
        <v>8.9863999999999997</v>
      </c>
      <c r="O13" s="66">
        <f t="shared" si="6"/>
        <v>14</v>
      </c>
      <c r="P13" s="65">
        <f>VLOOKUP($A13,'Return Data'!$B$7:$R$2843,14,0)</f>
        <v>8.2721</v>
      </c>
      <c r="Q13" s="66">
        <f t="shared" si="7"/>
        <v>15</v>
      </c>
      <c r="R13" s="65">
        <f>VLOOKUP($A13,'Return Data'!$B$7:$R$2843,16,0)</f>
        <v>8.7226999999999997</v>
      </c>
      <c r="S13" s="67">
        <f t="shared" si="4"/>
        <v>12</v>
      </c>
    </row>
    <row r="14" spans="1:19" x14ac:dyDescent="0.3">
      <c r="A14" s="82" t="s">
        <v>59</v>
      </c>
      <c r="B14" s="64">
        <f>VLOOKUP($A14,'Return Data'!$B$7:$R$2843,3,0)</f>
        <v>44322</v>
      </c>
      <c r="C14" s="65">
        <f>VLOOKUP($A14,'Return Data'!$B$7:$R$2843,4,0)</f>
        <v>2734.9749999999999</v>
      </c>
      <c r="D14" s="65">
        <f>VLOOKUP($A14,'Return Data'!$B$7:$R$2843,9,0)</f>
        <v>13.106400000000001</v>
      </c>
      <c r="E14" s="66">
        <f t="shared" si="0"/>
        <v>3</v>
      </c>
      <c r="F14" s="65">
        <f>VLOOKUP($A14,'Return Data'!$B$7:$R$2843,10,0)</f>
        <v>7.4991000000000003</v>
      </c>
      <c r="G14" s="66">
        <f t="shared" si="1"/>
        <v>8</v>
      </c>
      <c r="H14" s="65">
        <f>VLOOKUP($A14,'Return Data'!$B$7:$R$2843,11,0)</f>
        <v>2.3121</v>
      </c>
      <c r="I14" s="66">
        <f t="shared" si="2"/>
        <v>17</v>
      </c>
      <c r="J14" s="65">
        <f>VLOOKUP($A14,'Return Data'!$B$7:$R$2843,12,0)</f>
        <v>3.6922000000000001</v>
      </c>
      <c r="K14" s="66">
        <f t="shared" si="3"/>
        <v>16</v>
      </c>
      <c r="L14" s="65">
        <f>VLOOKUP($A14,'Return Data'!$B$7:$R$2843,13,0)</f>
        <v>5.4051</v>
      </c>
      <c r="M14" s="66">
        <f t="shared" si="5"/>
        <v>16</v>
      </c>
      <c r="N14" s="65">
        <f>VLOOKUP($A14,'Return Data'!$B$7:$R$2843,17,0)</f>
        <v>10.903499999999999</v>
      </c>
      <c r="O14" s="66">
        <f t="shared" si="6"/>
        <v>5</v>
      </c>
      <c r="P14" s="65">
        <f>VLOOKUP($A14,'Return Data'!$B$7:$R$2843,14,0)</f>
        <v>10.2156</v>
      </c>
      <c r="Q14" s="66">
        <f t="shared" si="7"/>
        <v>4</v>
      </c>
      <c r="R14" s="65">
        <f>VLOOKUP($A14,'Return Data'!$B$7:$R$2843,16,0)</f>
        <v>8.9786999999999999</v>
      </c>
      <c r="S14" s="67">
        <f t="shared" si="4"/>
        <v>8</v>
      </c>
    </row>
    <row r="15" spans="1:19" x14ac:dyDescent="0.3">
      <c r="A15" s="82" t="s">
        <v>61</v>
      </c>
      <c r="B15" s="64">
        <f>VLOOKUP($A15,'Return Data'!$B$7:$R$2843,3,0)</f>
        <v>44322</v>
      </c>
      <c r="C15" s="65">
        <f>VLOOKUP($A15,'Return Data'!$B$7:$R$2843,4,0)</f>
        <v>76.900599999999997</v>
      </c>
      <c r="D15" s="65">
        <f>VLOOKUP($A15,'Return Data'!$B$7:$R$2843,9,0)</f>
        <v>18.933900000000001</v>
      </c>
      <c r="E15" s="66">
        <f t="shared" si="0"/>
        <v>1</v>
      </c>
      <c r="F15" s="65">
        <f>VLOOKUP($A15,'Return Data'!$B$7:$R$2843,10,0)</f>
        <v>19.328499999999998</v>
      </c>
      <c r="G15" s="66">
        <f t="shared" si="1"/>
        <v>1</v>
      </c>
      <c r="H15" s="65">
        <f>VLOOKUP($A15,'Return Data'!$B$7:$R$2843,11,0)</f>
        <v>17.520099999999999</v>
      </c>
      <c r="I15" s="66">
        <f t="shared" si="2"/>
        <v>1</v>
      </c>
      <c r="J15" s="65">
        <f>VLOOKUP($A15,'Return Data'!$B$7:$R$2843,12,0)</f>
        <v>13.1136</v>
      </c>
      <c r="K15" s="66">
        <f t="shared" si="3"/>
        <v>1</v>
      </c>
      <c r="L15" s="65">
        <f>VLOOKUP($A15,'Return Data'!$B$7:$R$2843,13,0)</f>
        <v>11.037699999999999</v>
      </c>
      <c r="M15" s="66">
        <f t="shared" si="5"/>
        <v>1</v>
      </c>
      <c r="N15" s="65">
        <f>VLOOKUP($A15,'Return Data'!$B$7:$R$2843,17,0)</f>
        <v>4.6595000000000004</v>
      </c>
      <c r="O15" s="66">
        <f t="shared" si="6"/>
        <v>22</v>
      </c>
      <c r="P15" s="65">
        <f>VLOOKUP($A15,'Return Data'!$B$7:$R$2843,14,0)</f>
        <v>6.3158000000000003</v>
      </c>
      <c r="Q15" s="66">
        <f t="shared" si="7"/>
        <v>20</v>
      </c>
      <c r="R15" s="65">
        <f>VLOOKUP($A15,'Return Data'!$B$7:$R$2843,16,0)</f>
        <v>8.4808000000000003</v>
      </c>
      <c r="S15" s="67">
        <f t="shared" si="4"/>
        <v>14</v>
      </c>
    </row>
    <row r="16" spans="1:19" x14ac:dyDescent="0.3">
      <c r="A16" s="82" t="s">
        <v>62</v>
      </c>
      <c r="B16" s="64">
        <f>VLOOKUP($A16,'Return Data'!$B$7:$R$2843,3,0)</f>
        <v>44322</v>
      </c>
      <c r="C16" s="65">
        <f>VLOOKUP($A16,'Return Data'!$B$7:$R$2843,4,0)</f>
        <v>72.465599999999995</v>
      </c>
      <c r="D16" s="65">
        <f>VLOOKUP($A16,'Return Data'!$B$7:$R$2843,9,0)</f>
        <v>8.0889000000000006</v>
      </c>
      <c r="E16" s="66">
        <f t="shared" si="0"/>
        <v>20</v>
      </c>
      <c r="F16" s="65">
        <f>VLOOKUP($A16,'Return Data'!$B$7:$R$2843,10,0)</f>
        <v>3.5505</v>
      </c>
      <c r="G16" s="66">
        <f t="shared" si="1"/>
        <v>24</v>
      </c>
      <c r="H16" s="65">
        <f>VLOOKUP($A16,'Return Data'!$B$7:$R$2843,11,0)</f>
        <v>2.8431999999999999</v>
      </c>
      <c r="I16" s="66">
        <f t="shared" si="2"/>
        <v>14</v>
      </c>
      <c r="J16" s="65">
        <f>VLOOKUP($A16,'Return Data'!$B$7:$R$2843,12,0)</f>
        <v>4.29</v>
      </c>
      <c r="K16" s="66">
        <f t="shared" si="3"/>
        <v>14</v>
      </c>
      <c r="L16" s="65">
        <f>VLOOKUP($A16,'Return Data'!$B$7:$R$2843,13,0)</f>
        <v>6.8895</v>
      </c>
      <c r="M16" s="66">
        <f t="shared" si="5"/>
        <v>10</v>
      </c>
      <c r="N16" s="65">
        <f>VLOOKUP($A16,'Return Data'!$B$7:$R$2843,17,0)</f>
        <v>8.1538000000000004</v>
      </c>
      <c r="O16" s="66">
        <f t="shared" si="6"/>
        <v>17</v>
      </c>
      <c r="P16" s="65">
        <f>VLOOKUP($A16,'Return Data'!$B$7:$R$2843,14,0)</f>
        <v>6.0739000000000001</v>
      </c>
      <c r="Q16" s="66">
        <f t="shared" si="7"/>
        <v>21</v>
      </c>
      <c r="R16" s="65">
        <f>VLOOKUP($A16,'Return Data'!$B$7:$R$2843,16,0)</f>
        <v>7.8800999999999997</v>
      </c>
      <c r="S16" s="67">
        <f t="shared" si="4"/>
        <v>18</v>
      </c>
    </row>
    <row r="17" spans="1:19" x14ac:dyDescent="0.3">
      <c r="A17" s="82" t="s">
        <v>63</v>
      </c>
      <c r="B17" s="64">
        <f>VLOOKUP($A17,'Return Data'!$B$7:$R$2843,3,0)</f>
        <v>44322</v>
      </c>
      <c r="C17" s="65">
        <f>VLOOKUP($A17,'Return Data'!$B$7:$R$2843,4,0)</f>
        <v>30.268599999999999</v>
      </c>
      <c r="D17" s="65">
        <f>VLOOKUP($A17,'Return Data'!$B$7:$R$2843,9,0)</f>
        <v>9.6669</v>
      </c>
      <c r="E17" s="66">
        <f t="shared" si="0"/>
        <v>12</v>
      </c>
      <c r="F17" s="65">
        <f>VLOOKUP($A17,'Return Data'!$B$7:$R$2843,10,0)</f>
        <v>5.9836999999999998</v>
      </c>
      <c r="G17" s="66">
        <f t="shared" si="1"/>
        <v>17</v>
      </c>
      <c r="H17" s="65">
        <f>VLOOKUP($A17,'Return Data'!$B$7:$R$2843,11,0)</f>
        <v>2.3822999999999999</v>
      </c>
      <c r="I17" s="66">
        <f t="shared" si="2"/>
        <v>16</v>
      </c>
      <c r="J17" s="65">
        <f>VLOOKUP($A17,'Return Data'!$B$7:$R$2843,12,0)</f>
        <v>3.4365000000000001</v>
      </c>
      <c r="K17" s="66">
        <f t="shared" si="3"/>
        <v>20</v>
      </c>
      <c r="L17" s="65">
        <f>VLOOKUP($A17,'Return Data'!$B$7:$R$2843,13,0)</f>
        <v>5.7134</v>
      </c>
      <c r="M17" s="66">
        <f t="shared" si="5"/>
        <v>14</v>
      </c>
      <c r="N17" s="65">
        <f>VLOOKUP($A17,'Return Data'!$B$7:$R$2843,17,0)</f>
        <v>9.1369000000000007</v>
      </c>
      <c r="O17" s="66">
        <f t="shared" si="6"/>
        <v>13</v>
      </c>
      <c r="P17" s="65">
        <f>VLOOKUP($A17,'Return Data'!$B$7:$R$2843,14,0)</f>
        <v>8.8442000000000007</v>
      </c>
      <c r="Q17" s="66">
        <f t="shared" si="7"/>
        <v>10</v>
      </c>
      <c r="R17" s="65">
        <f>VLOOKUP($A17,'Return Data'!$B$7:$R$2843,16,0)</f>
        <v>7.8798000000000004</v>
      </c>
      <c r="S17" s="67">
        <f t="shared" si="4"/>
        <v>19</v>
      </c>
    </row>
    <row r="18" spans="1:19" x14ac:dyDescent="0.3">
      <c r="A18" s="82" t="s">
        <v>64</v>
      </c>
      <c r="B18" s="64">
        <f>VLOOKUP($A18,'Return Data'!$B$7:$R$2843,3,0)</f>
        <v>44322</v>
      </c>
      <c r="C18" s="65">
        <f>VLOOKUP($A18,'Return Data'!$B$7:$R$2843,4,0)</f>
        <v>29.5776</v>
      </c>
      <c r="D18" s="65">
        <f>VLOOKUP($A18,'Return Data'!$B$7:$R$2843,9,0)</f>
        <v>10.099500000000001</v>
      </c>
      <c r="E18" s="66">
        <f t="shared" si="0"/>
        <v>11</v>
      </c>
      <c r="F18" s="65">
        <f>VLOOKUP($A18,'Return Data'!$B$7:$R$2843,10,0)</f>
        <v>7.8281000000000001</v>
      </c>
      <c r="G18" s="66">
        <f t="shared" si="1"/>
        <v>6</v>
      </c>
      <c r="H18" s="65">
        <f>VLOOKUP($A18,'Return Data'!$B$7:$R$2843,11,0)</f>
        <v>5.3907999999999996</v>
      </c>
      <c r="I18" s="66">
        <f t="shared" si="2"/>
        <v>6</v>
      </c>
      <c r="J18" s="65">
        <f>VLOOKUP($A18,'Return Data'!$B$7:$R$2843,12,0)</f>
        <v>6.7539999999999996</v>
      </c>
      <c r="K18" s="66">
        <f t="shared" si="3"/>
        <v>3</v>
      </c>
      <c r="L18" s="65">
        <f>VLOOKUP($A18,'Return Data'!$B$7:$R$2843,13,0)</f>
        <v>9.2213999999999992</v>
      </c>
      <c r="M18" s="66">
        <f t="shared" si="5"/>
        <v>3</v>
      </c>
      <c r="N18" s="65">
        <f>VLOOKUP($A18,'Return Data'!$B$7:$R$2843,17,0)</f>
        <v>11.1668</v>
      </c>
      <c r="O18" s="66">
        <f t="shared" si="6"/>
        <v>3</v>
      </c>
      <c r="P18" s="65">
        <f>VLOOKUP($A18,'Return Data'!$B$7:$R$2843,14,0)</f>
        <v>10.0534</v>
      </c>
      <c r="Q18" s="66">
        <f t="shared" si="7"/>
        <v>6</v>
      </c>
      <c r="R18" s="65">
        <f>VLOOKUP($A18,'Return Data'!$B$7:$R$2843,16,0)</f>
        <v>10.8432</v>
      </c>
      <c r="S18" s="67">
        <f t="shared" si="4"/>
        <v>1</v>
      </c>
    </row>
    <row r="19" spans="1:19" x14ac:dyDescent="0.3">
      <c r="A19" s="82" t="s">
        <v>65</v>
      </c>
      <c r="B19" s="64">
        <f>VLOOKUP($A19,'Return Data'!$B$7:$R$2843,3,0)</f>
        <v>44322</v>
      </c>
      <c r="C19" s="65">
        <f>VLOOKUP($A19,'Return Data'!$B$7:$R$2843,4,0)</f>
        <v>18.621400000000001</v>
      </c>
      <c r="D19" s="65">
        <f>VLOOKUP($A19,'Return Data'!$B$7:$R$2843,9,0)</f>
        <v>14.439</v>
      </c>
      <c r="E19" s="66">
        <f t="shared" si="0"/>
        <v>2</v>
      </c>
      <c r="F19" s="65">
        <f>VLOOKUP($A19,'Return Data'!$B$7:$R$2843,10,0)</f>
        <v>6.8094999999999999</v>
      </c>
      <c r="G19" s="66">
        <f t="shared" si="1"/>
        <v>12</v>
      </c>
      <c r="H19" s="65">
        <f>VLOOKUP($A19,'Return Data'!$B$7:$R$2843,11,0)</f>
        <v>5.7632000000000003</v>
      </c>
      <c r="I19" s="66">
        <f t="shared" si="2"/>
        <v>4</v>
      </c>
      <c r="J19" s="65">
        <f>VLOOKUP($A19,'Return Data'!$B$7:$R$2843,12,0)</f>
        <v>5.9946999999999999</v>
      </c>
      <c r="K19" s="66">
        <f t="shared" si="3"/>
        <v>6</v>
      </c>
      <c r="L19" s="65">
        <f>VLOOKUP($A19,'Return Data'!$B$7:$R$2843,13,0)</f>
        <v>9.1785999999999994</v>
      </c>
      <c r="M19" s="66">
        <f t="shared" si="5"/>
        <v>4</v>
      </c>
      <c r="N19" s="65">
        <f>VLOOKUP($A19,'Return Data'!$B$7:$R$2843,17,0)</f>
        <v>7.8061999999999996</v>
      </c>
      <c r="O19" s="66">
        <f t="shared" si="6"/>
        <v>19</v>
      </c>
      <c r="P19" s="65">
        <f>VLOOKUP($A19,'Return Data'!$B$7:$R$2843,14,0)</f>
        <v>8.1128</v>
      </c>
      <c r="Q19" s="66">
        <f t="shared" si="7"/>
        <v>17</v>
      </c>
      <c r="R19" s="65">
        <f>VLOOKUP($A19,'Return Data'!$B$7:$R$2843,16,0)</f>
        <v>6.6952999999999996</v>
      </c>
      <c r="S19" s="67">
        <f t="shared" si="4"/>
        <v>25</v>
      </c>
    </row>
    <row r="20" spans="1:19" x14ac:dyDescent="0.3">
      <c r="A20" s="82" t="s">
        <v>66</v>
      </c>
      <c r="B20" s="64">
        <f>VLOOKUP($A20,'Return Data'!$B$7:$R$2843,3,0)</f>
        <v>44322</v>
      </c>
      <c r="C20" s="65">
        <f>VLOOKUP($A20,'Return Data'!$B$7:$R$2843,4,0)</f>
        <v>29.222999999999999</v>
      </c>
      <c r="D20" s="65">
        <f>VLOOKUP($A20,'Return Data'!$B$7:$R$2843,9,0)</f>
        <v>10.307700000000001</v>
      </c>
      <c r="E20" s="66">
        <f t="shared" si="0"/>
        <v>10</v>
      </c>
      <c r="F20" s="65">
        <f>VLOOKUP($A20,'Return Data'!$B$7:$R$2843,10,0)</f>
        <v>5.4085999999999999</v>
      </c>
      <c r="G20" s="66">
        <f t="shared" si="1"/>
        <v>20</v>
      </c>
      <c r="H20" s="65">
        <f>VLOOKUP($A20,'Return Data'!$B$7:$R$2843,11,0)</f>
        <v>1.7786999999999999</v>
      </c>
      <c r="I20" s="66">
        <f t="shared" si="2"/>
        <v>19</v>
      </c>
      <c r="J20" s="65">
        <f>VLOOKUP($A20,'Return Data'!$B$7:$R$2843,12,0)</f>
        <v>3.4889999999999999</v>
      </c>
      <c r="K20" s="66">
        <f t="shared" si="3"/>
        <v>19</v>
      </c>
      <c r="L20" s="65">
        <f>VLOOKUP($A20,'Return Data'!$B$7:$R$2843,13,0)</f>
        <v>5.9081000000000001</v>
      </c>
      <c r="M20" s="66">
        <f t="shared" si="5"/>
        <v>12</v>
      </c>
      <c r="N20" s="65">
        <f>VLOOKUP($A20,'Return Data'!$B$7:$R$2843,17,0)</f>
        <v>11.556900000000001</v>
      </c>
      <c r="O20" s="66">
        <f t="shared" si="6"/>
        <v>1</v>
      </c>
      <c r="P20" s="65">
        <f>VLOOKUP($A20,'Return Data'!$B$7:$R$2843,14,0)</f>
        <v>10.8201</v>
      </c>
      <c r="Q20" s="66">
        <f t="shared" si="7"/>
        <v>1</v>
      </c>
      <c r="R20" s="65">
        <f>VLOOKUP($A20,'Return Data'!$B$7:$R$2843,16,0)</f>
        <v>9.5429999999999993</v>
      </c>
      <c r="S20" s="67">
        <f t="shared" si="4"/>
        <v>4</v>
      </c>
    </row>
    <row r="21" spans="1:19" x14ac:dyDescent="0.3">
      <c r="A21" s="82" t="s">
        <v>67</v>
      </c>
      <c r="B21" s="64">
        <f>VLOOKUP($A21,'Return Data'!$B$7:$R$2843,3,0)</f>
        <v>44322</v>
      </c>
      <c r="C21" s="65">
        <f>VLOOKUP($A21,'Return Data'!$B$7:$R$2843,4,0)</f>
        <v>17.777100000000001</v>
      </c>
      <c r="D21" s="65">
        <f>VLOOKUP($A21,'Return Data'!$B$7:$R$2843,9,0)</f>
        <v>11.049899999999999</v>
      </c>
      <c r="E21" s="66">
        <f t="shared" si="0"/>
        <v>8</v>
      </c>
      <c r="F21" s="65">
        <f>VLOOKUP($A21,'Return Data'!$B$7:$R$2843,10,0)</f>
        <v>8.4563000000000006</v>
      </c>
      <c r="G21" s="66">
        <f t="shared" si="1"/>
        <v>5</v>
      </c>
      <c r="H21" s="65">
        <f>VLOOKUP($A21,'Return Data'!$B$7:$R$2843,11,0)</f>
        <v>5.6403999999999996</v>
      </c>
      <c r="I21" s="66">
        <f t="shared" si="2"/>
        <v>5</v>
      </c>
      <c r="J21" s="65">
        <f>VLOOKUP($A21,'Return Data'!$B$7:$R$2843,12,0)</f>
        <v>6.5670999999999999</v>
      </c>
      <c r="K21" s="66">
        <f t="shared" si="3"/>
        <v>5</v>
      </c>
      <c r="L21" s="65">
        <f>VLOOKUP($A21,'Return Data'!$B$7:$R$2843,13,0)</f>
        <v>8.0838999999999999</v>
      </c>
      <c r="M21" s="66">
        <f t="shared" si="5"/>
        <v>6</v>
      </c>
      <c r="N21" s="65">
        <f>VLOOKUP($A21,'Return Data'!$B$7:$R$2843,17,0)</f>
        <v>7.8258999999999999</v>
      </c>
      <c r="O21" s="66">
        <f t="shared" si="6"/>
        <v>18</v>
      </c>
      <c r="P21" s="65">
        <f>VLOOKUP($A21,'Return Data'!$B$7:$R$2843,14,0)</f>
        <v>7.6326999999999998</v>
      </c>
      <c r="Q21" s="66">
        <f t="shared" si="7"/>
        <v>18</v>
      </c>
      <c r="R21" s="65">
        <f>VLOOKUP($A21,'Return Data'!$B$7:$R$2843,16,0)</f>
        <v>7.5830000000000002</v>
      </c>
      <c r="S21" s="67">
        <f t="shared" si="4"/>
        <v>22</v>
      </c>
    </row>
    <row r="22" spans="1:19" x14ac:dyDescent="0.3">
      <c r="A22" s="82" t="s">
        <v>68</v>
      </c>
      <c r="B22" s="64">
        <f>VLOOKUP($A22,'Return Data'!$B$7:$R$2843,3,0)</f>
        <v>44322</v>
      </c>
      <c r="C22" s="65">
        <f>VLOOKUP($A22,'Return Data'!$B$7:$R$2843,4,0)</f>
        <v>1206.9555</v>
      </c>
      <c r="D22" s="65">
        <f>VLOOKUP($A22,'Return Data'!$B$7:$R$2843,9,0)</f>
        <v>8.2236999999999991</v>
      </c>
      <c r="E22" s="66">
        <f t="shared" si="0"/>
        <v>18</v>
      </c>
      <c r="F22" s="65">
        <f>VLOOKUP($A22,'Return Data'!$B$7:$R$2843,10,0)</f>
        <v>6.4520999999999997</v>
      </c>
      <c r="G22" s="66">
        <f t="shared" si="1"/>
        <v>14</v>
      </c>
      <c r="H22" s="65">
        <f>VLOOKUP($A22,'Return Data'!$B$7:$R$2843,11,0)</f>
        <v>4.7954999999999997</v>
      </c>
      <c r="I22" s="66">
        <f t="shared" si="2"/>
        <v>7</v>
      </c>
      <c r="J22" s="65">
        <f>VLOOKUP($A22,'Return Data'!$B$7:$R$2843,12,0)</f>
        <v>5.2028999999999996</v>
      </c>
      <c r="K22" s="66">
        <f t="shared" si="3"/>
        <v>7</v>
      </c>
      <c r="L22" s="65">
        <f>VLOOKUP($A22,'Return Data'!$B$7:$R$2843,13,0)</f>
        <v>5.7946999999999997</v>
      </c>
      <c r="M22" s="66">
        <f t="shared" si="5"/>
        <v>13</v>
      </c>
      <c r="N22" s="65"/>
      <c r="O22" s="66"/>
      <c r="P22" s="65"/>
      <c r="Q22" s="66"/>
      <c r="R22" s="65">
        <f>VLOOKUP($A22,'Return Data'!$B$7:$R$2843,16,0)</f>
        <v>8.0762</v>
      </c>
      <c r="S22" s="67">
        <f t="shared" si="4"/>
        <v>17</v>
      </c>
    </row>
    <row r="23" spans="1:19" x14ac:dyDescent="0.3">
      <c r="A23" s="82" t="s">
        <v>69</v>
      </c>
      <c r="B23" s="64">
        <f>VLOOKUP($A23,'Return Data'!$B$7:$R$2843,3,0)</f>
        <v>44322</v>
      </c>
      <c r="C23" s="65">
        <f>VLOOKUP($A23,'Return Data'!$B$7:$R$2843,4,0)</f>
        <v>34.138800000000003</v>
      </c>
      <c r="D23" s="65">
        <f>VLOOKUP($A23,'Return Data'!$B$7:$R$2843,9,0)</f>
        <v>9.0333000000000006</v>
      </c>
      <c r="E23" s="66">
        <f t="shared" si="0"/>
        <v>17</v>
      </c>
      <c r="F23" s="65">
        <f>VLOOKUP($A23,'Return Data'!$B$7:$R$2843,10,0)</f>
        <v>6.9146000000000001</v>
      </c>
      <c r="G23" s="66">
        <f t="shared" si="1"/>
        <v>11</v>
      </c>
      <c r="H23" s="65">
        <f>VLOOKUP($A23,'Return Data'!$B$7:$R$2843,11,0)</f>
        <v>3.8128000000000002</v>
      </c>
      <c r="I23" s="66">
        <f t="shared" si="2"/>
        <v>9</v>
      </c>
      <c r="J23" s="65">
        <f>VLOOKUP($A23,'Return Data'!$B$7:$R$2843,12,0)</f>
        <v>4.5845000000000002</v>
      </c>
      <c r="K23" s="66">
        <f t="shared" si="3"/>
        <v>12</v>
      </c>
      <c r="L23" s="65">
        <f>VLOOKUP($A23,'Return Data'!$B$7:$R$2843,13,0)</f>
        <v>7.0392999999999999</v>
      </c>
      <c r="M23" s="66">
        <f t="shared" si="5"/>
        <v>9</v>
      </c>
      <c r="N23" s="65">
        <f>VLOOKUP($A23,'Return Data'!$B$7:$R$2843,17,0)</f>
        <v>6.7172999999999998</v>
      </c>
      <c r="O23" s="66">
        <f t="shared" ref="O23:O33" si="8">RANK(N23,N$8:N$35,0)</f>
        <v>20</v>
      </c>
      <c r="P23" s="65">
        <f>VLOOKUP($A23,'Return Data'!$B$7:$R$2843,14,0)</f>
        <v>7.1029</v>
      </c>
      <c r="Q23" s="66">
        <f t="shared" ref="Q23:Q33" si="9">RANK(P23,P$8:P$35,0)</f>
        <v>19</v>
      </c>
      <c r="R23" s="65">
        <f>VLOOKUP($A23,'Return Data'!$B$7:$R$2843,16,0)</f>
        <v>8.2309999999999999</v>
      </c>
      <c r="S23" s="67">
        <f t="shared" si="4"/>
        <v>16</v>
      </c>
    </row>
    <row r="24" spans="1:19" x14ac:dyDescent="0.3">
      <c r="A24" s="82" t="s">
        <v>70</v>
      </c>
      <c r="B24" s="64">
        <f>VLOOKUP($A24,'Return Data'!$B$7:$R$2843,3,0)</f>
        <v>44322</v>
      </c>
      <c r="C24" s="65">
        <f>VLOOKUP($A24,'Return Data'!$B$7:$R$2843,4,0)</f>
        <v>30.795400000000001</v>
      </c>
      <c r="D24" s="65">
        <f>VLOOKUP($A24,'Return Data'!$B$7:$R$2843,9,0)</f>
        <v>8.1775000000000002</v>
      </c>
      <c r="E24" s="66">
        <f t="shared" si="0"/>
        <v>19</v>
      </c>
      <c r="F24" s="65">
        <f>VLOOKUP($A24,'Return Data'!$B$7:$R$2843,10,0)</f>
        <v>5.6536</v>
      </c>
      <c r="G24" s="66">
        <f t="shared" si="1"/>
        <v>19</v>
      </c>
      <c r="H24" s="65">
        <f>VLOOKUP($A24,'Return Data'!$B$7:$R$2843,11,0)</f>
        <v>2.5939999999999999</v>
      </c>
      <c r="I24" s="66">
        <f t="shared" si="2"/>
        <v>15</v>
      </c>
      <c r="J24" s="65">
        <f>VLOOKUP($A24,'Return Data'!$B$7:$R$2843,12,0)</f>
        <v>5.1275000000000004</v>
      </c>
      <c r="K24" s="66">
        <f t="shared" si="3"/>
        <v>10</v>
      </c>
      <c r="L24" s="65">
        <f>VLOOKUP($A24,'Return Data'!$B$7:$R$2843,13,0)</f>
        <v>8.3699999999999992</v>
      </c>
      <c r="M24" s="66">
        <f t="shared" si="5"/>
        <v>5</v>
      </c>
      <c r="N24" s="65">
        <f>VLOOKUP($A24,'Return Data'!$B$7:$R$2843,17,0)</f>
        <v>10.498100000000001</v>
      </c>
      <c r="O24" s="66">
        <f t="shared" si="8"/>
        <v>7</v>
      </c>
      <c r="P24" s="65">
        <f>VLOOKUP($A24,'Return Data'!$B$7:$R$2843,14,0)</f>
        <v>10.2944</v>
      </c>
      <c r="Q24" s="66">
        <f t="shared" si="9"/>
        <v>3</v>
      </c>
      <c r="R24" s="65">
        <f>VLOOKUP($A24,'Return Data'!$B$7:$R$2843,16,0)</f>
        <v>9.7219999999999995</v>
      </c>
      <c r="S24" s="67">
        <f t="shared" si="4"/>
        <v>2</v>
      </c>
    </row>
    <row r="25" spans="1:19" x14ac:dyDescent="0.3">
      <c r="A25" s="82" t="s">
        <v>71</v>
      </c>
      <c r="B25" s="64">
        <f>VLOOKUP($A25,'Return Data'!$B$7:$R$2843,3,0)</f>
        <v>44322</v>
      </c>
      <c r="C25" s="65">
        <f>VLOOKUP($A25,'Return Data'!$B$7:$R$2843,4,0)</f>
        <v>24.763000000000002</v>
      </c>
      <c r="D25" s="65">
        <f>VLOOKUP($A25,'Return Data'!$B$7:$R$2843,9,0)</f>
        <v>7.4595000000000002</v>
      </c>
      <c r="E25" s="66">
        <f t="shared" si="0"/>
        <v>23</v>
      </c>
      <c r="F25" s="65">
        <f>VLOOKUP($A25,'Return Data'!$B$7:$R$2843,10,0)</f>
        <v>3.2639</v>
      </c>
      <c r="G25" s="66">
        <f t="shared" si="1"/>
        <v>25</v>
      </c>
      <c r="H25" s="65">
        <f>VLOOKUP($A25,'Return Data'!$B$7:$R$2843,11,0)</f>
        <v>0.98199999999999998</v>
      </c>
      <c r="I25" s="66">
        <f t="shared" si="2"/>
        <v>25</v>
      </c>
      <c r="J25" s="65">
        <f>VLOOKUP($A25,'Return Data'!$B$7:$R$2843,12,0)</f>
        <v>2.9607999999999999</v>
      </c>
      <c r="K25" s="66">
        <f t="shared" si="3"/>
        <v>21</v>
      </c>
      <c r="L25" s="65">
        <f>VLOOKUP($A25,'Return Data'!$B$7:$R$2843,13,0)</f>
        <v>4.9992000000000001</v>
      </c>
      <c r="M25" s="66">
        <f t="shared" si="5"/>
        <v>20</v>
      </c>
      <c r="N25" s="65">
        <f>VLOOKUP($A25,'Return Data'!$B$7:$R$2843,17,0)</f>
        <v>9.3114000000000008</v>
      </c>
      <c r="O25" s="66">
        <f t="shared" si="8"/>
        <v>12</v>
      </c>
      <c r="P25" s="65">
        <f>VLOOKUP($A25,'Return Data'!$B$7:$R$2843,14,0)</f>
        <v>8.9624000000000006</v>
      </c>
      <c r="Q25" s="66">
        <f t="shared" si="9"/>
        <v>9</v>
      </c>
      <c r="R25" s="65">
        <f>VLOOKUP($A25,'Return Data'!$B$7:$R$2843,16,0)</f>
        <v>8.9925999999999995</v>
      </c>
      <c r="S25" s="67">
        <f t="shared" si="4"/>
        <v>7</v>
      </c>
    </row>
    <row r="26" spans="1:19" x14ac:dyDescent="0.3">
      <c r="A26" s="82" t="s">
        <v>72</v>
      </c>
      <c r="B26" s="64">
        <f>VLOOKUP($A26,'Return Data'!$B$7:$R$2843,3,0)</f>
        <v>44322</v>
      </c>
      <c r="C26" s="65">
        <f>VLOOKUP($A26,'Return Data'!$B$7:$R$2843,4,0)</f>
        <v>13.968</v>
      </c>
      <c r="D26" s="65">
        <f>VLOOKUP($A26,'Return Data'!$B$7:$R$2843,9,0)</f>
        <v>9.1267999999999994</v>
      </c>
      <c r="E26" s="66">
        <f t="shared" si="0"/>
        <v>16</v>
      </c>
      <c r="F26" s="65">
        <f>VLOOKUP($A26,'Return Data'!$B$7:$R$2843,10,0)</f>
        <v>6.6847000000000003</v>
      </c>
      <c r="G26" s="66">
        <f t="shared" si="1"/>
        <v>13</v>
      </c>
      <c r="H26" s="65">
        <f>VLOOKUP($A26,'Return Data'!$B$7:$R$2843,11,0)</f>
        <v>3.1301999999999999</v>
      </c>
      <c r="I26" s="66">
        <f t="shared" si="2"/>
        <v>13</v>
      </c>
      <c r="J26" s="65">
        <f>VLOOKUP($A26,'Return Data'!$B$7:$R$2843,12,0)</f>
        <v>3.6248</v>
      </c>
      <c r="K26" s="66">
        <f t="shared" si="3"/>
        <v>17</v>
      </c>
      <c r="L26" s="65">
        <f>VLOOKUP($A26,'Return Data'!$B$7:$R$2843,13,0)</f>
        <v>4.5517000000000003</v>
      </c>
      <c r="M26" s="66">
        <f t="shared" si="5"/>
        <v>23</v>
      </c>
      <c r="N26" s="65">
        <f>VLOOKUP($A26,'Return Data'!$B$7:$R$2843,17,0)</f>
        <v>10.7621</v>
      </c>
      <c r="O26" s="66">
        <f t="shared" si="8"/>
        <v>6</v>
      </c>
      <c r="P26" s="65">
        <f>VLOOKUP($A26,'Return Data'!$B$7:$R$2843,14,0)</f>
        <v>9.9454999999999991</v>
      </c>
      <c r="Q26" s="66">
        <f t="shared" si="9"/>
        <v>7</v>
      </c>
      <c r="R26" s="65">
        <f>VLOOKUP($A26,'Return Data'!$B$7:$R$2843,16,0)</f>
        <v>8.4481000000000002</v>
      </c>
      <c r="S26" s="67">
        <f t="shared" si="4"/>
        <v>15</v>
      </c>
    </row>
    <row r="27" spans="1:19" x14ac:dyDescent="0.3">
      <c r="A27" s="82" t="s">
        <v>73</v>
      </c>
      <c r="B27" s="64">
        <f>VLOOKUP($A27,'Return Data'!$B$7:$R$2843,3,0)</f>
        <v>44322</v>
      </c>
      <c r="C27" s="65">
        <f>VLOOKUP($A27,'Return Data'!$B$7:$R$2843,4,0)</f>
        <v>30.685500000000001</v>
      </c>
      <c r="D27" s="65">
        <f>VLOOKUP($A27,'Return Data'!$B$7:$R$2843,9,0)</f>
        <v>9.5708000000000002</v>
      </c>
      <c r="E27" s="66">
        <f t="shared" si="0"/>
        <v>13</v>
      </c>
      <c r="F27" s="65">
        <f>VLOOKUP($A27,'Return Data'!$B$7:$R$2843,10,0)</f>
        <v>5.8101000000000003</v>
      </c>
      <c r="G27" s="66">
        <f t="shared" si="1"/>
        <v>18</v>
      </c>
      <c r="H27" s="65">
        <f>VLOOKUP($A27,'Return Data'!$B$7:$R$2843,11,0)</f>
        <v>1.6624000000000001</v>
      </c>
      <c r="I27" s="66">
        <f t="shared" si="2"/>
        <v>22</v>
      </c>
      <c r="J27" s="65">
        <f>VLOOKUP($A27,'Return Data'!$B$7:$R$2843,12,0)</f>
        <v>2.9333999999999998</v>
      </c>
      <c r="K27" s="66">
        <f t="shared" si="3"/>
        <v>22</v>
      </c>
      <c r="L27" s="65">
        <f>VLOOKUP($A27,'Return Data'!$B$7:$R$2843,13,0)</f>
        <v>5.1406000000000001</v>
      </c>
      <c r="M27" s="66">
        <f t="shared" si="5"/>
        <v>19</v>
      </c>
      <c r="N27" s="65">
        <f>VLOOKUP($A27,'Return Data'!$B$7:$R$2843,17,0)</f>
        <v>9.4863</v>
      </c>
      <c r="O27" s="66">
        <f t="shared" si="8"/>
        <v>11</v>
      </c>
      <c r="P27" s="65">
        <f>VLOOKUP($A27,'Return Data'!$B$7:$R$2843,14,0)</f>
        <v>8.7782</v>
      </c>
      <c r="Q27" s="66">
        <f t="shared" si="9"/>
        <v>12</v>
      </c>
      <c r="R27" s="65">
        <f>VLOOKUP($A27,'Return Data'!$B$7:$R$2843,16,0)</f>
        <v>8.6166</v>
      </c>
      <c r="S27" s="67">
        <f t="shared" si="4"/>
        <v>13</v>
      </c>
    </row>
    <row r="28" spans="1:19" x14ac:dyDescent="0.3">
      <c r="A28" s="82" t="s">
        <v>74</v>
      </c>
      <c r="B28" s="64">
        <f>VLOOKUP($A28,'Return Data'!$B$7:$R$2843,3,0)</f>
        <v>44322</v>
      </c>
      <c r="C28" s="65">
        <f>VLOOKUP($A28,'Return Data'!$B$7:$R$2843,4,0)</f>
        <v>2266.3074000000001</v>
      </c>
      <c r="D28" s="65">
        <f>VLOOKUP($A28,'Return Data'!$B$7:$R$2843,9,0)</f>
        <v>11.649800000000001</v>
      </c>
      <c r="E28" s="66">
        <f t="shared" si="0"/>
        <v>5</v>
      </c>
      <c r="F28" s="65">
        <f>VLOOKUP($A28,'Return Data'!$B$7:$R$2843,10,0)</f>
        <v>7.1204999999999998</v>
      </c>
      <c r="G28" s="66">
        <f t="shared" si="1"/>
        <v>9</v>
      </c>
      <c r="H28" s="65">
        <f>VLOOKUP($A28,'Return Data'!$B$7:$R$2843,11,0)</f>
        <v>3.2256</v>
      </c>
      <c r="I28" s="66">
        <f t="shared" si="2"/>
        <v>11</v>
      </c>
      <c r="J28" s="65">
        <f>VLOOKUP($A28,'Return Data'!$B$7:$R$2843,12,0)</f>
        <v>4.9089</v>
      </c>
      <c r="K28" s="66">
        <f t="shared" si="3"/>
        <v>11</v>
      </c>
      <c r="L28" s="65">
        <f>VLOOKUP($A28,'Return Data'!$B$7:$R$2843,13,0)</f>
        <v>5.9230999999999998</v>
      </c>
      <c r="M28" s="66">
        <f t="shared" si="5"/>
        <v>11</v>
      </c>
      <c r="N28" s="65">
        <f>VLOOKUP($A28,'Return Data'!$B$7:$R$2843,17,0)</f>
        <v>9.7241</v>
      </c>
      <c r="O28" s="66">
        <f t="shared" si="8"/>
        <v>8</v>
      </c>
      <c r="P28" s="65">
        <f>VLOOKUP($A28,'Return Data'!$B$7:$R$2843,14,0)</f>
        <v>9.5282999999999998</v>
      </c>
      <c r="Q28" s="66">
        <f t="shared" si="9"/>
        <v>8</v>
      </c>
      <c r="R28" s="65">
        <f>VLOOKUP($A28,'Return Data'!$B$7:$R$2843,16,0)</f>
        <v>9.1117000000000008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44322</v>
      </c>
      <c r="C30" s="65">
        <f>VLOOKUP($A30,'Return Data'!$B$7:$R$2843,4,0)</f>
        <v>16.518599999999999</v>
      </c>
      <c r="D30" s="65">
        <f>VLOOKUP($A30,'Return Data'!$B$7:$R$2843,9,0)</f>
        <v>8.0145</v>
      </c>
      <c r="E30" s="66">
        <f t="shared" si="0"/>
        <v>21</v>
      </c>
      <c r="F30" s="65">
        <f>VLOOKUP($A30,'Return Data'!$B$7:$R$2843,10,0)</f>
        <v>6.2397999999999998</v>
      </c>
      <c r="G30" s="66">
        <f t="shared" si="1"/>
        <v>15</v>
      </c>
      <c r="H30" s="65">
        <f>VLOOKUP($A30,'Return Data'!$B$7:$R$2843,11,0)</f>
        <v>3.7770000000000001</v>
      </c>
      <c r="I30" s="66">
        <f t="shared" si="2"/>
        <v>10</v>
      </c>
      <c r="J30" s="65">
        <f>VLOOKUP($A30,'Return Data'!$B$7:$R$2843,12,0)</f>
        <v>5.1509999999999998</v>
      </c>
      <c r="K30" s="66">
        <f t="shared" si="3"/>
        <v>9</v>
      </c>
      <c r="L30" s="65">
        <f>VLOOKUP($A30,'Return Data'!$B$7:$R$2843,13,0)</f>
        <v>4.9720000000000004</v>
      </c>
      <c r="M30" s="66">
        <f t="shared" si="5"/>
        <v>21</v>
      </c>
      <c r="N30" s="65">
        <f>VLOOKUP($A30,'Return Data'!$B$7:$R$2843,17,0)</f>
        <v>9.6031999999999993</v>
      </c>
      <c r="O30" s="66">
        <f t="shared" si="8"/>
        <v>10</v>
      </c>
      <c r="P30" s="65">
        <f>VLOOKUP($A30,'Return Data'!$B$7:$R$2843,14,0)</f>
        <v>8.8004999999999995</v>
      </c>
      <c r="Q30" s="66">
        <f t="shared" si="9"/>
        <v>11</v>
      </c>
      <c r="R30" s="65">
        <f>VLOOKUP($A30,'Return Data'!$B$7:$R$2843,16,0)</f>
        <v>8.7707999999999995</v>
      </c>
      <c r="S30" s="67">
        <f t="shared" si="4"/>
        <v>10</v>
      </c>
    </row>
    <row r="31" spans="1:19" x14ac:dyDescent="0.3">
      <c r="A31" s="82" t="s">
        <v>78</v>
      </c>
      <c r="B31" s="64">
        <f>VLOOKUP($A31,'Return Data'!$B$7:$R$2843,3,0)</f>
        <v>44322</v>
      </c>
      <c r="C31" s="65">
        <f>VLOOKUP($A31,'Return Data'!$B$7:$R$2843,4,0)</f>
        <v>29.403300000000002</v>
      </c>
      <c r="D31" s="65">
        <f>VLOOKUP($A31,'Return Data'!$B$7:$R$2843,9,0)</f>
        <v>5.1860999999999997</v>
      </c>
      <c r="E31" s="66">
        <f t="shared" si="0"/>
        <v>25</v>
      </c>
      <c r="F31" s="65">
        <f>VLOOKUP($A31,'Return Data'!$B$7:$R$2843,10,0)</f>
        <v>5.0991</v>
      </c>
      <c r="G31" s="66">
        <f t="shared" si="1"/>
        <v>21</v>
      </c>
      <c r="H31" s="65">
        <f>VLOOKUP($A31,'Return Data'!$B$7:$R$2843,11,0)</f>
        <v>1.7279</v>
      </c>
      <c r="I31" s="66">
        <f t="shared" si="2"/>
        <v>20</v>
      </c>
      <c r="J31" s="65">
        <f>VLOOKUP($A31,'Return Data'!$B$7:$R$2843,12,0)</f>
        <v>3.6179999999999999</v>
      </c>
      <c r="K31" s="66">
        <f t="shared" si="3"/>
        <v>18</v>
      </c>
      <c r="L31" s="65">
        <f>VLOOKUP($A31,'Return Data'!$B$7:$R$2843,13,0)</f>
        <v>4.8837000000000002</v>
      </c>
      <c r="M31" s="66">
        <f t="shared" si="5"/>
        <v>22</v>
      </c>
      <c r="N31" s="65">
        <f>VLOOKUP($A31,'Return Data'!$B$7:$R$2843,17,0)</f>
        <v>10.920999999999999</v>
      </c>
      <c r="O31" s="66">
        <f t="shared" si="8"/>
        <v>4</v>
      </c>
      <c r="P31" s="65">
        <f>VLOOKUP($A31,'Return Data'!$B$7:$R$2843,14,0)</f>
        <v>10.077999999999999</v>
      </c>
      <c r="Q31" s="66">
        <f t="shared" si="9"/>
        <v>5</v>
      </c>
      <c r="R31" s="65">
        <f>VLOOKUP($A31,'Return Data'!$B$7:$R$2843,16,0)</f>
        <v>8.9590999999999994</v>
      </c>
      <c r="S31" s="67">
        <f t="shared" si="4"/>
        <v>9</v>
      </c>
    </row>
    <row r="32" spans="1:19" x14ac:dyDescent="0.3">
      <c r="A32" s="82" t="s">
        <v>79</v>
      </c>
      <c r="B32" s="64">
        <f>VLOOKUP($A32,'Return Data'!$B$7:$R$2843,3,0)</f>
        <v>44322</v>
      </c>
      <c r="C32" s="65">
        <f>VLOOKUP($A32,'Return Data'!$B$7:$R$2843,4,0)</f>
        <v>35.292099999999998</v>
      </c>
      <c r="D32" s="65">
        <f>VLOOKUP($A32,'Return Data'!$B$7:$R$2843,9,0)</f>
        <v>7.7366000000000001</v>
      </c>
      <c r="E32" s="66">
        <f t="shared" si="0"/>
        <v>22</v>
      </c>
      <c r="F32" s="65">
        <f>VLOOKUP($A32,'Return Data'!$B$7:$R$2843,10,0)</f>
        <v>7.6608999999999998</v>
      </c>
      <c r="G32" s="66">
        <f t="shared" si="1"/>
        <v>7</v>
      </c>
      <c r="H32" s="65">
        <f>VLOOKUP($A32,'Return Data'!$B$7:$R$2843,11,0)</f>
        <v>4.2015000000000002</v>
      </c>
      <c r="I32" s="66">
        <f t="shared" si="2"/>
        <v>8</v>
      </c>
      <c r="J32" s="65">
        <f>VLOOKUP($A32,'Return Data'!$B$7:$R$2843,12,0)</f>
        <v>5.1994999999999996</v>
      </c>
      <c r="K32" s="66">
        <f t="shared" si="3"/>
        <v>8</v>
      </c>
      <c r="L32" s="65">
        <f>VLOOKUP($A32,'Return Data'!$B$7:$R$2843,13,0)</f>
        <v>7.2756999999999996</v>
      </c>
      <c r="M32" s="66">
        <f t="shared" si="5"/>
        <v>8</v>
      </c>
      <c r="N32" s="65">
        <f>VLOOKUP($A32,'Return Data'!$B$7:$R$2843,17,0)</f>
        <v>8.6532</v>
      </c>
      <c r="O32" s="66">
        <f t="shared" si="8"/>
        <v>15</v>
      </c>
      <c r="P32" s="65">
        <f>VLOOKUP($A32,'Return Data'!$B$7:$R$2843,14,0)</f>
        <v>8.3512000000000004</v>
      </c>
      <c r="Q32" s="66">
        <f t="shared" si="9"/>
        <v>14</v>
      </c>
      <c r="R32" s="65">
        <f>VLOOKUP($A32,'Return Data'!$B$7:$R$2843,16,0)</f>
        <v>9.2370000000000001</v>
      </c>
      <c r="S32" s="67">
        <f t="shared" si="4"/>
        <v>5</v>
      </c>
    </row>
    <row r="33" spans="1:19" x14ac:dyDescent="0.3">
      <c r="A33" s="82" t="s">
        <v>80</v>
      </c>
      <c r="B33" s="64">
        <f>VLOOKUP($A33,'Return Data'!$B$7:$R$2843,3,0)</f>
        <v>44322</v>
      </c>
      <c r="C33" s="65">
        <f>VLOOKUP($A33,'Return Data'!$B$7:$R$2843,4,0)</f>
        <v>19.808399999999999</v>
      </c>
      <c r="D33" s="65">
        <f>VLOOKUP($A33,'Return Data'!$B$7:$R$2843,9,0)</f>
        <v>10.6821</v>
      </c>
      <c r="E33" s="66">
        <f t="shared" si="0"/>
        <v>9</v>
      </c>
      <c r="F33" s="65">
        <f>VLOOKUP($A33,'Return Data'!$B$7:$R$2843,10,0)</f>
        <v>6.1459000000000001</v>
      </c>
      <c r="G33" s="66">
        <f t="shared" si="1"/>
        <v>16</v>
      </c>
      <c r="H33" s="65">
        <f>VLOOKUP($A33,'Return Data'!$B$7:$R$2843,11,0)</f>
        <v>1.3085</v>
      </c>
      <c r="I33" s="66">
        <f t="shared" si="2"/>
        <v>24</v>
      </c>
      <c r="J33" s="65">
        <f>VLOOKUP($A33,'Return Data'!$B$7:$R$2843,12,0)</f>
        <v>2.8708999999999998</v>
      </c>
      <c r="K33" s="66">
        <f t="shared" si="3"/>
        <v>23</v>
      </c>
      <c r="L33" s="65">
        <f>VLOOKUP($A33,'Return Data'!$B$7:$R$2843,13,0)</f>
        <v>5.2144000000000004</v>
      </c>
      <c r="M33" s="66">
        <f t="shared" si="5"/>
        <v>17</v>
      </c>
      <c r="N33" s="65">
        <f>VLOOKUP($A33,'Return Data'!$B$7:$R$2843,17,0)</f>
        <v>9.6460000000000008</v>
      </c>
      <c r="O33" s="66">
        <f t="shared" si="8"/>
        <v>9</v>
      </c>
      <c r="P33" s="65">
        <f>VLOOKUP($A33,'Return Data'!$B$7:$R$2843,14,0)</f>
        <v>8.6247000000000007</v>
      </c>
      <c r="Q33" s="66">
        <f t="shared" si="9"/>
        <v>13</v>
      </c>
      <c r="R33" s="65">
        <f>VLOOKUP($A33,'Return Data'!$B$7:$R$2843,16,0)</f>
        <v>7.5019999999999998</v>
      </c>
      <c r="S33" s="67">
        <f t="shared" si="4"/>
        <v>23</v>
      </c>
    </row>
    <row r="34" spans="1:19" x14ac:dyDescent="0.3">
      <c r="A34" s="82" t="s">
        <v>363</v>
      </c>
      <c r="B34" s="64">
        <f>VLOOKUP($A34,'Return Data'!$B$7:$R$2843,3,0)</f>
        <v>44322</v>
      </c>
      <c r="C34" s="65">
        <f>VLOOKUP($A34,'Return Data'!$B$7:$R$2843,4,0)</f>
        <v>0.31659999999999999</v>
      </c>
      <c r="D34" s="65">
        <f>VLOOKUP($A34,'Return Data'!$B$7:$R$2843,9,0)</f>
        <v>11.2475</v>
      </c>
      <c r="E34" s="66">
        <f t="shared" si="0"/>
        <v>6</v>
      </c>
      <c r="F34" s="65">
        <f>VLOOKUP($A34,'Return Data'!$B$7:$R$2843,10,0)</f>
        <v>11.459300000000001</v>
      </c>
      <c r="G34" s="66">
        <f t="shared" si="1"/>
        <v>2</v>
      </c>
      <c r="H34" s="65">
        <f>VLOOKUP($A34,'Return Data'!$B$7:$R$2843,11,0)</f>
        <v>-41.041699999999999</v>
      </c>
      <c r="I34" s="66">
        <f t="shared" si="2"/>
        <v>27</v>
      </c>
      <c r="J34" s="65"/>
      <c r="K34" s="66"/>
      <c r="L34" s="65"/>
      <c r="M34" s="66"/>
      <c r="N34" s="65"/>
      <c r="O34" s="66"/>
      <c r="P34" s="65"/>
      <c r="Q34" s="66"/>
      <c r="R34" s="65">
        <f>VLOOKUP($A34,'Return Data'!$B$7:$R$2843,16,0)</f>
        <v>-12.723699999999999</v>
      </c>
      <c r="S34" s="67">
        <f t="shared" si="4"/>
        <v>26</v>
      </c>
    </row>
    <row r="35" spans="1:19" x14ac:dyDescent="0.3">
      <c r="A35" s="82" t="s">
        <v>81</v>
      </c>
      <c r="B35" s="64">
        <f>VLOOKUP($A35,'Return Data'!$B$7:$R$2843,3,0)</f>
        <v>44322</v>
      </c>
      <c r="C35" s="65">
        <f>VLOOKUP($A35,'Return Data'!$B$7:$R$2843,4,0)</f>
        <v>22.295300000000001</v>
      </c>
      <c r="D35" s="65">
        <f>VLOOKUP($A35,'Return Data'!$B$7:$R$2843,9,0)</f>
        <v>6.7272999999999996</v>
      </c>
      <c r="E35" s="66">
        <f t="shared" si="0"/>
        <v>24</v>
      </c>
      <c r="F35" s="65">
        <f>VLOOKUP($A35,'Return Data'!$B$7:$R$2843,10,0)</f>
        <v>4.2534000000000001</v>
      </c>
      <c r="G35" s="66">
        <f t="shared" si="1"/>
        <v>23</v>
      </c>
      <c r="H35" s="65">
        <f>VLOOKUP($A35,'Return Data'!$B$7:$R$2843,11,0)</f>
        <v>1.7250000000000001</v>
      </c>
      <c r="I35" s="66">
        <f t="shared" si="2"/>
        <v>21</v>
      </c>
      <c r="J35" s="65">
        <f>VLOOKUP($A35,'Return Data'!$B$7:$R$2843,12,0)</f>
        <v>2.4039999999999999</v>
      </c>
      <c r="K35" s="66">
        <f>RANK(J35,J$8:J$35,0)</f>
        <v>25</v>
      </c>
      <c r="L35" s="65">
        <f>VLOOKUP($A35,'Return Data'!$B$7:$R$2843,13,0)</f>
        <v>5.1426999999999996</v>
      </c>
      <c r="M35" s="66">
        <f>RANK(L35,L$8:L$35,0)</f>
        <v>18</v>
      </c>
      <c r="N35" s="65">
        <f>VLOOKUP($A35,'Return Data'!$B$7:$R$2843,17,0)</f>
        <v>3.3546</v>
      </c>
      <c r="O35" s="66">
        <f>RANK(N35,N$8:N$35,0)</f>
        <v>24</v>
      </c>
      <c r="P35" s="65">
        <f>VLOOKUP($A35,'Return Data'!$B$7:$R$2843,14,0)</f>
        <v>2.5278</v>
      </c>
      <c r="Q35" s="66">
        <f>RANK(P35,P$8:P$35,0)</f>
        <v>24</v>
      </c>
      <c r="R35" s="65">
        <f>VLOOKUP($A35,'Return Data'!$B$7:$R$2843,16,0)</f>
        <v>7.1482999999999999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9.4113259259259276</v>
      </c>
      <c r="E37" s="88"/>
      <c r="F37" s="89">
        <f>AVERAGE(F8:F35)</f>
        <v>6.7063518518518537</v>
      </c>
      <c r="G37" s="88"/>
      <c r="H37" s="89">
        <f>AVERAGE(H8:H35)</f>
        <v>2.0947407407407406</v>
      </c>
      <c r="I37" s="88"/>
      <c r="J37" s="89">
        <f>AVERAGE(J8:J35)</f>
        <v>4.6376307692307694</v>
      </c>
      <c r="K37" s="88"/>
      <c r="L37" s="89">
        <f>AVERAGE(L8:L35)</f>
        <v>6.571848000000001</v>
      </c>
      <c r="M37" s="88"/>
      <c r="N37" s="89">
        <f>AVERAGE(N8:N35)</f>
        <v>8.6688916666666653</v>
      </c>
      <c r="O37" s="88"/>
      <c r="P37" s="89">
        <f>AVERAGE(P8:P35)</f>
        <v>8.2716666666666683</v>
      </c>
      <c r="Q37" s="88"/>
      <c r="R37" s="89">
        <f>AVERAGE(R8:R35)</f>
        <v>6.7904000000000009</v>
      </c>
      <c r="S37" s="90"/>
    </row>
    <row r="38" spans="1:19" x14ac:dyDescent="0.3">
      <c r="A38" s="87" t="s">
        <v>28</v>
      </c>
      <c r="B38" s="88"/>
      <c r="C38" s="88"/>
      <c r="D38" s="89">
        <f>MIN(D8:D35)</f>
        <v>0</v>
      </c>
      <c r="E38" s="88"/>
      <c r="F38" s="89">
        <f>MIN(F8:F35)</f>
        <v>0</v>
      </c>
      <c r="G38" s="88"/>
      <c r="H38" s="89">
        <f>MIN(H8:H35)</f>
        <v>-41.041699999999999</v>
      </c>
      <c r="I38" s="88"/>
      <c r="J38" s="89">
        <f>MIN(J8:J35)</f>
        <v>0</v>
      </c>
      <c r="K38" s="88"/>
      <c r="L38" s="89">
        <f>MIN(L8:L35)</f>
        <v>4.4935</v>
      </c>
      <c r="M38" s="88"/>
      <c r="N38" s="89">
        <f>MIN(N8:N35)</f>
        <v>3.3546</v>
      </c>
      <c r="O38" s="88"/>
      <c r="P38" s="89">
        <f>MIN(P8:P35)</f>
        <v>2.5278</v>
      </c>
      <c r="Q38" s="88"/>
      <c r="R38" s="89">
        <f>MIN(R8:R35)</f>
        <v>-17.234999999999999</v>
      </c>
      <c r="S38" s="90"/>
    </row>
    <row r="39" spans="1:19" ht="15" thickBot="1" x14ac:dyDescent="0.35">
      <c r="A39" s="91" t="s">
        <v>29</v>
      </c>
      <c r="B39" s="92"/>
      <c r="C39" s="92"/>
      <c r="D39" s="93">
        <f>MAX(D8:D35)</f>
        <v>18.933900000000001</v>
      </c>
      <c r="E39" s="92"/>
      <c r="F39" s="93">
        <f>MAX(F8:F35)</f>
        <v>19.328499999999998</v>
      </c>
      <c r="G39" s="92"/>
      <c r="H39" s="93">
        <f>MAX(H8:H35)</f>
        <v>17.520099999999999</v>
      </c>
      <c r="I39" s="92"/>
      <c r="J39" s="93">
        <f>MAX(J8:J35)</f>
        <v>13.1136</v>
      </c>
      <c r="K39" s="92"/>
      <c r="L39" s="93">
        <f>MAX(L8:L35)</f>
        <v>11.037699999999999</v>
      </c>
      <c r="M39" s="92"/>
      <c r="N39" s="93">
        <f>MAX(N8:N35)</f>
        <v>11.556900000000001</v>
      </c>
      <c r="O39" s="92"/>
      <c r="P39" s="93">
        <f>MAX(P8:P35)</f>
        <v>10.8201</v>
      </c>
      <c r="Q39" s="92"/>
      <c r="R39" s="93">
        <f>MAX(R8:R35)</f>
        <v>10.8432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44322</v>
      </c>
      <c r="C8" s="65">
        <f>VLOOKUP($A8,'Return Data'!$B$7:$R$2843,4,0)</f>
        <v>24.076000000000001</v>
      </c>
      <c r="D8" s="65">
        <f>VLOOKUP($A8,'Return Data'!$B$7:$R$2843,9,0)</f>
        <v>8.9697999999999993</v>
      </c>
      <c r="E8" s="66">
        <f t="shared" ref="E8:E39" si="0">RANK(D8,D$8:D$39,0)</f>
        <v>15</v>
      </c>
      <c r="F8" s="65">
        <f>VLOOKUP($A8,'Return Data'!$B$7:$R$2843,10,0)</f>
        <v>8.7100000000000009</v>
      </c>
      <c r="G8" s="66">
        <f t="shared" ref="G8:G39" si="1">RANK(F8,F$8:F$39,0)</f>
        <v>5</v>
      </c>
      <c r="H8" s="65">
        <f>VLOOKUP($A8,'Return Data'!$B$7:$R$2843,11,0)</f>
        <v>5.6653000000000002</v>
      </c>
      <c r="I8" s="66">
        <f t="shared" ref="I8:I39" si="2">RANK(H8,H$8:H$39,0)</f>
        <v>4</v>
      </c>
      <c r="J8" s="65">
        <f>VLOOKUP($A8,'Return Data'!$B$7:$R$2843,12,0)</f>
        <v>6.0883000000000003</v>
      </c>
      <c r="K8" s="66">
        <f t="shared" ref="K8:K37" si="3">RANK(J8,J$8:J$39,0)</f>
        <v>5</v>
      </c>
      <c r="L8" s="65">
        <f>VLOOKUP($A8,'Return Data'!$B$7:$R$2843,13,0)</f>
        <v>10.188700000000001</v>
      </c>
      <c r="M8" s="66">
        <f>RANK(L8,L$8:L$39,0)</f>
        <v>3</v>
      </c>
      <c r="N8" s="65">
        <f>VLOOKUP($A8,'Return Data'!$B$7:$R$2843,17,0)</f>
        <v>5.0068000000000001</v>
      </c>
      <c r="O8" s="66">
        <f>RANK(N8,N$8:N$39,0)</f>
        <v>24</v>
      </c>
      <c r="P8" s="65">
        <f>VLOOKUP($A8,'Return Data'!$B$7:$R$2843,14,0)</f>
        <v>5.3487</v>
      </c>
      <c r="Q8" s="66">
        <f>RANK(P8,P$8:P$39,0)</f>
        <v>25</v>
      </c>
      <c r="R8" s="65">
        <f>VLOOKUP($A8,'Return Data'!$B$7:$R$2843,16,0)</f>
        <v>7.5412999999999997</v>
      </c>
      <c r="S8" s="67">
        <f t="shared" ref="S8:S39" si="4">RANK(R8,R$8:R$39,0)</f>
        <v>15</v>
      </c>
    </row>
    <row r="9" spans="1:19" x14ac:dyDescent="0.3">
      <c r="A9" s="82" t="s">
        <v>83</v>
      </c>
      <c r="B9" s="64">
        <f>VLOOKUP($A9,'Return Data'!$B$7:$R$2843,3,0)</f>
        <v>44322</v>
      </c>
      <c r="C9" s="65">
        <f>VLOOKUP($A9,'Return Data'!$B$7:$R$2843,4,0)</f>
        <v>34.809800000000003</v>
      </c>
      <c r="D9" s="65">
        <f>VLOOKUP($A9,'Return Data'!$B$7:$R$2843,9,0)</f>
        <v>8.9785000000000004</v>
      </c>
      <c r="E9" s="66">
        <f t="shared" si="0"/>
        <v>14</v>
      </c>
      <c r="F9" s="65">
        <f>VLOOKUP($A9,'Return Data'!$B$7:$R$2843,10,0)</f>
        <v>8.7224000000000004</v>
      </c>
      <c r="G9" s="66">
        <f t="shared" si="1"/>
        <v>4</v>
      </c>
      <c r="H9" s="65">
        <f>VLOOKUP($A9,'Return Data'!$B$7:$R$2843,11,0)</f>
        <v>5.6787000000000001</v>
      </c>
      <c r="I9" s="66">
        <f t="shared" si="2"/>
        <v>3</v>
      </c>
      <c r="J9" s="65">
        <f>VLOOKUP($A9,'Return Data'!$B$7:$R$2843,12,0)</f>
        <v>6.0995999999999997</v>
      </c>
      <c r="K9" s="66">
        <f t="shared" si="3"/>
        <v>3</v>
      </c>
      <c r="L9" s="65">
        <f>VLOOKUP($A9,'Return Data'!$B$7:$R$2843,13,0)</f>
        <v>10.199400000000001</v>
      </c>
      <c r="M9" s="66">
        <f>RANK(L9,L$8:L$39,0)</f>
        <v>2</v>
      </c>
      <c r="N9" s="65">
        <f>VLOOKUP($A9,'Return Data'!$B$7:$R$2843,17,0)</f>
        <v>5.0141</v>
      </c>
      <c r="O9" s="66">
        <f>RANK(N9,N$8:N$39,0)</f>
        <v>23</v>
      </c>
      <c r="P9" s="65">
        <f>VLOOKUP($A9,'Return Data'!$B$7:$R$2843,14,0)</f>
        <v>5.3537999999999997</v>
      </c>
      <c r="Q9" s="66">
        <f>RANK(P9,P$8:P$39,0)</f>
        <v>24</v>
      </c>
      <c r="R9" s="65">
        <f>VLOOKUP($A9,'Return Data'!$B$7:$R$2843,16,0)</f>
        <v>7.7953999999999999</v>
      </c>
      <c r="S9" s="67">
        <f t="shared" si="4"/>
        <v>13</v>
      </c>
    </row>
    <row r="10" spans="1:19" x14ac:dyDescent="0.3">
      <c r="A10" s="82" t="s">
        <v>84</v>
      </c>
      <c r="B10" s="64">
        <f>VLOOKUP($A10,'Return Data'!$B$7:$R$2843,3,0)</f>
        <v>44322</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-17.231300000000001</v>
      </c>
      <c r="S10" s="67">
        <f t="shared" si="4"/>
        <v>30</v>
      </c>
    </row>
    <row r="11" spans="1:19" x14ac:dyDescent="0.3">
      <c r="A11" s="82" t="s">
        <v>85</v>
      </c>
      <c r="B11" s="64">
        <f>VLOOKUP($A11,'Return Data'!$B$7:$R$2843,3,0)</f>
        <v>44322</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-17.232900000000001</v>
      </c>
      <c r="S11" s="67">
        <f t="shared" si="4"/>
        <v>31</v>
      </c>
    </row>
    <row r="12" spans="1:19" x14ac:dyDescent="0.3">
      <c r="A12" s="82" t="s">
        <v>86</v>
      </c>
      <c r="B12" s="64">
        <f>VLOOKUP($A12,'Return Data'!$B$7:$R$2843,3,0)</f>
        <v>44322</v>
      </c>
      <c r="C12" s="65">
        <f>VLOOKUP($A12,'Return Data'!$B$7:$R$2843,4,0)</f>
        <v>23.238900000000001</v>
      </c>
      <c r="D12" s="65">
        <f>VLOOKUP($A12,'Return Data'!$B$7:$R$2843,9,0)</f>
        <v>12.231400000000001</v>
      </c>
      <c r="E12" s="66">
        <f t="shared" si="0"/>
        <v>4</v>
      </c>
      <c r="F12" s="65">
        <f>VLOOKUP($A12,'Return Data'!$B$7:$R$2843,10,0)</f>
        <v>9.5639000000000003</v>
      </c>
      <c r="G12" s="66">
        <f t="shared" si="1"/>
        <v>3</v>
      </c>
      <c r="H12" s="65">
        <f>VLOOKUP($A12,'Return Data'!$B$7:$R$2843,11,0)</f>
        <v>2.7789999999999999</v>
      </c>
      <c r="I12" s="66">
        <f t="shared" si="2"/>
        <v>12</v>
      </c>
      <c r="J12" s="65">
        <f>VLOOKUP($A12,'Return Data'!$B$7:$R$2843,12,0)</f>
        <v>3.9849999999999999</v>
      </c>
      <c r="K12" s="66">
        <f t="shared" si="3"/>
        <v>12</v>
      </c>
      <c r="L12" s="65">
        <f>VLOOKUP($A12,'Return Data'!$B$7:$R$2843,13,0)</f>
        <v>7.5994999999999999</v>
      </c>
      <c r="M12" s="66">
        <f t="shared" ref="M12:M37" si="5">RANK(L12,L$8:L$39,0)</f>
        <v>7</v>
      </c>
      <c r="N12" s="65">
        <f>VLOOKUP($A12,'Return Data'!$B$7:$R$2843,17,0)</f>
        <v>10.8042</v>
      </c>
      <c r="O12" s="66">
        <f t="shared" ref="O12:O25" si="6">RANK(N12,N$8:N$39,0)</f>
        <v>1</v>
      </c>
      <c r="P12" s="65">
        <f>VLOOKUP($A12,'Return Data'!$B$7:$R$2843,14,0)</f>
        <v>9.8167000000000009</v>
      </c>
      <c r="Q12" s="66">
        <f t="shared" ref="Q12:Q25" si="7">RANK(P12,P$8:P$39,0)</f>
        <v>2</v>
      </c>
      <c r="R12" s="65">
        <f>VLOOKUP($A12,'Return Data'!$B$7:$R$2843,16,0)</f>
        <v>8.7681000000000004</v>
      </c>
      <c r="S12" s="67">
        <f t="shared" si="4"/>
        <v>2</v>
      </c>
    </row>
    <row r="13" spans="1:19" x14ac:dyDescent="0.3">
      <c r="A13" s="82" t="s">
        <v>87</v>
      </c>
      <c r="B13" s="64">
        <f>VLOOKUP($A13,'Return Data'!$B$7:$R$2843,3,0)</f>
        <v>44322</v>
      </c>
      <c r="C13" s="65">
        <f>VLOOKUP($A13,'Return Data'!$B$7:$R$2843,4,0)</f>
        <v>18.4377</v>
      </c>
      <c r="D13" s="65">
        <f>VLOOKUP($A13,'Return Data'!$B$7:$R$2843,9,0)</f>
        <v>9.0543999999999993</v>
      </c>
      <c r="E13" s="66">
        <f t="shared" si="0"/>
        <v>13</v>
      </c>
      <c r="F13" s="65">
        <f>VLOOKUP($A13,'Return Data'!$B$7:$R$2843,10,0)</f>
        <v>4.4451999999999998</v>
      </c>
      <c r="G13" s="66">
        <f t="shared" si="1"/>
        <v>21</v>
      </c>
      <c r="H13" s="65">
        <f>VLOOKUP($A13,'Return Data'!$B$7:$R$2843,11,0)</f>
        <v>7.5807000000000002</v>
      </c>
      <c r="I13" s="66">
        <f t="shared" si="2"/>
        <v>2</v>
      </c>
      <c r="J13" s="65">
        <f>VLOOKUP($A13,'Return Data'!$B$7:$R$2843,12,0)</f>
        <v>6.6555</v>
      </c>
      <c r="K13" s="66">
        <f t="shared" si="3"/>
        <v>2</v>
      </c>
      <c r="L13" s="65">
        <f>VLOOKUP($A13,'Return Data'!$B$7:$R$2843,13,0)</f>
        <v>5.3281999999999998</v>
      </c>
      <c r="M13" s="66">
        <f t="shared" si="5"/>
        <v>14</v>
      </c>
      <c r="N13" s="65">
        <f>VLOOKUP($A13,'Return Data'!$B$7:$R$2843,17,0)</f>
        <v>3.3597000000000001</v>
      </c>
      <c r="O13" s="66">
        <f t="shared" si="6"/>
        <v>26</v>
      </c>
      <c r="P13" s="65">
        <f>VLOOKUP($A13,'Return Data'!$B$7:$R$2843,14,0)</f>
        <v>4.1557000000000004</v>
      </c>
      <c r="Q13" s="66">
        <f t="shared" si="7"/>
        <v>26</v>
      </c>
      <c r="R13" s="65">
        <f>VLOOKUP($A13,'Return Data'!$B$7:$R$2843,16,0)</f>
        <v>7.1536999999999997</v>
      </c>
      <c r="S13" s="67">
        <f t="shared" si="4"/>
        <v>19</v>
      </c>
    </row>
    <row r="14" spans="1:19" x14ac:dyDescent="0.3">
      <c r="A14" s="82" t="s">
        <v>88</v>
      </c>
      <c r="B14" s="64">
        <f>VLOOKUP($A14,'Return Data'!$B$7:$R$2843,3,0)</f>
        <v>44322</v>
      </c>
      <c r="C14" s="65">
        <f>VLOOKUP($A14,'Return Data'!$B$7:$R$2843,4,0)</f>
        <v>36.235599999999998</v>
      </c>
      <c r="D14" s="65">
        <f>VLOOKUP($A14,'Return Data'!$B$7:$R$2843,9,0)</f>
        <v>9.8055000000000003</v>
      </c>
      <c r="E14" s="66">
        <f t="shared" si="0"/>
        <v>9</v>
      </c>
      <c r="F14" s="65">
        <f>VLOOKUP($A14,'Return Data'!$B$7:$R$2843,10,0)</f>
        <v>5.633</v>
      </c>
      <c r="G14" s="66">
        <f t="shared" si="1"/>
        <v>17</v>
      </c>
      <c r="H14" s="65">
        <f>VLOOKUP($A14,'Return Data'!$B$7:$R$2843,11,0)</f>
        <v>0.86970000000000003</v>
      </c>
      <c r="I14" s="66">
        <f t="shared" si="2"/>
        <v>25</v>
      </c>
      <c r="J14" s="65">
        <f>VLOOKUP($A14,'Return Data'!$B$7:$R$2843,12,0)</f>
        <v>2.5459000000000001</v>
      </c>
      <c r="K14" s="66">
        <f t="shared" si="3"/>
        <v>24</v>
      </c>
      <c r="L14" s="65">
        <f>VLOOKUP($A14,'Return Data'!$B$7:$R$2843,13,0)</f>
        <v>3.2953999999999999</v>
      </c>
      <c r="M14" s="66">
        <f t="shared" si="5"/>
        <v>28</v>
      </c>
      <c r="N14" s="65">
        <f>VLOOKUP($A14,'Return Data'!$B$7:$R$2843,17,0)</f>
        <v>7.3639000000000001</v>
      </c>
      <c r="O14" s="66">
        <f t="shared" si="6"/>
        <v>19</v>
      </c>
      <c r="P14" s="65">
        <f>VLOOKUP($A14,'Return Data'!$B$7:$R$2843,14,0)</f>
        <v>7.0763999999999996</v>
      </c>
      <c r="Q14" s="66">
        <f t="shared" si="7"/>
        <v>17</v>
      </c>
      <c r="R14" s="65">
        <f>VLOOKUP($A14,'Return Data'!$B$7:$R$2843,16,0)</f>
        <v>8.0505999999999993</v>
      </c>
      <c r="S14" s="67">
        <f t="shared" si="4"/>
        <v>11</v>
      </c>
    </row>
    <row r="15" spans="1:19" x14ac:dyDescent="0.3">
      <c r="A15" s="82" t="s">
        <v>89</v>
      </c>
      <c r="B15" s="64">
        <f>VLOOKUP($A15,'Return Data'!$B$7:$R$2843,3,0)</f>
        <v>44322</v>
      </c>
      <c r="C15" s="65">
        <f>VLOOKUP($A15,'Return Data'!$B$7:$R$2843,4,0)</f>
        <v>23.954499999999999</v>
      </c>
      <c r="D15" s="65">
        <f>VLOOKUP($A15,'Return Data'!$B$7:$R$2843,9,0)</f>
        <v>1.9637</v>
      </c>
      <c r="E15" s="66">
        <f t="shared" si="0"/>
        <v>29</v>
      </c>
      <c r="F15" s="65">
        <f>VLOOKUP($A15,'Return Data'!$B$7:$R$2843,10,0)</f>
        <v>1.5208999999999999</v>
      </c>
      <c r="G15" s="66">
        <f t="shared" si="1"/>
        <v>29</v>
      </c>
      <c r="H15" s="65">
        <f>VLOOKUP($A15,'Return Data'!$B$7:$R$2843,11,0)</f>
        <v>0.58089999999999997</v>
      </c>
      <c r="I15" s="66">
        <f t="shared" si="2"/>
        <v>27</v>
      </c>
      <c r="J15" s="65">
        <f>VLOOKUP($A15,'Return Data'!$B$7:$R$2843,12,0)</f>
        <v>1.8429</v>
      </c>
      <c r="K15" s="66">
        <f t="shared" si="3"/>
        <v>27</v>
      </c>
      <c r="L15" s="65">
        <f>VLOOKUP($A15,'Return Data'!$B$7:$R$2843,13,0)</f>
        <v>3.5767000000000002</v>
      </c>
      <c r="M15" s="66">
        <f t="shared" si="5"/>
        <v>27</v>
      </c>
      <c r="N15" s="65">
        <f>VLOOKUP($A15,'Return Data'!$B$7:$R$2843,17,0)</f>
        <v>8.0518000000000001</v>
      </c>
      <c r="O15" s="66">
        <f t="shared" si="6"/>
        <v>14</v>
      </c>
      <c r="P15" s="65">
        <f>VLOOKUP($A15,'Return Data'!$B$7:$R$2843,14,0)</f>
        <v>7.3559000000000001</v>
      </c>
      <c r="Q15" s="66">
        <f t="shared" si="7"/>
        <v>14</v>
      </c>
      <c r="R15" s="65">
        <f>VLOOKUP($A15,'Return Data'!$B$7:$R$2843,16,0)</f>
        <v>7.5872000000000002</v>
      </c>
      <c r="S15" s="67">
        <f t="shared" si="4"/>
        <v>14</v>
      </c>
    </row>
    <row r="16" spans="1:19" x14ac:dyDescent="0.3">
      <c r="A16" s="82" t="s">
        <v>90</v>
      </c>
      <c r="B16" s="64">
        <f>VLOOKUP($A16,'Return Data'!$B$7:$R$2843,3,0)</f>
        <v>44322</v>
      </c>
      <c r="C16" s="65">
        <f>VLOOKUP($A16,'Return Data'!$B$7:$R$2843,4,0)</f>
        <v>2636.3359</v>
      </c>
      <c r="D16" s="65">
        <f>VLOOKUP($A16,'Return Data'!$B$7:$R$2843,9,0)</f>
        <v>12.464399999999999</v>
      </c>
      <c r="E16" s="66">
        <f t="shared" si="0"/>
        <v>3</v>
      </c>
      <c r="F16" s="65">
        <f>VLOOKUP($A16,'Return Data'!$B$7:$R$2843,10,0)</f>
        <v>6.8399000000000001</v>
      </c>
      <c r="G16" s="66">
        <f t="shared" si="1"/>
        <v>9</v>
      </c>
      <c r="H16" s="65">
        <f>VLOOKUP($A16,'Return Data'!$B$7:$R$2843,11,0)</f>
        <v>1.6417999999999999</v>
      </c>
      <c r="I16" s="66">
        <f t="shared" si="2"/>
        <v>19</v>
      </c>
      <c r="J16" s="65">
        <f>VLOOKUP($A16,'Return Data'!$B$7:$R$2843,12,0)</f>
        <v>3.0236000000000001</v>
      </c>
      <c r="K16" s="66">
        <f t="shared" si="3"/>
        <v>18</v>
      </c>
      <c r="L16" s="65">
        <f>VLOOKUP($A16,'Return Data'!$B$7:$R$2843,13,0)</f>
        <v>4.7310999999999996</v>
      </c>
      <c r="M16" s="66">
        <f t="shared" si="5"/>
        <v>21</v>
      </c>
      <c r="N16" s="65">
        <f>VLOOKUP($A16,'Return Data'!$B$7:$R$2843,17,0)</f>
        <v>10.1976</v>
      </c>
      <c r="O16" s="66">
        <f t="shared" si="6"/>
        <v>4</v>
      </c>
      <c r="P16" s="65">
        <f>VLOOKUP($A16,'Return Data'!$B$7:$R$2843,14,0)</f>
        <v>9.5688999999999993</v>
      </c>
      <c r="Q16" s="66">
        <f t="shared" si="7"/>
        <v>4</v>
      </c>
      <c r="R16" s="65">
        <f>VLOOKUP($A16,'Return Data'!$B$7:$R$2843,16,0)</f>
        <v>7.1680999999999999</v>
      </c>
      <c r="S16" s="67">
        <f t="shared" si="4"/>
        <v>18</v>
      </c>
    </row>
    <row r="17" spans="1:19" x14ac:dyDescent="0.3">
      <c r="A17" s="82" t="s">
        <v>92</v>
      </c>
      <c r="B17" s="64">
        <f>VLOOKUP($A17,'Return Data'!$B$7:$R$2843,3,0)</f>
        <v>44322</v>
      </c>
      <c r="C17" s="65">
        <f>VLOOKUP($A17,'Return Data'!$B$7:$R$2843,4,0)</f>
        <v>71.938500000000005</v>
      </c>
      <c r="D17" s="65">
        <f>VLOOKUP($A17,'Return Data'!$B$7:$R$2843,9,0)</f>
        <v>18.9346</v>
      </c>
      <c r="E17" s="66">
        <f t="shared" si="0"/>
        <v>1</v>
      </c>
      <c r="F17" s="65">
        <f>VLOOKUP($A17,'Return Data'!$B$7:$R$2843,10,0)</f>
        <v>19.004100000000001</v>
      </c>
      <c r="G17" s="66">
        <f t="shared" si="1"/>
        <v>1</v>
      </c>
      <c r="H17" s="65">
        <f>VLOOKUP($A17,'Return Data'!$B$7:$R$2843,11,0)</f>
        <v>16.9163</v>
      </c>
      <c r="I17" s="66">
        <f t="shared" si="2"/>
        <v>1</v>
      </c>
      <c r="J17" s="65">
        <f>VLOOKUP($A17,'Return Data'!$B$7:$R$2843,12,0)</f>
        <v>12.414300000000001</v>
      </c>
      <c r="K17" s="66">
        <f t="shared" si="3"/>
        <v>1</v>
      </c>
      <c r="L17" s="65">
        <f>VLOOKUP($A17,'Return Data'!$B$7:$R$2843,13,0)</f>
        <v>10.286199999999999</v>
      </c>
      <c r="M17" s="66">
        <f t="shared" si="5"/>
        <v>1</v>
      </c>
      <c r="N17" s="65">
        <f>VLOOKUP($A17,'Return Data'!$B$7:$R$2843,17,0)</f>
        <v>3.8567</v>
      </c>
      <c r="O17" s="66">
        <f t="shared" si="6"/>
        <v>25</v>
      </c>
      <c r="P17" s="65">
        <f>VLOOKUP($A17,'Return Data'!$B$7:$R$2843,14,0)</f>
        <v>5.4390000000000001</v>
      </c>
      <c r="Q17" s="66">
        <f t="shared" si="7"/>
        <v>20</v>
      </c>
      <c r="R17" s="65">
        <f>VLOOKUP($A17,'Return Data'!$B$7:$R$2843,16,0)</f>
        <v>8.5005000000000006</v>
      </c>
      <c r="S17" s="67">
        <f t="shared" si="4"/>
        <v>5</v>
      </c>
    </row>
    <row r="18" spans="1:19" x14ac:dyDescent="0.3">
      <c r="A18" s="82" t="s">
        <v>93</v>
      </c>
      <c r="B18" s="64">
        <f>VLOOKUP($A18,'Return Data'!$B$7:$R$2843,3,0)</f>
        <v>44322</v>
      </c>
      <c r="C18" s="65">
        <f>VLOOKUP($A18,'Return Data'!$B$7:$R$2843,4,0)</f>
        <v>68.236199999999997</v>
      </c>
      <c r="D18" s="65">
        <f>VLOOKUP($A18,'Return Data'!$B$7:$R$2843,9,0)</f>
        <v>7.8979999999999997</v>
      </c>
      <c r="E18" s="66">
        <f t="shared" si="0"/>
        <v>19</v>
      </c>
      <c r="F18" s="65">
        <f>VLOOKUP($A18,'Return Data'!$B$7:$R$2843,10,0)</f>
        <v>3.2174999999999998</v>
      </c>
      <c r="G18" s="66">
        <f t="shared" si="1"/>
        <v>25</v>
      </c>
      <c r="H18" s="65">
        <f>VLOOKUP($A18,'Return Data'!$B$7:$R$2843,11,0)</f>
        <v>2.3616999999999999</v>
      </c>
      <c r="I18" s="66">
        <f t="shared" si="2"/>
        <v>13</v>
      </c>
      <c r="J18" s="65">
        <f>VLOOKUP($A18,'Return Data'!$B$7:$R$2843,12,0)</f>
        <v>3.7523</v>
      </c>
      <c r="K18" s="66">
        <f t="shared" si="3"/>
        <v>15</v>
      </c>
      <c r="L18" s="65">
        <f>VLOOKUP($A18,'Return Data'!$B$7:$R$2843,13,0)</f>
        <v>6.3154000000000003</v>
      </c>
      <c r="M18" s="66">
        <f t="shared" si="5"/>
        <v>9</v>
      </c>
      <c r="N18" s="65">
        <f>VLOOKUP($A18,'Return Data'!$B$7:$R$2843,17,0)</f>
        <v>7.4478999999999997</v>
      </c>
      <c r="O18" s="66">
        <f t="shared" si="6"/>
        <v>16</v>
      </c>
      <c r="P18" s="65">
        <f>VLOOKUP($A18,'Return Data'!$B$7:$R$2843,14,0)</f>
        <v>5.4062000000000001</v>
      </c>
      <c r="Q18" s="66">
        <f t="shared" si="7"/>
        <v>21</v>
      </c>
      <c r="R18" s="65">
        <f>VLOOKUP($A18,'Return Data'!$B$7:$R$2843,16,0)</f>
        <v>8.3165999999999993</v>
      </c>
      <c r="S18" s="67">
        <f t="shared" si="4"/>
        <v>7</v>
      </c>
    </row>
    <row r="19" spans="1:19" x14ac:dyDescent="0.3">
      <c r="A19" s="82" t="s">
        <v>94</v>
      </c>
      <c r="B19" s="64">
        <f>VLOOKUP($A19,'Return Data'!$B$7:$R$2843,3,0)</f>
        <v>44322</v>
      </c>
      <c r="C19" s="65">
        <f>VLOOKUP($A19,'Return Data'!$B$7:$R$2843,4,0)</f>
        <v>68.236199999999997</v>
      </c>
      <c r="D19" s="65">
        <f>VLOOKUP($A19,'Return Data'!$B$7:$R$2843,9,0)</f>
        <v>7.8979999999999997</v>
      </c>
      <c r="E19" s="66">
        <f t="shared" si="0"/>
        <v>19</v>
      </c>
      <c r="F19" s="65">
        <f>VLOOKUP($A19,'Return Data'!$B$7:$R$2843,10,0)</f>
        <v>3.2174999999999998</v>
      </c>
      <c r="G19" s="66">
        <f t="shared" si="1"/>
        <v>25</v>
      </c>
      <c r="H19" s="65">
        <f>VLOOKUP($A19,'Return Data'!$B$7:$R$2843,11,0)</f>
        <v>2.3616999999999999</v>
      </c>
      <c r="I19" s="66">
        <f t="shared" si="2"/>
        <v>13</v>
      </c>
      <c r="J19" s="65">
        <f>VLOOKUP($A19,'Return Data'!$B$7:$R$2843,12,0)</f>
        <v>3.7523</v>
      </c>
      <c r="K19" s="66">
        <f t="shared" si="3"/>
        <v>15</v>
      </c>
      <c r="L19" s="65">
        <f>VLOOKUP($A19,'Return Data'!$B$7:$R$2843,13,0)</f>
        <v>6.3154000000000003</v>
      </c>
      <c r="M19" s="66">
        <f t="shared" si="5"/>
        <v>9</v>
      </c>
      <c r="N19" s="65">
        <f>VLOOKUP($A19,'Return Data'!$B$7:$R$2843,17,0)</f>
        <v>7.4478999999999997</v>
      </c>
      <c r="O19" s="66">
        <f t="shared" si="6"/>
        <v>16</v>
      </c>
      <c r="P19" s="65">
        <f>VLOOKUP($A19,'Return Data'!$B$7:$R$2843,14,0)</f>
        <v>5.4062000000000001</v>
      </c>
      <c r="Q19" s="66">
        <f t="shared" si="7"/>
        <v>21</v>
      </c>
      <c r="R19" s="65">
        <f>VLOOKUP($A19,'Return Data'!$B$7:$R$2843,16,0)</f>
        <v>8.3165999999999993</v>
      </c>
      <c r="S19" s="67">
        <f t="shared" si="4"/>
        <v>7</v>
      </c>
    </row>
    <row r="20" spans="1:19" x14ac:dyDescent="0.3">
      <c r="A20" s="82" t="s">
        <v>95</v>
      </c>
      <c r="B20" s="64">
        <f>VLOOKUP($A20,'Return Data'!$B$7:$R$2843,3,0)</f>
        <v>44322</v>
      </c>
      <c r="C20" s="65">
        <f>VLOOKUP($A20,'Return Data'!$B$7:$R$2843,4,0)</f>
        <v>68.236199999999997</v>
      </c>
      <c r="D20" s="65">
        <f>VLOOKUP($A20,'Return Data'!$B$7:$R$2843,9,0)</f>
        <v>7.8979999999999997</v>
      </c>
      <c r="E20" s="66">
        <f t="shared" si="0"/>
        <v>19</v>
      </c>
      <c r="F20" s="65">
        <f>VLOOKUP($A20,'Return Data'!$B$7:$R$2843,10,0)</f>
        <v>3.2174999999999998</v>
      </c>
      <c r="G20" s="66">
        <f t="shared" si="1"/>
        <v>25</v>
      </c>
      <c r="H20" s="65">
        <f>VLOOKUP($A20,'Return Data'!$B$7:$R$2843,11,0)</f>
        <v>2.3616999999999999</v>
      </c>
      <c r="I20" s="66">
        <f t="shared" si="2"/>
        <v>13</v>
      </c>
      <c r="J20" s="65">
        <f>VLOOKUP($A20,'Return Data'!$B$7:$R$2843,12,0)</f>
        <v>3.7523</v>
      </c>
      <c r="K20" s="66">
        <f t="shared" si="3"/>
        <v>15</v>
      </c>
      <c r="L20" s="65">
        <f>VLOOKUP($A20,'Return Data'!$B$7:$R$2843,13,0)</f>
        <v>6.3154000000000003</v>
      </c>
      <c r="M20" s="66">
        <f t="shared" si="5"/>
        <v>9</v>
      </c>
      <c r="N20" s="65">
        <f>VLOOKUP($A20,'Return Data'!$B$7:$R$2843,17,0)</f>
        <v>7.4478999999999997</v>
      </c>
      <c r="O20" s="66">
        <f t="shared" si="6"/>
        <v>16</v>
      </c>
      <c r="P20" s="65">
        <f>VLOOKUP($A20,'Return Data'!$B$7:$R$2843,14,0)</f>
        <v>5.4062000000000001</v>
      </c>
      <c r="Q20" s="66">
        <f t="shared" si="7"/>
        <v>21</v>
      </c>
      <c r="R20" s="65">
        <f>VLOOKUP($A20,'Return Data'!$B$7:$R$2843,16,0)</f>
        <v>8.3165999999999993</v>
      </c>
      <c r="S20" s="67">
        <f t="shared" si="4"/>
        <v>7</v>
      </c>
    </row>
    <row r="21" spans="1:19" x14ac:dyDescent="0.3">
      <c r="A21" s="82" t="s">
        <v>96</v>
      </c>
      <c r="B21" s="64">
        <f>VLOOKUP($A21,'Return Data'!$B$7:$R$2843,3,0)</f>
        <v>44322</v>
      </c>
      <c r="C21" s="65">
        <f>VLOOKUP($A21,'Return Data'!$B$7:$R$2843,4,0)</f>
        <v>28.3949</v>
      </c>
      <c r="D21" s="65">
        <f>VLOOKUP($A21,'Return Data'!$B$7:$R$2843,9,0)</f>
        <v>8.8781999999999996</v>
      </c>
      <c r="E21" s="66">
        <f t="shared" si="0"/>
        <v>16</v>
      </c>
      <c r="F21" s="65">
        <f>VLOOKUP($A21,'Return Data'!$B$7:$R$2843,10,0)</f>
        <v>5.1844000000000001</v>
      </c>
      <c r="G21" s="66">
        <f t="shared" si="1"/>
        <v>19</v>
      </c>
      <c r="H21" s="65">
        <f>VLOOKUP($A21,'Return Data'!$B$7:$R$2843,11,0)</f>
        <v>1.5875999999999999</v>
      </c>
      <c r="I21" s="66">
        <f t="shared" si="2"/>
        <v>20</v>
      </c>
      <c r="J21" s="65">
        <f>VLOOKUP($A21,'Return Data'!$B$7:$R$2843,12,0)</f>
        <v>2.633</v>
      </c>
      <c r="K21" s="66">
        <f t="shared" si="3"/>
        <v>22</v>
      </c>
      <c r="L21" s="65">
        <f>VLOOKUP($A21,'Return Data'!$B$7:$R$2843,13,0)</f>
        <v>4.8880999999999997</v>
      </c>
      <c r="M21" s="66">
        <f t="shared" si="5"/>
        <v>18</v>
      </c>
      <c r="N21" s="65">
        <f>VLOOKUP($A21,'Return Data'!$B$7:$R$2843,17,0)</f>
        <v>8.2905999999999995</v>
      </c>
      <c r="O21" s="66">
        <f t="shared" si="6"/>
        <v>13</v>
      </c>
      <c r="P21" s="65">
        <f>VLOOKUP($A21,'Return Data'!$B$7:$R$2843,14,0)</f>
        <v>8.0112000000000005</v>
      </c>
      <c r="Q21" s="66">
        <f t="shared" si="7"/>
        <v>13</v>
      </c>
      <c r="R21" s="65">
        <f>VLOOKUP($A21,'Return Data'!$B$7:$R$2843,16,0)</f>
        <v>7.9791999999999996</v>
      </c>
      <c r="S21" s="67">
        <f t="shared" si="4"/>
        <v>12</v>
      </c>
    </row>
    <row r="22" spans="1:19" x14ac:dyDescent="0.3">
      <c r="A22" s="82" t="s">
        <v>97</v>
      </c>
      <c r="B22" s="64">
        <f>VLOOKUP($A22,'Return Data'!$B$7:$R$2843,3,0)</f>
        <v>44322</v>
      </c>
      <c r="C22" s="65">
        <f>VLOOKUP($A22,'Return Data'!$B$7:$R$2843,4,0)</f>
        <v>28.229299999999999</v>
      </c>
      <c r="D22" s="65">
        <f>VLOOKUP($A22,'Return Data'!$B$7:$R$2843,9,0)</f>
        <v>9.3025000000000002</v>
      </c>
      <c r="E22" s="66">
        <f t="shared" si="0"/>
        <v>11</v>
      </c>
      <c r="F22" s="65">
        <f>VLOOKUP($A22,'Return Data'!$B$7:$R$2843,10,0)</f>
        <v>7.0255999999999998</v>
      </c>
      <c r="G22" s="66">
        <f t="shared" si="1"/>
        <v>7</v>
      </c>
      <c r="H22" s="65">
        <f>VLOOKUP($A22,'Return Data'!$B$7:$R$2843,11,0)</f>
        <v>4.5956999999999999</v>
      </c>
      <c r="I22" s="66">
        <f t="shared" si="2"/>
        <v>7</v>
      </c>
      <c r="J22" s="65">
        <f>VLOOKUP($A22,'Return Data'!$B$7:$R$2843,12,0)</f>
        <v>5.9606000000000003</v>
      </c>
      <c r="K22" s="66">
        <f t="shared" si="3"/>
        <v>6</v>
      </c>
      <c r="L22" s="65">
        <f>VLOOKUP($A22,'Return Data'!$B$7:$R$2843,13,0)</f>
        <v>8.4278999999999993</v>
      </c>
      <c r="M22" s="66">
        <f t="shared" si="5"/>
        <v>4</v>
      </c>
      <c r="N22" s="65">
        <f>VLOOKUP($A22,'Return Data'!$B$7:$R$2843,17,0)</f>
        <v>10.400399999999999</v>
      </c>
      <c r="O22" s="66">
        <f t="shared" si="6"/>
        <v>3</v>
      </c>
      <c r="P22" s="65">
        <f>VLOOKUP($A22,'Return Data'!$B$7:$R$2843,14,0)</f>
        <v>9.2857000000000003</v>
      </c>
      <c r="Q22" s="66">
        <f t="shared" si="7"/>
        <v>5</v>
      </c>
      <c r="R22" s="65">
        <f>VLOOKUP($A22,'Return Data'!$B$7:$R$2843,16,0)</f>
        <v>9.6199999999999992</v>
      </c>
      <c r="S22" s="67">
        <f t="shared" si="4"/>
        <v>1</v>
      </c>
    </row>
    <row r="23" spans="1:19" x14ac:dyDescent="0.3">
      <c r="A23" s="82" t="s">
        <v>98</v>
      </c>
      <c r="B23" s="64">
        <f>VLOOKUP($A23,'Return Data'!$B$7:$R$2843,3,0)</f>
        <v>44322</v>
      </c>
      <c r="C23" s="65">
        <f>VLOOKUP($A23,'Return Data'!$B$7:$R$2843,4,0)</f>
        <v>17.404800000000002</v>
      </c>
      <c r="D23" s="65">
        <f>VLOOKUP($A23,'Return Data'!$B$7:$R$2843,9,0)</f>
        <v>13.685700000000001</v>
      </c>
      <c r="E23" s="66">
        <f t="shared" si="0"/>
        <v>2</v>
      </c>
      <c r="F23" s="65">
        <f>VLOOKUP($A23,'Return Data'!$B$7:$R$2843,10,0)</f>
        <v>6.0709999999999997</v>
      </c>
      <c r="G23" s="66">
        <f t="shared" si="1"/>
        <v>12</v>
      </c>
      <c r="H23" s="65">
        <f>VLOOKUP($A23,'Return Data'!$B$7:$R$2843,11,0)</f>
        <v>5.0206999999999997</v>
      </c>
      <c r="I23" s="66">
        <f t="shared" si="2"/>
        <v>6</v>
      </c>
      <c r="J23" s="65">
        <f>VLOOKUP($A23,'Return Data'!$B$7:$R$2843,12,0)</f>
        <v>5.2209000000000003</v>
      </c>
      <c r="K23" s="66">
        <f t="shared" si="3"/>
        <v>7</v>
      </c>
      <c r="L23" s="65">
        <f>VLOOKUP($A23,'Return Data'!$B$7:$R$2843,13,0)</f>
        <v>8.3614999999999995</v>
      </c>
      <c r="M23" s="66">
        <f t="shared" si="5"/>
        <v>5</v>
      </c>
      <c r="N23" s="65">
        <f>VLOOKUP($A23,'Return Data'!$B$7:$R$2843,17,0)</f>
        <v>6.9804000000000004</v>
      </c>
      <c r="O23" s="66">
        <f t="shared" si="6"/>
        <v>21</v>
      </c>
      <c r="P23" s="65">
        <f>VLOOKUP($A23,'Return Data'!$B$7:$R$2843,14,0)</f>
        <v>7.1193</v>
      </c>
      <c r="Q23" s="66">
        <f t="shared" si="7"/>
        <v>16</v>
      </c>
      <c r="R23" s="65">
        <f>VLOOKUP($A23,'Return Data'!$B$7:$R$2843,16,0)</f>
        <v>6.2009999999999996</v>
      </c>
      <c r="S23" s="67">
        <f t="shared" si="4"/>
        <v>26</v>
      </c>
    </row>
    <row r="24" spans="1:19" x14ac:dyDescent="0.3">
      <c r="A24" s="82" t="s">
        <v>99</v>
      </c>
      <c r="B24" s="64">
        <f>VLOOKUP($A24,'Return Data'!$B$7:$R$2843,3,0)</f>
        <v>44322</v>
      </c>
      <c r="C24" s="65">
        <f>VLOOKUP($A24,'Return Data'!$B$7:$R$2843,4,0)</f>
        <v>27.2531</v>
      </c>
      <c r="D24" s="65">
        <f>VLOOKUP($A24,'Return Data'!$B$7:$R$2843,9,0)</f>
        <v>9.4161000000000001</v>
      </c>
      <c r="E24" s="66">
        <f t="shared" si="0"/>
        <v>10</v>
      </c>
      <c r="F24" s="65">
        <f>VLOOKUP($A24,'Return Data'!$B$7:$R$2843,10,0)</f>
        <v>4.4348999999999998</v>
      </c>
      <c r="G24" s="66">
        <f t="shared" si="1"/>
        <v>22</v>
      </c>
      <c r="H24" s="65">
        <f>VLOOKUP($A24,'Return Data'!$B$7:$R$2843,11,0)</f>
        <v>0.85750000000000004</v>
      </c>
      <c r="I24" s="66">
        <f t="shared" si="2"/>
        <v>26</v>
      </c>
      <c r="J24" s="65">
        <f>VLOOKUP($A24,'Return Data'!$B$7:$R$2843,12,0)</f>
        <v>2.5920000000000001</v>
      </c>
      <c r="K24" s="66">
        <f t="shared" si="3"/>
        <v>23</v>
      </c>
      <c r="L24" s="65">
        <f>VLOOKUP($A24,'Return Data'!$B$7:$R$2843,13,0)</f>
        <v>5.0106999999999999</v>
      </c>
      <c r="M24" s="66">
        <f t="shared" si="5"/>
        <v>16</v>
      </c>
      <c r="N24" s="65">
        <f>VLOOKUP($A24,'Return Data'!$B$7:$R$2843,17,0)</f>
        <v>10.664899999999999</v>
      </c>
      <c r="O24" s="66">
        <f t="shared" si="6"/>
        <v>2</v>
      </c>
      <c r="P24" s="65">
        <f>VLOOKUP($A24,'Return Data'!$B$7:$R$2843,14,0)</f>
        <v>9.9687999999999999</v>
      </c>
      <c r="Q24" s="66">
        <f t="shared" si="7"/>
        <v>1</v>
      </c>
      <c r="R24" s="65">
        <f>VLOOKUP($A24,'Return Data'!$B$7:$R$2843,16,0)</f>
        <v>8.3961000000000006</v>
      </c>
      <c r="S24" s="67">
        <f t="shared" si="4"/>
        <v>6</v>
      </c>
    </row>
    <row r="25" spans="1:19" x14ac:dyDescent="0.3">
      <c r="A25" s="82" t="s">
        <v>100</v>
      </c>
      <c r="B25" s="64">
        <f>VLOOKUP($A25,'Return Data'!$B$7:$R$2843,3,0)</f>
        <v>44322</v>
      </c>
      <c r="C25" s="65">
        <f>VLOOKUP($A25,'Return Data'!$B$7:$R$2843,4,0)</f>
        <v>17.026299999999999</v>
      </c>
      <c r="D25" s="65">
        <f>VLOOKUP($A25,'Return Data'!$B$7:$R$2843,9,0)</f>
        <v>10.7994</v>
      </c>
      <c r="E25" s="66">
        <f t="shared" si="0"/>
        <v>6</v>
      </c>
      <c r="F25" s="65">
        <f>VLOOKUP($A25,'Return Data'!$B$7:$R$2843,10,0)</f>
        <v>8.0851000000000006</v>
      </c>
      <c r="G25" s="66">
        <f t="shared" si="1"/>
        <v>6</v>
      </c>
      <c r="H25" s="65">
        <f>VLOOKUP($A25,'Return Data'!$B$7:$R$2843,11,0)</f>
        <v>5.1974</v>
      </c>
      <c r="I25" s="66">
        <f t="shared" si="2"/>
        <v>5</v>
      </c>
      <c r="J25" s="65">
        <f>VLOOKUP($A25,'Return Data'!$B$7:$R$2843,12,0)</f>
        <v>6.0903999999999998</v>
      </c>
      <c r="K25" s="66">
        <f t="shared" si="3"/>
        <v>4</v>
      </c>
      <c r="L25" s="65">
        <f>VLOOKUP($A25,'Return Data'!$B$7:$R$2843,13,0)</f>
        <v>7.5449000000000002</v>
      </c>
      <c r="M25" s="66">
        <f t="shared" si="5"/>
        <v>8</v>
      </c>
      <c r="N25" s="65">
        <f>VLOOKUP($A25,'Return Data'!$B$7:$R$2843,17,0)</f>
        <v>7.2085999999999997</v>
      </c>
      <c r="O25" s="66">
        <f t="shared" si="6"/>
        <v>20</v>
      </c>
      <c r="P25" s="65">
        <f>VLOOKUP($A25,'Return Data'!$B$7:$R$2843,14,0)</f>
        <v>6.9894999999999996</v>
      </c>
      <c r="Q25" s="66">
        <f t="shared" si="7"/>
        <v>18</v>
      </c>
      <c r="R25" s="65">
        <f>VLOOKUP($A25,'Return Data'!$B$7:$R$2843,16,0)</f>
        <v>6.9947999999999997</v>
      </c>
      <c r="S25" s="67">
        <f t="shared" si="4"/>
        <v>22</v>
      </c>
    </row>
    <row r="26" spans="1:19" x14ac:dyDescent="0.3">
      <c r="A26" s="82" t="s">
        <v>101</v>
      </c>
      <c r="B26" s="64">
        <f>VLOOKUP($A26,'Return Data'!$B$7:$R$2843,3,0)</f>
        <v>44322</v>
      </c>
      <c r="C26" s="65">
        <f>VLOOKUP($A26,'Return Data'!$B$7:$R$2843,4,0)</f>
        <v>1191.9457</v>
      </c>
      <c r="D26" s="65">
        <f>VLOOKUP($A26,'Return Data'!$B$7:$R$2843,9,0)</f>
        <v>7.6984000000000004</v>
      </c>
      <c r="E26" s="66">
        <f t="shared" si="0"/>
        <v>23</v>
      </c>
      <c r="F26" s="65">
        <f>VLOOKUP($A26,'Return Data'!$B$7:$R$2843,10,0)</f>
        <v>5.9267000000000003</v>
      </c>
      <c r="G26" s="66">
        <f t="shared" si="1"/>
        <v>14</v>
      </c>
      <c r="H26" s="65">
        <f>VLOOKUP($A26,'Return Data'!$B$7:$R$2843,11,0)</f>
        <v>4.2701000000000002</v>
      </c>
      <c r="I26" s="66">
        <f t="shared" si="2"/>
        <v>8</v>
      </c>
      <c r="J26" s="65">
        <f>VLOOKUP($A26,'Return Data'!$B$7:$R$2843,12,0)</f>
        <v>4.6651999999999996</v>
      </c>
      <c r="K26" s="66">
        <f t="shared" si="3"/>
        <v>9</v>
      </c>
      <c r="L26" s="65">
        <f>VLOOKUP($A26,'Return Data'!$B$7:$R$2843,13,0)</f>
        <v>5.2465000000000002</v>
      </c>
      <c r="M26" s="66">
        <f t="shared" si="5"/>
        <v>15</v>
      </c>
      <c r="N26" s="65"/>
      <c r="O26" s="66"/>
      <c r="P26" s="65"/>
      <c r="Q26" s="66"/>
      <c r="R26" s="65">
        <f>VLOOKUP($A26,'Return Data'!$B$7:$R$2843,16,0)</f>
        <v>7.5191999999999997</v>
      </c>
      <c r="S26" s="67">
        <f t="shared" si="4"/>
        <v>16</v>
      </c>
    </row>
    <row r="27" spans="1:19" x14ac:dyDescent="0.3">
      <c r="A27" s="82" t="s">
        <v>102</v>
      </c>
      <c r="B27" s="64">
        <f>VLOOKUP($A27,'Return Data'!$B$7:$R$2843,3,0)</f>
        <v>44322</v>
      </c>
      <c r="C27" s="65">
        <f>VLOOKUP($A27,'Return Data'!$B$7:$R$2843,4,0)</f>
        <v>32.5976</v>
      </c>
      <c r="D27" s="65">
        <f>VLOOKUP($A27,'Return Data'!$B$7:$R$2843,9,0)</f>
        <v>8.2972999999999999</v>
      </c>
      <c r="E27" s="66">
        <f t="shared" si="0"/>
        <v>17</v>
      </c>
      <c r="F27" s="65">
        <f>VLOOKUP($A27,'Return Data'!$B$7:$R$2843,10,0)</f>
        <v>6.1726000000000001</v>
      </c>
      <c r="G27" s="66">
        <f t="shared" si="1"/>
        <v>10</v>
      </c>
      <c r="H27" s="65">
        <f>VLOOKUP($A27,'Return Data'!$B$7:$R$2843,11,0)</f>
        <v>3.0699000000000001</v>
      </c>
      <c r="I27" s="66">
        <f t="shared" si="2"/>
        <v>11</v>
      </c>
      <c r="J27" s="65">
        <f>VLOOKUP($A27,'Return Data'!$B$7:$R$2843,12,0)</f>
        <v>3.8309000000000002</v>
      </c>
      <c r="K27" s="66">
        <f t="shared" si="3"/>
        <v>13</v>
      </c>
      <c r="L27" s="65">
        <f>VLOOKUP($A27,'Return Data'!$B$7:$R$2843,13,0)</f>
        <v>6.2603999999999997</v>
      </c>
      <c r="M27" s="66">
        <f t="shared" si="5"/>
        <v>12</v>
      </c>
      <c r="N27" s="65">
        <f>VLOOKUP($A27,'Return Data'!$B$7:$R$2843,17,0)</f>
        <v>6.0358000000000001</v>
      </c>
      <c r="O27" s="66">
        <f t="shared" ref="O27:O37" si="8">RANK(N27,N$8:N$39,0)</f>
        <v>22</v>
      </c>
      <c r="P27" s="65">
        <f>VLOOKUP($A27,'Return Data'!$B$7:$R$2843,14,0)</f>
        <v>6.4688999999999997</v>
      </c>
      <c r="Q27" s="66">
        <f t="shared" ref="Q27:Q37" si="9">RANK(P27,P$8:P$39,0)</f>
        <v>19</v>
      </c>
      <c r="R27" s="65">
        <f>VLOOKUP($A27,'Return Data'!$B$7:$R$2843,16,0)</f>
        <v>6.8334000000000001</v>
      </c>
      <c r="S27" s="67">
        <f t="shared" si="4"/>
        <v>24</v>
      </c>
    </row>
    <row r="28" spans="1:19" x14ac:dyDescent="0.3">
      <c r="A28" s="82" t="s">
        <v>103</v>
      </c>
      <c r="B28" s="64">
        <f>VLOOKUP($A28,'Return Data'!$B$7:$R$2843,3,0)</f>
        <v>44322</v>
      </c>
      <c r="C28" s="65">
        <f>VLOOKUP($A28,'Return Data'!$B$7:$R$2843,4,0)</f>
        <v>29.233599999999999</v>
      </c>
      <c r="D28" s="65">
        <f>VLOOKUP($A28,'Return Data'!$B$7:$R$2843,9,0)</f>
        <v>7.4325000000000001</v>
      </c>
      <c r="E28" s="66">
        <f t="shared" si="0"/>
        <v>24</v>
      </c>
      <c r="F28" s="65">
        <f>VLOOKUP($A28,'Return Data'!$B$7:$R$2843,10,0)</f>
        <v>4.9073000000000002</v>
      </c>
      <c r="G28" s="66">
        <f t="shared" si="1"/>
        <v>20</v>
      </c>
      <c r="H28" s="65">
        <f>VLOOKUP($A28,'Return Data'!$B$7:$R$2843,11,0)</f>
        <v>1.8615999999999999</v>
      </c>
      <c r="I28" s="66">
        <f t="shared" si="2"/>
        <v>18</v>
      </c>
      <c r="J28" s="65">
        <f>VLOOKUP($A28,'Return Data'!$B$7:$R$2843,12,0)</f>
        <v>4.3887</v>
      </c>
      <c r="K28" s="66">
        <f t="shared" si="3"/>
        <v>10</v>
      </c>
      <c r="L28" s="65">
        <f>VLOOKUP($A28,'Return Data'!$B$7:$R$2843,13,0)</f>
        <v>7.6212999999999997</v>
      </c>
      <c r="M28" s="66">
        <f t="shared" si="5"/>
        <v>6</v>
      </c>
      <c r="N28" s="65">
        <f>VLOOKUP($A28,'Return Data'!$B$7:$R$2843,17,0)</f>
        <v>9.7536000000000005</v>
      </c>
      <c r="O28" s="66">
        <f t="shared" si="8"/>
        <v>6</v>
      </c>
      <c r="P28" s="65">
        <f>VLOOKUP($A28,'Return Data'!$B$7:$R$2843,14,0)</f>
        <v>9.5777999999999999</v>
      </c>
      <c r="Q28" s="66">
        <f t="shared" si="9"/>
        <v>3</v>
      </c>
      <c r="R28" s="65">
        <f>VLOOKUP($A28,'Return Data'!$B$7:$R$2843,16,0)</f>
        <v>8.6357999999999997</v>
      </c>
      <c r="S28" s="67">
        <f t="shared" si="4"/>
        <v>4</v>
      </c>
    </row>
    <row r="29" spans="1:19" x14ac:dyDescent="0.3">
      <c r="A29" s="82" t="s">
        <v>104</v>
      </c>
      <c r="B29" s="64">
        <f>VLOOKUP($A29,'Return Data'!$B$7:$R$2843,3,0)</f>
        <v>44322</v>
      </c>
      <c r="C29" s="65">
        <f>VLOOKUP($A29,'Return Data'!$B$7:$R$2843,4,0)</f>
        <v>23.444800000000001</v>
      </c>
      <c r="D29" s="65">
        <f>VLOOKUP($A29,'Return Data'!$B$7:$R$2843,9,0)</f>
        <v>6.742</v>
      </c>
      <c r="E29" s="66">
        <f t="shared" si="0"/>
        <v>26</v>
      </c>
      <c r="F29" s="65">
        <f>VLOOKUP($A29,'Return Data'!$B$7:$R$2843,10,0)</f>
        <v>2.5396000000000001</v>
      </c>
      <c r="G29" s="66">
        <f t="shared" si="1"/>
        <v>28</v>
      </c>
      <c r="H29" s="65">
        <f>VLOOKUP($A29,'Return Data'!$B$7:$R$2843,11,0)</f>
        <v>0.27300000000000002</v>
      </c>
      <c r="I29" s="66">
        <f t="shared" si="2"/>
        <v>28</v>
      </c>
      <c r="J29" s="65">
        <f>VLOOKUP($A29,'Return Data'!$B$7:$R$2843,12,0)</f>
        <v>2.2564000000000002</v>
      </c>
      <c r="K29" s="66">
        <f t="shared" si="3"/>
        <v>26</v>
      </c>
      <c r="L29" s="65">
        <f>VLOOKUP($A29,'Return Data'!$B$7:$R$2843,13,0)</f>
        <v>4.2843999999999998</v>
      </c>
      <c r="M29" s="66">
        <f t="shared" si="5"/>
        <v>24</v>
      </c>
      <c r="N29" s="65">
        <f>VLOOKUP($A29,'Return Data'!$B$7:$R$2843,17,0)</f>
        <v>8.5657999999999994</v>
      </c>
      <c r="O29" s="66">
        <f t="shared" si="8"/>
        <v>12</v>
      </c>
      <c r="P29" s="65">
        <f>VLOOKUP($A29,'Return Data'!$B$7:$R$2843,14,0)</f>
        <v>8.1722999999999999</v>
      </c>
      <c r="Q29" s="66">
        <f t="shared" si="9"/>
        <v>11</v>
      </c>
      <c r="R29" s="65">
        <f>VLOOKUP($A29,'Return Data'!$B$7:$R$2843,16,0)</f>
        <v>5.9705000000000004</v>
      </c>
      <c r="S29" s="67">
        <f t="shared" si="4"/>
        <v>28</v>
      </c>
    </row>
    <row r="30" spans="1:19" x14ac:dyDescent="0.3">
      <c r="A30" s="82" t="s">
        <v>105</v>
      </c>
      <c r="B30" s="64">
        <f>VLOOKUP($A30,'Return Data'!$B$7:$R$2843,3,0)</f>
        <v>44322</v>
      </c>
      <c r="C30" s="65">
        <f>VLOOKUP($A30,'Return Data'!$B$7:$R$2843,4,0)</f>
        <v>13.275600000000001</v>
      </c>
      <c r="D30" s="65">
        <f>VLOOKUP($A30,'Return Data'!$B$7:$R$2843,9,0)</f>
        <v>8.1745000000000001</v>
      </c>
      <c r="E30" s="66">
        <f t="shared" si="0"/>
        <v>18</v>
      </c>
      <c r="F30" s="65">
        <f>VLOOKUP($A30,'Return Data'!$B$7:$R$2843,10,0)</f>
        <v>5.7031000000000001</v>
      </c>
      <c r="G30" s="66">
        <f t="shared" si="1"/>
        <v>16</v>
      </c>
      <c r="H30" s="65">
        <f>VLOOKUP($A30,'Return Data'!$B$7:$R$2843,11,0)</f>
        <v>2.1617000000000002</v>
      </c>
      <c r="I30" s="66">
        <f t="shared" si="2"/>
        <v>16</v>
      </c>
      <c r="J30" s="65">
        <f>VLOOKUP($A30,'Return Data'!$B$7:$R$2843,12,0)</f>
        <v>2.6623999999999999</v>
      </c>
      <c r="K30" s="66">
        <f t="shared" si="3"/>
        <v>20</v>
      </c>
      <c r="L30" s="65">
        <f>VLOOKUP($A30,'Return Data'!$B$7:$R$2843,13,0)</f>
        <v>3.5789</v>
      </c>
      <c r="M30" s="66">
        <f t="shared" si="5"/>
        <v>26</v>
      </c>
      <c r="N30" s="65">
        <f>VLOOKUP($A30,'Return Data'!$B$7:$R$2843,17,0)</f>
        <v>9.6471999999999998</v>
      </c>
      <c r="O30" s="66">
        <f t="shared" si="8"/>
        <v>7</v>
      </c>
      <c r="P30" s="65">
        <f>VLOOKUP($A30,'Return Data'!$B$7:$R$2843,14,0)</f>
        <v>8.6920000000000002</v>
      </c>
      <c r="Q30" s="66">
        <f t="shared" si="9"/>
        <v>7</v>
      </c>
      <c r="R30" s="65">
        <f>VLOOKUP($A30,'Return Data'!$B$7:$R$2843,16,0)</f>
        <v>7.1182999999999996</v>
      </c>
      <c r="S30" s="67">
        <f t="shared" si="4"/>
        <v>21</v>
      </c>
    </row>
    <row r="31" spans="1:19" x14ac:dyDescent="0.3">
      <c r="A31" s="82" t="s">
        <v>106</v>
      </c>
      <c r="B31" s="64">
        <f>VLOOKUP($A31,'Return Data'!$B$7:$R$2843,3,0)</f>
        <v>44322</v>
      </c>
      <c r="C31" s="65">
        <f>VLOOKUP($A31,'Return Data'!$B$7:$R$2843,4,0)</f>
        <v>29.084</v>
      </c>
      <c r="D31" s="65">
        <f>VLOOKUP($A31,'Return Data'!$B$7:$R$2843,9,0)</f>
        <v>9.1586999999999996</v>
      </c>
      <c r="E31" s="66">
        <f t="shared" si="0"/>
        <v>12</v>
      </c>
      <c r="F31" s="65">
        <f>VLOOKUP($A31,'Return Data'!$B$7:$R$2843,10,0)</f>
        <v>5.3875999999999999</v>
      </c>
      <c r="G31" s="66">
        <f t="shared" si="1"/>
        <v>18</v>
      </c>
      <c r="H31" s="65">
        <f>VLOOKUP($A31,'Return Data'!$B$7:$R$2843,11,0)</f>
        <v>1.2292000000000001</v>
      </c>
      <c r="I31" s="66">
        <f t="shared" si="2"/>
        <v>21</v>
      </c>
      <c r="J31" s="65">
        <f>VLOOKUP($A31,'Return Data'!$B$7:$R$2843,12,0)</f>
        <v>2.4902000000000002</v>
      </c>
      <c r="K31" s="66">
        <f t="shared" si="3"/>
        <v>25</v>
      </c>
      <c r="L31" s="65">
        <f>VLOOKUP($A31,'Return Data'!$B$7:$R$2843,13,0)</f>
        <v>4.6826999999999996</v>
      </c>
      <c r="M31" s="66">
        <f t="shared" si="5"/>
        <v>22</v>
      </c>
      <c r="N31" s="65">
        <f>VLOOKUP($A31,'Return Data'!$B$7:$R$2843,17,0)</f>
        <v>8.8766999999999996</v>
      </c>
      <c r="O31" s="66">
        <f t="shared" si="8"/>
        <v>10</v>
      </c>
      <c r="P31" s="65">
        <f>VLOOKUP($A31,'Return Data'!$B$7:$R$2843,14,0)</f>
        <v>8.1165000000000003</v>
      </c>
      <c r="Q31" s="66">
        <f t="shared" si="9"/>
        <v>12</v>
      </c>
      <c r="R31" s="65">
        <f>VLOOKUP($A31,'Return Data'!$B$7:$R$2843,16,0)</f>
        <v>6.6917</v>
      </c>
      <c r="S31" s="67">
        <f t="shared" si="4"/>
        <v>25</v>
      </c>
    </row>
    <row r="32" spans="1:19" x14ac:dyDescent="0.3">
      <c r="A32" s="82" t="s">
        <v>107</v>
      </c>
      <c r="B32" s="64">
        <f>VLOOKUP($A32,'Return Data'!$B$7:$R$2843,3,0)</f>
        <v>44322</v>
      </c>
      <c r="C32" s="65">
        <f>VLOOKUP($A32,'Return Data'!$B$7:$R$2843,4,0)</f>
        <v>2101.2422999999999</v>
      </c>
      <c r="D32" s="65">
        <f>VLOOKUP($A32,'Return Data'!$B$7:$R$2843,9,0)</f>
        <v>10.428699999999999</v>
      </c>
      <c r="E32" s="66">
        <f t="shared" si="0"/>
        <v>7</v>
      </c>
      <c r="F32" s="65">
        <f>VLOOKUP($A32,'Return Data'!$B$7:$R$2843,10,0)</f>
        <v>5.891</v>
      </c>
      <c r="G32" s="66">
        <f t="shared" si="1"/>
        <v>15</v>
      </c>
      <c r="H32" s="65">
        <f>VLOOKUP($A32,'Return Data'!$B$7:$R$2843,11,0)</f>
        <v>2.0468999999999999</v>
      </c>
      <c r="I32" s="66">
        <f t="shared" si="2"/>
        <v>17</v>
      </c>
      <c r="J32" s="65">
        <f>VLOOKUP($A32,'Return Data'!$B$7:$R$2843,12,0)</f>
        <v>3.8029000000000002</v>
      </c>
      <c r="K32" s="66">
        <f t="shared" si="3"/>
        <v>14</v>
      </c>
      <c r="L32" s="65">
        <f>VLOOKUP($A32,'Return Data'!$B$7:$R$2843,13,0)</f>
        <v>4.8356000000000003</v>
      </c>
      <c r="M32" s="66">
        <f t="shared" si="5"/>
        <v>20</v>
      </c>
      <c r="N32" s="65">
        <f>VLOOKUP($A32,'Return Data'!$B$7:$R$2843,17,0)</f>
        <v>8.7525999999999993</v>
      </c>
      <c r="O32" s="66">
        <f t="shared" si="8"/>
        <v>11</v>
      </c>
      <c r="P32" s="65">
        <f>VLOOKUP($A32,'Return Data'!$B$7:$R$2843,14,0)</f>
        <v>8.5898000000000003</v>
      </c>
      <c r="Q32" s="66">
        <f t="shared" si="9"/>
        <v>9</v>
      </c>
      <c r="R32" s="65">
        <f>VLOOKUP($A32,'Return Data'!$B$7:$R$2843,16,0)</f>
        <v>8.2925000000000004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44322</v>
      </c>
      <c r="C34" s="65">
        <f>VLOOKUP($A34,'Return Data'!$B$7:$R$2843,4,0)</f>
        <v>16.443200000000001</v>
      </c>
      <c r="D34" s="65">
        <f>VLOOKUP($A34,'Return Data'!$B$7:$R$2843,9,0)</f>
        <v>7.8940000000000001</v>
      </c>
      <c r="E34" s="66">
        <f t="shared" si="0"/>
        <v>22</v>
      </c>
      <c r="F34" s="65">
        <f>VLOOKUP($A34,'Return Data'!$B$7:$R$2843,10,0)</f>
        <v>6.1162999999999998</v>
      </c>
      <c r="G34" s="66">
        <f t="shared" si="1"/>
        <v>11</v>
      </c>
      <c r="H34" s="65">
        <f>VLOOKUP($A34,'Return Data'!$B$7:$R$2843,11,0)</f>
        <v>3.6547000000000001</v>
      </c>
      <c r="I34" s="66">
        <f t="shared" si="2"/>
        <v>9</v>
      </c>
      <c r="J34" s="65">
        <f>VLOOKUP($A34,'Return Data'!$B$7:$R$2843,12,0)</f>
        <v>5.0266000000000002</v>
      </c>
      <c r="K34" s="66">
        <f t="shared" si="3"/>
        <v>8</v>
      </c>
      <c r="L34" s="65">
        <f>VLOOKUP($A34,'Return Data'!$B$7:$R$2843,13,0)</f>
        <v>4.8452999999999999</v>
      </c>
      <c r="M34" s="66">
        <f t="shared" si="5"/>
        <v>19</v>
      </c>
      <c r="N34" s="65">
        <f>VLOOKUP($A34,'Return Data'!$B$7:$R$2843,17,0)</f>
        <v>9.4672999999999998</v>
      </c>
      <c r="O34" s="66">
        <f t="shared" si="8"/>
        <v>8</v>
      </c>
      <c r="P34" s="65">
        <f>VLOOKUP($A34,'Return Data'!$B$7:$R$2843,14,0)</f>
        <v>8.6717999999999993</v>
      </c>
      <c r="Q34" s="66">
        <f t="shared" si="9"/>
        <v>8</v>
      </c>
      <c r="R34" s="65">
        <f>VLOOKUP($A34,'Return Data'!$B$7:$R$2843,16,0)</f>
        <v>8.6534999999999993</v>
      </c>
      <c r="S34" s="67">
        <f t="shared" si="4"/>
        <v>3</v>
      </c>
    </row>
    <row r="35" spans="1:19" x14ac:dyDescent="0.3">
      <c r="A35" s="82" t="s">
        <v>111</v>
      </c>
      <c r="B35" s="64">
        <f>VLOOKUP($A35,'Return Data'!$B$7:$R$2843,3,0)</f>
        <v>44322</v>
      </c>
      <c r="C35" s="65">
        <f>VLOOKUP($A35,'Return Data'!$B$7:$R$2843,4,0)</f>
        <v>27.773599999999998</v>
      </c>
      <c r="D35" s="65">
        <f>VLOOKUP($A35,'Return Data'!$B$7:$R$2843,9,0)</f>
        <v>4.4141000000000004</v>
      </c>
      <c r="E35" s="66">
        <f t="shared" si="0"/>
        <v>28</v>
      </c>
      <c r="F35" s="65">
        <f>VLOOKUP($A35,'Return Data'!$B$7:$R$2843,10,0)</f>
        <v>4.3226000000000004</v>
      </c>
      <c r="G35" s="66">
        <f t="shared" si="1"/>
        <v>23</v>
      </c>
      <c r="H35" s="65">
        <f>VLOOKUP($A35,'Return Data'!$B$7:$R$2843,11,0)</f>
        <v>0.95420000000000005</v>
      </c>
      <c r="I35" s="66">
        <f t="shared" si="2"/>
        <v>24</v>
      </c>
      <c r="J35" s="65">
        <f>VLOOKUP($A35,'Return Data'!$B$7:$R$2843,12,0)</f>
        <v>2.83</v>
      </c>
      <c r="K35" s="66">
        <f t="shared" si="3"/>
        <v>19</v>
      </c>
      <c r="L35" s="65">
        <f>VLOOKUP($A35,'Return Data'!$B$7:$R$2843,13,0)</f>
        <v>4.1052</v>
      </c>
      <c r="M35" s="66">
        <f t="shared" si="5"/>
        <v>25</v>
      </c>
      <c r="N35" s="65">
        <f>VLOOKUP($A35,'Return Data'!$B$7:$R$2843,17,0)</f>
        <v>10.179500000000001</v>
      </c>
      <c r="O35" s="66">
        <f t="shared" si="8"/>
        <v>5</v>
      </c>
      <c r="P35" s="65">
        <f>VLOOKUP($A35,'Return Data'!$B$7:$R$2843,14,0)</f>
        <v>9.2850999999999999</v>
      </c>
      <c r="Q35" s="66">
        <f t="shared" si="9"/>
        <v>6</v>
      </c>
      <c r="R35" s="65">
        <f>VLOOKUP($A35,'Return Data'!$B$7:$R$2843,16,0)</f>
        <v>6.0739999999999998</v>
      </c>
      <c r="S35" s="67">
        <f t="shared" si="4"/>
        <v>27</v>
      </c>
    </row>
    <row r="36" spans="1:19" x14ac:dyDescent="0.3">
      <c r="A36" s="82" t="s">
        <v>112</v>
      </c>
      <c r="B36" s="64">
        <f>VLOOKUP($A36,'Return Data'!$B$7:$R$2843,3,0)</f>
        <v>44322</v>
      </c>
      <c r="C36" s="65">
        <f>VLOOKUP($A36,'Return Data'!$B$7:$R$2843,4,0)</f>
        <v>32.394500000000001</v>
      </c>
      <c r="D36" s="65">
        <f>VLOOKUP($A36,'Return Data'!$B$7:$R$2843,9,0)</f>
        <v>7.3072999999999997</v>
      </c>
      <c r="E36" s="66">
        <f t="shared" si="0"/>
        <v>25</v>
      </c>
      <c r="F36" s="65">
        <f>VLOOKUP($A36,'Return Data'!$B$7:$R$2843,10,0)</f>
        <v>7.0096999999999996</v>
      </c>
      <c r="G36" s="66">
        <f t="shared" si="1"/>
        <v>8</v>
      </c>
      <c r="H36" s="65">
        <f>VLOOKUP($A36,'Return Data'!$B$7:$R$2843,11,0)</f>
        <v>3.2339000000000002</v>
      </c>
      <c r="I36" s="66">
        <f t="shared" si="2"/>
        <v>10</v>
      </c>
      <c r="J36" s="65">
        <f>VLOOKUP($A36,'Return Data'!$B$7:$R$2843,12,0)</f>
        <v>4.1045999999999996</v>
      </c>
      <c r="K36" s="66">
        <f t="shared" si="3"/>
        <v>11</v>
      </c>
      <c r="L36" s="65">
        <f>VLOOKUP($A36,'Return Data'!$B$7:$R$2843,13,0)</f>
        <v>6.0876000000000001</v>
      </c>
      <c r="M36" s="66">
        <f t="shared" si="5"/>
        <v>13</v>
      </c>
      <c r="N36" s="65">
        <f>VLOOKUP($A36,'Return Data'!$B$7:$R$2843,17,0)</f>
        <v>7.4866999999999999</v>
      </c>
      <c r="O36" s="66">
        <f t="shared" si="8"/>
        <v>15</v>
      </c>
      <c r="P36" s="65">
        <f>VLOOKUP($A36,'Return Data'!$B$7:$R$2843,14,0)</f>
        <v>7.1974</v>
      </c>
      <c r="Q36" s="66">
        <f t="shared" si="9"/>
        <v>15</v>
      </c>
      <c r="R36" s="65">
        <f>VLOOKUP($A36,'Return Data'!$B$7:$R$2843,16,0)</f>
        <v>6.8722000000000003</v>
      </c>
      <c r="S36" s="67">
        <f t="shared" si="4"/>
        <v>23</v>
      </c>
    </row>
    <row r="37" spans="1:19" x14ac:dyDescent="0.3">
      <c r="A37" s="82" t="s">
        <v>113</v>
      </c>
      <c r="B37" s="64">
        <f>VLOOKUP($A37,'Return Data'!$B$7:$R$2843,3,0)</f>
        <v>44322</v>
      </c>
      <c r="C37" s="65">
        <f>VLOOKUP($A37,'Return Data'!$B$7:$R$2843,4,0)</f>
        <v>18.951899999999998</v>
      </c>
      <c r="D37" s="65">
        <f>VLOOKUP($A37,'Return Data'!$B$7:$R$2843,9,0)</f>
        <v>10.319900000000001</v>
      </c>
      <c r="E37" s="66">
        <f t="shared" si="0"/>
        <v>8</v>
      </c>
      <c r="F37" s="65">
        <f>VLOOKUP($A37,'Return Data'!$B$7:$R$2843,10,0)</f>
        <v>5.9538000000000002</v>
      </c>
      <c r="G37" s="66">
        <f t="shared" si="1"/>
        <v>13</v>
      </c>
      <c r="H37" s="65">
        <f>VLOOKUP($A37,'Return Data'!$B$7:$R$2843,11,0)</f>
        <v>1.1407</v>
      </c>
      <c r="I37" s="66">
        <f t="shared" si="2"/>
        <v>23</v>
      </c>
      <c r="J37" s="65">
        <f>VLOOKUP($A37,'Return Data'!$B$7:$R$2843,12,0)</f>
        <v>2.649</v>
      </c>
      <c r="K37" s="66">
        <f t="shared" si="3"/>
        <v>21</v>
      </c>
      <c r="L37" s="65">
        <f>VLOOKUP($A37,'Return Data'!$B$7:$R$2843,13,0)</f>
        <v>4.9687999999999999</v>
      </c>
      <c r="M37" s="66">
        <f t="shared" si="5"/>
        <v>17</v>
      </c>
      <c r="N37" s="65">
        <f>VLOOKUP($A37,'Return Data'!$B$7:$R$2843,17,0)</f>
        <v>9.3628</v>
      </c>
      <c r="O37" s="66">
        <f t="shared" si="8"/>
        <v>9</v>
      </c>
      <c r="P37" s="65">
        <f>VLOOKUP($A37,'Return Data'!$B$7:$R$2843,14,0)</f>
        <v>8.3526000000000007</v>
      </c>
      <c r="Q37" s="66">
        <f t="shared" si="9"/>
        <v>10</v>
      </c>
      <c r="R37" s="65">
        <f>VLOOKUP($A37,'Return Data'!$B$7:$R$2843,16,0)</f>
        <v>7.1696999999999997</v>
      </c>
      <c r="S37" s="67">
        <f t="shared" si="4"/>
        <v>17</v>
      </c>
    </row>
    <row r="38" spans="1:19" x14ac:dyDescent="0.3">
      <c r="A38" s="82" t="s">
        <v>367</v>
      </c>
      <c r="B38" s="64">
        <f>VLOOKUP($A38,'Return Data'!$B$7:$R$2843,3,0)</f>
        <v>44322</v>
      </c>
      <c r="C38" s="65">
        <f>VLOOKUP($A38,'Return Data'!$B$7:$R$2843,4,0)</f>
        <v>0.30180000000000001</v>
      </c>
      <c r="D38" s="65">
        <f>VLOOKUP($A38,'Return Data'!$B$7:$R$2843,9,0)</f>
        <v>10.982900000000001</v>
      </c>
      <c r="E38" s="66">
        <f t="shared" si="0"/>
        <v>5</v>
      </c>
      <c r="F38" s="65">
        <f>VLOOKUP($A38,'Return Data'!$B$7:$R$2843,10,0)</f>
        <v>11.4689</v>
      </c>
      <c r="G38" s="66">
        <f t="shared" si="1"/>
        <v>2</v>
      </c>
      <c r="H38" s="65">
        <f>VLOOKUP($A38,'Return Data'!$B$7:$R$2843,11,0)</f>
        <v>-41.4146</v>
      </c>
      <c r="I38" s="66">
        <f t="shared" si="2"/>
        <v>31</v>
      </c>
      <c r="J38" s="65"/>
      <c r="K38" s="66"/>
      <c r="L38" s="65"/>
      <c r="M38" s="66"/>
      <c r="N38" s="65"/>
      <c r="O38" s="66"/>
      <c r="P38" s="65"/>
      <c r="Q38" s="66"/>
      <c r="R38" s="65">
        <f>VLOOKUP($A38,'Return Data'!$B$7:$R$2843,16,0)</f>
        <v>-12.897500000000001</v>
      </c>
      <c r="S38" s="67">
        <f t="shared" si="4"/>
        <v>29</v>
      </c>
    </row>
    <row r="39" spans="1:19" x14ac:dyDescent="0.3">
      <c r="A39" s="82" t="s">
        <v>114</v>
      </c>
      <c r="B39" s="64">
        <f>VLOOKUP($A39,'Return Data'!$B$7:$R$2843,3,0)</f>
        <v>44322</v>
      </c>
      <c r="C39" s="65">
        <f>VLOOKUP($A39,'Return Data'!$B$7:$R$2843,4,0)</f>
        <v>21.154199999999999</v>
      </c>
      <c r="D39" s="65">
        <f>VLOOKUP($A39,'Return Data'!$B$7:$R$2843,9,0)</f>
        <v>6.1620999999999997</v>
      </c>
      <c r="E39" s="66">
        <f t="shared" si="0"/>
        <v>27</v>
      </c>
      <c r="F39" s="65">
        <f>VLOOKUP($A39,'Return Data'!$B$7:$R$2843,10,0)</f>
        <v>3.6795</v>
      </c>
      <c r="G39" s="66">
        <f t="shared" si="1"/>
        <v>24</v>
      </c>
      <c r="H39" s="65">
        <f>VLOOKUP($A39,'Return Data'!$B$7:$R$2843,11,0)</f>
        <v>1.1485000000000001</v>
      </c>
      <c r="I39" s="66">
        <f t="shared" si="2"/>
        <v>22</v>
      </c>
      <c r="J39" s="65">
        <f>VLOOKUP($A39,'Return Data'!$B$7:$R$2843,12,0)</f>
        <v>1.8220000000000001</v>
      </c>
      <c r="K39" s="66">
        <f>RANK(J39,J$8:J$39,0)</f>
        <v>28</v>
      </c>
      <c r="L39" s="65">
        <f>VLOOKUP($A39,'Return Data'!$B$7:$R$2843,13,0)</f>
        <v>4.54</v>
      </c>
      <c r="M39" s="66">
        <f>RANK(L39,L$8:L$39,0)</f>
        <v>23</v>
      </c>
      <c r="N39" s="65">
        <f>VLOOKUP($A39,'Return Data'!$B$7:$R$2843,17,0)</f>
        <v>2.7401</v>
      </c>
      <c r="O39" s="66">
        <f>RANK(N39,N$8:N$39,0)</f>
        <v>27</v>
      </c>
      <c r="P39" s="65">
        <f>VLOOKUP($A39,'Return Data'!$B$7:$R$2843,14,0)</f>
        <v>1.8740000000000001</v>
      </c>
      <c r="Q39" s="66">
        <f>RANK(P39,P$8:P$39,0)</f>
        <v>27</v>
      </c>
      <c r="R39" s="65">
        <f>VLOOKUP($A39,'Return Data'!$B$7:$R$2843,16,0)</f>
        <v>7.1314000000000002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8.490019354838708</v>
      </c>
      <c r="E41" s="88"/>
      <c r="F41" s="89">
        <f>AVERAGE(F8:F39)</f>
        <v>5.8055354838709663</v>
      </c>
      <c r="G41" s="88"/>
      <c r="H41" s="89">
        <f>AVERAGE(H8:H39)</f>
        <v>1.60278064516129</v>
      </c>
      <c r="I41" s="88"/>
      <c r="J41" s="89">
        <f>AVERAGE(J8:J39)</f>
        <v>3.8979266666666672</v>
      </c>
      <c r="K41" s="88"/>
      <c r="L41" s="89">
        <f>AVERAGE(L8:L39)</f>
        <v>6.0514714285714275</v>
      </c>
      <c r="M41" s="88"/>
      <c r="N41" s="89">
        <f>AVERAGE(N8:N39)</f>
        <v>7.7930185185185179</v>
      </c>
      <c r="O41" s="88"/>
      <c r="P41" s="89">
        <f>AVERAGE(P8:P39)</f>
        <v>7.2854222222222216</v>
      </c>
      <c r="Q41" s="88"/>
      <c r="R41" s="89">
        <f>AVERAGE(R8:R39)</f>
        <v>5.3647193548387095</v>
      </c>
      <c r="S41" s="90"/>
    </row>
    <row r="42" spans="1:19" x14ac:dyDescent="0.3">
      <c r="A42" s="87" t="s">
        <v>28</v>
      </c>
      <c r="B42" s="88"/>
      <c r="C42" s="88"/>
      <c r="D42" s="89">
        <f>MIN(D8:D39)</f>
        <v>0</v>
      </c>
      <c r="E42" s="88"/>
      <c r="F42" s="89">
        <f>MIN(F8:F39)</f>
        <v>0</v>
      </c>
      <c r="G42" s="88"/>
      <c r="H42" s="89">
        <f>MIN(H8:H39)</f>
        <v>-41.4146</v>
      </c>
      <c r="I42" s="88"/>
      <c r="J42" s="89">
        <f>MIN(J8:J39)</f>
        <v>0</v>
      </c>
      <c r="K42" s="88"/>
      <c r="L42" s="89">
        <f>MIN(L8:L39)</f>
        <v>3.2953999999999999</v>
      </c>
      <c r="M42" s="88"/>
      <c r="N42" s="89">
        <f>MIN(N8:N39)</f>
        <v>2.7401</v>
      </c>
      <c r="O42" s="88"/>
      <c r="P42" s="89">
        <f>MIN(P8:P39)</f>
        <v>1.8740000000000001</v>
      </c>
      <c r="Q42" s="88"/>
      <c r="R42" s="89">
        <f>MIN(R8:R39)</f>
        <v>-17.232900000000001</v>
      </c>
      <c r="S42" s="90"/>
    </row>
    <row r="43" spans="1:19" ht="15" thickBot="1" x14ac:dyDescent="0.35">
      <c r="A43" s="91" t="s">
        <v>29</v>
      </c>
      <c r="B43" s="92"/>
      <c r="C43" s="92"/>
      <c r="D43" s="93">
        <f>MAX(D8:D39)</f>
        <v>18.9346</v>
      </c>
      <c r="E43" s="92"/>
      <c r="F43" s="93">
        <f>MAX(F8:F39)</f>
        <v>19.004100000000001</v>
      </c>
      <c r="G43" s="92"/>
      <c r="H43" s="93">
        <f>MAX(H8:H39)</f>
        <v>16.9163</v>
      </c>
      <c r="I43" s="92"/>
      <c r="J43" s="93">
        <f>MAX(J8:J39)</f>
        <v>12.414300000000001</v>
      </c>
      <c r="K43" s="92"/>
      <c r="L43" s="93">
        <f>MAX(L8:L39)</f>
        <v>10.286199999999999</v>
      </c>
      <c r="M43" s="92"/>
      <c r="N43" s="93">
        <f>MAX(N8:N39)</f>
        <v>10.8042</v>
      </c>
      <c r="O43" s="92"/>
      <c r="P43" s="93">
        <f>MAX(P8:P39)</f>
        <v>9.9687999999999999</v>
      </c>
      <c r="Q43" s="92"/>
      <c r="R43" s="93">
        <f>MAX(R8:R39)</f>
        <v>9.6199999999999992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44322</v>
      </c>
      <c r="C8" s="65">
        <f>VLOOKUP($A8,'Return Data'!$B$7:$R$2843,4,0)</f>
        <v>1116.4177999999999</v>
      </c>
      <c r="D8" s="65">
        <f>VLOOKUP($A8,'Return Data'!$B$7:$R$2843,5,0)</f>
        <v>3.165</v>
      </c>
      <c r="E8" s="66">
        <f t="shared" ref="E8:E37" si="0">RANK(D8,D$8:D$37,0)</f>
        <v>11</v>
      </c>
      <c r="F8" s="65">
        <f>VLOOKUP($A8,'Return Data'!$B$7:$R$2843,6,0)</f>
        <v>3.1524999999999999</v>
      </c>
      <c r="G8" s="66">
        <f t="shared" ref="G8:G37" si="1">RANK(F8,F$8:F$37,0)</f>
        <v>8</v>
      </c>
      <c r="H8" s="65">
        <f>VLOOKUP($A8,'Return Data'!$B$7:$R$2843,7,0)</f>
        <v>3.1737000000000002</v>
      </c>
      <c r="I8" s="66">
        <f t="shared" ref="I8:I37" si="2">RANK(H8,H$8:H$37,0)</f>
        <v>9</v>
      </c>
      <c r="J8" s="65">
        <f>VLOOKUP($A8,'Return Data'!$B$7:$R$2843,8,0)</f>
        <v>3.1570999999999998</v>
      </c>
      <c r="K8" s="66">
        <f t="shared" ref="K8:K37" si="3">RANK(J8,J$8:J$37,0)</f>
        <v>10</v>
      </c>
      <c r="L8" s="65">
        <f>VLOOKUP($A8,'Return Data'!$B$7:$R$2843,9,0)</f>
        <v>3.1423000000000001</v>
      </c>
      <c r="M8" s="66">
        <f t="shared" ref="M8:M37" si="4">RANK(L8,L$8:L$37,0)</f>
        <v>7</v>
      </c>
      <c r="N8" s="65">
        <f>VLOOKUP($A8,'Return Data'!$B$7:$R$2843,10,0)</f>
        <v>3.1112000000000002</v>
      </c>
      <c r="O8" s="66">
        <f t="shared" ref="O8:O37" si="5">RANK(N8,N$8:N$37,0)</f>
        <v>9</v>
      </c>
      <c r="P8" s="65">
        <f>VLOOKUP($A8,'Return Data'!$B$7:$R$2843,11,0)</f>
        <v>3.0489000000000002</v>
      </c>
      <c r="Q8" s="66">
        <f>RANK(P8,P$8:P$37,0)</f>
        <v>12</v>
      </c>
      <c r="R8" s="65">
        <f>VLOOKUP($A8,'Return Data'!$B$7:$R$2843,12,0)</f>
        <v>3.0667</v>
      </c>
      <c r="S8" s="66">
        <f>RANK(R8,R$8:R$37,0)</f>
        <v>13</v>
      </c>
      <c r="T8" s="65">
        <f>VLOOKUP($A8,'Return Data'!$B$7:$R$2843,13,0)</f>
        <v>3.0607000000000002</v>
      </c>
      <c r="U8" s="66">
        <f>RANK(T8,T$8:T$37,0)</f>
        <v>14</v>
      </c>
      <c r="V8" s="65">
        <f>VLOOKUP($A8,'Return Data'!$B$7:$R$2843,17,0)</f>
        <v>3.9881000000000002</v>
      </c>
      <c r="W8" s="66">
        <f t="shared" ref="W8" si="6">RANK(V8,V$8:V$37,0)</f>
        <v>3</v>
      </c>
      <c r="X8" s="65"/>
      <c r="Y8" s="66"/>
      <c r="Z8" s="65">
        <f>VLOOKUP($A8,'Return Data'!$B$7:$R$2843,16,0)</f>
        <v>4.4809000000000001</v>
      </c>
      <c r="AA8" s="67">
        <f t="shared" ref="AA8:AA37" si="7">RANK(Z8,Z$8:Z$37,0)</f>
        <v>5</v>
      </c>
    </row>
    <row r="9" spans="1:27" x14ac:dyDescent="0.3">
      <c r="A9" s="63" t="s">
        <v>1285</v>
      </c>
      <c r="B9" s="64">
        <f>VLOOKUP($A9,'Return Data'!$B$7:$R$2843,3,0)</f>
        <v>44322</v>
      </c>
      <c r="C9" s="65">
        <f>VLOOKUP($A9,'Return Data'!$B$7:$R$2843,4,0)</f>
        <v>1091.2835</v>
      </c>
      <c r="D9" s="65">
        <f>VLOOKUP($A9,'Return Data'!$B$7:$R$2843,5,0)</f>
        <v>3.2145000000000001</v>
      </c>
      <c r="E9" s="66">
        <f t="shared" si="0"/>
        <v>4</v>
      </c>
      <c r="F9" s="65">
        <f>VLOOKUP($A9,'Return Data'!$B$7:$R$2843,6,0)</f>
        <v>3.1593</v>
      </c>
      <c r="G9" s="66">
        <f t="shared" si="1"/>
        <v>7</v>
      </c>
      <c r="H9" s="65">
        <f>VLOOKUP($A9,'Return Data'!$B$7:$R$2843,7,0)</f>
        <v>3.1850999999999998</v>
      </c>
      <c r="I9" s="66">
        <f t="shared" si="2"/>
        <v>7</v>
      </c>
      <c r="J9" s="65">
        <f>VLOOKUP($A9,'Return Data'!$B$7:$R$2843,8,0)</f>
        <v>3.1732</v>
      </c>
      <c r="K9" s="66">
        <f t="shared" si="3"/>
        <v>7</v>
      </c>
      <c r="L9" s="65">
        <f>VLOOKUP($A9,'Return Data'!$B$7:$R$2843,9,0)</f>
        <v>3.1133000000000002</v>
      </c>
      <c r="M9" s="66">
        <f t="shared" si="4"/>
        <v>11</v>
      </c>
      <c r="N9" s="65">
        <f>VLOOKUP($A9,'Return Data'!$B$7:$R$2843,10,0)</f>
        <v>3.1046</v>
      </c>
      <c r="O9" s="66">
        <f t="shared" si="5"/>
        <v>10</v>
      </c>
      <c r="P9" s="65">
        <f>VLOOKUP($A9,'Return Data'!$B$7:$R$2843,11,0)</f>
        <v>3.0547</v>
      </c>
      <c r="Q9" s="66">
        <f>RANK(P9,P$8:P$37,0)</f>
        <v>11</v>
      </c>
      <c r="R9" s="65">
        <f>VLOOKUP($A9,'Return Data'!$B$7:$R$2843,12,0)</f>
        <v>3.0775000000000001</v>
      </c>
      <c r="S9" s="66">
        <f>RANK(R9,R$8:R$37,0)</f>
        <v>11</v>
      </c>
      <c r="T9" s="65">
        <f>VLOOKUP($A9,'Return Data'!$B$7:$R$2843,13,0)</f>
        <v>3.0905999999999998</v>
      </c>
      <c r="U9" s="66">
        <f>RANK(T9,T$8:T$37,0)</f>
        <v>8</v>
      </c>
      <c r="V9" s="65"/>
      <c r="W9" s="66"/>
      <c r="X9" s="65"/>
      <c r="Y9" s="66"/>
      <c r="Z9" s="65">
        <f>VLOOKUP($A9,'Return Data'!$B$7:$R$2843,16,0)</f>
        <v>4.1561000000000003</v>
      </c>
      <c r="AA9" s="67">
        <f t="shared" si="7"/>
        <v>12</v>
      </c>
    </row>
    <row r="10" spans="1:27" x14ac:dyDescent="0.3">
      <c r="A10" s="63" t="s">
        <v>1287</v>
      </c>
      <c r="B10" s="64">
        <f>VLOOKUP($A10,'Return Data'!$B$7:$R$2843,3,0)</f>
        <v>44322</v>
      </c>
      <c r="C10" s="65">
        <f>VLOOKUP($A10,'Return Data'!$B$7:$R$2843,4,0)</f>
        <v>1084.2883999999999</v>
      </c>
      <c r="D10" s="65">
        <f>VLOOKUP($A10,'Return Data'!$B$7:$R$2843,5,0)</f>
        <v>3.1073</v>
      </c>
      <c r="E10" s="66">
        <f t="shared" si="0"/>
        <v>22</v>
      </c>
      <c r="F10" s="65">
        <f>VLOOKUP($A10,'Return Data'!$B$7:$R$2843,6,0)</f>
        <v>3.1122999999999998</v>
      </c>
      <c r="G10" s="66">
        <f t="shared" si="1"/>
        <v>15</v>
      </c>
      <c r="H10" s="65">
        <f>VLOOKUP($A10,'Return Data'!$B$7:$R$2843,7,0)</f>
        <v>3.1425999999999998</v>
      </c>
      <c r="I10" s="66">
        <f t="shared" si="2"/>
        <v>14</v>
      </c>
      <c r="J10" s="65">
        <f>VLOOKUP($A10,'Return Data'!$B$7:$R$2843,8,0)</f>
        <v>3.1373000000000002</v>
      </c>
      <c r="K10" s="66">
        <f t="shared" si="3"/>
        <v>14</v>
      </c>
      <c r="L10" s="65">
        <f>VLOOKUP($A10,'Return Data'!$B$7:$R$2843,9,0)</f>
        <v>3.1214</v>
      </c>
      <c r="M10" s="66">
        <f t="shared" si="4"/>
        <v>10</v>
      </c>
      <c r="N10" s="65">
        <f>VLOOKUP($A10,'Return Data'!$B$7:$R$2843,10,0)</f>
        <v>3.1114999999999999</v>
      </c>
      <c r="O10" s="66">
        <f t="shared" si="5"/>
        <v>8</v>
      </c>
      <c r="P10" s="65">
        <f>VLOOKUP($A10,'Return Data'!$B$7:$R$2843,11,0)</f>
        <v>3.0716000000000001</v>
      </c>
      <c r="Q10" s="66">
        <f>RANK(P10,P$8:P$37,0)</f>
        <v>6</v>
      </c>
      <c r="R10" s="65">
        <f>VLOOKUP($A10,'Return Data'!$B$7:$R$2843,12,0)</f>
        <v>3.0971000000000002</v>
      </c>
      <c r="S10" s="66">
        <f>RANK(R10,R$8:R$37,0)</f>
        <v>7</v>
      </c>
      <c r="T10" s="65">
        <f>VLOOKUP($A10,'Return Data'!$B$7:$R$2843,13,0)</f>
        <v>3.0964999999999998</v>
      </c>
      <c r="U10" s="66">
        <f>RANK(T10,T$8:T$37,0)</f>
        <v>7</v>
      </c>
      <c r="V10" s="65"/>
      <c r="W10" s="66"/>
      <c r="X10" s="65"/>
      <c r="Y10" s="66"/>
      <c r="Z10" s="65">
        <f>VLOOKUP($A10,'Return Data'!$B$7:$R$2843,16,0)</f>
        <v>4.0522999999999998</v>
      </c>
      <c r="AA10" s="67">
        <f t="shared" si="7"/>
        <v>15</v>
      </c>
    </row>
    <row r="11" spans="1:27" x14ac:dyDescent="0.3">
      <c r="A11" s="63" t="s">
        <v>1289</v>
      </c>
      <c r="B11" s="64">
        <f>VLOOKUP($A11,'Return Data'!$B$7:$R$2843,3,0)</f>
        <v>44322</v>
      </c>
      <c r="C11" s="65">
        <f>VLOOKUP($A11,'Return Data'!$B$7:$R$2843,4,0)</f>
        <v>1086.5862999999999</v>
      </c>
      <c r="D11" s="65">
        <f>VLOOKUP($A11,'Return Data'!$B$7:$R$2843,5,0)</f>
        <v>3.1074999999999999</v>
      </c>
      <c r="E11" s="66">
        <f t="shared" si="0"/>
        <v>21</v>
      </c>
      <c r="F11" s="65">
        <f>VLOOKUP($A11,'Return Data'!$B$7:$R$2843,6,0)</f>
        <v>3.1002000000000001</v>
      </c>
      <c r="G11" s="66">
        <f t="shared" si="1"/>
        <v>19</v>
      </c>
      <c r="H11" s="65">
        <f>VLOOKUP($A11,'Return Data'!$B$7:$R$2843,7,0)</f>
        <v>3.1278000000000001</v>
      </c>
      <c r="I11" s="66">
        <f t="shared" si="2"/>
        <v>19</v>
      </c>
      <c r="J11" s="65">
        <f>VLOOKUP($A11,'Return Data'!$B$7:$R$2843,8,0)</f>
        <v>3.1316000000000002</v>
      </c>
      <c r="K11" s="66">
        <f t="shared" si="3"/>
        <v>16</v>
      </c>
      <c r="L11" s="65">
        <f>VLOOKUP($A11,'Return Data'!$B$7:$R$2843,9,0)</f>
        <v>3.0775000000000001</v>
      </c>
      <c r="M11" s="66">
        <f t="shared" si="4"/>
        <v>22</v>
      </c>
      <c r="N11" s="65">
        <f>VLOOKUP($A11,'Return Data'!$B$7:$R$2843,10,0)</f>
        <v>3.0901000000000001</v>
      </c>
      <c r="O11" s="66">
        <f t="shared" si="5"/>
        <v>12</v>
      </c>
      <c r="P11" s="65">
        <f>VLOOKUP($A11,'Return Data'!$B$7:$R$2843,11,0)</f>
        <v>3.0678999999999998</v>
      </c>
      <c r="Q11" s="66">
        <f>RANK(P11,P$8:P$37,0)</f>
        <v>7</v>
      </c>
      <c r="R11" s="65">
        <f>VLOOKUP($A11,'Return Data'!$B$7:$R$2843,12,0)</f>
        <v>3.0785999999999998</v>
      </c>
      <c r="S11" s="66">
        <f>RANK(R11,R$8:R$37,0)</f>
        <v>10</v>
      </c>
      <c r="T11" s="65">
        <f>VLOOKUP($A11,'Return Data'!$B$7:$R$2843,13,0)</f>
        <v>3.0836000000000001</v>
      </c>
      <c r="U11" s="66">
        <f>RANK(T11,T$8:T$37,0)</f>
        <v>9</v>
      </c>
      <c r="V11" s="65"/>
      <c r="W11" s="66"/>
      <c r="X11" s="65"/>
      <c r="Y11" s="66"/>
      <c r="Z11" s="65">
        <f>VLOOKUP($A11,'Return Data'!$B$7:$R$2843,16,0)</f>
        <v>4.0852000000000004</v>
      </c>
      <c r="AA11" s="67">
        <f t="shared" si="7"/>
        <v>14</v>
      </c>
    </row>
    <row r="12" spans="1:27" x14ac:dyDescent="0.3">
      <c r="A12" s="63" t="s">
        <v>1291</v>
      </c>
      <c r="B12" s="64">
        <f>VLOOKUP($A12,'Return Data'!$B$7:$R$2843,3,0)</f>
        <v>44322</v>
      </c>
      <c r="C12" s="65">
        <f>VLOOKUP($A12,'Return Data'!$B$7:$R$2843,4,0)</f>
        <v>1044.1157000000001</v>
      </c>
      <c r="D12" s="65">
        <f>VLOOKUP($A12,'Return Data'!$B$7:$R$2843,5,0)</f>
        <v>3.2549000000000001</v>
      </c>
      <c r="E12" s="66">
        <f t="shared" si="0"/>
        <v>1</v>
      </c>
      <c r="F12" s="65">
        <f>VLOOKUP($A12,'Return Data'!$B$7:$R$2843,6,0)</f>
        <v>3.2263000000000002</v>
      </c>
      <c r="G12" s="66">
        <f t="shared" si="1"/>
        <v>2</v>
      </c>
      <c r="H12" s="65">
        <f>VLOOKUP($A12,'Return Data'!$B$7:$R$2843,7,0)</f>
        <v>3.2210999999999999</v>
      </c>
      <c r="I12" s="66">
        <f t="shared" si="2"/>
        <v>3</v>
      </c>
      <c r="J12" s="65">
        <f>VLOOKUP($A12,'Return Data'!$B$7:$R$2843,8,0)</f>
        <v>3.1890999999999998</v>
      </c>
      <c r="K12" s="66">
        <f t="shared" si="3"/>
        <v>6</v>
      </c>
      <c r="L12" s="65">
        <f>VLOOKUP($A12,'Return Data'!$B$7:$R$2843,9,0)</f>
        <v>3.1505999999999998</v>
      </c>
      <c r="M12" s="66">
        <f t="shared" si="4"/>
        <v>4</v>
      </c>
      <c r="N12" s="65">
        <f>VLOOKUP($A12,'Return Data'!$B$7:$R$2843,10,0)</f>
        <v>3.1431</v>
      </c>
      <c r="O12" s="66">
        <f t="shared" si="5"/>
        <v>3</v>
      </c>
      <c r="P12" s="65">
        <f>VLOOKUP($A12,'Return Data'!$B$7:$R$2843,11,0)</f>
        <v>3.1124999999999998</v>
      </c>
      <c r="Q12" s="66">
        <f t="shared" ref="Q12:Q37" si="8">RANK(P12,P$8:P$37,0)</f>
        <v>1</v>
      </c>
      <c r="R12" s="65">
        <f>VLOOKUP($A12,'Return Data'!$B$7:$R$2843,12,0)</f>
        <v>3.1549999999999998</v>
      </c>
      <c r="S12" s="66">
        <f t="shared" ref="S12" si="9">RANK(R12,R$8:R$37,0)</f>
        <v>1</v>
      </c>
      <c r="T12" s="65"/>
      <c r="U12" s="66"/>
      <c r="V12" s="65"/>
      <c r="W12" s="66"/>
      <c r="X12" s="65"/>
      <c r="Y12" s="66"/>
      <c r="Z12" s="65">
        <f>VLOOKUP($A12,'Return Data'!$B$7:$R$2843,16,0)</f>
        <v>3.4439000000000002</v>
      </c>
      <c r="AA12" s="67">
        <f t="shared" si="7"/>
        <v>28</v>
      </c>
    </row>
    <row r="13" spans="1:27" x14ac:dyDescent="0.3">
      <c r="A13" s="63" t="s">
        <v>1293</v>
      </c>
      <c r="B13" s="64">
        <f>VLOOKUP($A13,'Return Data'!$B$7:$R$2843,3,0)</f>
        <v>44322</v>
      </c>
      <c r="C13" s="65">
        <f>VLOOKUP($A13,'Return Data'!$B$7:$R$2843,4,0)</f>
        <v>1069.0146999999999</v>
      </c>
      <c r="D13" s="65">
        <f>VLOOKUP($A13,'Return Data'!$B$7:$R$2843,5,0)</f>
        <v>3.1004999999999998</v>
      </c>
      <c r="E13" s="66">
        <f t="shared" si="0"/>
        <v>24</v>
      </c>
      <c r="F13" s="65">
        <f>VLOOKUP($A13,'Return Data'!$B$7:$R$2843,6,0)</f>
        <v>3.0828000000000002</v>
      </c>
      <c r="G13" s="66">
        <f t="shared" si="1"/>
        <v>24</v>
      </c>
      <c r="H13" s="65">
        <f>VLOOKUP($A13,'Return Data'!$B$7:$R$2843,7,0)</f>
        <v>3.1089000000000002</v>
      </c>
      <c r="I13" s="66">
        <f t="shared" si="2"/>
        <v>24</v>
      </c>
      <c r="J13" s="65">
        <f>VLOOKUP($A13,'Return Data'!$B$7:$R$2843,8,0)</f>
        <v>3.1103000000000001</v>
      </c>
      <c r="K13" s="66">
        <f t="shared" si="3"/>
        <v>23</v>
      </c>
      <c r="L13" s="65">
        <f>VLOOKUP($A13,'Return Data'!$B$7:$R$2843,9,0)</f>
        <v>3.1006999999999998</v>
      </c>
      <c r="M13" s="66">
        <f t="shared" si="4"/>
        <v>15</v>
      </c>
      <c r="N13" s="65">
        <f>VLOOKUP($A13,'Return Data'!$B$7:$R$2843,10,0)</f>
        <v>3.0558000000000001</v>
      </c>
      <c r="O13" s="66">
        <f t="shared" si="5"/>
        <v>22</v>
      </c>
      <c r="P13" s="65">
        <f>VLOOKUP($A13,'Return Data'!$B$7:$R$2843,11,0)</f>
        <v>3.0205000000000002</v>
      </c>
      <c r="Q13" s="66">
        <f t="shared" si="8"/>
        <v>19</v>
      </c>
      <c r="R13" s="65">
        <f>VLOOKUP($A13,'Return Data'!$B$7:$R$2843,12,0)</f>
        <v>3.0495000000000001</v>
      </c>
      <c r="S13" s="66">
        <f t="shared" ref="S13:S37" si="10">RANK(R13,R$8:R$37,0)</f>
        <v>18</v>
      </c>
      <c r="T13" s="65">
        <f>VLOOKUP($A13,'Return Data'!$B$7:$R$2843,13,0)</f>
        <v>3.0731999999999999</v>
      </c>
      <c r="U13" s="66">
        <f t="shared" ref="U13:U37" si="11">RANK(T13,T$8:T$37,0)</f>
        <v>11</v>
      </c>
      <c r="V13" s="65"/>
      <c r="W13" s="66"/>
      <c r="X13" s="65"/>
      <c r="Y13" s="66"/>
      <c r="Z13" s="65">
        <f>VLOOKUP($A13,'Return Data'!$B$7:$R$2843,16,0)</f>
        <v>3.7953000000000001</v>
      </c>
      <c r="AA13" s="67">
        <f t="shared" si="7"/>
        <v>21</v>
      </c>
    </row>
    <row r="14" spans="1:27" x14ac:dyDescent="0.3">
      <c r="A14" s="63" t="s">
        <v>1295</v>
      </c>
      <c r="B14" s="64">
        <f>VLOOKUP($A14,'Return Data'!$B$7:$R$2843,3,0)</f>
        <v>44322</v>
      </c>
      <c r="C14" s="65">
        <f>VLOOKUP($A14,'Return Data'!$B$7:$R$2843,4,0)</f>
        <v>1105.5969</v>
      </c>
      <c r="D14" s="65">
        <f>VLOOKUP($A14,'Return Data'!$B$7:$R$2843,5,0)</f>
        <v>3.0838000000000001</v>
      </c>
      <c r="E14" s="66">
        <f t="shared" si="0"/>
        <v>25</v>
      </c>
      <c r="F14" s="65">
        <f>VLOOKUP($A14,'Return Data'!$B$7:$R$2843,6,0)</f>
        <v>3.07</v>
      </c>
      <c r="G14" s="66">
        <f t="shared" si="1"/>
        <v>26</v>
      </c>
      <c r="H14" s="65">
        <f>VLOOKUP($A14,'Return Data'!$B$7:$R$2843,7,0)</f>
        <v>3.0933000000000002</v>
      </c>
      <c r="I14" s="66">
        <f t="shared" si="2"/>
        <v>26</v>
      </c>
      <c r="J14" s="65">
        <f>VLOOKUP($A14,'Return Data'!$B$7:$R$2843,8,0)</f>
        <v>3.0985</v>
      </c>
      <c r="K14" s="66">
        <f t="shared" si="3"/>
        <v>25</v>
      </c>
      <c r="L14" s="65">
        <f>VLOOKUP($A14,'Return Data'!$B$7:$R$2843,9,0)</f>
        <v>3.0727000000000002</v>
      </c>
      <c r="M14" s="66">
        <f t="shared" si="4"/>
        <v>24</v>
      </c>
      <c r="N14" s="65">
        <f>VLOOKUP($A14,'Return Data'!$B$7:$R$2843,10,0)</f>
        <v>3.0588000000000002</v>
      </c>
      <c r="O14" s="66">
        <f t="shared" si="5"/>
        <v>21</v>
      </c>
      <c r="P14" s="65">
        <f>VLOOKUP($A14,'Return Data'!$B$7:$R$2843,11,0)</f>
        <v>3.0384000000000002</v>
      </c>
      <c r="Q14" s="66">
        <f t="shared" si="8"/>
        <v>13</v>
      </c>
      <c r="R14" s="65">
        <f>VLOOKUP($A14,'Return Data'!$B$7:$R$2843,12,0)</f>
        <v>3.0735999999999999</v>
      </c>
      <c r="S14" s="66">
        <f t="shared" si="10"/>
        <v>12</v>
      </c>
      <c r="T14" s="65">
        <f>VLOOKUP($A14,'Return Data'!$B$7:$R$2843,13,0)</f>
        <v>3.0985999999999998</v>
      </c>
      <c r="U14" s="66">
        <f t="shared" si="11"/>
        <v>6</v>
      </c>
      <c r="V14" s="65"/>
      <c r="W14" s="66"/>
      <c r="X14" s="65"/>
      <c r="Y14" s="66"/>
      <c r="Z14" s="65">
        <f>VLOOKUP($A14,'Return Data'!$B$7:$R$2843,16,0)</f>
        <v>4.4074999999999998</v>
      </c>
      <c r="AA14" s="67">
        <f t="shared" si="7"/>
        <v>8</v>
      </c>
    </row>
    <row r="15" spans="1:27" x14ac:dyDescent="0.3">
      <c r="A15" s="63" t="s">
        <v>1297</v>
      </c>
      <c r="B15" s="64">
        <f>VLOOKUP($A15,'Return Data'!$B$7:$R$2843,3,0)</f>
        <v>44322</v>
      </c>
      <c r="C15" s="65">
        <f>VLOOKUP($A15,'Return Data'!$B$7:$R$2843,4,0)</f>
        <v>1070.9135000000001</v>
      </c>
      <c r="D15" s="65">
        <f>VLOOKUP($A15,'Return Data'!$B$7:$R$2843,5,0)</f>
        <v>3.0813999999999999</v>
      </c>
      <c r="E15" s="66">
        <f t="shared" si="0"/>
        <v>26</v>
      </c>
      <c r="F15" s="65">
        <f>VLOOKUP($A15,'Return Data'!$B$7:$R$2843,6,0)</f>
        <v>3.0842000000000001</v>
      </c>
      <c r="G15" s="66">
        <f t="shared" si="1"/>
        <v>23</v>
      </c>
      <c r="H15" s="65">
        <f>VLOOKUP($A15,'Return Data'!$B$7:$R$2843,7,0)</f>
        <v>3.0975999999999999</v>
      </c>
      <c r="I15" s="66">
        <f t="shared" si="2"/>
        <v>25</v>
      </c>
      <c r="J15" s="65">
        <f>VLOOKUP($A15,'Return Data'!$B$7:$R$2843,8,0)</f>
        <v>3.1153</v>
      </c>
      <c r="K15" s="66">
        <f t="shared" si="3"/>
        <v>21</v>
      </c>
      <c r="L15" s="65">
        <f>VLOOKUP($A15,'Return Data'!$B$7:$R$2843,9,0)</f>
        <v>3.0257000000000001</v>
      </c>
      <c r="M15" s="66">
        <f t="shared" si="4"/>
        <v>27</v>
      </c>
      <c r="N15" s="65">
        <f>VLOOKUP($A15,'Return Data'!$B$7:$R$2843,10,0)</f>
        <v>3.0522</v>
      </c>
      <c r="O15" s="66">
        <f t="shared" si="5"/>
        <v>24</v>
      </c>
      <c r="P15" s="65">
        <f>VLOOKUP($A15,'Return Data'!$B$7:$R$2843,11,0)</f>
        <v>3.0579000000000001</v>
      </c>
      <c r="Q15" s="66">
        <f t="shared" si="8"/>
        <v>10</v>
      </c>
      <c r="R15" s="65">
        <f>VLOOKUP($A15,'Return Data'!$B$7:$R$2843,12,0)</f>
        <v>3.1181000000000001</v>
      </c>
      <c r="S15" s="66">
        <f t="shared" si="10"/>
        <v>3</v>
      </c>
      <c r="T15" s="65">
        <f>VLOOKUP($A15,'Return Data'!$B$7:$R$2843,13,0)</f>
        <v>3.1404999999999998</v>
      </c>
      <c r="U15" s="66">
        <f t="shared" si="11"/>
        <v>2</v>
      </c>
      <c r="V15" s="65"/>
      <c r="W15" s="66"/>
      <c r="X15" s="65"/>
      <c r="Y15" s="66"/>
      <c r="Z15" s="65">
        <f>VLOOKUP($A15,'Return Data'!$B$7:$R$2843,16,0)</f>
        <v>3.9009999999999998</v>
      </c>
      <c r="AA15" s="67">
        <f t="shared" si="7"/>
        <v>18</v>
      </c>
    </row>
    <row r="16" spans="1:27" x14ac:dyDescent="0.3">
      <c r="A16" s="63" t="s">
        <v>1300</v>
      </c>
      <c r="B16" s="64">
        <f>VLOOKUP($A16,'Return Data'!$B$7:$R$2843,3,0)</f>
        <v>44322</v>
      </c>
      <c r="C16" s="65">
        <f>VLOOKUP($A16,'Return Data'!$B$7:$R$2843,4,0)</f>
        <v>1078.788</v>
      </c>
      <c r="D16" s="65">
        <f>VLOOKUP($A16,'Return Data'!$B$7:$R$2843,5,0)</f>
        <v>3.0554999999999999</v>
      </c>
      <c r="E16" s="66">
        <f t="shared" si="0"/>
        <v>27</v>
      </c>
      <c r="F16" s="65">
        <f>VLOOKUP($A16,'Return Data'!$B$7:$R$2843,6,0)</f>
        <v>3.0480999999999998</v>
      </c>
      <c r="G16" s="66">
        <f t="shared" si="1"/>
        <v>27</v>
      </c>
      <c r="H16" s="65">
        <f>VLOOKUP($A16,'Return Data'!$B$7:$R$2843,7,0)</f>
        <v>3.0802999999999998</v>
      </c>
      <c r="I16" s="66">
        <f t="shared" si="2"/>
        <v>27</v>
      </c>
      <c r="J16" s="65">
        <f>VLOOKUP($A16,'Return Data'!$B$7:$R$2843,8,0)</f>
        <v>3.0789</v>
      </c>
      <c r="K16" s="66">
        <f t="shared" si="3"/>
        <v>27</v>
      </c>
      <c r="L16" s="65">
        <f>VLOOKUP($A16,'Return Data'!$B$7:$R$2843,9,0)</f>
        <v>3.0226999999999999</v>
      </c>
      <c r="M16" s="66">
        <f t="shared" si="4"/>
        <v>28</v>
      </c>
      <c r="N16" s="65">
        <f>VLOOKUP($A16,'Return Data'!$B$7:$R$2843,10,0)</f>
        <v>3.016</v>
      </c>
      <c r="O16" s="66">
        <f t="shared" si="5"/>
        <v>28</v>
      </c>
      <c r="P16" s="65">
        <f>VLOOKUP($A16,'Return Data'!$B$7:$R$2843,11,0)</f>
        <v>2.9716999999999998</v>
      </c>
      <c r="Q16" s="66">
        <f t="shared" si="8"/>
        <v>28</v>
      </c>
      <c r="R16" s="65">
        <f>VLOOKUP($A16,'Return Data'!$B$7:$R$2843,12,0)</f>
        <v>3.0051000000000001</v>
      </c>
      <c r="S16" s="66">
        <f t="shared" si="10"/>
        <v>27</v>
      </c>
      <c r="T16" s="65">
        <f>VLOOKUP($A16,'Return Data'!$B$7:$R$2843,13,0)</f>
        <v>2.9868999999999999</v>
      </c>
      <c r="U16" s="66">
        <f t="shared" si="11"/>
        <v>26</v>
      </c>
      <c r="V16" s="65"/>
      <c r="W16" s="66"/>
      <c r="X16" s="65"/>
      <c r="Y16" s="66"/>
      <c r="Z16" s="65">
        <f>VLOOKUP($A16,'Return Data'!$B$7:$R$2843,16,0)</f>
        <v>3.8700999999999999</v>
      </c>
      <c r="AA16" s="67">
        <f t="shared" si="7"/>
        <v>19</v>
      </c>
    </row>
    <row r="17" spans="1:27" x14ac:dyDescent="0.3">
      <c r="A17" s="63" t="s">
        <v>1302</v>
      </c>
      <c r="B17" s="64">
        <f>VLOOKUP($A17,'Return Data'!$B$7:$R$2843,3,0)</f>
        <v>44322</v>
      </c>
      <c r="C17" s="65">
        <f>VLOOKUP($A17,'Return Data'!$B$7:$R$2843,4,0)</f>
        <v>3067.4249</v>
      </c>
      <c r="D17" s="65">
        <f>VLOOKUP($A17,'Return Data'!$B$7:$R$2843,5,0)</f>
        <v>3.1785999999999999</v>
      </c>
      <c r="E17" s="66">
        <f t="shared" si="0"/>
        <v>7</v>
      </c>
      <c r="F17" s="65">
        <f>VLOOKUP($A17,'Return Data'!$B$7:$R$2843,6,0)</f>
        <v>3.1425999999999998</v>
      </c>
      <c r="G17" s="66">
        <f t="shared" si="1"/>
        <v>11</v>
      </c>
      <c r="H17" s="65">
        <f>VLOOKUP($A17,'Return Data'!$B$7:$R$2843,7,0)</f>
        <v>3.1377999999999999</v>
      </c>
      <c r="I17" s="66">
        <f t="shared" si="2"/>
        <v>15</v>
      </c>
      <c r="J17" s="65">
        <f>VLOOKUP($A17,'Return Data'!$B$7:$R$2843,8,0)</f>
        <v>3.1278999999999999</v>
      </c>
      <c r="K17" s="66">
        <f t="shared" si="3"/>
        <v>17</v>
      </c>
      <c r="L17" s="65">
        <f>VLOOKUP($A17,'Return Data'!$B$7:$R$2843,9,0)</f>
        <v>3.0869</v>
      </c>
      <c r="M17" s="66">
        <f t="shared" si="4"/>
        <v>19</v>
      </c>
      <c r="N17" s="65">
        <f>VLOOKUP($A17,'Return Data'!$B$7:$R$2843,10,0)</f>
        <v>3.0594999999999999</v>
      </c>
      <c r="O17" s="66">
        <f t="shared" si="5"/>
        <v>20</v>
      </c>
      <c r="P17" s="65">
        <f>VLOOKUP($A17,'Return Data'!$B$7:$R$2843,11,0)</f>
        <v>3.0121000000000002</v>
      </c>
      <c r="Q17" s="66">
        <f t="shared" si="8"/>
        <v>25</v>
      </c>
      <c r="R17" s="65">
        <f>VLOOKUP($A17,'Return Data'!$B$7:$R$2843,12,0)</f>
        <v>3.0318999999999998</v>
      </c>
      <c r="S17" s="66">
        <f t="shared" si="10"/>
        <v>25</v>
      </c>
      <c r="T17" s="65">
        <f>VLOOKUP($A17,'Return Data'!$B$7:$R$2843,13,0)</f>
        <v>3.0251999999999999</v>
      </c>
      <c r="U17" s="66">
        <f t="shared" si="11"/>
        <v>23</v>
      </c>
      <c r="V17" s="65">
        <f>VLOOKUP($A17,'Return Data'!$B$7:$R$2843,17,0)</f>
        <v>3.9434999999999998</v>
      </c>
      <c r="W17" s="66">
        <f>RANK(V17,V$8:V$37,0)</f>
        <v>5</v>
      </c>
      <c r="X17" s="65">
        <f>VLOOKUP($A17,'Return Data'!$B$7:$R$2843,14,0)</f>
        <v>4.7202999999999999</v>
      </c>
      <c r="Y17" s="66">
        <f>RANK(X17,X$8:X$37,0)</f>
        <v>4</v>
      </c>
      <c r="Z17" s="65">
        <f>VLOOKUP($A17,'Return Data'!$B$7:$R$2843,16,0)</f>
        <v>6.2805</v>
      </c>
      <c r="AA17" s="67">
        <f t="shared" si="7"/>
        <v>4</v>
      </c>
    </row>
    <row r="18" spans="1:27" x14ac:dyDescent="0.3">
      <c r="A18" s="63" t="s">
        <v>1303</v>
      </c>
      <c r="B18" s="64">
        <f>VLOOKUP($A18,'Return Data'!$B$7:$R$2843,3,0)</f>
        <v>44322</v>
      </c>
      <c r="C18" s="65">
        <f>VLOOKUP($A18,'Return Data'!$B$7:$R$2843,4,0)</f>
        <v>1079.4685999999999</v>
      </c>
      <c r="D18" s="65">
        <f>VLOOKUP($A18,'Return Data'!$B$7:$R$2843,5,0)</f>
        <v>3.1516000000000002</v>
      </c>
      <c r="E18" s="66">
        <f t="shared" si="0"/>
        <v>12</v>
      </c>
      <c r="F18" s="65">
        <f>VLOOKUP($A18,'Return Data'!$B$7:$R$2843,6,0)</f>
        <v>3.1522000000000001</v>
      </c>
      <c r="G18" s="66">
        <f t="shared" si="1"/>
        <v>9</v>
      </c>
      <c r="H18" s="65">
        <f>VLOOKUP($A18,'Return Data'!$B$7:$R$2843,7,0)</f>
        <v>3.1827999999999999</v>
      </c>
      <c r="I18" s="66">
        <f t="shared" si="2"/>
        <v>8</v>
      </c>
      <c r="J18" s="65">
        <f>VLOOKUP($A18,'Return Data'!$B$7:$R$2843,8,0)</f>
        <v>3.1665999999999999</v>
      </c>
      <c r="K18" s="66">
        <f t="shared" si="3"/>
        <v>9</v>
      </c>
      <c r="L18" s="65">
        <f>VLOOKUP($A18,'Return Data'!$B$7:$R$2843,9,0)</f>
        <v>3.1425999999999998</v>
      </c>
      <c r="M18" s="66">
        <f t="shared" si="4"/>
        <v>6</v>
      </c>
      <c r="N18" s="65">
        <f>VLOOKUP($A18,'Return Data'!$B$7:$R$2843,10,0)</f>
        <v>3.1511999999999998</v>
      </c>
      <c r="O18" s="66">
        <f t="shared" si="5"/>
        <v>2</v>
      </c>
      <c r="P18" s="65">
        <f>VLOOKUP($A18,'Return Data'!$B$7:$R$2843,11,0)</f>
        <v>3.0891999999999999</v>
      </c>
      <c r="Q18" s="66">
        <f t="shared" si="8"/>
        <v>5</v>
      </c>
      <c r="R18" s="65">
        <f>VLOOKUP($A18,'Return Data'!$B$7:$R$2843,12,0)</f>
        <v>3.1156000000000001</v>
      </c>
      <c r="S18" s="66">
        <f t="shared" si="10"/>
        <v>4</v>
      </c>
      <c r="T18" s="65">
        <f>VLOOKUP($A18,'Return Data'!$B$7:$R$2843,13,0)</f>
        <v>3.1194000000000002</v>
      </c>
      <c r="U18" s="66">
        <f t="shared" si="11"/>
        <v>4</v>
      </c>
      <c r="V18" s="65"/>
      <c r="W18" s="66"/>
      <c r="X18" s="65"/>
      <c r="Y18" s="66"/>
      <c r="Z18" s="65">
        <f>VLOOKUP($A18,'Return Data'!$B$7:$R$2843,16,0)</f>
        <v>3.9723000000000002</v>
      </c>
      <c r="AA18" s="67">
        <f t="shared" si="7"/>
        <v>17</v>
      </c>
    </row>
    <row r="19" spans="1:27" x14ac:dyDescent="0.3">
      <c r="A19" s="63" t="s">
        <v>1306</v>
      </c>
      <c r="B19" s="64">
        <f>VLOOKUP($A19,'Return Data'!$B$7:$R$2843,3,0)</f>
        <v>44322</v>
      </c>
      <c r="C19" s="65">
        <f>VLOOKUP($A19,'Return Data'!$B$7:$R$2843,4,0)</f>
        <v>111.3222</v>
      </c>
      <c r="D19" s="65">
        <f>VLOOKUP($A19,'Return Data'!$B$7:$R$2843,5,0)</f>
        <v>3.1151</v>
      </c>
      <c r="E19" s="66">
        <f t="shared" si="0"/>
        <v>19</v>
      </c>
      <c r="F19" s="65">
        <f>VLOOKUP($A19,'Return Data'!$B$7:$R$2843,6,0)</f>
        <v>3.1046999999999998</v>
      </c>
      <c r="G19" s="66">
        <f t="shared" si="1"/>
        <v>18</v>
      </c>
      <c r="H19" s="65">
        <f>VLOOKUP($A19,'Return Data'!$B$7:$R$2843,7,0)</f>
        <v>3.1307999999999998</v>
      </c>
      <c r="I19" s="66">
        <f t="shared" si="2"/>
        <v>18</v>
      </c>
      <c r="J19" s="65">
        <f>VLOOKUP($A19,'Return Data'!$B$7:$R$2843,8,0)</f>
        <v>3.1255999999999999</v>
      </c>
      <c r="K19" s="66">
        <f t="shared" si="3"/>
        <v>19</v>
      </c>
      <c r="L19" s="65">
        <f>VLOOKUP($A19,'Return Data'!$B$7:$R$2843,9,0)</f>
        <v>3.0855000000000001</v>
      </c>
      <c r="M19" s="66">
        <f t="shared" si="4"/>
        <v>20</v>
      </c>
      <c r="N19" s="65">
        <f>VLOOKUP($A19,'Return Data'!$B$7:$R$2843,10,0)</f>
        <v>3.0712000000000002</v>
      </c>
      <c r="O19" s="66">
        <f t="shared" si="5"/>
        <v>16</v>
      </c>
      <c r="P19" s="65">
        <f>VLOOKUP($A19,'Return Data'!$B$7:$R$2843,11,0)</f>
        <v>3.0205000000000002</v>
      </c>
      <c r="Q19" s="66">
        <f t="shared" si="8"/>
        <v>19</v>
      </c>
      <c r="R19" s="65">
        <f>VLOOKUP($A19,'Return Data'!$B$7:$R$2843,12,0)</f>
        <v>3.0453999999999999</v>
      </c>
      <c r="S19" s="66">
        <f t="shared" si="10"/>
        <v>21</v>
      </c>
      <c r="T19" s="65">
        <f>VLOOKUP($A19,'Return Data'!$B$7:$R$2843,13,0)</f>
        <v>3.0383</v>
      </c>
      <c r="U19" s="66">
        <f t="shared" si="11"/>
        <v>20</v>
      </c>
      <c r="V19" s="65"/>
      <c r="W19" s="66"/>
      <c r="X19" s="65"/>
      <c r="Y19" s="66"/>
      <c r="Z19" s="65">
        <f>VLOOKUP($A19,'Return Data'!$B$7:$R$2843,16,0)</f>
        <v>4.4241000000000001</v>
      </c>
      <c r="AA19" s="67">
        <f t="shared" si="7"/>
        <v>7</v>
      </c>
    </row>
    <row r="20" spans="1:27" x14ac:dyDescent="0.3">
      <c r="A20" s="63" t="s">
        <v>1307</v>
      </c>
      <c r="B20" s="64">
        <f>VLOOKUP($A20,'Return Data'!$B$7:$R$2843,3,0)</f>
        <v>44322</v>
      </c>
      <c r="C20" s="65">
        <f>VLOOKUP($A20,'Return Data'!$B$7:$R$2843,4,0)</f>
        <v>1101.2548999999999</v>
      </c>
      <c r="D20" s="65">
        <f>VLOOKUP($A20,'Return Data'!$B$7:$R$2843,5,0)</f>
        <v>3.1025</v>
      </c>
      <c r="E20" s="66">
        <f t="shared" si="0"/>
        <v>23</v>
      </c>
      <c r="F20" s="65">
        <f>VLOOKUP($A20,'Return Data'!$B$7:$R$2843,6,0)</f>
        <v>3.0909</v>
      </c>
      <c r="G20" s="66">
        <f t="shared" si="1"/>
        <v>21</v>
      </c>
      <c r="H20" s="65">
        <f>VLOOKUP($A20,'Return Data'!$B$7:$R$2843,7,0)</f>
        <v>3.1255000000000002</v>
      </c>
      <c r="I20" s="66">
        <f t="shared" si="2"/>
        <v>20</v>
      </c>
      <c r="J20" s="65">
        <f>VLOOKUP($A20,'Return Data'!$B$7:$R$2843,8,0)</f>
        <v>3.1322999999999999</v>
      </c>
      <c r="K20" s="66">
        <f t="shared" si="3"/>
        <v>15</v>
      </c>
      <c r="L20" s="65">
        <f>VLOOKUP($A20,'Return Data'!$B$7:$R$2843,9,0)</f>
        <v>3.1029</v>
      </c>
      <c r="M20" s="66">
        <f t="shared" si="4"/>
        <v>14</v>
      </c>
      <c r="N20" s="65">
        <f>VLOOKUP($A20,'Return Data'!$B$7:$R$2843,10,0)</f>
        <v>3.0657000000000001</v>
      </c>
      <c r="O20" s="66">
        <f t="shared" si="5"/>
        <v>18</v>
      </c>
      <c r="P20" s="65">
        <f>VLOOKUP($A20,'Return Data'!$B$7:$R$2843,11,0)</f>
        <v>3.0131000000000001</v>
      </c>
      <c r="Q20" s="66">
        <f t="shared" si="8"/>
        <v>24</v>
      </c>
      <c r="R20" s="65">
        <f>VLOOKUP($A20,'Return Data'!$B$7:$R$2843,12,0)</f>
        <v>3.0489999999999999</v>
      </c>
      <c r="S20" s="66">
        <f t="shared" si="10"/>
        <v>19</v>
      </c>
      <c r="T20" s="65">
        <f>VLOOKUP($A20,'Return Data'!$B$7:$R$2843,13,0)</f>
        <v>3.0480999999999998</v>
      </c>
      <c r="U20" s="66">
        <f t="shared" si="11"/>
        <v>16</v>
      </c>
      <c r="V20" s="65"/>
      <c r="W20" s="66"/>
      <c r="X20" s="65"/>
      <c r="Y20" s="66"/>
      <c r="Z20" s="65">
        <f>VLOOKUP($A20,'Return Data'!$B$7:$R$2843,16,0)</f>
        <v>4.2853000000000003</v>
      </c>
      <c r="AA20" s="67">
        <f t="shared" si="7"/>
        <v>10</v>
      </c>
    </row>
    <row r="21" spans="1:27" x14ac:dyDescent="0.3">
      <c r="A21" s="63" t="s">
        <v>1309</v>
      </c>
      <c r="B21" s="64">
        <f>VLOOKUP($A21,'Return Data'!$B$7:$R$2843,3,0)</f>
        <v>44322</v>
      </c>
      <c r="C21" s="65">
        <f>VLOOKUP($A21,'Return Data'!$B$7:$R$2843,4,0)</f>
        <v>1070.4512</v>
      </c>
      <c r="D21" s="65">
        <f>VLOOKUP($A21,'Return Data'!$B$7:$R$2843,5,0)</f>
        <v>3.0451999999999999</v>
      </c>
      <c r="E21" s="66">
        <f t="shared" si="0"/>
        <v>28</v>
      </c>
      <c r="F21" s="65">
        <f>VLOOKUP($A21,'Return Data'!$B$7:$R$2843,6,0)</f>
        <v>3.0251999999999999</v>
      </c>
      <c r="G21" s="66">
        <f t="shared" si="1"/>
        <v>28</v>
      </c>
      <c r="H21" s="65">
        <f>VLOOKUP($A21,'Return Data'!$B$7:$R$2843,7,0)</f>
        <v>3.0754999999999999</v>
      </c>
      <c r="I21" s="66">
        <f t="shared" si="2"/>
        <v>28</v>
      </c>
      <c r="J21" s="65">
        <f>VLOOKUP($A21,'Return Data'!$B$7:$R$2843,8,0)</f>
        <v>3.0680000000000001</v>
      </c>
      <c r="K21" s="66">
        <f t="shared" si="3"/>
        <v>29</v>
      </c>
      <c r="L21" s="65">
        <f>VLOOKUP($A21,'Return Data'!$B$7:$R$2843,9,0)</f>
        <v>3.0184000000000002</v>
      </c>
      <c r="M21" s="66">
        <f t="shared" si="4"/>
        <v>29</v>
      </c>
      <c r="N21" s="65">
        <f>VLOOKUP($A21,'Return Data'!$B$7:$R$2843,10,0)</f>
        <v>3.0173999999999999</v>
      </c>
      <c r="O21" s="66">
        <f t="shared" si="5"/>
        <v>27</v>
      </c>
      <c r="P21" s="65">
        <f>VLOOKUP($A21,'Return Data'!$B$7:$R$2843,11,0)</f>
        <v>2.9754</v>
      </c>
      <c r="Q21" s="66">
        <f t="shared" si="8"/>
        <v>27</v>
      </c>
      <c r="R21" s="65">
        <f>VLOOKUP($A21,'Return Data'!$B$7:$R$2843,12,0)</f>
        <v>2.9979</v>
      </c>
      <c r="S21" s="66">
        <f t="shared" si="10"/>
        <v>28</v>
      </c>
      <c r="T21" s="65">
        <f>VLOOKUP($A21,'Return Data'!$B$7:$R$2843,13,0)</f>
        <v>2.9994999999999998</v>
      </c>
      <c r="U21" s="66">
        <f t="shared" si="11"/>
        <v>24</v>
      </c>
      <c r="V21" s="65"/>
      <c r="W21" s="66"/>
      <c r="X21" s="65"/>
      <c r="Y21" s="66"/>
      <c r="Z21" s="65">
        <f>VLOOKUP($A21,'Return Data'!$B$7:$R$2843,16,0)</f>
        <v>3.79</v>
      </c>
      <c r="AA21" s="67">
        <f t="shared" si="7"/>
        <v>22</v>
      </c>
    </row>
    <row r="22" spans="1:27" x14ac:dyDescent="0.3">
      <c r="A22" s="63" t="s">
        <v>1311</v>
      </c>
      <c r="B22" s="64">
        <f>VLOOKUP($A22,'Return Data'!$B$7:$R$2843,3,0)</f>
        <v>44322</v>
      </c>
      <c r="C22" s="65">
        <f>VLOOKUP($A22,'Return Data'!$B$7:$R$2843,4,0)</f>
        <v>1043.6329000000001</v>
      </c>
      <c r="D22" s="65">
        <f>VLOOKUP($A22,'Return Data'!$B$7:$R$2843,5,0)</f>
        <v>3.113</v>
      </c>
      <c r="E22" s="66">
        <f t="shared" si="0"/>
        <v>20</v>
      </c>
      <c r="F22" s="65">
        <f>VLOOKUP($A22,'Return Data'!$B$7:$R$2843,6,0)</f>
        <v>3.0842999999999998</v>
      </c>
      <c r="G22" s="66">
        <f t="shared" si="1"/>
        <v>22</v>
      </c>
      <c r="H22" s="65">
        <f>VLOOKUP($A22,'Return Data'!$B$7:$R$2843,7,0)</f>
        <v>3.1154999999999999</v>
      </c>
      <c r="I22" s="66">
        <f t="shared" si="2"/>
        <v>23</v>
      </c>
      <c r="J22" s="65">
        <f>VLOOKUP($A22,'Return Data'!$B$7:$R$2843,8,0)</f>
        <v>3.1204000000000001</v>
      </c>
      <c r="K22" s="66">
        <f t="shared" si="3"/>
        <v>20</v>
      </c>
      <c r="L22" s="65">
        <f>VLOOKUP($A22,'Return Data'!$B$7:$R$2843,9,0)</f>
        <v>3.09</v>
      </c>
      <c r="M22" s="66">
        <f t="shared" si="4"/>
        <v>18</v>
      </c>
      <c r="N22" s="65">
        <f>VLOOKUP($A22,'Return Data'!$B$7:$R$2843,10,0)</f>
        <v>3.0670000000000002</v>
      </c>
      <c r="O22" s="66">
        <f t="shared" si="5"/>
        <v>17</v>
      </c>
      <c r="P22" s="65">
        <f>VLOOKUP($A22,'Return Data'!$B$7:$R$2843,11,0)</f>
        <v>3.0228000000000002</v>
      </c>
      <c r="Q22" s="66">
        <f t="shared" si="8"/>
        <v>18</v>
      </c>
      <c r="R22" s="65">
        <f>VLOOKUP($A22,'Return Data'!$B$7:$R$2843,12,0)</f>
        <v>3.0400999999999998</v>
      </c>
      <c r="S22" s="66">
        <f t="shared" ref="S22" si="12">RANK(R22,R$8:R$37,0)</f>
        <v>24</v>
      </c>
      <c r="T22" s="65"/>
      <c r="U22" s="66"/>
      <c r="V22" s="65"/>
      <c r="W22" s="66"/>
      <c r="X22" s="65"/>
      <c r="Y22" s="66"/>
      <c r="Z22" s="65">
        <f>VLOOKUP($A22,'Return Data'!$B$7:$R$2843,16,0)</f>
        <v>3.2732000000000001</v>
      </c>
      <c r="AA22" s="67">
        <f t="shared" si="7"/>
        <v>30</v>
      </c>
    </row>
    <row r="23" spans="1:27" x14ac:dyDescent="0.3">
      <c r="A23" s="63" t="s">
        <v>1313</v>
      </c>
      <c r="B23" s="64">
        <f>VLOOKUP($A23,'Return Data'!$B$7:$R$2843,3,0)</f>
        <v>44322</v>
      </c>
      <c r="C23" s="65">
        <f>VLOOKUP($A23,'Return Data'!$B$7:$R$2843,4,0)</f>
        <v>1053.7050999999999</v>
      </c>
      <c r="D23" s="65">
        <f>VLOOKUP($A23,'Return Data'!$B$7:$R$2843,5,0)</f>
        <v>3.0070000000000001</v>
      </c>
      <c r="E23" s="66">
        <f t="shared" si="0"/>
        <v>29</v>
      </c>
      <c r="F23" s="65">
        <f>VLOOKUP($A23,'Return Data'!$B$7:$R$2843,6,0)</f>
        <v>3.0085999999999999</v>
      </c>
      <c r="G23" s="66">
        <f t="shared" si="1"/>
        <v>29</v>
      </c>
      <c r="H23" s="65">
        <f>VLOOKUP($A23,'Return Data'!$B$7:$R$2843,7,0)</f>
        <v>3.0615000000000001</v>
      </c>
      <c r="I23" s="66">
        <f t="shared" si="2"/>
        <v>29</v>
      </c>
      <c r="J23" s="65">
        <f>VLOOKUP($A23,'Return Data'!$B$7:$R$2843,8,0)</f>
        <v>3.0781000000000001</v>
      </c>
      <c r="K23" s="66">
        <f t="shared" si="3"/>
        <v>28</v>
      </c>
      <c r="L23" s="65">
        <f>VLOOKUP($A23,'Return Data'!$B$7:$R$2843,9,0)</f>
        <v>3.04</v>
      </c>
      <c r="M23" s="66">
        <f t="shared" si="4"/>
        <v>26</v>
      </c>
      <c r="N23" s="65">
        <f>VLOOKUP($A23,'Return Data'!$B$7:$R$2843,10,0)</f>
        <v>2.9935</v>
      </c>
      <c r="O23" s="66">
        <f t="shared" si="5"/>
        <v>29</v>
      </c>
      <c r="P23" s="65">
        <f>VLOOKUP($A23,'Return Data'!$B$7:$R$2843,11,0)</f>
        <v>2.9579</v>
      </c>
      <c r="Q23" s="66">
        <f t="shared" si="8"/>
        <v>29</v>
      </c>
      <c r="R23" s="65">
        <f>VLOOKUP($A23,'Return Data'!$B$7:$R$2843,12,0)</f>
        <v>2.988</v>
      </c>
      <c r="S23" s="66">
        <f t="shared" si="10"/>
        <v>29</v>
      </c>
      <c r="T23" s="65">
        <f>VLOOKUP($A23,'Return Data'!$B$7:$R$2843,13,0)</f>
        <v>2.9986999999999999</v>
      </c>
      <c r="U23" s="66">
        <f t="shared" si="11"/>
        <v>25</v>
      </c>
      <c r="V23" s="65"/>
      <c r="W23" s="66"/>
      <c r="X23" s="65"/>
      <c r="Y23" s="66"/>
      <c r="Z23" s="65">
        <f>VLOOKUP($A23,'Return Data'!$B$7:$R$2843,16,0)</f>
        <v>3.4685000000000001</v>
      </c>
      <c r="AA23" s="67">
        <f t="shared" si="7"/>
        <v>27</v>
      </c>
    </row>
    <row r="24" spans="1:27" x14ac:dyDescent="0.3">
      <c r="A24" s="63" t="s">
        <v>1315</v>
      </c>
      <c r="B24" s="64">
        <f>VLOOKUP($A24,'Return Data'!$B$7:$R$2843,3,0)</f>
        <v>44322</v>
      </c>
      <c r="C24" s="65">
        <f>VLOOKUP($A24,'Return Data'!$B$7:$R$2843,4,0)</f>
        <v>1049.3150000000001</v>
      </c>
      <c r="D24" s="65">
        <f>VLOOKUP($A24,'Return Data'!$B$7:$R$2843,5,0)</f>
        <v>3.1377999999999999</v>
      </c>
      <c r="E24" s="66">
        <f t="shared" si="0"/>
        <v>16</v>
      </c>
      <c r="F24" s="65">
        <f>VLOOKUP($A24,'Return Data'!$B$7:$R$2843,6,0)</f>
        <v>3.1082000000000001</v>
      </c>
      <c r="G24" s="66">
        <f t="shared" si="1"/>
        <v>16</v>
      </c>
      <c r="H24" s="65">
        <f>VLOOKUP($A24,'Return Data'!$B$7:$R$2843,7,0)</f>
        <v>3.1454</v>
      </c>
      <c r="I24" s="66">
        <f t="shared" si="2"/>
        <v>13</v>
      </c>
      <c r="J24" s="65">
        <f>VLOOKUP($A24,'Return Data'!$B$7:$R$2843,8,0)</f>
        <v>3.4571999999999998</v>
      </c>
      <c r="K24" s="66">
        <f t="shared" si="3"/>
        <v>1</v>
      </c>
      <c r="L24" s="65">
        <f>VLOOKUP($A24,'Return Data'!$B$7:$R$2843,9,0)</f>
        <v>3.2766999999999999</v>
      </c>
      <c r="M24" s="66">
        <f t="shared" si="4"/>
        <v>1</v>
      </c>
      <c r="N24" s="65">
        <f>VLOOKUP($A24,'Return Data'!$B$7:$R$2843,10,0)</f>
        <v>3.1690999999999998</v>
      </c>
      <c r="O24" s="66">
        <f t="shared" si="5"/>
        <v>1</v>
      </c>
      <c r="P24" s="65">
        <f>VLOOKUP($A24,'Return Data'!$B$7:$R$2843,11,0)</f>
        <v>3.0949</v>
      </c>
      <c r="Q24" s="66">
        <f t="shared" si="8"/>
        <v>4</v>
      </c>
      <c r="R24" s="65">
        <f>VLOOKUP($A24,'Return Data'!$B$7:$R$2843,12,0)</f>
        <v>3.0988000000000002</v>
      </c>
      <c r="S24" s="66">
        <f t="shared" ref="S24" si="13">RANK(R24,R$8:R$37,0)</f>
        <v>6</v>
      </c>
      <c r="T24" s="65"/>
      <c r="U24" s="66"/>
      <c r="V24" s="65"/>
      <c r="W24" s="66"/>
      <c r="X24" s="65"/>
      <c r="Y24" s="66"/>
      <c r="Z24" s="65">
        <f>VLOOKUP($A24,'Return Data'!$B$7:$R$2843,16,0)</f>
        <v>3.4365999999999999</v>
      </c>
      <c r="AA24" s="67">
        <f t="shared" si="7"/>
        <v>29</v>
      </c>
    </row>
    <row r="25" spans="1:27" x14ac:dyDescent="0.3">
      <c r="A25" s="63" t="s">
        <v>1317</v>
      </c>
      <c r="B25" s="64">
        <f>VLOOKUP($A25,'Return Data'!$B$7:$R$2843,3,0)</f>
        <v>44322</v>
      </c>
      <c r="C25" s="65">
        <f>VLOOKUP($A25,'Return Data'!$B$7:$R$2843,4,0)</f>
        <v>1101.2665999999999</v>
      </c>
      <c r="D25" s="65">
        <f>VLOOKUP($A25,'Return Data'!$B$7:$R$2843,5,0)</f>
        <v>3.1322999999999999</v>
      </c>
      <c r="E25" s="66">
        <f t="shared" si="0"/>
        <v>17</v>
      </c>
      <c r="F25" s="65">
        <f>VLOOKUP($A25,'Return Data'!$B$7:$R$2843,6,0)</f>
        <v>3.0952999999999999</v>
      </c>
      <c r="G25" s="66">
        <f t="shared" si="1"/>
        <v>20</v>
      </c>
      <c r="H25" s="65">
        <f>VLOOKUP($A25,'Return Data'!$B$7:$R$2843,7,0)</f>
        <v>3.1158999999999999</v>
      </c>
      <c r="I25" s="66">
        <f t="shared" si="2"/>
        <v>22</v>
      </c>
      <c r="J25" s="65">
        <f>VLOOKUP($A25,'Return Data'!$B$7:$R$2843,8,0)</f>
        <v>3.11</v>
      </c>
      <c r="K25" s="66">
        <f t="shared" si="3"/>
        <v>24</v>
      </c>
      <c r="L25" s="65">
        <f>VLOOKUP($A25,'Return Data'!$B$7:$R$2843,9,0)</f>
        <v>3.0720000000000001</v>
      </c>
      <c r="M25" s="66">
        <f t="shared" si="4"/>
        <v>25</v>
      </c>
      <c r="N25" s="65">
        <f>VLOOKUP($A25,'Return Data'!$B$7:$R$2843,10,0)</f>
        <v>3.0539999999999998</v>
      </c>
      <c r="O25" s="66">
        <f t="shared" si="5"/>
        <v>23</v>
      </c>
      <c r="P25" s="65">
        <f>VLOOKUP($A25,'Return Data'!$B$7:$R$2843,11,0)</f>
        <v>3.0202</v>
      </c>
      <c r="Q25" s="66">
        <f t="shared" si="8"/>
        <v>21</v>
      </c>
      <c r="R25" s="65">
        <f>VLOOKUP($A25,'Return Data'!$B$7:$R$2843,12,0)</f>
        <v>3.0476000000000001</v>
      </c>
      <c r="S25" s="66">
        <f t="shared" si="10"/>
        <v>20</v>
      </c>
      <c r="T25" s="65">
        <f>VLOOKUP($A25,'Return Data'!$B$7:$R$2843,13,0)</f>
        <v>3.0417999999999998</v>
      </c>
      <c r="U25" s="66">
        <f t="shared" si="11"/>
        <v>19</v>
      </c>
      <c r="V25" s="65"/>
      <c r="W25" s="66"/>
      <c r="X25" s="65"/>
      <c r="Y25" s="66"/>
      <c r="Z25" s="65">
        <f>VLOOKUP($A25,'Return Data'!$B$7:$R$2843,16,0)</f>
        <v>4.2702</v>
      </c>
      <c r="AA25" s="67">
        <f t="shared" si="7"/>
        <v>11</v>
      </c>
    </row>
    <row r="26" spans="1:27" x14ac:dyDescent="0.3">
      <c r="A26" s="63" t="s">
        <v>1319</v>
      </c>
      <c r="B26" s="64">
        <f>VLOOKUP($A26,'Return Data'!$B$7:$R$2843,3,0)</f>
        <v>44322</v>
      </c>
      <c r="C26" s="65">
        <f>VLOOKUP($A26,'Return Data'!$B$7:$R$2843,4,0)</f>
        <v>2684.4214999999999</v>
      </c>
      <c r="D26" s="65">
        <f>VLOOKUP($A26,'Return Data'!$B$7:$R$2843,5,0)</f>
        <v>3.2317999999999998</v>
      </c>
      <c r="E26" s="66">
        <f t="shared" si="0"/>
        <v>3</v>
      </c>
      <c r="F26" s="65">
        <f>VLOOKUP($A26,'Return Data'!$B$7:$R$2843,6,0)</f>
        <v>3.4205999999999999</v>
      </c>
      <c r="G26" s="66">
        <f t="shared" si="1"/>
        <v>1</v>
      </c>
      <c r="H26" s="65">
        <f>VLOOKUP($A26,'Return Data'!$B$7:$R$2843,7,0)</f>
        <v>3.2921999999999998</v>
      </c>
      <c r="I26" s="66">
        <f t="shared" si="2"/>
        <v>1</v>
      </c>
      <c r="J26" s="65">
        <f>VLOOKUP($A26,'Return Data'!$B$7:$R$2843,8,0)</f>
        <v>3.2168999999999999</v>
      </c>
      <c r="K26" s="66">
        <f t="shared" si="3"/>
        <v>3</v>
      </c>
      <c r="L26" s="65">
        <f>VLOOKUP($A26,'Return Data'!$B$7:$R$2843,9,0)</f>
        <v>3.1335000000000002</v>
      </c>
      <c r="M26" s="66">
        <f t="shared" si="4"/>
        <v>8</v>
      </c>
      <c r="N26" s="65">
        <f>VLOOKUP($A26,'Return Data'!$B$7:$R$2843,10,0)</f>
        <v>3.0994000000000002</v>
      </c>
      <c r="O26" s="66">
        <f t="shared" si="5"/>
        <v>11</v>
      </c>
      <c r="P26" s="65">
        <f>VLOOKUP($A26,'Return Data'!$B$7:$R$2843,11,0)</f>
        <v>3.0371999999999999</v>
      </c>
      <c r="Q26" s="66">
        <f t="shared" si="8"/>
        <v>14</v>
      </c>
      <c r="R26" s="65">
        <f>VLOOKUP($A26,'Return Data'!$B$7:$R$2843,12,0)</f>
        <v>3.0621</v>
      </c>
      <c r="S26" s="66">
        <f t="shared" si="10"/>
        <v>14</v>
      </c>
      <c r="T26" s="65">
        <f>VLOOKUP($A26,'Return Data'!$B$7:$R$2843,13,0)</f>
        <v>3.0598999999999998</v>
      </c>
      <c r="U26" s="66">
        <f t="shared" si="11"/>
        <v>15</v>
      </c>
      <c r="V26" s="65">
        <f>VLOOKUP($A26,'Return Data'!$B$7:$R$2843,17,0)</f>
        <v>3.9897999999999998</v>
      </c>
      <c r="W26" s="66">
        <f t="shared" ref="W26:W36" si="14">RANK(V26,V$8:V$37,0)</f>
        <v>2</v>
      </c>
      <c r="X26" s="65">
        <f>VLOOKUP($A26,'Return Data'!$B$7:$R$2843,14,0)</f>
        <v>4.7492999999999999</v>
      </c>
      <c r="Y26" s="66">
        <f t="shared" ref="Y26:Y36" si="15">RANK(X26,X$8:X$37,0)</f>
        <v>2</v>
      </c>
      <c r="Z26" s="65">
        <f>VLOOKUP($A26,'Return Data'!$B$7:$R$2843,16,0)</f>
        <v>6.6974</v>
      </c>
      <c r="AA26" s="67">
        <f t="shared" si="7"/>
        <v>1</v>
      </c>
    </row>
    <row r="27" spans="1:27" x14ac:dyDescent="0.3">
      <c r="A27" s="63" t="s">
        <v>1321</v>
      </c>
      <c r="B27" s="64">
        <f>VLOOKUP($A27,'Return Data'!$B$7:$R$2843,3,0)</f>
        <v>44322</v>
      </c>
      <c r="C27" s="65">
        <f>VLOOKUP($A27,'Return Data'!$B$7:$R$2843,4,0)</f>
        <v>1069.8489</v>
      </c>
      <c r="D27" s="65">
        <f>VLOOKUP($A27,'Return Data'!$B$7:$R$2843,5,0)</f>
        <v>3.238</v>
      </c>
      <c r="E27" s="66">
        <f t="shared" si="0"/>
        <v>2</v>
      </c>
      <c r="F27" s="65">
        <f>VLOOKUP($A27,'Return Data'!$B$7:$R$2843,6,0)</f>
        <v>3.1827999999999999</v>
      </c>
      <c r="G27" s="66">
        <f t="shared" si="1"/>
        <v>5</v>
      </c>
      <c r="H27" s="65">
        <f>VLOOKUP($A27,'Return Data'!$B$7:$R$2843,7,0)</f>
        <v>3.1943000000000001</v>
      </c>
      <c r="I27" s="66">
        <f t="shared" si="2"/>
        <v>5</v>
      </c>
      <c r="J27" s="65">
        <f>VLOOKUP($A27,'Return Data'!$B$7:$R$2843,8,0)</f>
        <v>3.1699000000000002</v>
      </c>
      <c r="K27" s="66">
        <f t="shared" si="3"/>
        <v>8</v>
      </c>
      <c r="L27" s="65">
        <f>VLOOKUP($A27,'Return Data'!$B$7:$R$2843,9,0)</f>
        <v>3.1255999999999999</v>
      </c>
      <c r="M27" s="66">
        <f t="shared" si="4"/>
        <v>9</v>
      </c>
      <c r="N27" s="65">
        <f>VLOOKUP($A27,'Return Data'!$B$7:$R$2843,10,0)</f>
        <v>3.0861999999999998</v>
      </c>
      <c r="O27" s="66">
        <f t="shared" si="5"/>
        <v>13</v>
      </c>
      <c r="P27" s="65">
        <f>VLOOKUP($A27,'Return Data'!$B$7:$R$2843,11,0)</f>
        <v>3.0253999999999999</v>
      </c>
      <c r="Q27" s="66">
        <f t="shared" si="8"/>
        <v>17</v>
      </c>
      <c r="R27" s="65">
        <f>VLOOKUP($A27,'Return Data'!$B$7:$R$2843,12,0)</f>
        <v>3.0506000000000002</v>
      </c>
      <c r="S27" s="66">
        <f t="shared" si="10"/>
        <v>17</v>
      </c>
      <c r="T27" s="65">
        <f>VLOOKUP($A27,'Return Data'!$B$7:$R$2843,13,0)</f>
        <v>3.0449999999999999</v>
      </c>
      <c r="U27" s="66">
        <f t="shared" si="11"/>
        <v>17</v>
      </c>
      <c r="V27" s="65"/>
      <c r="W27" s="66"/>
      <c r="X27" s="65"/>
      <c r="Y27" s="66"/>
      <c r="Z27" s="65">
        <f>VLOOKUP($A27,'Return Data'!$B$7:$R$2843,16,0)</f>
        <v>3.7845</v>
      </c>
      <c r="AA27" s="67">
        <f t="shared" si="7"/>
        <v>23</v>
      </c>
    </row>
    <row r="28" spans="1:27" x14ac:dyDescent="0.3">
      <c r="A28" s="63" t="s">
        <v>1323</v>
      </c>
      <c r="B28" s="64">
        <f>VLOOKUP($A28,'Return Data'!$B$7:$R$2843,3,0)</f>
        <v>44322</v>
      </c>
      <c r="C28" s="65">
        <f>VLOOKUP($A28,'Return Data'!$B$7:$R$2843,4,0)</f>
        <v>1068.2191</v>
      </c>
      <c r="D28" s="65">
        <f>VLOOKUP($A28,'Return Data'!$B$7:$R$2843,5,0)</f>
        <v>3.1985000000000001</v>
      </c>
      <c r="E28" s="66">
        <f t="shared" si="0"/>
        <v>6</v>
      </c>
      <c r="F28" s="65">
        <f>VLOOKUP($A28,'Return Data'!$B$7:$R$2843,6,0)</f>
        <v>3.1785000000000001</v>
      </c>
      <c r="G28" s="66">
        <f t="shared" si="1"/>
        <v>6</v>
      </c>
      <c r="H28" s="65">
        <f>VLOOKUP($A28,'Return Data'!$B$7:$R$2843,7,0)</f>
        <v>3.1903999999999999</v>
      </c>
      <c r="I28" s="66">
        <f t="shared" si="2"/>
        <v>6</v>
      </c>
      <c r="J28" s="65">
        <f>VLOOKUP($A28,'Return Data'!$B$7:$R$2843,8,0)</f>
        <v>3.2450000000000001</v>
      </c>
      <c r="K28" s="66">
        <f t="shared" si="3"/>
        <v>2</v>
      </c>
      <c r="L28" s="65">
        <f>VLOOKUP($A28,'Return Data'!$B$7:$R$2843,9,0)</f>
        <v>3.1634000000000002</v>
      </c>
      <c r="M28" s="66">
        <f t="shared" si="4"/>
        <v>3</v>
      </c>
      <c r="N28" s="65">
        <f>VLOOKUP($A28,'Return Data'!$B$7:$R$2843,10,0)</f>
        <v>3.1185</v>
      </c>
      <c r="O28" s="66">
        <f t="shared" si="5"/>
        <v>7</v>
      </c>
      <c r="P28" s="65">
        <f>VLOOKUP($A28,'Return Data'!$B$7:$R$2843,11,0)</f>
        <v>3.0600999999999998</v>
      </c>
      <c r="Q28" s="66">
        <f t="shared" si="8"/>
        <v>9</v>
      </c>
      <c r="R28" s="65">
        <f>VLOOKUP($A28,'Return Data'!$B$7:$R$2843,12,0)</f>
        <v>3.0935999999999999</v>
      </c>
      <c r="S28" s="66">
        <f t="shared" si="10"/>
        <v>8</v>
      </c>
      <c r="T28" s="65">
        <f>VLOOKUP($A28,'Return Data'!$B$7:$R$2843,13,0)</f>
        <v>3.1023999999999998</v>
      </c>
      <c r="U28" s="66">
        <f t="shared" si="11"/>
        <v>5</v>
      </c>
      <c r="V28" s="65"/>
      <c r="W28" s="66"/>
      <c r="X28" s="65"/>
      <c r="Y28" s="66"/>
      <c r="Z28" s="65">
        <f>VLOOKUP($A28,'Return Data'!$B$7:$R$2843,16,0)</f>
        <v>3.7576000000000001</v>
      </c>
      <c r="AA28" s="67">
        <f t="shared" si="7"/>
        <v>24</v>
      </c>
    </row>
    <row r="29" spans="1:27" x14ac:dyDescent="0.3">
      <c r="A29" s="63" t="s">
        <v>1325</v>
      </c>
      <c r="B29" s="64">
        <f>VLOOKUP($A29,'Return Data'!$B$7:$R$2843,3,0)</f>
        <v>44322</v>
      </c>
      <c r="C29" s="65">
        <f>VLOOKUP($A29,'Return Data'!$B$7:$R$2843,4,0)</f>
        <v>1057.5779</v>
      </c>
      <c r="D29" s="65">
        <f>VLOOKUP($A29,'Return Data'!$B$7:$R$2843,5,0)</f>
        <v>3.1755</v>
      </c>
      <c r="E29" s="66">
        <f t="shared" si="0"/>
        <v>8</v>
      </c>
      <c r="F29" s="65">
        <f>VLOOKUP($A29,'Return Data'!$B$7:$R$2843,6,0)</f>
        <v>3.1886999999999999</v>
      </c>
      <c r="G29" s="66">
        <f t="shared" si="1"/>
        <v>4</v>
      </c>
      <c r="H29" s="65">
        <f>VLOOKUP($A29,'Return Data'!$B$7:$R$2843,7,0)</f>
        <v>3.2082000000000002</v>
      </c>
      <c r="I29" s="66">
        <f t="shared" si="2"/>
        <v>4</v>
      </c>
      <c r="J29" s="65">
        <f>VLOOKUP($A29,'Return Data'!$B$7:$R$2843,8,0)</f>
        <v>3.1936</v>
      </c>
      <c r="K29" s="66">
        <f t="shared" si="3"/>
        <v>5</v>
      </c>
      <c r="L29" s="65">
        <f>VLOOKUP($A29,'Return Data'!$B$7:$R$2843,9,0)</f>
        <v>3.1505000000000001</v>
      </c>
      <c r="M29" s="66">
        <f t="shared" si="4"/>
        <v>5</v>
      </c>
      <c r="N29" s="65">
        <f>VLOOKUP($A29,'Return Data'!$B$7:$R$2843,10,0)</f>
        <v>3.1419000000000001</v>
      </c>
      <c r="O29" s="66">
        <f t="shared" si="5"/>
        <v>4</v>
      </c>
      <c r="P29" s="65">
        <f>VLOOKUP($A29,'Return Data'!$B$7:$R$2843,11,0)</f>
        <v>3.1023999999999998</v>
      </c>
      <c r="Q29" s="66">
        <f t="shared" si="8"/>
        <v>2</v>
      </c>
      <c r="R29" s="65">
        <f>VLOOKUP($A29,'Return Data'!$B$7:$R$2843,12,0)</f>
        <v>3.1347999999999998</v>
      </c>
      <c r="S29" s="66">
        <f t="shared" si="10"/>
        <v>2</v>
      </c>
      <c r="T29" s="65">
        <f>VLOOKUP($A29,'Return Data'!$B$7:$R$2843,13,0)</f>
        <v>3.1467000000000001</v>
      </c>
      <c r="U29" s="66">
        <f t="shared" ref="U29" si="16">RANK(T29,T$8:T$37,0)</f>
        <v>1</v>
      </c>
      <c r="V29" s="65"/>
      <c r="W29" s="66"/>
      <c r="X29" s="65"/>
      <c r="Y29" s="66"/>
      <c r="Z29" s="65">
        <f>VLOOKUP($A29,'Return Data'!$B$7:$R$2843,16,0)</f>
        <v>3.6562999999999999</v>
      </c>
      <c r="AA29" s="67">
        <f t="shared" si="7"/>
        <v>25</v>
      </c>
    </row>
    <row r="30" spans="1:27" x14ac:dyDescent="0.3">
      <c r="A30" s="63" t="s">
        <v>1327</v>
      </c>
      <c r="B30" s="64">
        <f>VLOOKUP($A30,'Return Data'!$B$7:$R$2843,3,0)</f>
        <v>44322</v>
      </c>
      <c r="C30" s="65">
        <f>VLOOKUP($A30,'Return Data'!$B$7:$R$2843,4,0)</f>
        <v>110.8126</v>
      </c>
      <c r="D30" s="65">
        <f>VLOOKUP($A30,'Return Data'!$B$7:$R$2843,5,0)</f>
        <v>3.1294</v>
      </c>
      <c r="E30" s="66">
        <f t="shared" si="0"/>
        <v>18</v>
      </c>
      <c r="F30" s="65">
        <f>VLOOKUP($A30,'Return Data'!$B$7:$R$2843,6,0)</f>
        <v>3.1080000000000001</v>
      </c>
      <c r="G30" s="66">
        <f t="shared" si="1"/>
        <v>17</v>
      </c>
      <c r="H30" s="65">
        <f>VLOOKUP($A30,'Return Data'!$B$7:$R$2843,7,0)</f>
        <v>3.1309999999999998</v>
      </c>
      <c r="I30" s="66">
        <f t="shared" si="2"/>
        <v>17</v>
      </c>
      <c r="J30" s="65">
        <f>VLOOKUP($A30,'Return Data'!$B$7:$R$2843,8,0)</f>
        <v>3.1257999999999999</v>
      </c>
      <c r="K30" s="66">
        <f t="shared" si="3"/>
        <v>18</v>
      </c>
      <c r="L30" s="65">
        <f>VLOOKUP($A30,'Return Data'!$B$7:$R$2843,9,0)</f>
        <v>3.0941999999999998</v>
      </c>
      <c r="M30" s="66">
        <f t="shared" si="4"/>
        <v>17</v>
      </c>
      <c r="N30" s="65">
        <f>VLOOKUP($A30,'Return Data'!$B$7:$R$2843,10,0)</f>
        <v>3.0623999999999998</v>
      </c>
      <c r="O30" s="66">
        <f t="shared" si="5"/>
        <v>19</v>
      </c>
      <c r="P30" s="65">
        <f>VLOOKUP($A30,'Return Data'!$B$7:$R$2843,11,0)</f>
        <v>3.0310000000000001</v>
      </c>
      <c r="Q30" s="66">
        <f t="shared" si="8"/>
        <v>15</v>
      </c>
      <c r="R30" s="65">
        <f>VLOOKUP($A30,'Return Data'!$B$7:$R$2843,12,0)</f>
        <v>3.0556999999999999</v>
      </c>
      <c r="S30" s="66">
        <f t="shared" si="10"/>
        <v>16</v>
      </c>
      <c r="T30" s="65">
        <f>VLOOKUP($A30,'Return Data'!$B$7:$R$2843,13,0)</f>
        <v>3.0644</v>
      </c>
      <c r="U30" s="66">
        <f t="shared" si="11"/>
        <v>13</v>
      </c>
      <c r="V30" s="65"/>
      <c r="W30" s="66"/>
      <c r="X30" s="65"/>
      <c r="Y30" s="66"/>
      <c r="Z30" s="65">
        <f>VLOOKUP($A30,'Return Data'!$B$7:$R$2843,16,0)</f>
        <v>4.4015000000000004</v>
      </c>
      <c r="AA30" s="67">
        <f t="shared" si="7"/>
        <v>9</v>
      </c>
    </row>
    <row r="31" spans="1:27" x14ac:dyDescent="0.3">
      <c r="A31" s="63" t="s">
        <v>1329</v>
      </c>
      <c r="B31" s="64">
        <f>VLOOKUP($A31,'Return Data'!$B$7:$R$2843,3,0)</f>
        <v>44322</v>
      </c>
      <c r="C31" s="65">
        <f>VLOOKUP($A31,'Return Data'!$B$7:$R$2843,4,0)</f>
        <v>1065.3241</v>
      </c>
      <c r="D31" s="65">
        <f>VLOOKUP($A31,'Return Data'!$B$7:$R$2843,5,0)</f>
        <v>3.2071999999999998</v>
      </c>
      <c r="E31" s="66">
        <f t="shared" si="0"/>
        <v>5</v>
      </c>
      <c r="F31" s="65">
        <f>VLOOKUP($A31,'Return Data'!$B$7:$R$2843,6,0)</f>
        <v>3.2008999999999999</v>
      </c>
      <c r="G31" s="66">
        <f t="shared" si="1"/>
        <v>3</v>
      </c>
      <c r="H31" s="65">
        <f>VLOOKUP($A31,'Return Data'!$B$7:$R$2843,7,0)</f>
        <v>3.2231000000000001</v>
      </c>
      <c r="I31" s="66">
        <f t="shared" si="2"/>
        <v>2</v>
      </c>
      <c r="J31" s="65">
        <f>VLOOKUP($A31,'Return Data'!$B$7:$R$2843,8,0)</f>
        <v>3.2071999999999998</v>
      </c>
      <c r="K31" s="66">
        <f t="shared" si="3"/>
        <v>4</v>
      </c>
      <c r="L31" s="65">
        <f>VLOOKUP($A31,'Return Data'!$B$7:$R$2843,9,0)</f>
        <v>3.1785999999999999</v>
      </c>
      <c r="M31" s="66">
        <f t="shared" si="4"/>
        <v>2</v>
      </c>
      <c r="N31" s="65">
        <f>VLOOKUP($A31,'Return Data'!$B$7:$R$2843,10,0)</f>
        <v>3.1337000000000002</v>
      </c>
      <c r="O31" s="66">
        <f t="shared" si="5"/>
        <v>5</v>
      </c>
      <c r="P31" s="65">
        <f>VLOOKUP($A31,'Return Data'!$B$7:$R$2843,11,0)</f>
        <v>3.0954999999999999</v>
      </c>
      <c r="Q31" s="66">
        <f t="shared" si="8"/>
        <v>3</v>
      </c>
      <c r="R31" s="65">
        <f>VLOOKUP($A31,'Return Data'!$B$7:$R$2843,12,0)</f>
        <v>3.1107999999999998</v>
      </c>
      <c r="S31" s="66">
        <f t="shared" si="10"/>
        <v>5</v>
      </c>
      <c r="T31" s="65">
        <f>VLOOKUP($A31,'Return Data'!$B$7:$R$2843,13,0)</f>
        <v>3.1291000000000002</v>
      </c>
      <c r="U31" s="66">
        <f t="shared" si="11"/>
        <v>3</v>
      </c>
      <c r="V31" s="65"/>
      <c r="W31" s="66"/>
      <c r="X31" s="65"/>
      <c r="Y31" s="66"/>
      <c r="Z31" s="65">
        <f>VLOOKUP($A31,'Return Data'!$B$7:$R$2843,16,0)</f>
        <v>3.8081</v>
      </c>
      <c r="AA31" s="67">
        <f t="shared" si="7"/>
        <v>20</v>
      </c>
    </row>
    <row r="32" spans="1:27" x14ac:dyDescent="0.3">
      <c r="A32" s="63" t="s">
        <v>1331</v>
      </c>
      <c r="B32" s="64">
        <f>VLOOKUP($A32,'Return Data'!$B$7:$R$2843,3,0)</f>
        <v>44322</v>
      </c>
      <c r="C32" s="65">
        <f>VLOOKUP($A32,'Return Data'!$B$7:$R$2843,4,0)</f>
        <v>3362.0882000000001</v>
      </c>
      <c r="D32" s="65">
        <f>VLOOKUP($A32,'Return Data'!$B$7:$R$2843,5,0)</f>
        <v>3.1692</v>
      </c>
      <c r="E32" s="66">
        <f t="shared" si="0"/>
        <v>9</v>
      </c>
      <c r="F32" s="65">
        <f>VLOOKUP($A32,'Return Data'!$B$7:$R$2843,6,0)</f>
        <v>3.1387</v>
      </c>
      <c r="G32" s="66">
        <f t="shared" si="1"/>
        <v>12</v>
      </c>
      <c r="H32" s="65">
        <f>VLOOKUP($A32,'Return Data'!$B$7:$R$2843,7,0)</f>
        <v>3.1644999999999999</v>
      </c>
      <c r="I32" s="66">
        <f t="shared" si="2"/>
        <v>10</v>
      </c>
      <c r="J32" s="65">
        <f>VLOOKUP($A32,'Return Data'!$B$7:$R$2843,8,0)</f>
        <v>3.1524999999999999</v>
      </c>
      <c r="K32" s="66">
        <f t="shared" si="3"/>
        <v>11</v>
      </c>
      <c r="L32" s="65">
        <f>VLOOKUP($A32,'Return Data'!$B$7:$R$2843,9,0)</f>
        <v>3.1133000000000002</v>
      </c>
      <c r="M32" s="66">
        <f t="shared" si="4"/>
        <v>11</v>
      </c>
      <c r="N32" s="65">
        <f>VLOOKUP($A32,'Return Data'!$B$7:$R$2843,10,0)</f>
        <v>3.0714000000000001</v>
      </c>
      <c r="O32" s="66">
        <f t="shared" si="5"/>
        <v>15</v>
      </c>
      <c r="P32" s="65">
        <f>VLOOKUP($A32,'Return Data'!$B$7:$R$2843,11,0)</f>
        <v>3.0162</v>
      </c>
      <c r="Q32" s="66">
        <f t="shared" si="8"/>
        <v>22</v>
      </c>
      <c r="R32" s="65">
        <f>VLOOKUP($A32,'Return Data'!$B$7:$R$2843,12,0)</f>
        <v>3.0409000000000002</v>
      </c>
      <c r="S32" s="66">
        <f t="shared" si="10"/>
        <v>23</v>
      </c>
      <c r="T32" s="65">
        <f>VLOOKUP($A32,'Return Data'!$B$7:$R$2843,13,0)</f>
        <v>3.0434999999999999</v>
      </c>
      <c r="U32" s="66">
        <f t="shared" si="11"/>
        <v>18</v>
      </c>
      <c r="V32" s="65">
        <f>VLOOKUP($A32,'Return Data'!$B$7:$R$2843,17,0)</f>
        <v>3.9647000000000001</v>
      </c>
      <c r="W32" s="66">
        <f t="shared" si="14"/>
        <v>4</v>
      </c>
      <c r="X32" s="65">
        <f>VLOOKUP($A32,'Return Data'!$B$7:$R$2843,14,0)</f>
        <v>4.7408999999999999</v>
      </c>
      <c r="Y32" s="66">
        <f t="shared" si="15"/>
        <v>3</v>
      </c>
      <c r="Z32" s="65">
        <f>VLOOKUP($A32,'Return Data'!$B$7:$R$2843,16,0)</f>
        <v>6.5849000000000002</v>
      </c>
      <c r="AA32" s="67">
        <f t="shared" si="7"/>
        <v>3</v>
      </c>
    </row>
    <row r="33" spans="1:27" x14ac:dyDescent="0.3">
      <c r="A33" s="63" t="s">
        <v>1333</v>
      </c>
      <c r="B33" s="64">
        <f>VLOOKUP($A33,'Return Data'!$B$7:$R$2843,3,0)</f>
        <v>44322</v>
      </c>
      <c r="C33" s="65">
        <f>VLOOKUP($A33,'Return Data'!$B$7:$R$2843,4,0)</f>
        <v>1097.7280000000001</v>
      </c>
      <c r="D33" s="65">
        <f>VLOOKUP($A33,'Return Data'!$B$7:$R$2843,5,0)</f>
        <v>3.169</v>
      </c>
      <c r="E33" s="66">
        <f t="shared" si="0"/>
        <v>10</v>
      </c>
      <c r="F33" s="65">
        <f>VLOOKUP($A33,'Return Data'!$B$7:$R$2843,6,0)</f>
        <v>3.1307999999999998</v>
      </c>
      <c r="G33" s="66">
        <f t="shared" si="1"/>
        <v>13</v>
      </c>
      <c r="H33" s="65">
        <f>VLOOKUP($A33,'Return Data'!$B$7:$R$2843,7,0)</f>
        <v>3.1240999999999999</v>
      </c>
      <c r="I33" s="66">
        <f t="shared" si="2"/>
        <v>21</v>
      </c>
      <c r="J33" s="65">
        <f>VLOOKUP($A33,'Return Data'!$B$7:$R$2843,8,0)</f>
        <v>3.0956999999999999</v>
      </c>
      <c r="K33" s="66">
        <f t="shared" si="3"/>
        <v>26</v>
      </c>
      <c r="L33" s="65">
        <f>VLOOKUP($A33,'Return Data'!$B$7:$R$2843,9,0)</f>
        <v>3.0798999999999999</v>
      </c>
      <c r="M33" s="66">
        <f t="shared" si="4"/>
        <v>21</v>
      </c>
      <c r="N33" s="65">
        <f>VLOOKUP($A33,'Return Data'!$B$7:$R$2843,10,0)</f>
        <v>3.0352999999999999</v>
      </c>
      <c r="O33" s="66">
        <f t="shared" si="5"/>
        <v>26</v>
      </c>
      <c r="P33" s="65">
        <f>VLOOKUP($A33,'Return Data'!$B$7:$R$2843,11,0)</f>
        <v>2.9927000000000001</v>
      </c>
      <c r="Q33" s="66">
        <f t="shared" si="8"/>
        <v>26</v>
      </c>
      <c r="R33" s="65">
        <f>VLOOKUP($A33,'Return Data'!$B$7:$R$2843,12,0)</f>
        <v>3.0183</v>
      </c>
      <c r="S33" s="66">
        <f t="shared" si="10"/>
        <v>26</v>
      </c>
      <c r="T33" s="65">
        <f>VLOOKUP($A33,'Return Data'!$B$7:$R$2843,13,0)</f>
        <v>3.0266000000000002</v>
      </c>
      <c r="U33" s="66">
        <f t="shared" si="11"/>
        <v>22</v>
      </c>
      <c r="V33" s="65"/>
      <c r="W33" s="66"/>
      <c r="X33" s="65"/>
      <c r="Y33" s="66"/>
      <c r="Z33" s="65">
        <f>VLOOKUP($A33,'Return Data'!$B$7:$R$2843,16,0)</f>
        <v>4.4715999999999996</v>
      </c>
      <c r="AA33" s="67">
        <f t="shared" si="7"/>
        <v>6</v>
      </c>
    </row>
    <row r="34" spans="1:27" x14ac:dyDescent="0.3">
      <c r="A34" s="63" t="s">
        <v>1335</v>
      </c>
      <c r="B34" s="64">
        <f>VLOOKUP($A34,'Return Data'!$B$7:$R$2843,3,0)</f>
        <v>44322</v>
      </c>
      <c r="C34" s="65">
        <f>VLOOKUP($A34,'Return Data'!$B$7:$R$2843,4,0)</f>
        <v>1089.2683999999999</v>
      </c>
      <c r="D34" s="65">
        <f>VLOOKUP($A34,'Return Data'!$B$7:$R$2843,5,0)</f>
        <v>3.1467000000000001</v>
      </c>
      <c r="E34" s="66">
        <f t="shared" si="0"/>
        <v>14</v>
      </c>
      <c r="F34" s="65">
        <f>VLOOKUP($A34,'Return Data'!$B$7:$R$2843,6,0)</f>
        <v>3.1427999999999998</v>
      </c>
      <c r="G34" s="66">
        <f t="shared" si="1"/>
        <v>10</v>
      </c>
      <c r="H34" s="65">
        <f>VLOOKUP($A34,'Return Data'!$B$7:$R$2843,7,0)</f>
        <v>3.1594000000000002</v>
      </c>
      <c r="I34" s="66">
        <f t="shared" si="2"/>
        <v>11</v>
      </c>
      <c r="J34" s="65">
        <f>VLOOKUP($A34,'Return Data'!$B$7:$R$2843,8,0)</f>
        <v>3.1474000000000002</v>
      </c>
      <c r="K34" s="66">
        <f t="shared" si="3"/>
        <v>12</v>
      </c>
      <c r="L34" s="65">
        <f>VLOOKUP($A34,'Return Data'!$B$7:$R$2843,9,0)</f>
        <v>3.0985999999999998</v>
      </c>
      <c r="M34" s="66">
        <f t="shared" si="4"/>
        <v>16</v>
      </c>
      <c r="N34" s="65">
        <f>VLOOKUP($A34,'Return Data'!$B$7:$R$2843,10,0)</f>
        <v>3.1282000000000001</v>
      </c>
      <c r="O34" s="66">
        <f t="shared" si="5"/>
        <v>6</v>
      </c>
      <c r="P34" s="65">
        <f>VLOOKUP($A34,'Return Data'!$B$7:$R$2843,11,0)</f>
        <v>3.0659999999999998</v>
      </c>
      <c r="Q34" s="66">
        <f t="shared" si="8"/>
        <v>8</v>
      </c>
      <c r="R34" s="65">
        <f>VLOOKUP($A34,'Return Data'!$B$7:$R$2843,12,0)</f>
        <v>3.0876999999999999</v>
      </c>
      <c r="S34" s="66">
        <f t="shared" si="10"/>
        <v>9</v>
      </c>
      <c r="T34" s="65">
        <f>VLOOKUP($A34,'Return Data'!$B$7:$R$2843,13,0)</f>
        <v>3.0828000000000002</v>
      </c>
      <c r="U34" s="66">
        <f t="shared" si="11"/>
        <v>10</v>
      </c>
      <c r="V34" s="65"/>
      <c r="W34" s="66"/>
      <c r="X34" s="65"/>
      <c r="Y34" s="66"/>
      <c r="Z34" s="65">
        <f>VLOOKUP($A34,'Return Data'!$B$7:$R$2843,16,0)</f>
        <v>4.1144999999999996</v>
      </c>
      <c r="AA34" s="67">
        <f t="shared" si="7"/>
        <v>13</v>
      </c>
    </row>
    <row r="35" spans="1:27" x14ac:dyDescent="0.3">
      <c r="A35" s="63" t="s">
        <v>1337</v>
      </c>
      <c r="B35" s="64">
        <f>VLOOKUP($A35,'Return Data'!$B$7:$R$2843,3,0)</f>
        <v>44322</v>
      </c>
      <c r="C35" s="65">
        <f>VLOOKUP($A35,'Return Data'!$B$7:$R$2843,4,0)</f>
        <v>1087.0563999999999</v>
      </c>
      <c r="D35" s="65">
        <f>VLOOKUP($A35,'Return Data'!$B$7:$R$2843,5,0)</f>
        <v>3.1497999999999999</v>
      </c>
      <c r="E35" s="66">
        <f t="shared" si="0"/>
        <v>13</v>
      </c>
      <c r="F35" s="65">
        <f>VLOOKUP($A35,'Return Data'!$B$7:$R$2843,6,0)</f>
        <v>3.0775000000000001</v>
      </c>
      <c r="G35" s="66">
        <f t="shared" si="1"/>
        <v>25</v>
      </c>
      <c r="H35" s="65">
        <f>VLOOKUP($A35,'Return Data'!$B$7:$R$2843,7,0)</f>
        <v>3.1335999999999999</v>
      </c>
      <c r="I35" s="66">
        <f t="shared" si="2"/>
        <v>16</v>
      </c>
      <c r="J35" s="65">
        <f>VLOOKUP($A35,'Return Data'!$B$7:$R$2843,8,0)</f>
        <v>3.1107999999999998</v>
      </c>
      <c r="K35" s="66">
        <f t="shared" si="3"/>
        <v>22</v>
      </c>
      <c r="L35" s="65">
        <f>VLOOKUP($A35,'Return Data'!$B$7:$R$2843,9,0)</f>
        <v>3.0764</v>
      </c>
      <c r="M35" s="66">
        <f t="shared" si="4"/>
        <v>23</v>
      </c>
      <c r="N35" s="65">
        <f>VLOOKUP($A35,'Return Data'!$B$7:$R$2843,10,0)</f>
        <v>3.0501999999999998</v>
      </c>
      <c r="O35" s="66">
        <f t="shared" si="5"/>
        <v>25</v>
      </c>
      <c r="P35" s="65">
        <f>VLOOKUP($A35,'Return Data'!$B$7:$R$2843,11,0)</f>
        <v>3.0141</v>
      </c>
      <c r="Q35" s="66">
        <f t="shared" si="8"/>
        <v>23</v>
      </c>
      <c r="R35" s="65">
        <f>VLOOKUP($A35,'Return Data'!$B$7:$R$2843,12,0)</f>
        <v>3.0430999999999999</v>
      </c>
      <c r="S35" s="66">
        <f t="shared" si="10"/>
        <v>22</v>
      </c>
      <c r="T35" s="65">
        <f>VLOOKUP($A35,'Return Data'!$B$7:$R$2843,13,0)</f>
        <v>3.0316000000000001</v>
      </c>
      <c r="U35" s="66">
        <f t="shared" si="11"/>
        <v>21</v>
      </c>
      <c r="V35" s="65"/>
      <c r="W35" s="66"/>
      <c r="X35" s="65"/>
      <c r="Y35" s="66"/>
      <c r="Z35" s="65">
        <f>VLOOKUP($A35,'Return Data'!$B$7:$R$2843,16,0)</f>
        <v>4.0228000000000002</v>
      </c>
      <c r="AA35" s="67">
        <f t="shared" si="7"/>
        <v>16</v>
      </c>
    </row>
    <row r="36" spans="1:27" x14ac:dyDescent="0.3">
      <c r="A36" s="63" t="s">
        <v>1339</v>
      </c>
      <c r="B36" s="64">
        <f>VLOOKUP($A36,'Return Data'!$B$7:$R$2843,3,0)</f>
        <v>44322</v>
      </c>
      <c r="C36" s="65">
        <f>VLOOKUP($A36,'Return Data'!$B$7:$R$2843,4,0)</f>
        <v>2826.2714999999998</v>
      </c>
      <c r="D36" s="65">
        <f>VLOOKUP($A36,'Return Data'!$B$7:$R$2843,5,0)</f>
        <v>3.1423999999999999</v>
      </c>
      <c r="E36" s="66">
        <f t="shared" si="0"/>
        <v>15</v>
      </c>
      <c r="F36" s="65">
        <f>VLOOKUP($A36,'Return Data'!$B$7:$R$2843,6,0)</f>
        <v>3.1154000000000002</v>
      </c>
      <c r="G36" s="66">
        <f t="shared" si="1"/>
        <v>14</v>
      </c>
      <c r="H36" s="65">
        <f>VLOOKUP($A36,'Return Data'!$B$7:$R$2843,7,0)</f>
        <v>3.1471</v>
      </c>
      <c r="I36" s="66">
        <f t="shared" si="2"/>
        <v>12</v>
      </c>
      <c r="J36" s="65">
        <f>VLOOKUP($A36,'Return Data'!$B$7:$R$2843,8,0)</f>
        <v>3.1469999999999998</v>
      </c>
      <c r="K36" s="66">
        <f t="shared" si="3"/>
        <v>13</v>
      </c>
      <c r="L36" s="65">
        <f>VLOOKUP($A36,'Return Data'!$B$7:$R$2843,9,0)</f>
        <v>3.1126999999999998</v>
      </c>
      <c r="M36" s="66">
        <f t="shared" si="4"/>
        <v>13</v>
      </c>
      <c r="N36" s="65">
        <f>VLOOKUP($A36,'Return Data'!$B$7:$R$2843,10,0)</f>
        <v>3.0727000000000002</v>
      </c>
      <c r="O36" s="66">
        <f t="shared" si="5"/>
        <v>14</v>
      </c>
      <c r="P36" s="65">
        <f>VLOOKUP($A36,'Return Data'!$B$7:$R$2843,11,0)</f>
        <v>3.0264000000000002</v>
      </c>
      <c r="Q36" s="66">
        <f t="shared" si="8"/>
        <v>16</v>
      </c>
      <c r="R36" s="65">
        <f>VLOOKUP($A36,'Return Data'!$B$7:$R$2843,12,0)</f>
        <v>3.0606</v>
      </c>
      <c r="S36" s="66">
        <f t="shared" si="10"/>
        <v>15</v>
      </c>
      <c r="T36" s="65">
        <f>VLOOKUP($A36,'Return Data'!$B$7:$R$2843,13,0)</f>
        <v>3.0657999999999999</v>
      </c>
      <c r="U36" s="66">
        <f t="shared" si="11"/>
        <v>12</v>
      </c>
      <c r="V36" s="65">
        <f>VLOOKUP($A36,'Return Data'!$B$7:$R$2843,17,0)</f>
        <v>4.0018000000000002</v>
      </c>
      <c r="W36" s="66">
        <f t="shared" si="14"/>
        <v>1</v>
      </c>
      <c r="X36" s="65">
        <f>VLOOKUP($A36,'Return Data'!$B$7:$R$2843,14,0)</f>
        <v>4.7820999999999998</v>
      </c>
      <c r="Y36" s="66">
        <f t="shared" si="15"/>
        <v>1</v>
      </c>
      <c r="Z36" s="65">
        <f>VLOOKUP($A36,'Return Data'!$B$7:$R$2843,16,0)</f>
        <v>6.6894999999999998</v>
      </c>
      <c r="AA36" s="67">
        <f t="shared" si="7"/>
        <v>2</v>
      </c>
    </row>
    <row r="37" spans="1:27" x14ac:dyDescent="0.3">
      <c r="A37" s="63" t="s">
        <v>1341</v>
      </c>
      <c r="B37" s="64">
        <f>VLOOKUP($A37,'Return Data'!$B$7:$R$2843,3,0)</f>
        <v>44322</v>
      </c>
      <c r="C37" s="65">
        <f>VLOOKUP($A37,'Return Data'!$B$7:$R$2843,4,0)</f>
        <v>1062.2603999999999</v>
      </c>
      <c r="D37" s="65">
        <f>VLOOKUP($A37,'Return Data'!$B$7:$R$2843,5,0)</f>
        <v>2.9965000000000002</v>
      </c>
      <c r="E37" s="66">
        <f t="shared" si="0"/>
        <v>30</v>
      </c>
      <c r="F37" s="65">
        <f>VLOOKUP($A37,'Return Data'!$B$7:$R$2843,6,0)</f>
        <v>3.0049999999999999</v>
      </c>
      <c r="G37" s="66">
        <f t="shared" si="1"/>
        <v>30</v>
      </c>
      <c r="H37" s="65">
        <f>VLOOKUP($A37,'Return Data'!$B$7:$R$2843,7,0)</f>
        <v>3.0396999999999998</v>
      </c>
      <c r="I37" s="66">
        <f t="shared" si="2"/>
        <v>30</v>
      </c>
      <c r="J37" s="65">
        <f>VLOOKUP($A37,'Return Data'!$B$7:$R$2843,8,0)</f>
        <v>3.0339</v>
      </c>
      <c r="K37" s="66">
        <f t="shared" si="3"/>
        <v>30</v>
      </c>
      <c r="L37" s="65">
        <f>VLOOKUP($A37,'Return Data'!$B$7:$R$2843,9,0)</f>
        <v>2.9986000000000002</v>
      </c>
      <c r="M37" s="66">
        <f t="shared" si="4"/>
        <v>30</v>
      </c>
      <c r="N37" s="65">
        <f>VLOOKUP($A37,'Return Data'!$B$7:$R$2843,10,0)</f>
        <v>2.9712000000000001</v>
      </c>
      <c r="O37" s="66">
        <f t="shared" si="5"/>
        <v>30</v>
      </c>
      <c r="P37" s="65">
        <f>VLOOKUP($A37,'Return Data'!$B$7:$R$2843,11,0)</f>
        <v>2.923</v>
      </c>
      <c r="Q37" s="66">
        <f t="shared" si="8"/>
        <v>30</v>
      </c>
      <c r="R37" s="65">
        <f>VLOOKUP($A37,'Return Data'!$B$7:$R$2843,12,0)</f>
        <v>2.9485999999999999</v>
      </c>
      <c r="S37" s="66">
        <f t="shared" si="10"/>
        <v>30</v>
      </c>
      <c r="T37" s="65">
        <f>VLOOKUP($A37,'Return Data'!$B$7:$R$2843,13,0)</f>
        <v>2.9289000000000001</v>
      </c>
      <c r="U37" s="66">
        <f t="shared" si="11"/>
        <v>27</v>
      </c>
      <c r="V37" s="65"/>
      <c r="W37" s="66"/>
      <c r="X37" s="65"/>
      <c r="Y37" s="66"/>
      <c r="Z37" s="65">
        <f>VLOOKUP($A37,'Return Data'!$B$7:$R$2843,16,0)</f>
        <v>3.6078999999999999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3.1369166666666661</v>
      </c>
      <c r="E39" s="74"/>
      <c r="F39" s="75">
        <f>AVERAGE(F8:F37)</f>
        <v>3.1245799999999995</v>
      </c>
      <c r="G39" s="74"/>
      <c r="H39" s="75">
        <f>AVERAGE(H8:H37)</f>
        <v>3.1442900000000003</v>
      </c>
      <c r="I39" s="74"/>
      <c r="J39" s="75">
        <f>AVERAGE(J8:J37)</f>
        <v>3.1474366666666671</v>
      </c>
      <c r="K39" s="74"/>
      <c r="L39" s="75">
        <f>AVERAGE(L8:L37)</f>
        <v>3.1022400000000001</v>
      </c>
      <c r="M39" s="74"/>
      <c r="N39" s="75">
        <f>AVERAGE(N8:N37)</f>
        <v>3.0787666666666671</v>
      </c>
      <c r="O39" s="74"/>
      <c r="P39" s="75">
        <f>AVERAGE(P8:P37)</f>
        <v>3.0346733333333336</v>
      </c>
      <c r="Q39" s="74"/>
      <c r="R39" s="75">
        <f>AVERAGE(R8:R37)</f>
        <v>3.0614099999999995</v>
      </c>
      <c r="S39" s="74"/>
      <c r="T39" s="75">
        <f>AVERAGE(T8:T37)</f>
        <v>3.0603074074074073</v>
      </c>
      <c r="U39" s="74"/>
      <c r="V39" s="75">
        <f>AVERAGE(V8:V37)</f>
        <v>3.9775799999999997</v>
      </c>
      <c r="W39" s="74"/>
      <c r="X39" s="75">
        <f>AVERAGE(X8:X37)</f>
        <v>4.7481499999999999</v>
      </c>
      <c r="Y39" s="74"/>
      <c r="Z39" s="75">
        <f>AVERAGE(Z8:Z37)</f>
        <v>4.2996533333333335</v>
      </c>
      <c r="AA39" s="76"/>
    </row>
    <row r="40" spans="1:27" x14ac:dyDescent="0.3">
      <c r="A40" s="73" t="s">
        <v>28</v>
      </c>
      <c r="B40" s="74"/>
      <c r="C40" s="74"/>
      <c r="D40" s="75">
        <f>MIN(D8:D37)</f>
        <v>2.9965000000000002</v>
      </c>
      <c r="E40" s="74"/>
      <c r="F40" s="75">
        <f>MIN(F8:F37)</f>
        <v>3.0049999999999999</v>
      </c>
      <c r="G40" s="74"/>
      <c r="H40" s="75">
        <f>MIN(H8:H37)</f>
        <v>3.0396999999999998</v>
      </c>
      <c r="I40" s="74"/>
      <c r="J40" s="75">
        <f>MIN(J8:J37)</f>
        <v>3.0339</v>
      </c>
      <c r="K40" s="74"/>
      <c r="L40" s="75">
        <f>MIN(L8:L37)</f>
        <v>2.9986000000000002</v>
      </c>
      <c r="M40" s="74"/>
      <c r="N40" s="75">
        <f>MIN(N8:N37)</f>
        <v>2.9712000000000001</v>
      </c>
      <c r="O40" s="74"/>
      <c r="P40" s="75">
        <f>MIN(P8:P37)</f>
        <v>2.923</v>
      </c>
      <c r="Q40" s="74"/>
      <c r="R40" s="75">
        <f>MIN(R8:R37)</f>
        <v>2.9485999999999999</v>
      </c>
      <c r="S40" s="74"/>
      <c r="T40" s="75">
        <f>MIN(T8:T37)</f>
        <v>2.9289000000000001</v>
      </c>
      <c r="U40" s="74"/>
      <c r="V40" s="75">
        <f>MIN(V8:V37)</f>
        <v>3.9434999999999998</v>
      </c>
      <c r="W40" s="74"/>
      <c r="X40" s="75">
        <f>MIN(X8:X37)</f>
        <v>4.7202999999999999</v>
      </c>
      <c r="Y40" s="74"/>
      <c r="Z40" s="75">
        <f>MIN(Z8:Z37)</f>
        <v>3.2732000000000001</v>
      </c>
      <c r="AA40" s="76"/>
    </row>
    <row r="41" spans="1:27" ht="15" thickBot="1" x14ac:dyDescent="0.35">
      <c r="A41" s="77" t="s">
        <v>29</v>
      </c>
      <c r="B41" s="78"/>
      <c r="C41" s="78"/>
      <c r="D41" s="79">
        <f>MAX(D8:D37)</f>
        <v>3.2549000000000001</v>
      </c>
      <c r="E41" s="78"/>
      <c r="F41" s="79">
        <f>MAX(F8:F37)</f>
        <v>3.4205999999999999</v>
      </c>
      <c r="G41" s="78"/>
      <c r="H41" s="79">
        <f>MAX(H8:H37)</f>
        <v>3.2921999999999998</v>
      </c>
      <c r="I41" s="78"/>
      <c r="J41" s="79">
        <f>MAX(J8:J37)</f>
        <v>3.4571999999999998</v>
      </c>
      <c r="K41" s="78"/>
      <c r="L41" s="79">
        <f>MAX(L8:L37)</f>
        <v>3.2766999999999999</v>
      </c>
      <c r="M41" s="78"/>
      <c r="N41" s="79">
        <f>MAX(N8:N37)</f>
        <v>3.1690999999999998</v>
      </c>
      <c r="O41" s="78"/>
      <c r="P41" s="79">
        <f>MAX(P8:P37)</f>
        <v>3.1124999999999998</v>
      </c>
      <c r="Q41" s="78"/>
      <c r="R41" s="79">
        <f>MAX(R8:R37)</f>
        <v>3.1549999999999998</v>
      </c>
      <c r="S41" s="78"/>
      <c r="T41" s="79">
        <f>MAX(T8:T37)</f>
        <v>3.1467000000000001</v>
      </c>
      <c r="U41" s="78"/>
      <c r="V41" s="79">
        <f>MAX(V8:V37)</f>
        <v>4.0018000000000002</v>
      </c>
      <c r="W41" s="78"/>
      <c r="X41" s="79">
        <f>MAX(X8:X37)</f>
        <v>4.7820999999999998</v>
      </c>
      <c r="Y41" s="78"/>
      <c r="Z41" s="79">
        <f>MAX(Z8:Z37)</f>
        <v>6.6974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44322</v>
      </c>
      <c r="C8" s="65">
        <f>VLOOKUP($A8,'Return Data'!$B$7:$R$2843,4,0)</f>
        <v>1112.9463000000001</v>
      </c>
      <c r="D8" s="65">
        <f>VLOOKUP($A8,'Return Data'!$B$7:$R$2843,5,0)</f>
        <v>3.0634000000000001</v>
      </c>
      <c r="E8" s="66">
        <f t="shared" ref="E8:E37" si="0">RANK(D8,D$8:D$37,0)</f>
        <v>13</v>
      </c>
      <c r="F8" s="65">
        <f>VLOOKUP($A8,'Return Data'!$B$7:$R$2843,6,0)</f>
        <v>3.0518999999999998</v>
      </c>
      <c r="G8" s="66">
        <f t="shared" ref="G8:G37" si="1">RANK(F8,F$8:F$37,0)</f>
        <v>12</v>
      </c>
      <c r="H8" s="65">
        <f>VLOOKUP($A8,'Return Data'!$B$7:$R$2843,7,0)</f>
        <v>3.0733999999999999</v>
      </c>
      <c r="I8" s="66">
        <f t="shared" ref="I8:I37" si="2">RANK(H8,H$8:H$37,0)</f>
        <v>12</v>
      </c>
      <c r="J8" s="65">
        <f>VLOOKUP($A8,'Return Data'!$B$7:$R$2843,8,0)</f>
        <v>3.0569000000000002</v>
      </c>
      <c r="K8" s="66">
        <f t="shared" ref="K8:K37" si="3">RANK(J8,J$8:J$37,0)</f>
        <v>14</v>
      </c>
      <c r="L8" s="65">
        <f>VLOOKUP($A8,'Return Data'!$B$7:$R$2843,9,0)</f>
        <v>3.0419</v>
      </c>
      <c r="M8" s="66">
        <f t="shared" ref="M8:M37" si="4">RANK(L8,L$8:L$37,0)</f>
        <v>11</v>
      </c>
      <c r="N8" s="65">
        <f>VLOOKUP($A8,'Return Data'!$B$7:$R$2843,10,0)</f>
        <v>3.0104000000000002</v>
      </c>
      <c r="O8" s="66">
        <f t="shared" ref="O8:O37" si="5">RANK(N8,N$8:N$37,0)</f>
        <v>10</v>
      </c>
      <c r="P8" s="65">
        <f>VLOOKUP($A8,'Return Data'!$B$7:$R$2843,11,0)</f>
        <v>2.9420999999999999</v>
      </c>
      <c r="Q8" s="66">
        <f>RANK(P8,P$8:P$37,0)</f>
        <v>16</v>
      </c>
      <c r="R8" s="65">
        <f>VLOOKUP($A8,'Return Data'!$B$7:$R$2843,12,0)</f>
        <v>2.9540999999999999</v>
      </c>
      <c r="S8" s="66">
        <f>RANK(R8,R$8:R$37,0)</f>
        <v>19</v>
      </c>
      <c r="T8" s="65">
        <f>VLOOKUP($A8,'Return Data'!$B$7:$R$2843,13,0)</f>
        <v>2.9447999999999999</v>
      </c>
      <c r="U8" s="66">
        <f>RANK(T8,T$8:T$37,0)</f>
        <v>16</v>
      </c>
      <c r="V8" s="65">
        <f>VLOOKUP($A8,'Return Data'!$B$7:$R$2843,17,0)</f>
        <v>3.8633000000000002</v>
      </c>
      <c r="W8" s="66">
        <f t="shared" ref="W8" si="6">RANK(V8,V$8:V$37,0)</f>
        <v>3</v>
      </c>
      <c r="X8" s="65"/>
      <c r="Y8" s="66"/>
      <c r="Z8" s="65">
        <f>VLOOKUP($A8,'Return Data'!$B$7:$R$2843,16,0)</f>
        <v>4.3513999999999999</v>
      </c>
      <c r="AA8" s="67">
        <f t="shared" ref="AA8:AA37" si="7">RANK(Z8,Z$8:Z$37,0)</f>
        <v>6</v>
      </c>
    </row>
    <row r="9" spans="1:27" x14ac:dyDescent="0.3">
      <c r="A9" s="63" t="s">
        <v>1286</v>
      </c>
      <c r="B9" s="64">
        <f>VLOOKUP($A9,'Return Data'!$B$7:$R$2843,3,0)</f>
        <v>44322</v>
      </c>
      <c r="C9" s="65">
        <f>VLOOKUP($A9,'Return Data'!$B$7:$R$2843,4,0)</f>
        <v>1089.9039</v>
      </c>
      <c r="D9" s="65">
        <f>VLOOKUP($A9,'Return Data'!$B$7:$R$2843,5,0)</f>
        <v>3.1516000000000002</v>
      </c>
      <c r="E9" s="66">
        <f t="shared" si="0"/>
        <v>3</v>
      </c>
      <c r="F9" s="65">
        <f>VLOOKUP($A9,'Return Data'!$B$7:$R$2843,6,0)</f>
        <v>3.0996999999999999</v>
      </c>
      <c r="G9" s="66">
        <f t="shared" si="1"/>
        <v>4</v>
      </c>
      <c r="H9" s="65">
        <f>VLOOKUP($A9,'Return Data'!$B$7:$R$2843,7,0)</f>
        <v>3.125</v>
      </c>
      <c r="I9" s="66">
        <f t="shared" si="2"/>
        <v>4</v>
      </c>
      <c r="J9" s="65">
        <f>VLOOKUP($A9,'Return Data'!$B$7:$R$2843,8,0)</f>
        <v>3.1128999999999998</v>
      </c>
      <c r="K9" s="66">
        <f t="shared" si="3"/>
        <v>5</v>
      </c>
      <c r="L9" s="65">
        <f>VLOOKUP($A9,'Return Data'!$B$7:$R$2843,9,0)</f>
        <v>3.0529999999999999</v>
      </c>
      <c r="M9" s="66">
        <f t="shared" si="4"/>
        <v>8</v>
      </c>
      <c r="N9" s="65">
        <f>VLOOKUP($A9,'Return Data'!$B$7:$R$2843,10,0)</f>
        <v>3.0470000000000002</v>
      </c>
      <c r="O9" s="66">
        <f t="shared" si="5"/>
        <v>5</v>
      </c>
      <c r="P9" s="65">
        <f>VLOOKUP($A9,'Return Data'!$B$7:$R$2843,11,0)</f>
        <v>3.0004</v>
      </c>
      <c r="Q9" s="66">
        <f>RANK(P9,P$8:P$37,0)</f>
        <v>8</v>
      </c>
      <c r="R9" s="65">
        <f>VLOOKUP($A9,'Return Data'!$B$7:$R$2843,12,0)</f>
        <v>3.024</v>
      </c>
      <c r="S9" s="66">
        <f>RANK(R9,R$8:R$37,0)</f>
        <v>7</v>
      </c>
      <c r="T9" s="65">
        <f>VLOOKUP($A9,'Return Data'!$B$7:$R$2843,13,0)</f>
        <v>3.0371999999999999</v>
      </c>
      <c r="U9" s="66">
        <f>RANK(T9,T$8:T$37,0)</f>
        <v>4</v>
      </c>
      <c r="V9" s="65"/>
      <c r="W9" s="66"/>
      <c r="X9" s="65"/>
      <c r="Y9" s="66"/>
      <c r="Z9" s="65">
        <f>VLOOKUP($A9,'Return Data'!$B$7:$R$2843,16,0)</f>
        <v>4.0946999999999996</v>
      </c>
      <c r="AA9" s="67">
        <f t="shared" si="7"/>
        <v>12</v>
      </c>
    </row>
    <row r="10" spans="1:27" x14ac:dyDescent="0.3">
      <c r="A10" s="63" t="s">
        <v>1288</v>
      </c>
      <c r="B10" s="64">
        <f>VLOOKUP($A10,'Return Data'!$B$7:$R$2843,3,0)</f>
        <v>44322</v>
      </c>
      <c r="C10" s="65">
        <f>VLOOKUP($A10,'Return Data'!$B$7:$R$2843,4,0)</f>
        <v>1083.0734</v>
      </c>
      <c r="D10" s="65">
        <f>VLOOKUP($A10,'Return Data'!$B$7:$R$2843,5,0)</f>
        <v>3.0602999999999998</v>
      </c>
      <c r="E10" s="66">
        <f t="shared" si="0"/>
        <v>14</v>
      </c>
      <c r="F10" s="65">
        <f>VLOOKUP($A10,'Return Data'!$B$7:$R$2843,6,0)</f>
        <v>3.0640999999999998</v>
      </c>
      <c r="G10" s="66">
        <f t="shared" si="1"/>
        <v>8</v>
      </c>
      <c r="H10" s="65">
        <f>VLOOKUP($A10,'Return Data'!$B$7:$R$2843,7,0)</f>
        <v>3.0926</v>
      </c>
      <c r="I10" s="66">
        <f t="shared" si="2"/>
        <v>7</v>
      </c>
      <c r="J10" s="65">
        <f>VLOOKUP($A10,'Return Data'!$B$7:$R$2843,8,0)</f>
        <v>3.0872000000000002</v>
      </c>
      <c r="K10" s="66">
        <f t="shared" si="3"/>
        <v>9</v>
      </c>
      <c r="L10" s="65">
        <f>VLOOKUP($A10,'Return Data'!$B$7:$R$2843,9,0)</f>
        <v>3.0712999999999999</v>
      </c>
      <c r="M10" s="66">
        <f t="shared" si="4"/>
        <v>4</v>
      </c>
      <c r="N10" s="65">
        <f>VLOOKUP($A10,'Return Data'!$B$7:$R$2843,10,0)</f>
        <v>3.0611000000000002</v>
      </c>
      <c r="O10" s="66">
        <f t="shared" si="5"/>
        <v>2</v>
      </c>
      <c r="P10" s="65">
        <f>VLOOKUP($A10,'Return Data'!$B$7:$R$2843,11,0)</f>
        <v>3.0167999999999999</v>
      </c>
      <c r="Q10" s="66">
        <f>RANK(P10,P$8:P$37,0)</f>
        <v>3</v>
      </c>
      <c r="R10" s="65">
        <f>VLOOKUP($A10,'Return Data'!$B$7:$R$2843,12,0)</f>
        <v>3.0329000000000002</v>
      </c>
      <c r="S10" s="66">
        <f>RANK(R10,R$8:R$37,0)</f>
        <v>4</v>
      </c>
      <c r="T10" s="65">
        <f>VLOOKUP($A10,'Return Data'!$B$7:$R$2843,13,0)</f>
        <v>3.0339</v>
      </c>
      <c r="U10" s="66">
        <f>RANK(T10,T$8:T$37,0)</f>
        <v>5</v>
      </c>
      <c r="V10" s="65"/>
      <c r="W10" s="66"/>
      <c r="X10" s="65"/>
      <c r="Y10" s="66"/>
      <c r="Z10" s="65">
        <f>VLOOKUP($A10,'Return Data'!$B$7:$R$2843,16,0)</f>
        <v>3.9950000000000001</v>
      </c>
      <c r="AA10" s="67">
        <f t="shared" si="7"/>
        <v>14</v>
      </c>
    </row>
    <row r="11" spans="1:27" x14ac:dyDescent="0.3">
      <c r="A11" s="63" t="s">
        <v>1290</v>
      </c>
      <c r="B11" s="64">
        <f>VLOOKUP($A11,'Return Data'!$B$7:$R$2843,3,0)</f>
        <v>44322</v>
      </c>
      <c r="C11" s="65">
        <f>VLOOKUP($A11,'Return Data'!$B$7:$R$2843,4,0)</f>
        <v>1084.1376</v>
      </c>
      <c r="D11" s="65">
        <f>VLOOKUP($A11,'Return Data'!$B$7:$R$2843,5,0)</f>
        <v>3.0101</v>
      </c>
      <c r="E11" s="66">
        <f t="shared" si="0"/>
        <v>23</v>
      </c>
      <c r="F11" s="65">
        <f>VLOOKUP($A11,'Return Data'!$B$7:$R$2843,6,0)</f>
        <v>2.9994000000000001</v>
      </c>
      <c r="G11" s="66">
        <f t="shared" si="1"/>
        <v>23</v>
      </c>
      <c r="H11" s="65">
        <f>VLOOKUP($A11,'Return Data'!$B$7:$R$2843,7,0)</f>
        <v>3.0284</v>
      </c>
      <c r="I11" s="66">
        <f t="shared" si="2"/>
        <v>22</v>
      </c>
      <c r="J11" s="65">
        <f>VLOOKUP($A11,'Return Data'!$B$7:$R$2843,8,0)</f>
        <v>3.0333000000000001</v>
      </c>
      <c r="K11" s="66">
        <f t="shared" si="3"/>
        <v>18</v>
      </c>
      <c r="L11" s="65">
        <f>VLOOKUP($A11,'Return Data'!$B$7:$R$2843,9,0)</f>
        <v>2.9777999999999998</v>
      </c>
      <c r="M11" s="66">
        <f t="shared" si="4"/>
        <v>22</v>
      </c>
      <c r="N11" s="65">
        <f>VLOOKUP($A11,'Return Data'!$B$7:$R$2843,10,0)</f>
        <v>2.9891999999999999</v>
      </c>
      <c r="O11" s="66">
        <f t="shared" si="5"/>
        <v>16</v>
      </c>
      <c r="P11" s="65">
        <f>VLOOKUP($A11,'Return Data'!$B$7:$R$2843,11,0)</f>
        <v>2.9662000000000002</v>
      </c>
      <c r="Q11" s="66">
        <f>RANK(P11,P$8:P$37,0)</f>
        <v>9</v>
      </c>
      <c r="R11" s="65">
        <f>VLOOKUP($A11,'Return Data'!$B$7:$R$2843,12,0)</f>
        <v>2.9762</v>
      </c>
      <c r="S11" s="66">
        <f>RANK(R11,R$8:R$37,0)</f>
        <v>13</v>
      </c>
      <c r="T11" s="65">
        <f>VLOOKUP($A11,'Return Data'!$B$7:$R$2843,13,0)</f>
        <v>2.9803999999999999</v>
      </c>
      <c r="U11" s="66">
        <f>RANK(T11,T$8:T$37,0)</f>
        <v>10</v>
      </c>
      <c r="V11" s="65"/>
      <c r="W11" s="66"/>
      <c r="X11" s="65"/>
      <c r="Y11" s="66"/>
      <c r="Z11" s="65">
        <f>VLOOKUP($A11,'Return Data'!$B$7:$R$2843,16,0)</f>
        <v>3.9719000000000002</v>
      </c>
      <c r="AA11" s="67">
        <f t="shared" si="7"/>
        <v>15</v>
      </c>
    </row>
    <row r="12" spans="1:27" x14ac:dyDescent="0.3">
      <c r="A12" s="63" t="s">
        <v>1292</v>
      </c>
      <c r="B12" s="64">
        <f>VLOOKUP($A12,'Return Data'!$B$7:$R$2843,3,0)</f>
        <v>44322</v>
      </c>
      <c r="C12" s="65">
        <f>VLOOKUP($A12,'Return Data'!$B$7:$R$2843,4,0)</f>
        <v>1042.8676</v>
      </c>
      <c r="D12" s="65">
        <f>VLOOKUP($A12,'Return Data'!$B$7:$R$2843,5,0)</f>
        <v>3.1711999999999998</v>
      </c>
      <c r="E12" s="66">
        <f t="shared" si="0"/>
        <v>1</v>
      </c>
      <c r="F12" s="65">
        <f>VLOOKUP($A12,'Return Data'!$B$7:$R$2843,6,0)</f>
        <v>3.1461000000000001</v>
      </c>
      <c r="G12" s="66">
        <f t="shared" si="1"/>
        <v>3</v>
      </c>
      <c r="H12" s="65">
        <f>VLOOKUP($A12,'Return Data'!$B$7:$R$2843,7,0)</f>
        <v>3.1343999999999999</v>
      </c>
      <c r="I12" s="66">
        <f t="shared" si="2"/>
        <v>3</v>
      </c>
      <c r="J12" s="65">
        <f>VLOOKUP($A12,'Return Data'!$B$7:$R$2843,8,0)</f>
        <v>3.0981000000000001</v>
      </c>
      <c r="K12" s="66">
        <f t="shared" si="3"/>
        <v>6</v>
      </c>
      <c r="L12" s="65">
        <f>VLOOKUP($A12,'Return Data'!$B$7:$R$2843,9,0)</f>
        <v>3.0577000000000001</v>
      </c>
      <c r="M12" s="66">
        <f t="shared" si="4"/>
        <v>6</v>
      </c>
      <c r="N12" s="65">
        <f>VLOOKUP($A12,'Return Data'!$B$7:$R$2843,10,0)</f>
        <v>3.0525000000000002</v>
      </c>
      <c r="O12" s="66">
        <f t="shared" si="5"/>
        <v>4</v>
      </c>
      <c r="P12" s="65">
        <f>VLOOKUP($A12,'Return Data'!$B$7:$R$2843,11,0)</f>
        <v>3.0186000000000002</v>
      </c>
      <c r="Q12" s="66">
        <f t="shared" ref="Q12:Q37" si="8">RANK(P12,P$8:P$37,0)</f>
        <v>2</v>
      </c>
      <c r="R12" s="65">
        <f>VLOOKUP($A12,'Return Data'!$B$7:$R$2843,12,0)</f>
        <v>3.0604</v>
      </c>
      <c r="S12" s="66">
        <f>RANK(R12,R$8:R$37,0)</f>
        <v>2</v>
      </c>
      <c r="T12" s="65"/>
      <c r="U12" s="66"/>
      <c r="V12" s="65"/>
      <c r="W12" s="66"/>
      <c r="X12" s="65"/>
      <c r="Y12" s="66"/>
      <c r="Z12" s="65">
        <f>VLOOKUP($A12,'Return Data'!$B$7:$R$2843,16,0)</f>
        <v>3.3468</v>
      </c>
      <c r="AA12" s="67">
        <f t="shared" si="7"/>
        <v>29</v>
      </c>
    </row>
    <row r="13" spans="1:27" x14ac:dyDescent="0.3">
      <c r="A13" s="63" t="s">
        <v>1294</v>
      </c>
      <c r="B13" s="64">
        <f>VLOOKUP($A13,'Return Data'!$B$7:$R$2843,3,0)</f>
        <v>44322</v>
      </c>
      <c r="C13" s="65">
        <f>VLOOKUP($A13,'Return Data'!$B$7:$R$2843,4,0)</f>
        <v>1068.4811</v>
      </c>
      <c r="D13" s="65">
        <f>VLOOKUP($A13,'Return Data'!$B$7:$R$2843,5,0)</f>
        <v>3.0815999999999999</v>
      </c>
      <c r="E13" s="66">
        <f t="shared" si="0"/>
        <v>9</v>
      </c>
      <c r="F13" s="65">
        <f>VLOOKUP($A13,'Return Data'!$B$7:$R$2843,6,0)</f>
        <v>3.0638000000000001</v>
      </c>
      <c r="G13" s="66">
        <f t="shared" si="1"/>
        <v>9</v>
      </c>
      <c r="H13" s="65">
        <f>VLOOKUP($A13,'Return Data'!$B$7:$R$2843,7,0)</f>
        <v>3.089</v>
      </c>
      <c r="I13" s="66">
        <f t="shared" si="2"/>
        <v>8</v>
      </c>
      <c r="J13" s="65">
        <f>VLOOKUP($A13,'Return Data'!$B$7:$R$2843,8,0)</f>
        <v>3.0903</v>
      </c>
      <c r="K13" s="66">
        <f t="shared" si="3"/>
        <v>8</v>
      </c>
      <c r="L13" s="65">
        <f>VLOOKUP($A13,'Return Data'!$B$7:$R$2843,9,0)</f>
        <v>3.1006999999999998</v>
      </c>
      <c r="M13" s="66">
        <f t="shared" si="4"/>
        <v>3</v>
      </c>
      <c r="N13" s="65">
        <f>VLOOKUP($A13,'Return Data'!$B$7:$R$2843,10,0)</f>
        <v>3.0447000000000002</v>
      </c>
      <c r="O13" s="66">
        <f t="shared" si="5"/>
        <v>6</v>
      </c>
      <c r="P13" s="65">
        <f>VLOOKUP($A13,'Return Data'!$B$7:$R$2843,11,0)</f>
        <v>3.0045999999999999</v>
      </c>
      <c r="Q13" s="66">
        <f t="shared" si="8"/>
        <v>5</v>
      </c>
      <c r="R13" s="65">
        <f>VLOOKUP($A13,'Return Data'!$B$7:$R$2843,12,0)</f>
        <v>3.0318999999999998</v>
      </c>
      <c r="S13" s="66">
        <f t="shared" ref="S13:S37" si="9">RANK(R13,R$8:R$37,0)</f>
        <v>5</v>
      </c>
      <c r="T13" s="65">
        <f>VLOOKUP($A13,'Return Data'!$B$7:$R$2843,13,0)</f>
        <v>3.0547</v>
      </c>
      <c r="U13" s="66">
        <f t="shared" ref="U13:U37" si="10">RANK(T13,T$8:T$37,0)</f>
        <v>2</v>
      </c>
      <c r="V13" s="65"/>
      <c r="W13" s="66"/>
      <c r="X13" s="65"/>
      <c r="Y13" s="66"/>
      <c r="Z13" s="65">
        <f>VLOOKUP($A13,'Return Data'!$B$7:$R$2843,16,0)</f>
        <v>3.7664</v>
      </c>
      <c r="AA13" s="67">
        <f t="shared" si="7"/>
        <v>20</v>
      </c>
    </row>
    <row r="14" spans="1:27" x14ac:dyDescent="0.3">
      <c r="A14" s="63" t="s">
        <v>1296</v>
      </c>
      <c r="B14" s="64">
        <f>VLOOKUP($A14,'Return Data'!$B$7:$R$2843,3,0)</f>
        <v>44322</v>
      </c>
      <c r="C14" s="65">
        <f>VLOOKUP($A14,'Return Data'!$B$7:$R$2843,4,0)</f>
        <v>1103.3387</v>
      </c>
      <c r="D14" s="65">
        <f>VLOOKUP($A14,'Return Data'!$B$7:$R$2843,5,0)</f>
        <v>3.0139999999999998</v>
      </c>
      <c r="E14" s="66">
        <f t="shared" si="0"/>
        <v>22</v>
      </c>
      <c r="F14" s="65">
        <f>VLOOKUP($A14,'Return Data'!$B$7:$R$2843,6,0)</f>
        <v>3.0001000000000002</v>
      </c>
      <c r="G14" s="66">
        <f t="shared" si="1"/>
        <v>22</v>
      </c>
      <c r="H14" s="65">
        <f>VLOOKUP($A14,'Return Data'!$B$7:$R$2843,7,0)</f>
        <v>3.0230000000000001</v>
      </c>
      <c r="I14" s="66">
        <f t="shared" si="2"/>
        <v>25</v>
      </c>
      <c r="J14" s="65">
        <f>VLOOKUP($A14,'Return Data'!$B$7:$R$2843,8,0)</f>
        <v>3.0234000000000001</v>
      </c>
      <c r="K14" s="66">
        <f t="shared" si="3"/>
        <v>23</v>
      </c>
      <c r="L14" s="65">
        <f>VLOOKUP($A14,'Return Data'!$B$7:$R$2843,9,0)</f>
        <v>2.9948999999999999</v>
      </c>
      <c r="M14" s="66">
        <f t="shared" si="4"/>
        <v>18</v>
      </c>
      <c r="N14" s="65">
        <f>VLOOKUP($A14,'Return Data'!$B$7:$R$2843,10,0)</f>
        <v>2.9740000000000002</v>
      </c>
      <c r="O14" s="66">
        <f t="shared" si="5"/>
        <v>18</v>
      </c>
      <c r="P14" s="65">
        <f>VLOOKUP($A14,'Return Data'!$B$7:$R$2843,11,0)</f>
        <v>2.9535</v>
      </c>
      <c r="Q14" s="66">
        <f t="shared" si="8"/>
        <v>13</v>
      </c>
      <c r="R14" s="65">
        <f>VLOOKUP($A14,'Return Data'!$B$7:$R$2843,12,0)</f>
        <v>2.9946000000000002</v>
      </c>
      <c r="S14" s="66">
        <f t="shared" si="9"/>
        <v>10</v>
      </c>
      <c r="T14" s="65">
        <f>VLOOKUP($A14,'Return Data'!$B$7:$R$2843,13,0)</f>
        <v>3.0209000000000001</v>
      </c>
      <c r="U14" s="66">
        <f t="shared" si="10"/>
        <v>7</v>
      </c>
      <c r="V14" s="65"/>
      <c r="W14" s="66"/>
      <c r="X14" s="65"/>
      <c r="Y14" s="66"/>
      <c r="Z14" s="65">
        <f>VLOOKUP($A14,'Return Data'!$B$7:$R$2843,16,0)</f>
        <v>4.3158000000000003</v>
      </c>
      <c r="AA14" s="67">
        <f t="shared" si="7"/>
        <v>8</v>
      </c>
    </row>
    <row r="15" spans="1:27" x14ac:dyDescent="0.3">
      <c r="A15" s="63" t="s">
        <v>1298</v>
      </c>
      <c r="B15" s="64">
        <f>VLOOKUP($A15,'Return Data'!$B$7:$R$2843,3,0)</f>
        <v>44322</v>
      </c>
      <c r="C15" s="65">
        <f>VLOOKUP($A15,'Return Data'!$B$7:$R$2843,4,0)</f>
        <v>1069.6475</v>
      </c>
      <c r="D15" s="65">
        <f>VLOOKUP($A15,'Return Data'!$B$7:$R$2843,5,0)</f>
        <v>3.0304000000000002</v>
      </c>
      <c r="E15" s="66">
        <f t="shared" si="0"/>
        <v>20</v>
      </c>
      <c r="F15" s="65">
        <f>VLOOKUP($A15,'Return Data'!$B$7:$R$2843,6,0)</f>
        <v>3.0343</v>
      </c>
      <c r="G15" s="66">
        <f t="shared" si="1"/>
        <v>16</v>
      </c>
      <c r="H15" s="65">
        <f>VLOOKUP($A15,'Return Data'!$B$7:$R$2843,7,0)</f>
        <v>3.0474999999999999</v>
      </c>
      <c r="I15" s="66">
        <f t="shared" si="2"/>
        <v>16</v>
      </c>
      <c r="J15" s="65">
        <f>VLOOKUP($A15,'Return Data'!$B$7:$R$2843,8,0)</f>
        <v>3.0651999999999999</v>
      </c>
      <c r="K15" s="66">
        <f t="shared" si="3"/>
        <v>12</v>
      </c>
      <c r="L15" s="65">
        <f>VLOOKUP($A15,'Return Data'!$B$7:$R$2843,9,0)</f>
        <v>2.9756999999999998</v>
      </c>
      <c r="M15" s="66">
        <f t="shared" si="4"/>
        <v>23</v>
      </c>
      <c r="N15" s="65">
        <f>VLOOKUP($A15,'Return Data'!$B$7:$R$2843,10,0)</f>
        <v>3.0017999999999998</v>
      </c>
      <c r="O15" s="66">
        <f t="shared" si="5"/>
        <v>12</v>
      </c>
      <c r="P15" s="65">
        <f>VLOOKUP($A15,'Return Data'!$B$7:$R$2843,11,0)</f>
        <v>3.0072000000000001</v>
      </c>
      <c r="Q15" s="66">
        <f t="shared" si="8"/>
        <v>4</v>
      </c>
      <c r="R15" s="65">
        <f>VLOOKUP($A15,'Return Data'!$B$7:$R$2843,12,0)</f>
        <v>3.0670000000000002</v>
      </c>
      <c r="S15" s="66">
        <f t="shared" si="9"/>
        <v>1</v>
      </c>
      <c r="T15" s="65">
        <f>VLOOKUP($A15,'Return Data'!$B$7:$R$2843,13,0)</f>
        <v>3.089</v>
      </c>
      <c r="U15" s="66">
        <f t="shared" si="10"/>
        <v>1</v>
      </c>
      <c r="V15" s="65"/>
      <c r="W15" s="66"/>
      <c r="X15" s="65"/>
      <c r="Y15" s="66"/>
      <c r="Z15" s="65">
        <f>VLOOKUP($A15,'Return Data'!$B$7:$R$2843,16,0)</f>
        <v>3.8323</v>
      </c>
      <c r="AA15" s="67">
        <f t="shared" si="7"/>
        <v>17</v>
      </c>
    </row>
    <row r="16" spans="1:27" x14ac:dyDescent="0.3">
      <c r="A16" s="63" t="s">
        <v>1299</v>
      </c>
      <c r="B16" s="64">
        <f>VLOOKUP($A16,'Return Data'!$B$7:$R$2843,3,0)</f>
        <v>44322</v>
      </c>
      <c r="C16" s="65">
        <f>VLOOKUP($A16,'Return Data'!$B$7:$R$2843,4,0)</f>
        <v>1077.5472</v>
      </c>
      <c r="D16" s="65">
        <f>VLOOKUP($A16,'Return Data'!$B$7:$R$2843,5,0)</f>
        <v>3.0013999999999998</v>
      </c>
      <c r="E16" s="66">
        <f t="shared" si="0"/>
        <v>26</v>
      </c>
      <c r="F16" s="65">
        <f>VLOOKUP($A16,'Return Data'!$B$7:$R$2843,6,0)</f>
        <v>2.9950999999999999</v>
      </c>
      <c r="G16" s="66">
        <f t="shared" si="1"/>
        <v>24</v>
      </c>
      <c r="H16" s="65">
        <f>VLOOKUP($A16,'Return Data'!$B$7:$R$2843,7,0)</f>
        <v>3.0280999999999998</v>
      </c>
      <c r="I16" s="66">
        <f t="shared" si="2"/>
        <v>23</v>
      </c>
      <c r="J16" s="65">
        <f>VLOOKUP($A16,'Return Data'!$B$7:$R$2843,8,0)</f>
        <v>3.0274000000000001</v>
      </c>
      <c r="K16" s="66">
        <f t="shared" si="3"/>
        <v>21</v>
      </c>
      <c r="L16" s="65">
        <f>VLOOKUP($A16,'Return Data'!$B$7:$R$2843,9,0)</f>
        <v>2.9712999999999998</v>
      </c>
      <c r="M16" s="66">
        <f t="shared" si="4"/>
        <v>26</v>
      </c>
      <c r="N16" s="65">
        <f>VLOOKUP($A16,'Return Data'!$B$7:$R$2843,10,0)</f>
        <v>2.9647999999999999</v>
      </c>
      <c r="O16" s="66">
        <f t="shared" si="5"/>
        <v>21</v>
      </c>
      <c r="P16" s="65">
        <f>VLOOKUP($A16,'Return Data'!$B$7:$R$2843,11,0)</f>
        <v>2.9201999999999999</v>
      </c>
      <c r="Q16" s="66">
        <f t="shared" si="8"/>
        <v>20</v>
      </c>
      <c r="R16" s="65">
        <f>VLOOKUP($A16,'Return Data'!$B$7:$R$2843,12,0)</f>
        <v>2.9533999999999998</v>
      </c>
      <c r="S16" s="66">
        <f t="shared" si="9"/>
        <v>20</v>
      </c>
      <c r="T16" s="65">
        <f>VLOOKUP($A16,'Return Data'!$B$7:$R$2843,13,0)</f>
        <v>2.9296000000000002</v>
      </c>
      <c r="U16" s="66">
        <f t="shared" si="10"/>
        <v>20</v>
      </c>
      <c r="V16" s="65"/>
      <c r="W16" s="66"/>
      <c r="X16" s="65"/>
      <c r="Y16" s="66"/>
      <c r="Z16" s="65">
        <f>VLOOKUP($A16,'Return Data'!$B$7:$R$2843,16,0)</f>
        <v>3.8102999999999998</v>
      </c>
      <c r="AA16" s="67">
        <f t="shared" si="7"/>
        <v>19</v>
      </c>
    </row>
    <row r="17" spans="1:27" x14ac:dyDescent="0.3">
      <c r="A17" s="63" t="s">
        <v>1301</v>
      </c>
      <c r="B17" s="64">
        <f>VLOOKUP($A17,'Return Data'!$B$7:$R$2843,3,0)</f>
        <v>44322</v>
      </c>
      <c r="C17" s="65">
        <f>VLOOKUP($A17,'Return Data'!$B$7:$R$2843,4,0)</f>
        <v>3049.3164999999999</v>
      </c>
      <c r="D17" s="65">
        <f>VLOOKUP($A17,'Return Data'!$B$7:$R$2843,5,0)</f>
        <v>3.0789</v>
      </c>
      <c r="E17" s="66">
        <f t="shared" si="0"/>
        <v>10</v>
      </c>
      <c r="F17" s="65">
        <f>VLOOKUP($A17,'Return Data'!$B$7:$R$2843,6,0)</f>
        <v>3.0427</v>
      </c>
      <c r="G17" s="66">
        <f t="shared" si="1"/>
        <v>13</v>
      </c>
      <c r="H17" s="65">
        <f>VLOOKUP($A17,'Return Data'!$B$7:$R$2843,7,0)</f>
        <v>3.0379999999999998</v>
      </c>
      <c r="I17" s="66">
        <f t="shared" si="2"/>
        <v>18</v>
      </c>
      <c r="J17" s="65">
        <f>VLOOKUP($A17,'Return Data'!$B$7:$R$2843,8,0)</f>
        <v>3.0280999999999998</v>
      </c>
      <c r="K17" s="66">
        <f t="shared" si="3"/>
        <v>20</v>
      </c>
      <c r="L17" s="65">
        <f>VLOOKUP($A17,'Return Data'!$B$7:$R$2843,9,0)</f>
        <v>2.9864999999999999</v>
      </c>
      <c r="M17" s="66">
        <f t="shared" si="4"/>
        <v>20</v>
      </c>
      <c r="N17" s="65">
        <f>VLOOKUP($A17,'Return Data'!$B$7:$R$2843,10,0)</f>
        <v>2.9588000000000001</v>
      </c>
      <c r="O17" s="66">
        <f t="shared" si="5"/>
        <v>23</v>
      </c>
      <c r="P17" s="65">
        <f>VLOOKUP($A17,'Return Data'!$B$7:$R$2843,11,0)</f>
        <v>2.9104000000000001</v>
      </c>
      <c r="Q17" s="66">
        <f t="shared" si="8"/>
        <v>24</v>
      </c>
      <c r="R17" s="65">
        <f>VLOOKUP($A17,'Return Data'!$B$7:$R$2843,12,0)</f>
        <v>2.9293999999999998</v>
      </c>
      <c r="S17" s="66">
        <f t="shared" si="9"/>
        <v>24</v>
      </c>
      <c r="T17" s="65">
        <f>VLOOKUP($A17,'Return Data'!$B$7:$R$2843,13,0)</f>
        <v>2.9220000000000002</v>
      </c>
      <c r="U17" s="66">
        <f t="shared" si="10"/>
        <v>22</v>
      </c>
      <c r="V17" s="65">
        <f>VLOOKUP($A17,'Return Data'!$B$7:$R$2843,17,0)</f>
        <v>3.8391000000000002</v>
      </c>
      <c r="W17" s="66">
        <f>RANK(V17,V$8:V$37,0)</f>
        <v>4</v>
      </c>
      <c r="X17" s="65">
        <f>VLOOKUP($A17,'Return Data'!$B$7:$R$2843,14,0)</f>
        <v>4.6204000000000001</v>
      </c>
      <c r="Y17" s="66">
        <f>RANK(X17,X$8:X$37,0)</f>
        <v>3</v>
      </c>
      <c r="Z17" s="65">
        <f>VLOOKUP($A17,'Return Data'!$B$7:$R$2843,16,0)</f>
        <v>5.9603999999999999</v>
      </c>
      <c r="AA17" s="67">
        <f t="shared" si="7"/>
        <v>4</v>
      </c>
    </row>
    <row r="18" spans="1:27" x14ac:dyDescent="0.3">
      <c r="A18" s="63" t="s">
        <v>1304</v>
      </c>
      <c r="B18" s="64">
        <f>VLOOKUP($A18,'Return Data'!$B$7:$R$2843,3,0)</f>
        <v>44322</v>
      </c>
      <c r="C18" s="65">
        <f>VLOOKUP($A18,'Return Data'!$B$7:$R$2843,4,0)</f>
        <v>1076.2883999999999</v>
      </c>
      <c r="D18" s="65">
        <f>VLOOKUP($A18,'Return Data'!$B$7:$R$2843,5,0)</f>
        <v>3.0015000000000001</v>
      </c>
      <c r="E18" s="66">
        <f t="shared" si="0"/>
        <v>25</v>
      </c>
      <c r="F18" s="65">
        <f>VLOOKUP($A18,'Return Data'!$B$7:$R$2843,6,0)</f>
        <v>3.0019999999999998</v>
      </c>
      <c r="G18" s="66">
        <f t="shared" si="1"/>
        <v>21</v>
      </c>
      <c r="H18" s="65">
        <f>VLOOKUP($A18,'Return Data'!$B$7:$R$2843,7,0)</f>
        <v>3.0326</v>
      </c>
      <c r="I18" s="66">
        <f t="shared" si="2"/>
        <v>20</v>
      </c>
      <c r="J18" s="65">
        <f>VLOOKUP($A18,'Return Data'!$B$7:$R$2843,8,0)</f>
        <v>3.0164</v>
      </c>
      <c r="K18" s="66">
        <f t="shared" si="3"/>
        <v>24</v>
      </c>
      <c r="L18" s="65">
        <f>VLOOKUP($A18,'Return Data'!$B$7:$R$2843,9,0)</f>
        <v>2.9921000000000002</v>
      </c>
      <c r="M18" s="66">
        <f t="shared" si="4"/>
        <v>19</v>
      </c>
      <c r="N18" s="65">
        <f>VLOOKUP($A18,'Return Data'!$B$7:$R$2843,10,0)</f>
        <v>3</v>
      </c>
      <c r="O18" s="66">
        <f t="shared" si="5"/>
        <v>14</v>
      </c>
      <c r="P18" s="65">
        <f>VLOOKUP($A18,'Return Data'!$B$7:$R$2843,11,0)</f>
        <v>2.9369000000000001</v>
      </c>
      <c r="Q18" s="66">
        <f t="shared" si="8"/>
        <v>18</v>
      </c>
      <c r="R18" s="65">
        <f>VLOOKUP($A18,'Return Data'!$B$7:$R$2843,12,0)</f>
        <v>2.9621</v>
      </c>
      <c r="S18" s="66">
        <f t="shared" si="9"/>
        <v>17</v>
      </c>
      <c r="T18" s="65">
        <f>VLOOKUP($A18,'Return Data'!$B$7:$R$2843,13,0)</f>
        <v>2.9647000000000001</v>
      </c>
      <c r="U18" s="66">
        <f t="shared" si="10"/>
        <v>14</v>
      </c>
      <c r="V18" s="65"/>
      <c r="W18" s="66"/>
      <c r="X18" s="65"/>
      <c r="Y18" s="66"/>
      <c r="Z18" s="65">
        <f>VLOOKUP($A18,'Return Data'!$B$7:$R$2843,16,0)</f>
        <v>3.8161</v>
      </c>
      <c r="AA18" s="67">
        <f t="shared" si="7"/>
        <v>18</v>
      </c>
    </row>
    <row r="19" spans="1:27" x14ac:dyDescent="0.3">
      <c r="A19" s="63" t="s">
        <v>1305</v>
      </c>
      <c r="B19" s="64">
        <f>VLOOKUP($A19,'Return Data'!$B$7:$R$2843,3,0)</f>
        <v>44322</v>
      </c>
      <c r="C19" s="65">
        <f>VLOOKUP($A19,'Return Data'!$B$7:$R$2843,4,0)</f>
        <v>111.04689999999999</v>
      </c>
      <c r="D19" s="65">
        <f>VLOOKUP($A19,'Return Data'!$B$7:$R$2843,5,0)</f>
        <v>3.0242</v>
      </c>
      <c r="E19" s="66">
        <f t="shared" si="0"/>
        <v>21</v>
      </c>
      <c r="F19" s="65">
        <f>VLOOKUP($A19,'Return Data'!$B$7:$R$2843,6,0)</f>
        <v>3.0137</v>
      </c>
      <c r="G19" s="66">
        <f t="shared" si="1"/>
        <v>19</v>
      </c>
      <c r="H19" s="65">
        <f>VLOOKUP($A19,'Return Data'!$B$7:$R$2843,7,0)</f>
        <v>3.0304000000000002</v>
      </c>
      <c r="I19" s="66">
        <f t="shared" si="2"/>
        <v>21</v>
      </c>
      <c r="J19" s="65">
        <f>VLOOKUP($A19,'Return Data'!$B$7:$R$2843,8,0)</f>
        <v>3.0251000000000001</v>
      </c>
      <c r="K19" s="66">
        <f t="shared" si="3"/>
        <v>22</v>
      </c>
      <c r="L19" s="65">
        <f>VLOOKUP($A19,'Return Data'!$B$7:$R$2843,9,0)</f>
        <v>2.9863</v>
      </c>
      <c r="M19" s="66">
        <f t="shared" si="4"/>
        <v>21</v>
      </c>
      <c r="N19" s="65">
        <f>VLOOKUP($A19,'Return Data'!$B$7:$R$2843,10,0)</f>
        <v>2.9702999999999999</v>
      </c>
      <c r="O19" s="66">
        <f t="shared" si="5"/>
        <v>20</v>
      </c>
      <c r="P19" s="65">
        <f>VLOOKUP($A19,'Return Data'!$B$7:$R$2843,11,0)</f>
        <v>2.9188999999999998</v>
      </c>
      <c r="Q19" s="66">
        <f t="shared" si="8"/>
        <v>21</v>
      </c>
      <c r="R19" s="65">
        <f>VLOOKUP($A19,'Return Data'!$B$7:$R$2843,12,0)</f>
        <v>2.9430999999999998</v>
      </c>
      <c r="S19" s="66">
        <f t="shared" si="9"/>
        <v>23</v>
      </c>
      <c r="T19" s="65">
        <f>VLOOKUP($A19,'Return Data'!$B$7:$R$2843,13,0)</f>
        <v>2.9352</v>
      </c>
      <c r="U19" s="66">
        <f t="shared" si="10"/>
        <v>18</v>
      </c>
      <c r="V19" s="65"/>
      <c r="W19" s="66"/>
      <c r="X19" s="65"/>
      <c r="Y19" s="66"/>
      <c r="Z19" s="65">
        <f>VLOOKUP($A19,'Return Data'!$B$7:$R$2843,16,0)</f>
        <v>4.3197999999999999</v>
      </c>
      <c r="AA19" s="67">
        <f t="shared" si="7"/>
        <v>7</v>
      </c>
    </row>
    <row r="20" spans="1:27" x14ac:dyDescent="0.3">
      <c r="A20" s="63" t="s">
        <v>1308</v>
      </c>
      <c r="B20" s="64">
        <f>VLOOKUP($A20,'Return Data'!$B$7:$R$2843,3,0)</f>
        <v>44322</v>
      </c>
      <c r="C20" s="65">
        <f>VLOOKUP($A20,'Return Data'!$B$7:$R$2843,4,0)</f>
        <v>1098.1539</v>
      </c>
      <c r="D20" s="65">
        <f>VLOOKUP($A20,'Return Data'!$B$7:$R$2843,5,0)</f>
        <v>3.0049000000000001</v>
      </c>
      <c r="E20" s="66">
        <f t="shared" si="0"/>
        <v>24</v>
      </c>
      <c r="F20" s="65">
        <f>VLOOKUP($A20,'Return Data'!$B$7:$R$2843,6,0)</f>
        <v>2.9921000000000002</v>
      </c>
      <c r="G20" s="66">
        <f t="shared" si="1"/>
        <v>26</v>
      </c>
      <c r="H20" s="65">
        <f>VLOOKUP($A20,'Return Data'!$B$7:$R$2843,7,0)</f>
        <v>3.0253999999999999</v>
      </c>
      <c r="I20" s="66">
        <f t="shared" si="2"/>
        <v>24</v>
      </c>
      <c r="J20" s="65">
        <f>VLOOKUP($A20,'Return Data'!$B$7:$R$2843,8,0)</f>
        <v>3.0322</v>
      </c>
      <c r="K20" s="66">
        <f t="shared" si="3"/>
        <v>19</v>
      </c>
      <c r="L20" s="65">
        <f>VLOOKUP($A20,'Return Data'!$B$7:$R$2843,9,0)</f>
        <v>3.0024000000000002</v>
      </c>
      <c r="M20" s="66">
        <f t="shared" si="4"/>
        <v>15</v>
      </c>
      <c r="N20" s="65">
        <f>VLOOKUP($A20,'Return Data'!$B$7:$R$2843,10,0)</f>
        <v>2.9638</v>
      </c>
      <c r="O20" s="66">
        <f t="shared" si="5"/>
        <v>22</v>
      </c>
      <c r="P20" s="65">
        <f>VLOOKUP($A20,'Return Data'!$B$7:$R$2843,11,0)</f>
        <v>2.8996</v>
      </c>
      <c r="Q20" s="66">
        <f t="shared" si="8"/>
        <v>25</v>
      </c>
      <c r="R20" s="65">
        <f>VLOOKUP($A20,'Return Data'!$B$7:$R$2843,12,0)</f>
        <v>2.9283000000000001</v>
      </c>
      <c r="S20" s="66">
        <f t="shared" si="9"/>
        <v>25</v>
      </c>
      <c r="T20" s="65">
        <f>VLOOKUP($A20,'Return Data'!$B$7:$R$2843,13,0)</f>
        <v>2.9234</v>
      </c>
      <c r="U20" s="66">
        <f t="shared" si="10"/>
        <v>21</v>
      </c>
      <c r="V20" s="65"/>
      <c r="W20" s="66"/>
      <c r="X20" s="65"/>
      <c r="Y20" s="66"/>
      <c r="Z20" s="65">
        <f>VLOOKUP($A20,'Return Data'!$B$7:$R$2843,16,0)</f>
        <v>4.1574</v>
      </c>
      <c r="AA20" s="67">
        <f t="shared" si="7"/>
        <v>11</v>
      </c>
    </row>
    <row r="21" spans="1:27" x14ac:dyDescent="0.3">
      <c r="A21" s="63" t="s">
        <v>1310</v>
      </c>
      <c r="B21" s="64">
        <f>VLOOKUP($A21,'Return Data'!$B$7:$R$2843,3,0)</f>
        <v>44322</v>
      </c>
      <c r="C21" s="65">
        <f>VLOOKUP($A21,'Return Data'!$B$7:$R$2843,4,0)</f>
        <v>1068.4827</v>
      </c>
      <c r="D21" s="65">
        <f>VLOOKUP($A21,'Return Data'!$B$7:$R$2843,5,0)</f>
        <v>2.9483000000000001</v>
      </c>
      <c r="E21" s="66">
        <f t="shared" si="0"/>
        <v>27</v>
      </c>
      <c r="F21" s="65">
        <f>VLOOKUP($A21,'Return Data'!$B$7:$R$2843,6,0)</f>
        <v>2.9247999999999998</v>
      </c>
      <c r="G21" s="66">
        <f t="shared" si="1"/>
        <v>28</v>
      </c>
      <c r="H21" s="65">
        <f>VLOOKUP($A21,'Return Data'!$B$7:$R$2843,7,0)</f>
        <v>2.9746000000000001</v>
      </c>
      <c r="I21" s="66">
        <f t="shared" si="2"/>
        <v>28</v>
      </c>
      <c r="J21" s="65">
        <f>VLOOKUP($A21,'Return Data'!$B$7:$R$2843,8,0)</f>
        <v>2.9674999999999998</v>
      </c>
      <c r="K21" s="66">
        <f t="shared" si="3"/>
        <v>29</v>
      </c>
      <c r="L21" s="65">
        <f>VLOOKUP($A21,'Return Data'!$B$7:$R$2843,9,0)</f>
        <v>2.9177</v>
      </c>
      <c r="M21" s="66">
        <f t="shared" si="4"/>
        <v>30</v>
      </c>
      <c r="N21" s="65">
        <f>VLOOKUP($A21,'Return Data'!$B$7:$R$2843,10,0)</f>
        <v>2.9163999999999999</v>
      </c>
      <c r="O21" s="66">
        <f t="shared" si="5"/>
        <v>28</v>
      </c>
      <c r="P21" s="65">
        <f>VLOOKUP($A21,'Return Data'!$B$7:$R$2843,11,0)</f>
        <v>2.8740000000000001</v>
      </c>
      <c r="Q21" s="66">
        <f t="shared" si="8"/>
        <v>28</v>
      </c>
      <c r="R21" s="65">
        <f>VLOOKUP($A21,'Return Data'!$B$7:$R$2843,12,0)</f>
        <v>2.8957000000000002</v>
      </c>
      <c r="S21" s="66">
        <f t="shared" si="9"/>
        <v>28</v>
      </c>
      <c r="T21" s="65">
        <f>VLOOKUP($A21,'Return Data'!$B$7:$R$2843,13,0)</f>
        <v>2.8963999999999999</v>
      </c>
      <c r="U21" s="66">
        <f t="shared" si="10"/>
        <v>25</v>
      </c>
      <c r="V21" s="65"/>
      <c r="W21" s="66"/>
      <c r="X21" s="65"/>
      <c r="Y21" s="66"/>
      <c r="Z21" s="65">
        <f>VLOOKUP($A21,'Return Data'!$B$7:$R$2843,16,0)</f>
        <v>3.6857000000000002</v>
      </c>
      <c r="AA21" s="67">
        <f t="shared" si="7"/>
        <v>22</v>
      </c>
    </row>
    <row r="22" spans="1:27" x14ac:dyDescent="0.3">
      <c r="A22" s="63" t="s">
        <v>1312</v>
      </c>
      <c r="B22" s="64">
        <f>VLOOKUP($A22,'Return Data'!$B$7:$R$2843,3,0)</f>
        <v>44322</v>
      </c>
      <c r="C22" s="65">
        <f>VLOOKUP($A22,'Return Data'!$B$7:$R$2843,4,0)</f>
        <v>1042.7992999999999</v>
      </c>
      <c r="D22" s="65">
        <f>VLOOKUP($A22,'Return Data'!$B$7:$R$2843,5,0)</f>
        <v>3.0524</v>
      </c>
      <c r="E22" s="66">
        <f t="shared" si="0"/>
        <v>15</v>
      </c>
      <c r="F22" s="65">
        <f>VLOOKUP($A22,'Return Data'!$B$7:$R$2843,6,0)</f>
        <v>3.0249000000000001</v>
      </c>
      <c r="G22" s="66">
        <f t="shared" si="1"/>
        <v>17</v>
      </c>
      <c r="H22" s="65">
        <f>VLOOKUP($A22,'Return Data'!$B$7:$R$2843,7,0)</f>
        <v>3.0554999999999999</v>
      </c>
      <c r="I22" s="66">
        <f t="shared" si="2"/>
        <v>15</v>
      </c>
      <c r="J22" s="65">
        <f>VLOOKUP($A22,'Return Data'!$B$7:$R$2843,8,0)</f>
        <v>3.0602999999999998</v>
      </c>
      <c r="K22" s="66">
        <f t="shared" si="3"/>
        <v>13</v>
      </c>
      <c r="L22" s="65">
        <f>VLOOKUP($A22,'Return Data'!$B$7:$R$2843,9,0)</f>
        <v>3.0297999999999998</v>
      </c>
      <c r="M22" s="66">
        <f t="shared" si="4"/>
        <v>13</v>
      </c>
      <c r="N22" s="65">
        <f>VLOOKUP($A22,'Return Data'!$B$7:$R$2843,10,0)</f>
        <v>3.0065</v>
      </c>
      <c r="O22" s="66">
        <f t="shared" si="5"/>
        <v>11</v>
      </c>
      <c r="P22" s="65">
        <f>VLOOKUP($A22,'Return Data'!$B$7:$R$2843,11,0)</f>
        <v>2.9619</v>
      </c>
      <c r="Q22" s="66">
        <f t="shared" si="8"/>
        <v>11</v>
      </c>
      <c r="R22" s="65">
        <f>VLOOKUP($A22,'Return Data'!$B$7:$R$2843,12,0)</f>
        <v>2.9786999999999999</v>
      </c>
      <c r="S22" s="66">
        <f>RANK(R22,R$8:R$37,0)</f>
        <v>12</v>
      </c>
      <c r="T22" s="65"/>
      <c r="U22" s="66"/>
      <c r="V22" s="65"/>
      <c r="W22" s="66"/>
      <c r="X22" s="65"/>
      <c r="Y22" s="66"/>
      <c r="Z22" s="65">
        <f>VLOOKUP($A22,'Return Data'!$B$7:$R$2843,16,0)</f>
        <v>3.2109000000000001</v>
      </c>
      <c r="AA22" s="67">
        <f t="shared" si="7"/>
        <v>30</v>
      </c>
    </row>
    <row r="23" spans="1:27" x14ac:dyDescent="0.3">
      <c r="A23" s="63" t="s">
        <v>1314</v>
      </c>
      <c r="B23" s="64">
        <f>VLOOKUP($A23,'Return Data'!$B$7:$R$2843,3,0)</f>
        <v>44322</v>
      </c>
      <c r="C23" s="65">
        <f>VLOOKUP($A23,'Return Data'!$B$7:$R$2843,4,0)</f>
        <v>1052.0909999999999</v>
      </c>
      <c r="D23" s="65">
        <f>VLOOKUP($A23,'Return Data'!$B$7:$R$2843,5,0)</f>
        <v>2.9075000000000002</v>
      </c>
      <c r="E23" s="66">
        <f t="shared" si="0"/>
        <v>30</v>
      </c>
      <c r="F23" s="65">
        <f>VLOOKUP($A23,'Return Data'!$B$7:$R$2843,6,0)</f>
        <v>2.8999000000000001</v>
      </c>
      <c r="G23" s="66">
        <f t="shared" si="1"/>
        <v>29</v>
      </c>
      <c r="H23" s="65">
        <f>VLOOKUP($A23,'Return Data'!$B$7:$R$2843,7,0)</f>
        <v>2.9575</v>
      </c>
      <c r="I23" s="66">
        <f t="shared" si="2"/>
        <v>29</v>
      </c>
      <c r="J23" s="65">
        <f>VLOOKUP($A23,'Return Data'!$B$7:$R$2843,8,0)</f>
        <v>2.9761000000000002</v>
      </c>
      <c r="K23" s="66">
        <f t="shared" si="3"/>
        <v>28</v>
      </c>
      <c r="L23" s="65">
        <f>VLOOKUP($A23,'Return Data'!$B$7:$R$2843,9,0)</f>
        <v>2.9388999999999998</v>
      </c>
      <c r="M23" s="66">
        <f t="shared" si="4"/>
        <v>29</v>
      </c>
      <c r="N23" s="65">
        <f>VLOOKUP($A23,'Return Data'!$B$7:$R$2843,10,0)</f>
        <v>2.8925999999999998</v>
      </c>
      <c r="O23" s="66">
        <f t="shared" si="5"/>
        <v>30</v>
      </c>
      <c r="P23" s="65">
        <f>VLOOKUP($A23,'Return Data'!$B$7:$R$2843,11,0)</f>
        <v>2.8563999999999998</v>
      </c>
      <c r="Q23" s="66">
        <f t="shared" si="8"/>
        <v>29</v>
      </c>
      <c r="R23" s="65">
        <f>VLOOKUP($A23,'Return Data'!$B$7:$R$2843,12,0)</f>
        <v>2.8854000000000002</v>
      </c>
      <c r="S23" s="66">
        <f t="shared" si="9"/>
        <v>30</v>
      </c>
      <c r="T23" s="65">
        <f>VLOOKUP($A23,'Return Data'!$B$7:$R$2843,13,0)</f>
        <v>2.8959999999999999</v>
      </c>
      <c r="U23" s="66">
        <f t="shared" si="10"/>
        <v>26</v>
      </c>
      <c r="V23" s="65"/>
      <c r="W23" s="66"/>
      <c r="X23" s="65"/>
      <c r="Y23" s="66"/>
      <c r="Z23" s="65">
        <f>VLOOKUP($A23,'Return Data'!$B$7:$R$2843,16,0)</f>
        <v>3.3651</v>
      </c>
      <c r="AA23" s="67">
        <f t="shared" si="7"/>
        <v>27</v>
      </c>
    </row>
    <row r="24" spans="1:27" x14ac:dyDescent="0.3">
      <c r="A24" s="63" t="s">
        <v>1316</v>
      </c>
      <c r="B24" s="64">
        <f>VLOOKUP($A24,'Return Data'!$B$7:$R$2843,3,0)</f>
        <v>44322</v>
      </c>
      <c r="C24" s="65">
        <f>VLOOKUP($A24,'Return Data'!$B$7:$R$2843,4,0)</f>
        <v>1048.2799</v>
      </c>
      <c r="D24" s="65">
        <f>VLOOKUP($A24,'Return Data'!$B$7:$R$2843,5,0)</f>
        <v>3.0678000000000001</v>
      </c>
      <c r="E24" s="66">
        <f t="shared" si="0"/>
        <v>12</v>
      </c>
      <c r="F24" s="65">
        <f>VLOOKUP($A24,'Return Data'!$B$7:$R$2843,6,0)</f>
        <v>3.0392999999999999</v>
      </c>
      <c r="G24" s="66">
        <f t="shared" si="1"/>
        <v>15</v>
      </c>
      <c r="H24" s="65">
        <f>VLOOKUP($A24,'Return Data'!$B$7:$R$2843,7,0)</f>
        <v>3.0758000000000001</v>
      </c>
      <c r="I24" s="66">
        <f t="shared" si="2"/>
        <v>11</v>
      </c>
      <c r="J24" s="65">
        <f>VLOOKUP($A24,'Return Data'!$B$7:$R$2843,8,0)</f>
        <v>3.3873000000000002</v>
      </c>
      <c r="K24" s="66">
        <f t="shared" si="3"/>
        <v>1</v>
      </c>
      <c r="L24" s="65">
        <f>VLOOKUP($A24,'Return Data'!$B$7:$R$2843,9,0)</f>
        <v>3.2067000000000001</v>
      </c>
      <c r="M24" s="66">
        <f t="shared" si="4"/>
        <v>1</v>
      </c>
      <c r="N24" s="65">
        <f>VLOOKUP($A24,'Return Data'!$B$7:$R$2843,10,0)</f>
        <v>3.0985999999999998</v>
      </c>
      <c r="O24" s="66">
        <f t="shared" si="5"/>
        <v>1</v>
      </c>
      <c r="P24" s="65">
        <f>VLOOKUP($A24,'Return Data'!$B$7:$R$2843,11,0)</f>
        <v>3.0238999999999998</v>
      </c>
      <c r="Q24" s="66">
        <f t="shared" si="8"/>
        <v>1</v>
      </c>
      <c r="R24" s="65">
        <f>VLOOKUP($A24,'Return Data'!$B$7:$R$2843,12,0)</f>
        <v>3.0272000000000001</v>
      </c>
      <c r="S24" s="66">
        <f>RANK(R24,R$8:R$37,0)</f>
        <v>6</v>
      </c>
      <c r="T24" s="65"/>
      <c r="U24" s="66"/>
      <c r="V24" s="65"/>
      <c r="W24" s="66"/>
      <c r="X24" s="65"/>
      <c r="Y24" s="66"/>
      <c r="Z24" s="65">
        <f>VLOOKUP($A24,'Return Data'!$B$7:$R$2843,16,0)</f>
        <v>3.3650000000000002</v>
      </c>
      <c r="AA24" s="67">
        <f t="shared" si="7"/>
        <v>28</v>
      </c>
    </row>
    <row r="25" spans="1:27" x14ac:dyDescent="0.3">
      <c r="A25" s="63" t="s">
        <v>1318</v>
      </c>
      <c r="B25" s="64">
        <f>VLOOKUP($A25,'Return Data'!$B$7:$R$2843,3,0)</f>
        <v>44322</v>
      </c>
      <c r="C25" s="65">
        <f>VLOOKUP($A25,'Return Data'!$B$7:$R$2843,4,0)</f>
        <v>1099.3997999999999</v>
      </c>
      <c r="D25" s="65">
        <f>VLOOKUP($A25,'Return Data'!$B$7:$R$2843,5,0)</f>
        <v>3.0314000000000001</v>
      </c>
      <c r="E25" s="66">
        <f t="shared" si="0"/>
        <v>19</v>
      </c>
      <c r="F25" s="65">
        <f>VLOOKUP($A25,'Return Data'!$B$7:$R$2843,6,0)</f>
        <v>2.9943</v>
      </c>
      <c r="G25" s="66">
        <f t="shared" si="1"/>
        <v>25</v>
      </c>
      <c r="H25" s="65">
        <f>VLOOKUP($A25,'Return Data'!$B$7:$R$2843,7,0)</f>
        <v>3.0152999999999999</v>
      </c>
      <c r="I25" s="66">
        <f t="shared" si="2"/>
        <v>26</v>
      </c>
      <c r="J25" s="65">
        <f>VLOOKUP($A25,'Return Data'!$B$7:$R$2843,8,0)</f>
        <v>3.0095000000000001</v>
      </c>
      <c r="K25" s="66">
        <f t="shared" si="3"/>
        <v>26</v>
      </c>
      <c r="L25" s="65">
        <f>VLOOKUP($A25,'Return Data'!$B$7:$R$2843,9,0)</f>
        <v>2.9716</v>
      </c>
      <c r="M25" s="66">
        <f t="shared" si="4"/>
        <v>25</v>
      </c>
      <c r="N25" s="65">
        <f>VLOOKUP($A25,'Return Data'!$B$7:$R$2843,10,0)</f>
        <v>2.9531000000000001</v>
      </c>
      <c r="O25" s="66">
        <f t="shared" si="5"/>
        <v>26</v>
      </c>
      <c r="P25" s="65">
        <f>VLOOKUP($A25,'Return Data'!$B$7:$R$2843,11,0)</f>
        <v>2.9184999999999999</v>
      </c>
      <c r="Q25" s="66">
        <f t="shared" si="8"/>
        <v>22</v>
      </c>
      <c r="R25" s="65">
        <f>VLOOKUP($A25,'Return Data'!$B$7:$R$2843,12,0)</f>
        <v>2.9451999999999998</v>
      </c>
      <c r="S25" s="66">
        <f t="shared" si="9"/>
        <v>21</v>
      </c>
      <c r="T25" s="65">
        <f>VLOOKUP($A25,'Return Data'!$B$7:$R$2843,13,0)</f>
        <v>2.9386000000000001</v>
      </c>
      <c r="U25" s="66">
        <f t="shared" si="10"/>
        <v>17</v>
      </c>
      <c r="V25" s="65"/>
      <c r="W25" s="66"/>
      <c r="X25" s="65"/>
      <c r="Y25" s="66"/>
      <c r="Z25" s="65">
        <f>VLOOKUP($A25,'Return Data'!$B$7:$R$2843,16,0)</f>
        <v>4.1935000000000002</v>
      </c>
      <c r="AA25" s="67">
        <f t="shared" si="7"/>
        <v>10</v>
      </c>
    </row>
    <row r="26" spans="1:27" x14ac:dyDescent="0.3">
      <c r="A26" s="63" t="s">
        <v>1320</v>
      </c>
      <c r="B26" s="64">
        <f>VLOOKUP($A26,'Return Data'!$B$7:$R$2843,3,0)</f>
        <v>44322</v>
      </c>
      <c r="C26" s="65">
        <f>VLOOKUP($A26,'Return Data'!$B$7:$R$2843,4,0)</f>
        <v>2556.26283333333</v>
      </c>
      <c r="D26" s="65">
        <f>VLOOKUP($A26,'Return Data'!$B$7:$R$2843,5,0)</f>
        <v>3.1297000000000001</v>
      </c>
      <c r="E26" s="66">
        <f t="shared" si="0"/>
        <v>4</v>
      </c>
      <c r="F26" s="65">
        <f>VLOOKUP($A26,'Return Data'!$B$7:$R$2843,6,0)</f>
        <v>3.3207</v>
      </c>
      <c r="G26" s="66">
        <f t="shared" si="1"/>
        <v>1</v>
      </c>
      <c r="H26" s="65">
        <f>VLOOKUP($A26,'Return Data'!$B$7:$R$2843,7,0)</f>
        <v>3.1919</v>
      </c>
      <c r="I26" s="66">
        <f t="shared" si="2"/>
        <v>1</v>
      </c>
      <c r="J26" s="65">
        <f>VLOOKUP($A26,'Return Data'!$B$7:$R$2843,8,0)</f>
        <v>3.1166</v>
      </c>
      <c r="K26" s="66">
        <f t="shared" si="3"/>
        <v>4</v>
      </c>
      <c r="L26" s="65">
        <f>VLOOKUP($A26,'Return Data'!$B$7:$R$2843,9,0)</f>
        <v>3.0333000000000001</v>
      </c>
      <c r="M26" s="66">
        <f t="shared" si="4"/>
        <v>12</v>
      </c>
      <c r="N26" s="65">
        <f>VLOOKUP($A26,'Return Data'!$B$7:$R$2843,10,0)</f>
        <v>2.9986999999999999</v>
      </c>
      <c r="O26" s="66">
        <f t="shared" si="5"/>
        <v>15</v>
      </c>
      <c r="P26" s="65">
        <f>VLOOKUP($A26,'Return Data'!$B$7:$R$2843,11,0)</f>
        <v>2.9357000000000002</v>
      </c>
      <c r="Q26" s="66">
        <f t="shared" si="8"/>
        <v>19</v>
      </c>
      <c r="R26" s="65">
        <f>VLOOKUP($A26,'Return Data'!$B$7:$R$2843,12,0)</f>
        <v>2.9581</v>
      </c>
      <c r="S26" s="66">
        <f t="shared" si="9"/>
        <v>18</v>
      </c>
      <c r="T26" s="65">
        <f>VLOOKUP($A26,'Return Data'!$B$7:$R$2843,13,0)</f>
        <v>2.9554999999999998</v>
      </c>
      <c r="U26" s="66">
        <f t="shared" si="10"/>
        <v>15</v>
      </c>
      <c r="V26" s="65">
        <f>VLOOKUP($A26,'Return Data'!$B$7:$R$2843,17,0)</f>
        <v>3.5859000000000001</v>
      </c>
      <c r="W26" s="66">
        <f t="shared" ref="W26:W36" si="11">RANK(V26,V$8:V$37,0)</f>
        <v>5</v>
      </c>
      <c r="X26" s="65">
        <f>VLOOKUP($A26,'Return Data'!$B$7:$R$2843,14,0)</f>
        <v>4.2119999999999997</v>
      </c>
      <c r="Y26" s="66">
        <f t="shared" ref="Y26:Y36" si="12">RANK(X26,X$8:X$37,0)</f>
        <v>4</v>
      </c>
      <c r="Z26" s="65">
        <f>VLOOKUP($A26,'Return Data'!$B$7:$R$2843,16,0)</f>
        <v>6.7110000000000003</v>
      </c>
      <c r="AA26" s="67">
        <f t="shared" si="7"/>
        <v>1</v>
      </c>
    </row>
    <row r="27" spans="1:27" x14ac:dyDescent="0.3">
      <c r="A27" s="63" t="s">
        <v>1322</v>
      </c>
      <c r="B27" s="64">
        <f>VLOOKUP($A27,'Return Data'!$B$7:$R$2843,3,0)</f>
        <v>44322</v>
      </c>
      <c r="C27" s="65">
        <f>VLOOKUP($A27,'Return Data'!$B$7:$R$2843,4,0)</f>
        <v>1067.3406</v>
      </c>
      <c r="D27" s="65">
        <f>VLOOKUP($A27,'Return Data'!$B$7:$R$2843,5,0)</f>
        <v>3.1088</v>
      </c>
      <c r="E27" s="66">
        <f t="shared" si="0"/>
        <v>5</v>
      </c>
      <c r="F27" s="65">
        <f>VLOOKUP($A27,'Return Data'!$B$7:$R$2843,6,0)</f>
        <v>3.0522999999999998</v>
      </c>
      <c r="G27" s="66">
        <f t="shared" si="1"/>
        <v>11</v>
      </c>
      <c r="H27" s="65">
        <f>VLOOKUP($A27,'Return Data'!$B$7:$R$2843,7,0)</f>
        <v>3.0644</v>
      </c>
      <c r="I27" s="66">
        <f t="shared" si="2"/>
        <v>13</v>
      </c>
      <c r="J27" s="65">
        <f>VLOOKUP($A27,'Return Data'!$B$7:$R$2843,8,0)</f>
        <v>3.04</v>
      </c>
      <c r="K27" s="66">
        <f t="shared" si="3"/>
        <v>16</v>
      </c>
      <c r="L27" s="65">
        <f>VLOOKUP($A27,'Return Data'!$B$7:$R$2843,9,0)</f>
        <v>2.9952999999999999</v>
      </c>
      <c r="M27" s="66">
        <f t="shared" si="4"/>
        <v>17</v>
      </c>
      <c r="N27" s="65">
        <f>VLOOKUP($A27,'Return Data'!$B$7:$R$2843,10,0)</f>
        <v>2.9550999999999998</v>
      </c>
      <c r="O27" s="66">
        <f t="shared" si="5"/>
        <v>24</v>
      </c>
      <c r="P27" s="65">
        <f>VLOOKUP($A27,'Return Data'!$B$7:$R$2843,11,0)</f>
        <v>2.8933</v>
      </c>
      <c r="Q27" s="66">
        <f t="shared" si="8"/>
        <v>26</v>
      </c>
      <c r="R27" s="65">
        <f>VLOOKUP($A27,'Return Data'!$B$7:$R$2843,12,0)</f>
        <v>2.9175</v>
      </c>
      <c r="S27" s="66">
        <f t="shared" si="9"/>
        <v>26</v>
      </c>
      <c r="T27" s="65">
        <f>VLOOKUP($A27,'Return Data'!$B$7:$R$2843,13,0)</f>
        <v>2.911</v>
      </c>
      <c r="U27" s="66">
        <f t="shared" si="10"/>
        <v>24</v>
      </c>
      <c r="V27" s="65"/>
      <c r="W27" s="66"/>
      <c r="X27" s="65"/>
      <c r="Y27" s="66"/>
      <c r="Z27" s="65">
        <f>VLOOKUP($A27,'Return Data'!$B$7:$R$2843,16,0)</f>
        <v>3.6496</v>
      </c>
      <c r="AA27" s="67">
        <f t="shared" si="7"/>
        <v>24</v>
      </c>
    </row>
    <row r="28" spans="1:27" x14ac:dyDescent="0.3">
      <c r="A28" s="63" t="s">
        <v>1324</v>
      </c>
      <c r="B28" s="64">
        <f>VLOOKUP($A28,'Return Data'!$B$7:$R$2843,3,0)</f>
        <v>44322</v>
      </c>
      <c r="C28" s="65">
        <f>VLOOKUP($A28,'Return Data'!$B$7:$R$2843,4,0)</f>
        <v>1066.2845</v>
      </c>
      <c r="D28" s="65">
        <f>VLOOKUP($A28,'Return Data'!$B$7:$R$2843,5,0)</f>
        <v>3.0947</v>
      </c>
      <c r="E28" s="66">
        <f t="shared" si="0"/>
        <v>7</v>
      </c>
      <c r="F28" s="65">
        <f>VLOOKUP($A28,'Return Data'!$B$7:$R$2843,6,0)</f>
        <v>3.0781000000000001</v>
      </c>
      <c r="G28" s="66">
        <f t="shared" si="1"/>
        <v>6</v>
      </c>
      <c r="H28" s="65">
        <f>VLOOKUP($A28,'Return Data'!$B$7:$R$2843,7,0)</f>
        <v>3.089</v>
      </c>
      <c r="I28" s="66">
        <f t="shared" si="2"/>
        <v>8</v>
      </c>
      <c r="J28" s="65">
        <f>VLOOKUP($A28,'Return Data'!$B$7:$R$2843,8,0)</f>
        <v>3.1442000000000001</v>
      </c>
      <c r="K28" s="66">
        <f t="shared" si="3"/>
        <v>3</v>
      </c>
      <c r="L28" s="65">
        <f>VLOOKUP($A28,'Return Data'!$B$7:$R$2843,9,0)</f>
        <v>3.0629</v>
      </c>
      <c r="M28" s="66">
        <f t="shared" si="4"/>
        <v>5</v>
      </c>
      <c r="N28" s="65">
        <f>VLOOKUP($A28,'Return Data'!$B$7:$R$2843,10,0)</f>
        <v>3.0177999999999998</v>
      </c>
      <c r="O28" s="66">
        <f t="shared" si="5"/>
        <v>8</v>
      </c>
      <c r="P28" s="65">
        <f>VLOOKUP($A28,'Return Data'!$B$7:$R$2843,11,0)</f>
        <v>2.9586000000000001</v>
      </c>
      <c r="Q28" s="66">
        <f t="shared" si="8"/>
        <v>12</v>
      </c>
      <c r="R28" s="65">
        <f>VLOOKUP($A28,'Return Data'!$B$7:$R$2843,12,0)</f>
        <v>2.9912000000000001</v>
      </c>
      <c r="S28" s="66">
        <f t="shared" si="9"/>
        <v>11</v>
      </c>
      <c r="T28" s="65">
        <f>VLOOKUP($A28,'Return Data'!$B$7:$R$2843,13,0)</f>
        <v>2.9992999999999999</v>
      </c>
      <c r="U28" s="66">
        <f t="shared" si="10"/>
        <v>9</v>
      </c>
      <c r="V28" s="65"/>
      <c r="W28" s="66"/>
      <c r="X28" s="65"/>
      <c r="Y28" s="66"/>
      <c r="Z28" s="65">
        <f>VLOOKUP($A28,'Return Data'!$B$7:$R$2843,16,0)</f>
        <v>3.6524999999999999</v>
      </c>
      <c r="AA28" s="67">
        <f t="shared" si="7"/>
        <v>23</v>
      </c>
    </row>
    <row r="29" spans="1:27" x14ac:dyDescent="0.3">
      <c r="A29" s="63" t="s">
        <v>1326</v>
      </c>
      <c r="B29" s="64">
        <f>VLOOKUP($A29,'Return Data'!$B$7:$R$2843,3,0)</f>
        <v>44322</v>
      </c>
      <c r="C29" s="65">
        <f>VLOOKUP($A29,'Return Data'!$B$7:$R$2843,4,0)</f>
        <v>1055.9132</v>
      </c>
      <c r="D29" s="65">
        <f>VLOOKUP($A29,'Return Data'!$B$7:$R$2843,5,0)</f>
        <v>3.0767000000000002</v>
      </c>
      <c r="E29" s="66">
        <f t="shared" si="0"/>
        <v>11</v>
      </c>
      <c r="F29" s="65">
        <f>VLOOKUP($A29,'Return Data'!$B$7:$R$2843,6,0)</f>
        <v>3.0899000000000001</v>
      </c>
      <c r="G29" s="66">
        <f t="shared" si="1"/>
        <v>5</v>
      </c>
      <c r="H29" s="65">
        <f>VLOOKUP($A29,'Return Data'!$B$7:$R$2843,7,0)</f>
        <v>3.1103999999999998</v>
      </c>
      <c r="I29" s="66">
        <f t="shared" si="2"/>
        <v>5</v>
      </c>
      <c r="J29" s="65">
        <f>VLOOKUP($A29,'Return Data'!$B$7:$R$2843,8,0)</f>
        <v>3.0954999999999999</v>
      </c>
      <c r="K29" s="66">
        <f t="shared" si="3"/>
        <v>7</v>
      </c>
      <c r="L29" s="65">
        <f>VLOOKUP($A29,'Return Data'!$B$7:$R$2843,9,0)</f>
        <v>3.0529000000000002</v>
      </c>
      <c r="M29" s="66">
        <f t="shared" si="4"/>
        <v>9</v>
      </c>
      <c r="N29" s="65">
        <f>VLOOKUP($A29,'Return Data'!$B$7:$R$2843,10,0)</f>
        <v>3.0438999999999998</v>
      </c>
      <c r="O29" s="66">
        <f t="shared" si="5"/>
        <v>7</v>
      </c>
      <c r="P29" s="65">
        <f>VLOOKUP($A29,'Return Data'!$B$7:$R$2843,11,0)</f>
        <v>3.004</v>
      </c>
      <c r="Q29" s="66">
        <f t="shared" si="8"/>
        <v>6</v>
      </c>
      <c r="R29" s="65">
        <f>VLOOKUP($A29,'Return Data'!$B$7:$R$2843,12,0)</f>
        <v>3.0344000000000002</v>
      </c>
      <c r="S29" s="66">
        <f t="shared" si="9"/>
        <v>3</v>
      </c>
      <c r="T29" s="65">
        <f>VLOOKUP($A29,'Return Data'!$B$7:$R$2843,13,0)</f>
        <v>3.0467</v>
      </c>
      <c r="U29" s="66">
        <f t="shared" ref="U29" si="13">RANK(T29,T$8:T$37,0)</f>
        <v>3</v>
      </c>
      <c r="V29" s="65"/>
      <c r="W29" s="66"/>
      <c r="X29" s="65"/>
      <c r="Y29" s="66"/>
      <c r="Z29" s="65">
        <f>VLOOKUP($A29,'Return Data'!$B$7:$R$2843,16,0)</f>
        <v>3.5516000000000001</v>
      </c>
      <c r="AA29" s="67">
        <f t="shared" si="7"/>
        <v>25</v>
      </c>
    </row>
    <row r="30" spans="1:27" x14ac:dyDescent="0.3">
      <c r="A30" s="63" t="s">
        <v>1328</v>
      </c>
      <c r="B30" s="64">
        <f>VLOOKUP($A30,'Return Data'!$B$7:$R$2843,3,0)</f>
        <v>44322</v>
      </c>
      <c r="C30" s="65">
        <f>VLOOKUP($A30,'Return Data'!$B$7:$R$2843,4,0)</f>
        <v>110.557</v>
      </c>
      <c r="D30" s="65">
        <f>VLOOKUP($A30,'Return Data'!$B$7:$R$2843,5,0)</f>
        <v>3.0375999999999999</v>
      </c>
      <c r="E30" s="66">
        <f t="shared" si="0"/>
        <v>18</v>
      </c>
      <c r="F30" s="65">
        <f>VLOOKUP($A30,'Return Data'!$B$7:$R$2843,6,0)</f>
        <v>3.0160999999999998</v>
      </c>
      <c r="G30" s="66">
        <f t="shared" si="1"/>
        <v>18</v>
      </c>
      <c r="H30" s="65">
        <f>VLOOKUP($A30,'Return Data'!$B$7:$R$2843,7,0)</f>
        <v>3.0390999999999999</v>
      </c>
      <c r="I30" s="66">
        <f t="shared" si="2"/>
        <v>17</v>
      </c>
      <c r="J30" s="65">
        <f>VLOOKUP($A30,'Return Data'!$B$7:$R$2843,8,0)</f>
        <v>3.0362</v>
      </c>
      <c r="K30" s="66">
        <f t="shared" si="3"/>
        <v>17</v>
      </c>
      <c r="L30" s="65">
        <f>VLOOKUP($A30,'Return Data'!$B$7:$R$2843,9,0)</f>
        <v>3.0028999999999999</v>
      </c>
      <c r="M30" s="66">
        <f t="shared" si="4"/>
        <v>14</v>
      </c>
      <c r="N30" s="65">
        <f>VLOOKUP($A30,'Return Data'!$B$7:$R$2843,10,0)</f>
        <v>2.9712999999999998</v>
      </c>
      <c r="O30" s="66">
        <f t="shared" si="5"/>
        <v>19</v>
      </c>
      <c r="P30" s="65">
        <f>VLOOKUP($A30,'Return Data'!$B$7:$R$2843,11,0)</f>
        <v>2.9394999999999998</v>
      </c>
      <c r="Q30" s="66">
        <f t="shared" si="8"/>
        <v>17</v>
      </c>
      <c r="R30" s="65">
        <f>VLOOKUP($A30,'Return Data'!$B$7:$R$2843,12,0)</f>
        <v>2.9636</v>
      </c>
      <c r="S30" s="66">
        <f t="shared" si="9"/>
        <v>16</v>
      </c>
      <c r="T30" s="65">
        <f>VLOOKUP($A30,'Return Data'!$B$7:$R$2843,13,0)</f>
        <v>2.9693000000000001</v>
      </c>
      <c r="U30" s="66">
        <f t="shared" si="10"/>
        <v>12</v>
      </c>
      <c r="V30" s="65"/>
      <c r="W30" s="66"/>
      <c r="X30" s="65"/>
      <c r="Y30" s="66"/>
      <c r="Z30" s="65">
        <f>VLOOKUP($A30,'Return Data'!$B$7:$R$2843,16,0)</f>
        <v>4.3005000000000004</v>
      </c>
      <c r="AA30" s="67">
        <f t="shared" si="7"/>
        <v>9</v>
      </c>
    </row>
    <row r="31" spans="1:27" x14ac:dyDescent="0.3">
      <c r="A31" s="63" t="s">
        <v>1330</v>
      </c>
      <c r="B31" s="64">
        <f>VLOOKUP($A31,'Return Data'!$B$7:$R$2843,3,0)</f>
        <v>44322</v>
      </c>
      <c r="C31" s="65">
        <f>VLOOKUP($A31,'Return Data'!$B$7:$R$2843,4,0)</f>
        <v>1063.462</v>
      </c>
      <c r="D31" s="65">
        <f>VLOOKUP($A31,'Return Data'!$B$7:$R$2843,5,0)</f>
        <v>3.1545000000000001</v>
      </c>
      <c r="E31" s="66">
        <f t="shared" si="0"/>
        <v>2</v>
      </c>
      <c r="F31" s="65">
        <f>VLOOKUP($A31,'Return Data'!$B$7:$R$2843,6,0)</f>
        <v>3.1503999999999999</v>
      </c>
      <c r="G31" s="66">
        <f t="shared" si="1"/>
        <v>2</v>
      </c>
      <c r="H31" s="65">
        <f>VLOOKUP($A31,'Return Data'!$B$7:$R$2843,7,0)</f>
        <v>3.1722999999999999</v>
      </c>
      <c r="I31" s="66">
        <f t="shared" si="2"/>
        <v>2</v>
      </c>
      <c r="J31" s="65">
        <f>VLOOKUP($A31,'Return Data'!$B$7:$R$2843,8,0)</f>
        <v>3.1564999999999999</v>
      </c>
      <c r="K31" s="66">
        <f t="shared" si="3"/>
        <v>2</v>
      </c>
      <c r="L31" s="65">
        <f>VLOOKUP($A31,'Return Data'!$B$7:$R$2843,9,0)</f>
        <v>3.1282000000000001</v>
      </c>
      <c r="M31" s="66">
        <f t="shared" si="4"/>
        <v>2</v>
      </c>
      <c r="N31" s="65">
        <f>VLOOKUP($A31,'Return Data'!$B$7:$R$2843,10,0)</f>
        <v>3.0531999999999999</v>
      </c>
      <c r="O31" s="66">
        <f t="shared" si="5"/>
        <v>3</v>
      </c>
      <c r="P31" s="65">
        <f>VLOOKUP($A31,'Return Data'!$B$7:$R$2843,11,0)</f>
        <v>3.0038</v>
      </c>
      <c r="Q31" s="66">
        <f t="shared" si="8"/>
        <v>7</v>
      </c>
      <c r="R31" s="65">
        <f>VLOOKUP($A31,'Return Data'!$B$7:$R$2843,12,0)</f>
        <v>3.0150000000000001</v>
      </c>
      <c r="S31" s="66">
        <f t="shared" si="9"/>
        <v>8</v>
      </c>
      <c r="T31" s="65">
        <f>VLOOKUP($A31,'Return Data'!$B$7:$R$2843,13,0)</f>
        <v>3.0293999999999999</v>
      </c>
      <c r="U31" s="66">
        <f t="shared" si="10"/>
        <v>6</v>
      </c>
      <c r="V31" s="65"/>
      <c r="W31" s="66"/>
      <c r="X31" s="65"/>
      <c r="Y31" s="66"/>
      <c r="Z31" s="65">
        <f>VLOOKUP($A31,'Return Data'!$B$7:$R$2843,16,0)</f>
        <v>3.7008999999999999</v>
      </c>
      <c r="AA31" s="67">
        <f t="shared" si="7"/>
        <v>21</v>
      </c>
    </row>
    <row r="32" spans="1:27" x14ac:dyDescent="0.3">
      <c r="A32" s="63" t="s">
        <v>1332</v>
      </c>
      <c r="B32" s="64">
        <f>VLOOKUP($A32,'Return Data'!$B$7:$R$2843,3,0)</f>
        <v>44322</v>
      </c>
      <c r="C32" s="65">
        <f>VLOOKUP($A32,'Return Data'!$B$7:$R$2843,4,0)</f>
        <v>3329.3526999999999</v>
      </c>
      <c r="D32" s="65">
        <f>VLOOKUP($A32,'Return Data'!$B$7:$R$2843,5,0)</f>
        <v>3.0983999999999998</v>
      </c>
      <c r="E32" s="66">
        <f t="shared" si="0"/>
        <v>6</v>
      </c>
      <c r="F32" s="65">
        <f>VLOOKUP($A32,'Return Data'!$B$7:$R$2843,6,0)</f>
        <v>3.0682</v>
      </c>
      <c r="G32" s="66">
        <f t="shared" si="1"/>
        <v>7</v>
      </c>
      <c r="H32" s="65">
        <f>VLOOKUP($A32,'Return Data'!$B$7:$R$2843,7,0)</f>
        <v>3.0943999999999998</v>
      </c>
      <c r="I32" s="66">
        <f t="shared" si="2"/>
        <v>6</v>
      </c>
      <c r="J32" s="65">
        <f>VLOOKUP($A32,'Return Data'!$B$7:$R$2843,8,0)</f>
        <v>3.0823</v>
      </c>
      <c r="K32" s="66">
        <f t="shared" si="3"/>
        <v>11</v>
      </c>
      <c r="L32" s="65">
        <f>VLOOKUP($A32,'Return Data'!$B$7:$R$2843,9,0)</f>
        <v>3.0430000000000001</v>
      </c>
      <c r="M32" s="66">
        <f t="shared" si="4"/>
        <v>10</v>
      </c>
      <c r="N32" s="65">
        <f>VLOOKUP($A32,'Return Data'!$B$7:$R$2843,10,0)</f>
        <v>3.0007999999999999</v>
      </c>
      <c r="O32" s="66">
        <f t="shared" si="5"/>
        <v>13</v>
      </c>
      <c r="P32" s="65">
        <f>VLOOKUP($A32,'Return Data'!$B$7:$R$2843,11,0)</f>
        <v>2.9451000000000001</v>
      </c>
      <c r="Q32" s="66">
        <f t="shared" si="8"/>
        <v>14</v>
      </c>
      <c r="R32" s="65">
        <f>VLOOKUP($A32,'Return Data'!$B$7:$R$2843,12,0)</f>
        <v>2.9693000000000001</v>
      </c>
      <c r="S32" s="66">
        <f t="shared" si="9"/>
        <v>15</v>
      </c>
      <c r="T32" s="65">
        <f>VLOOKUP($A32,'Return Data'!$B$7:$R$2843,13,0)</f>
        <v>2.9714</v>
      </c>
      <c r="U32" s="66">
        <f t="shared" si="10"/>
        <v>11</v>
      </c>
      <c r="V32" s="65">
        <f>VLOOKUP($A32,'Return Data'!$B$7:$R$2843,17,0)</f>
        <v>3.8917999999999999</v>
      </c>
      <c r="W32" s="66">
        <f t="shared" si="11"/>
        <v>2</v>
      </c>
      <c r="X32" s="65">
        <f>VLOOKUP($A32,'Return Data'!$B$7:$R$2843,14,0)</f>
        <v>4.6718999999999999</v>
      </c>
      <c r="Y32" s="66">
        <f t="shared" si="12"/>
        <v>2</v>
      </c>
      <c r="Z32" s="65">
        <f>VLOOKUP($A32,'Return Data'!$B$7:$R$2843,16,0)</f>
        <v>6.6700999999999997</v>
      </c>
      <c r="AA32" s="67">
        <f t="shared" si="7"/>
        <v>2</v>
      </c>
    </row>
    <row r="33" spans="1:27" x14ac:dyDescent="0.3">
      <c r="A33" s="63" t="s">
        <v>1334</v>
      </c>
      <c r="B33" s="64">
        <f>VLOOKUP($A33,'Return Data'!$B$7:$R$2843,3,0)</f>
        <v>44322</v>
      </c>
      <c r="C33" s="65">
        <f>VLOOKUP($A33,'Return Data'!$B$7:$R$2843,4,0)</f>
        <v>1095.3219999999999</v>
      </c>
      <c r="D33" s="65">
        <f>VLOOKUP($A33,'Return Data'!$B$7:$R$2843,5,0)</f>
        <v>2.9426999999999999</v>
      </c>
      <c r="E33" s="66">
        <f t="shared" si="0"/>
        <v>28</v>
      </c>
      <c r="F33" s="65">
        <f>VLOOKUP($A33,'Return Data'!$B$7:$R$2843,6,0)</f>
        <v>3.0076000000000001</v>
      </c>
      <c r="G33" s="66">
        <f t="shared" si="1"/>
        <v>20</v>
      </c>
      <c r="H33" s="65">
        <f>VLOOKUP($A33,'Return Data'!$B$7:$R$2843,7,0)</f>
        <v>3.0066000000000002</v>
      </c>
      <c r="I33" s="66">
        <f t="shared" si="2"/>
        <v>27</v>
      </c>
      <c r="J33" s="65">
        <f>VLOOKUP($A33,'Return Data'!$B$7:$R$2843,8,0)</f>
        <v>2.9803999999999999</v>
      </c>
      <c r="K33" s="66">
        <f t="shared" si="3"/>
        <v>27</v>
      </c>
      <c r="L33" s="65">
        <f>VLOOKUP($A33,'Return Data'!$B$7:$R$2843,9,0)</f>
        <v>2.9660000000000002</v>
      </c>
      <c r="M33" s="66">
        <f t="shared" si="4"/>
        <v>27</v>
      </c>
      <c r="N33" s="65">
        <f>VLOOKUP($A33,'Return Data'!$B$7:$R$2843,10,0)</f>
        <v>2.9277000000000002</v>
      </c>
      <c r="O33" s="66">
        <f t="shared" si="5"/>
        <v>27</v>
      </c>
      <c r="P33" s="65">
        <f>VLOOKUP($A33,'Return Data'!$B$7:$R$2843,11,0)</f>
        <v>2.8879000000000001</v>
      </c>
      <c r="Q33" s="66">
        <f t="shared" si="8"/>
        <v>27</v>
      </c>
      <c r="R33" s="65">
        <f>VLOOKUP($A33,'Return Data'!$B$7:$R$2843,12,0)</f>
        <v>2.9138000000000002</v>
      </c>
      <c r="S33" s="66">
        <f t="shared" si="9"/>
        <v>27</v>
      </c>
      <c r="T33" s="65">
        <f>VLOOKUP($A33,'Return Data'!$B$7:$R$2843,13,0)</f>
        <v>2.9216000000000002</v>
      </c>
      <c r="U33" s="66">
        <f t="shared" si="10"/>
        <v>23</v>
      </c>
      <c r="V33" s="65"/>
      <c r="W33" s="66"/>
      <c r="X33" s="65"/>
      <c r="Y33" s="66"/>
      <c r="Z33" s="65">
        <f>VLOOKUP($A33,'Return Data'!$B$7:$R$2843,16,0)</f>
        <v>4.3640999999999996</v>
      </c>
      <c r="AA33" s="67">
        <f t="shared" si="7"/>
        <v>5</v>
      </c>
    </row>
    <row r="34" spans="1:27" x14ac:dyDescent="0.3">
      <c r="A34" s="63" t="s">
        <v>1336</v>
      </c>
      <c r="B34" s="64">
        <f>VLOOKUP($A34,'Return Data'!$B$7:$R$2843,3,0)</f>
        <v>44322</v>
      </c>
      <c r="C34" s="65">
        <f>VLOOKUP($A34,'Return Data'!$B$7:$R$2843,4,0)</f>
        <v>1086.8173999999999</v>
      </c>
      <c r="D34" s="65">
        <f>VLOOKUP($A34,'Return Data'!$B$7:$R$2843,5,0)</f>
        <v>3.0430000000000001</v>
      </c>
      <c r="E34" s="66">
        <f t="shared" si="0"/>
        <v>17</v>
      </c>
      <c r="F34" s="65">
        <f>VLOOKUP($A34,'Return Data'!$B$7:$R$2843,6,0)</f>
        <v>3.0424000000000002</v>
      </c>
      <c r="G34" s="66">
        <f t="shared" si="1"/>
        <v>14</v>
      </c>
      <c r="H34" s="65">
        <f>VLOOKUP($A34,'Return Data'!$B$7:$R$2843,7,0)</f>
        <v>3.0589</v>
      </c>
      <c r="I34" s="66">
        <f t="shared" si="2"/>
        <v>14</v>
      </c>
      <c r="J34" s="65">
        <f>VLOOKUP($A34,'Return Data'!$B$7:$R$2843,8,0)</f>
        <v>3.0470000000000002</v>
      </c>
      <c r="K34" s="66">
        <f t="shared" si="3"/>
        <v>15</v>
      </c>
      <c r="L34" s="65">
        <f>VLOOKUP($A34,'Return Data'!$B$7:$R$2843,9,0)</f>
        <v>2.9982000000000002</v>
      </c>
      <c r="M34" s="66">
        <f t="shared" si="4"/>
        <v>16</v>
      </c>
      <c r="N34" s="65">
        <f>VLOOKUP($A34,'Return Data'!$B$7:$R$2843,10,0)</f>
        <v>2.9847999999999999</v>
      </c>
      <c r="O34" s="66">
        <f t="shared" si="5"/>
        <v>17</v>
      </c>
      <c r="P34" s="65">
        <f>VLOOKUP($A34,'Return Data'!$B$7:$R$2843,11,0)</f>
        <v>2.9432</v>
      </c>
      <c r="Q34" s="66">
        <f t="shared" si="8"/>
        <v>15</v>
      </c>
      <c r="R34" s="65">
        <f>VLOOKUP($A34,'Return Data'!$B$7:$R$2843,12,0)</f>
        <v>2.9712999999999998</v>
      </c>
      <c r="S34" s="66">
        <f t="shared" si="9"/>
        <v>14</v>
      </c>
      <c r="T34" s="65">
        <f>VLOOKUP($A34,'Return Data'!$B$7:$R$2843,13,0)</f>
        <v>2.9687999999999999</v>
      </c>
      <c r="U34" s="66">
        <f t="shared" si="10"/>
        <v>13</v>
      </c>
      <c r="V34" s="65"/>
      <c r="W34" s="66"/>
      <c r="X34" s="65"/>
      <c r="Y34" s="66"/>
      <c r="Z34" s="65">
        <f>VLOOKUP($A34,'Return Data'!$B$7:$R$2843,16,0)</f>
        <v>4.0037000000000003</v>
      </c>
      <c r="AA34" s="67">
        <f t="shared" si="7"/>
        <v>13</v>
      </c>
    </row>
    <row r="35" spans="1:27" x14ac:dyDescent="0.3">
      <c r="A35" s="63" t="s">
        <v>1338</v>
      </c>
      <c r="B35" s="64">
        <f>VLOOKUP($A35,'Return Data'!$B$7:$R$2843,3,0)</f>
        <v>44322</v>
      </c>
      <c r="C35" s="65">
        <f>VLOOKUP($A35,'Return Data'!$B$7:$R$2843,4,0)</f>
        <v>1084.789</v>
      </c>
      <c r="D35" s="65">
        <f>VLOOKUP($A35,'Return Data'!$B$7:$R$2843,5,0)</f>
        <v>3.0487000000000002</v>
      </c>
      <c r="E35" s="66">
        <f t="shared" si="0"/>
        <v>16</v>
      </c>
      <c r="F35" s="65">
        <f>VLOOKUP($A35,'Return Data'!$B$7:$R$2843,6,0)</f>
        <v>2.9773999999999998</v>
      </c>
      <c r="G35" s="66">
        <f t="shared" si="1"/>
        <v>27</v>
      </c>
      <c r="H35" s="65">
        <f>VLOOKUP($A35,'Return Data'!$B$7:$R$2843,7,0)</f>
        <v>3.0333999999999999</v>
      </c>
      <c r="I35" s="66">
        <f t="shared" si="2"/>
        <v>19</v>
      </c>
      <c r="J35" s="65">
        <f>VLOOKUP($A35,'Return Data'!$B$7:$R$2843,8,0)</f>
        <v>3.0103</v>
      </c>
      <c r="K35" s="66">
        <f t="shared" si="3"/>
        <v>25</v>
      </c>
      <c r="L35" s="65">
        <f>VLOOKUP($A35,'Return Data'!$B$7:$R$2843,9,0)</f>
        <v>2.9756999999999998</v>
      </c>
      <c r="M35" s="66">
        <f t="shared" si="4"/>
        <v>23</v>
      </c>
      <c r="N35" s="65">
        <f>VLOOKUP($A35,'Return Data'!$B$7:$R$2843,10,0)</f>
        <v>2.9550999999999998</v>
      </c>
      <c r="O35" s="66">
        <f t="shared" si="5"/>
        <v>24</v>
      </c>
      <c r="P35" s="65">
        <f>VLOOKUP($A35,'Return Data'!$B$7:$R$2843,11,0)</f>
        <v>2.9178000000000002</v>
      </c>
      <c r="Q35" s="66">
        <f t="shared" si="8"/>
        <v>23</v>
      </c>
      <c r="R35" s="65">
        <f>VLOOKUP($A35,'Return Data'!$B$7:$R$2843,12,0)</f>
        <v>2.9443000000000001</v>
      </c>
      <c r="S35" s="66">
        <f t="shared" si="9"/>
        <v>22</v>
      </c>
      <c r="T35" s="65">
        <f>VLOOKUP($A35,'Return Data'!$B$7:$R$2843,13,0)</f>
        <v>2.9308000000000001</v>
      </c>
      <c r="U35" s="66">
        <f t="shared" si="10"/>
        <v>19</v>
      </c>
      <c r="V35" s="65"/>
      <c r="W35" s="66"/>
      <c r="X35" s="65"/>
      <c r="Y35" s="66"/>
      <c r="Z35" s="65">
        <f>VLOOKUP($A35,'Return Data'!$B$7:$R$2843,16,0)</f>
        <v>3.9201999999999999</v>
      </c>
      <c r="AA35" s="67">
        <f t="shared" si="7"/>
        <v>16</v>
      </c>
    </row>
    <row r="36" spans="1:27" x14ac:dyDescent="0.3">
      <c r="A36" s="63" t="s">
        <v>1340</v>
      </c>
      <c r="B36" s="64">
        <f>VLOOKUP($A36,'Return Data'!$B$7:$R$2843,3,0)</f>
        <v>44322</v>
      </c>
      <c r="C36" s="65">
        <f>VLOOKUP($A36,'Return Data'!$B$7:$R$2843,4,0)</f>
        <v>2802.0655999999999</v>
      </c>
      <c r="D36" s="65">
        <f>VLOOKUP($A36,'Return Data'!$B$7:$R$2843,5,0)</f>
        <v>3.0821999999999998</v>
      </c>
      <c r="E36" s="66">
        <f t="shared" si="0"/>
        <v>8</v>
      </c>
      <c r="F36" s="65">
        <f>VLOOKUP($A36,'Return Data'!$B$7:$R$2843,6,0)</f>
        <v>3.0558000000000001</v>
      </c>
      <c r="G36" s="66">
        <f t="shared" si="1"/>
        <v>10</v>
      </c>
      <c r="H36" s="65">
        <f>VLOOKUP($A36,'Return Data'!$B$7:$R$2843,7,0)</f>
        <v>3.0872999999999999</v>
      </c>
      <c r="I36" s="66">
        <f t="shared" si="2"/>
        <v>10</v>
      </c>
      <c r="J36" s="65">
        <f>VLOOKUP($A36,'Return Data'!$B$7:$R$2843,8,0)</f>
        <v>3.0869</v>
      </c>
      <c r="K36" s="66">
        <f t="shared" si="3"/>
        <v>10</v>
      </c>
      <c r="L36" s="65">
        <f>VLOOKUP($A36,'Return Data'!$B$7:$R$2843,9,0)</f>
        <v>3.0531999999999999</v>
      </c>
      <c r="M36" s="66">
        <f t="shared" si="4"/>
        <v>7</v>
      </c>
      <c r="N36" s="65">
        <f>VLOOKUP($A36,'Return Data'!$B$7:$R$2843,10,0)</f>
        <v>3.0124</v>
      </c>
      <c r="O36" s="66">
        <f t="shared" si="5"/>
        <v>9</v>
      </c>
      <c r="P36" s="65">
        <f>VLOOKUP($A36,'Return Data'!$B$7:$R$2843,11,0)</f>
        <v>2.9655999999999998</v>
      </c>
      <c r="Q36" s="66">
        <f t="shared" si="8"/>
        <v>10</v>
      </c>
      <c r="R36" s="65">
        <f>VLOOKUP($A36,'Return Data'!$B$7:$R$2843,12,0)</f>
        <v>3.0017</v>
      </c>
      <c r="S36" s="66">
        <f t="shared" si="9"/>
        <v>9</v>
      </c>
      <c r="T36" s="65">
        <f>VLOOKUP($A36,'Return Data'!$B$7:$R$2843,13,0)</f>
        <v>3.0049999999999999</v>
      </c>
      <c r="U36" s="66">
        <f t="shared" si="10"/>
        <v>8</v>
      </c>
      <c r="V36" s="65">
        <f>VLOOKUP($A36,'Return Data'!$B$7:$R$2843,17,0)</f>
        <v>3.9278</v>
      </c>
      <c r="W36" s="66">
        <f t="shared" si="11"/>
        <v>1</v>
      </c>
      <c r="X36" s="65">
        <f>VLOOKUP($A36,'Return Data'!$B$7:$R$2843,14,0)</f>
        <v>4.7133000000000003</v>
      </c>
      <c r="Y36" s="66">
        <f t="shared" si="12"/>
        <v>1</v>
      </c>
      <c r="Z36" s="65">
        <f>VLOOKUP($A36,'Return Data'!$B$7:$R$2843,16,0)</f>
        <v>6.0934999999999997</v>
      </c>
      <c r="AA36" s="67">
        <f t="shared" si="7"/>
        <v>3</v>
      </c>
    </row>
    <row r="37" spans="1:27" x14ac:dyDescent="0.3">
      <c r="A37" s="63" t="s">
        <v>1342</v>
      </c>
      <c r="B37" s="64">
        <f>VLOOKUP($A37,'Return Data'!$B$7:$R$2843,3,0)</f>
        <v>44322</v>
      </c>
      <c r="C37" s="65">
        <f>VLOOKUP($A37,'Return Data'!$B$7:$R$2843,4,0)</f>
        <v>1061.1726000000001</v>
      </c>
      <c r="D37" s="65">
        <f>VLOOKUP($A37,'Return Data'!$B$7:$R$2843,5,0)</f>
        <v>2.9376000000000002</v>
      </c>
      <c r="E37" s="66">
        <f t="shared" si="0"/>
        <v>29</v>
      </c>
      <c r="F37" s="65">
        <f>VLOOKUP($A37,'Return Data'!$B$7:$R$2843,6,0)</f>
        <v>2.7970000000000002</v>
      </c>
      <c r="G37" s="66">
        <f t="shared" si="1"/>
        <v>30</v>
      </c>
      <c r="H37" s="65">
        <f>VLOOKUP($A37,'Return Data'!$B$7:$R$2843,7,0)</f>
        <v>2.9174000000000002</v>
      </c>
      <c r="I37" s="66">
        <f t="shared" si="2"/>
        <v>30</v>
      </c>
      <c r="J37" s="65">
        <f>VLOOKUP($A37,'Return Data'!$B$7:$R$2843,8,0)</f>
        <v>2.9424000000000001</v>
      </c>
      <c r="K37" s="66">
        <f t="shared" si="3"/>
        <v>30</v>
      </c>
      <c r="L37" s="65">
        <f>VLOOKUP($A37,'Return Data'!$B$7:$R$2843,9,0)</f>
        <v>2.9401000000000002</v>
      </c>
      <c r="M37" s="66">
        <f t="shared" si="4"/>
        <v>28</v>
      </c>
      <c r="N37" s="65">
        <f>VLOOKUP($A37,'Return Data'!$B$7:$R$2843,10,0)</f>
        <v>2.9011999999999998</v>
      </c>
      <c r="O37" s="66">
        <f t="shared" si="5"/>
        <v>29</v>
      </c>
      <c r="P37" s="65">
        <f>VLOOKUP($A37,'Return Data'!$B$7:$R$2843,11,0)</f>
        <v>2.8559000000000001</v>
      </c>
      <c r="Q37" s="66">
        <f t="shared" si="8"/>
        <v>30</v>
      </c>
      <c r="R37" s="65">
        <f>VLOOKUP($A37,'Return Data'!$B$7:$R$2843,12,0)</f>
        <v>2.8875000000000002</v>
      </c>
      <c r="S37" s="66">
        <f t="shared" si="9"/>
        <v>29</v>
      </c>
      <c r="T37" s="65">
        <f>VLOOKUP($A37,'Return Data'!$B$7:$R$2843,13,0)</f>
        <v>2.8658999999999999</v>
      </c>
      <c r="U37" s="66">
        <f t="shared" si="10"/>
        <v>27</v>
      </c>
      <c r="V37" s="65"/>
      <c r="W37" s="66"/>
      <c r="X37" s="65"/>
      <c r="Y37" s="66"/>
      <c r="Z37" s="65">
        <f>VLOOKUP($A37,'Return Data'!$B$7:$R$2843,16,0)</f>
        <v>3.5455999999999999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3.0485166666666665</v>
      </c>
      <c r="E39" s="74"/>
      <c r="F39" s="75">
        <f>AVERAGE(F8:F37)</f>
        <v>3.034803333333334</v>
      </c>
      <c r="G39" s="74"/>
      <c r="H39" s="75">
        <f>AVERAGE(H8:H37)</f>
        <v>3.0570533333333332</v>
      </c>
      <c r="I39" s="74"/>
      <c r="J39" s="75">
        <f>AVERAGE(J8:J37)</f>
        <v>3.0611833333333336</v>
      </c>
      <c r="K39" s="74"/>
      <c r="L39" s="75">
        <f>AVERAGE(L8:L37)</f>
        <v>3.0176000000000003</v>
      </c>
      <c r="M39" s="74"/>
      <c r="N39" s="75">
        <f>AVERAGE(N8:N37)</f>
        <v>2.9909200000000005</v>
      </c>
      <c r="O39" s="74"/>
      <c r="P39" s="75">
        <f>AVERAGE(P8:P37)</f>
        <v>2.9460166666666665</v>
      </c>
      <c r="Q39" s="74"/>
      <c r="R39" s="75">
        <f>AVERAGE(R8:R37)</f>
        <v>2.9719100000000003</v>
      </c>
      <c r="S39" s="74"/>
      <c r="T39" s="75">
        <f>AVERAGE(T8:T37)</f>
        <v>2.9682037037037037</v>
      </c>
      <c r="U39" s="74"/>
      <c r="V39" s="75">
        <f>AVERAGE(V8:V37)</f>
        <v>3.82158</v>
      </c>
      <c r="W39" s="74"/>
      <c r="X39" s="75">
        <f>AVERAGE(X8:X37)</f>
        <v>4.5544000000000002</v>
      </c>
      <c r="Y39" s="74"/>
      <c r="Z39" s="75">
        <f>AVERAGE(Z8:Z37)</f>
        <v>4.1907266666666665</v>
      </c>
      <c r="AA39" s="76"/>
    </row>
    <row r="40" spans="1:27" x14ac:dyDescent="0.3">
      <c r="A40" s="73" t="s">
        <v>28</v>
      </c>
      <c r="B40" s="74"/>
      <c r="C40" s="74"/>
      <c r="D40" s="75">
        <f>MIN(D8:D37)</f>
        <v>2.9075000000000002</v>
      </c>
      <c r="E40" s="74"/>
      <c r="F40" s="75">
        <f>MIN(F8:F37)</f>
        <v>2.7970000000000002</v>
      </c>
      <c r="G40" s="74"/>
      <c r="H40" s="75">
        <f>MIN(H8:H37)</f>
        <v>2.9174000000000002</v>
      </c>
      <c r="I40" s="74"/>
      <c r="J40" s="75">
        <f>MIN(J8:J37)</f>
        <v>2.9424000000000001</v>
      </c>
      <c r="K40" s="74"/>
      <c r="L40" s="75">
        <f>MIN(L8:L37)</f>
        <v>2.9177</v>
      </c>
      <c r="M40" s="74"/>
      <c r="N40" s="75">
        <f>MIN(N8:N37)</f>
        <v>2.8925999999999998</v>
      </c>
      <c r="O40" s="74"/>
      <c r="P40" s="75">
        <f>MIN(P8:P37)</f>
        <v>2.8559000000000001</v>
      </c>
      <c r="Q40" s="74"/>
      <c r="R40" s="75">
        <f>MIN(R8:R37)</f>
        <v>2.8854000000000002</v>
      </c>
      <c r="S40" s="74"/>
      <c r="T40" s="75">
        <f>MIN(T8:T37)</f>
        <v>2.8658999999999999</v>
      </c>
      <c r="U40" s="74"/>
      <c r="V40" s="75">
        <f>MIN(V8:V37)</f>
        <v>3.5859000000000001</v>
      </c>
      <c r="W40" s="74"/>
      <c r="X40" s="75">
        <f>MIN(X8:X37)</f>
        <v>4.2119999999999997</v>
      </c>
      <c r="Y40" s="74"/>
      <c r="Z40" s="75">
        <f>MIN(Z8:Z37)</f>
        <v>3.2109000000000001</v>
      </c>
      <c r="AA40" s="76"/>
    </row>
    <row r="41" spans="1:27" ht="15" thickBot="1" x14ac:dyDescent="0.35">
      <c r="A41" s="77" t="s">
        <v>29</v>
      </c>
      <c r="B41" s="78"/>
      <c r="C41" s="78"/>
      <c r="D41" s="79">
        <f>MAX(D8:D37)</f>
        <v>3.1711999999999998</v>
      </c>
      <c r="E41" s="78"/>
      <c r="F41" s="79">
        <f>MAX(F8:F37)</f>
        <v>3.3207</v>
      </c>
      <c r="G41" s="78"/>
      <c r="H41" s="79">
        <f>MAX(H8:H37)</f>
        <v>3.1919</v>
      </c>
      <c r="I41" s="78"/>
      <c r="J41" s="79">
        <f>MAX(J8:J37)</f>
        <v>3.3873000000000002</v>
      </c>
      <c r="K41" s="78"/>
      <c r="L41" s="79">
        <f>MAX(L8:L37)</f>
        <v>3.2067000000000001</v>
      </c>
      <c r="M41" s="78"/>
      <c r="N41" s="79">
        <f>MAX(N8:N37)</f>
        <v>3.0985999999999998</v>
      </c>
      <c r="O41" s="78"/>
      <c r="P41" s="79">
        <f>MAX(P8:P37)</f>
        <v>3.0238999999999998</v>
      </c>
      <c r="Q41" s="78"/>
      <c r="R41" s="79">
        <f>MAX(R8:R37)</f>
        <v>3.0670000000000002</v>
      </c>
      <c r="S41" s="78"/>
      <c r="T41" s="79">
        <f>MAX(T8:T37)</f>
        <v>3.089</v>
      </c>
      <c r="U41" s="78"/>
      <c r="V41" s="79">
        <f>MAX(V8:V37)</f>
        <v>3.9278</v>
      </c>
      <c r="W41" s="78"/>
      <c r="X41" s="79">
        <f>MAX(X8:X37)</f>
        <v>4.7133000000000003</v>
      </c>
      <c r="Y41" s="78"/>
      <c r="Z41" s="79">
        <f>MAX(Z8:Z37)</f>
        <v>6.7110000000000003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44322</v>
      </c>
      <c r="C8" s="65">
        <f>VLOOKUP($A8,'Return Data'!$B$7:$R$2843,4,0)</f>
        <v>555.39580000000001</v>
      </c>
      <c r="D8" s="65">
        <f>VLOOKUP($A8,'Return Data'!$B$7:$R$2843,5,0)</f>
        <v>8.1707000000000001</v>
      </c>
      <c r="E8" s="66">
        <f t="shared" ref="E8:E33" si="0">RANK(D8,D$8:D$33,0)</f>
        <v>3</v>
      </c>
      <c r="F8" s="65">
        <f>VLOOKUP($A8,'Return Data'!$B$7:$R$2843,6,0)</f>
        <v>4.9988999999999999</v>
      </c>
      <c r="G8" s="66">
        <f t="shared" ref="G8:G33" si="1">RANK(F8,F$8:F$33,0)</f>
        <v>8</v>
      </c>
      <c r="H8" s="65">
        <f>VLOOKUP($A8,'Return Data'!$B$7:$R$2843,7,0)</f>
        <v>5.5045999999999999</v>
      </c>
      <c r="I8" s="66">
        <f t="shared" ref="I8:I33" si="2">RANK(H8,H$8:H$33,0)</f>
        <v>8</v>
      </c>
      <c r="J8" s="65">
        <f>VLOOKUP($A8,'Return Data'!$B$7:$R$2843,8,0)</f>
        <v>7.532</v>
      </c>
      <c r="K8" s="66">
        <f t="shared" ref="K8:K33" si="3">RANK(J8,J$8:J$33,0)</f>
        <v>2</v>
      </c>
      <c r="L8" s="65">
        <f>VLOOKUP($A8,'Return Data'!$B$7:$R$2843,9,0)</f>
        <v>5.4016999999999999</v>
      </c>
      <c r="M8" s="66">
        <f t="shared" ref="M8:M33" si="4">RANK(L8,L$8:L$33,0)</f>
        <v>5</v>
      </c>
      <c r="N8" s="65">
        <f>VLOOKUP($A8,'Return Data'!$B$7:$R$2843,10,0)</f>
        <v>5.8117000000000001</v>
      </c>
      <c r="O8" s="66">
        <f t="shared" ref="O8:O33" si="5">RANK(N8,N$8:N$33,0)</f>
        <v>5</v>
      </c>
      <c r="P8" s="65">
        <f>VLOOKUP($A8,'Return Data'!$B$7:$R$2843,11,0)</f>
        <v>4.5094000000000003</v>
      </c>
      <c r="Q8" s="66">
        <f t="shared" ref="Q8:Q33" si="6">RANK(P8,P$8:P$33,0)</f>
        <v>8</v>
      </c>
      <c r="R8" s="65">
        <f>VLOOKUP($A8,'Return Data'!$B$7:$R$2843,12,0)</f>
        <v>5.4505999999999997</v>
      </c>
      <c r="S8" s="66">
        <f t="shared" ref="S8:S33" si="7">RANK(R8,R$8:R$33,0)</f>
        <v>5</v>
      </c>
      <c r="T8" s="65">
        <f>VLOOKUP($A8,'Return Data'!$B$7:$R$2843,13,0)</f>
        <v>7.5410000000000004</v>
      </c>
      <c r="U8" s="66">
        <f t="shared" ref="U8:U33" si="8">RANK(T8,T$8:T$33,0)</f>
        <v>9</v>
      </c>
      <c r="V8" s="65">
        <f>VLOOKUP($A8,'Return Data'!$B$7:$R$2843,17,0)</f>
        <v>8.0624000000000002</v>
      </c>
      <c r="W8" s="66">
        <f t="shared" ref="W8:W31" si="9">RANK(V8,V$8:V$33,0)</f>
        <v>1</v>
      </c>
      <c r="X8" s="65">
        <f>VLOOKUP($A8,'Return Data'!$B$7:$R$2843,14,0)</f>
        <v>8.2199000000000009</v>
      </c>
      <c r="Y8" s="66">
        <f t="shared" ref="Y8:Y31" si="10">RANK(X8,X$8:X$33,0)</f>
        <v>2</v>
      </c>
      <c r="Z8" s="65">
        <f>VLOOKUP($A8,'Return Data'!$B$7:$R$2843,16,0)</f>
        <v>8.6684999999999999</v>
      </c>
      <c r="AA8" s="67">
        <f t="shared" ref="AA8:AA33" si="11">RANK(Z8,Z$8:Z$33,0)</f>
        <v>1</v>
      </c>
    </row>
    <row r="9" spans="1:27" x14ac:dyDescent="0.3">
      <c r="A9" s="63" t="s">
        <v>1016</v>
      </c>
      <c r="B9" s="64">
        <f>VLOOKUP($A9,'Return Data'!$B$7:$R$2843,3,0)</f>
        <v>44322</v>
      </c>
      <c r="C9" s="65">
        <f>VLOOKUP($A9,'Return Data'!$B$7:$R$2843,4,0)</f>
        <v>2496.1423</v>
      </c>
      <c r="D9" s="65">
        <f>VLOOKUP($A9,'Return Data'!$B$7:$R$2843,5,0)</f>
        <v>7.7793999999999999</v>
      </c>
      <c r="E9" s="66">
        <f t="shared" si="0"/>
        <v>4</v>
      </c>
      <c r="F9" s="65">
        <f>VLOOKUP($A9,'Return Data'!$B$7:$R$2843,6,0)</f>
        <v>5.4001000000000001</v>
      </c>
      <c r="G9" s="66">
        <f t="shared" si="1"/>
        <v>4</v>
      </c>
      <c r="H9" s="65">
        <f>VLOOKUP($A9,'Return Data'!$B$7:$R$2843,7,0)</f>
        <v>5.5803000000000003</v>
      </c>
      <c r="I9" s="66">
        <f t="shared" si="2"/>
        <v>6</v>
      </c>
      <c r="J9" s="65">
        <f>VLOOKUP($A9,'Return Data'!$B$7:$R$2843,8,0)</f>
        <v>6.7611999999999997</v>
      </c>
      <c r="K9" s="66">
        <f t="shared" si="3"/>
        <v>8</v>
      </c>
      <c r="L9" s="65">
        <f>VLOOKUP($A9,'Return Data'!$B$7:$R$2843,9,0)</f>
        <v>5.1520999999999999</v>
      </c>
      <c r="M9" s="66">
        <f t="shared" si="4"/>
        <v>10</v>
      </c>
      <c r="N9" s="65">
        <f>VLOOKUP($A9,'Return Data'!$B$7:$R$2843,10,0)</f>
        <v>5.2782999999999998</v>
      </c>
      <c r="O9" s="66">
        <f t="shared" si="5"/>
        <v>11</v>
      </c>
      <c r="P9" s="65">
        <f>VLOOKUP($A9,'Return Data'!$B$7:$R$2843,11,0)</f>
        <v>4.2382999999999997</v>
      </c>
      <c r="Q9" s="66">
        <f t="shared" si="6"/>
        <v>11</v>
      </c>
      <c r="R9" s="65">
        <f>VLOOKUP($A9,'Return Data'!$B$7:$R$2843,12,0)</f>
        <v>4.8215000000000003</v>
      </c>
      <c r="S9" s="66">
        <f t="shared" si="7"/>
        <v>12</v>
      </c>
      <c r="T9" s="65">
        <f>VLOOKUP($A9,'Return Data'!$B$7:$R$2843,13,0)</f>
        <v>6.6813000000000002</v>
      </c>
      <c r="U9" s="66">
        <f t="shared" si="8"/>
        <v>12</v>
      </c>
      <c r="V9" s="65">
        <f>VLOOKUP($A9,'Return Data'!$B$7:$R$2843,17,0)</f>
        <v>7.5587</v>
      </c>
      <c r="W9" s="66">
        <f t="shared" si="9"/>
        <v>5</v>
      </c>
      <c r="X9" s="65">
        <f>VLOOKUP($A9,'Return Data'!$B$7:$R$2843,14,0)</f>
        <v>7.835</v>
      </c>
      <c r="Y9" s="66">
        <f t="shared" si="10"/>
        <v>5</v>
      </c>
      <c r="Z9" s="65">
        <f>VLOOKUP($A9,'Return Data'!$B$7:$R$2843,16,0)</f>
        <v>8.3521999999999998</v>
      </c>
      <c r="AA9" s="67">
        <f t="shared" si="11"/>
        <v>4</v>
      </c>
    </row>
    <row r="10" spans="1:27" x14ac:dyDescent="0.3">
      <c r="A10" s="63" t="s">
        <v>1019</v>
      </c>
      <c r="B10" s="64">
        <f>VLOOKUP($A10,'Return Data'!$B$7:$R$2843,3,0)</f>
        <v>44322</v>
      </c>
      <c r="C10" s="65">
        <f>VLOOKUP($A10,'Return Data'!$B$7:$R$2843,4,0)</f>
        <v>1601.5563</v>
      </c>
      <c r="D10" s="65">
        <f>VLOOKUP($A10,'Return Data'!$B$7:$R$2843,5,0)</f>
        <v>5.6734</v>
      </c>
      <c r="E10" s="66">
        <f t="shared" si="0"/>
        <v>11</v>
      </c>
      <c r="F10" s="65">
        <f>VLOOKUP($A10,'Return Data'!$B$7:$R$2843,6,0)</f>
        <v>3.0121000000000002</v>
      </c>
      <c r="G10" s="66">
        <f t="shared" si="1"/>
        <v>23</v>
      </c>
      <c r="H10" s="65">
        <f>VLOOKUP($A10,'Return Data'!$B$7:$R$2843,7,0)</f>
        <v>3.7454999999999998</v>
      </c>
      <c r="I10" s="66">
        <f t="shared" si="2"/>
        <v>25</v>
      </c>
      <c r="J10" s="65">
        <f>VLOOKUP($A10,'Return Data'!$B$7:$R$2843,8,0)</f>
        <v>4.5990000000000002</v>
      </c>
      <c r="K10" s="66">
        <f t="shared" si="3"/>
        <v>25</v>
      </c>
      <c r="L10" s="65">
        <f>VLOOKUP($A10,'Return Data'!$B$7:$R$2843,9,0)</f>
        <v>4.2172999999999998</v>
      </c>
      <c r="M10" s="66">
        <f t="shared" si="4"/>
        <v>23</v>
      </c>
      <c r="N10" s="65">
        <f>VLOOKUP($A10,'Return Data'!$B$7:$R$2843,10,0)</f>
        <v>6.9005999999999998</v>
      </c>
      <c r="O10" s="66">
        <f t="shared" si="5"/>
        <v>2</v>
      </c>
      <c r="P10" s="65">
        <f>VLOOKUP($A10,'Return Data'!$B$7:$R$2843,11,0)</f>
        <v>9.9951000000000008</v>
      </c>
      <c r="Q10" s="66">
        <f t="shared" si="6"/>
        <v>2</v>
      </c>
      <c r="R10" s="65">
        <f>VLOOKUP($A10,'Return Data'!$B$7:$R$2843,12,0)</f>
        <v>9.5797000000000008</v>
      </c>
      <c r="S10" s="66">
        <f t="shared" si="7"/>
        <v>2</v>
      </c>
      <c r="T10" s="65">
        <f>VLOOKUP($A10,'Return Data'!$B$7:$R$2843,13,0)</f>
        <v>27.785399999999999</v>
      </c>
      <c r="U10" s="66">
        <f t="shared" si="8"/>
        <v>1</v>
      </c>
      <c r="V10" s="65">
        <f>VLOOKUP($A10,'Return Data'!$B$7:$R$2843,17,0)</f>
        <v>-14.867800000000001</v>
      </c>
      <c r="W10" s="66">
        <f t="shared" si="9"/>
        <v>25</v>
      </c>
      <c r="X10" s="65">
        <f>VLOOKUP($A10,'Return Data'!$B$7:$R$2843,14,0)</f>
        <v>-8.2878000000000007</v>
      </c>
      <c r="Y10" s="66">
        <f t="shared" si="10"/>
        <v>25</v>
      </c>
      <c r="Z10" s="65">
        <f>VLOOKUP($A10,'Return Data'!$B$7:$R$2843,16,0)</f>
        <v>2.4948999999999999</v>
      </c>
      <c r="AA10" s="67">
        <f t="shared" si="11"/>
        <v>25</v>
      </c>
    </row>
    <row r="11" spans="1:27" x14ac:dyDescent="0.3">
      <c r="A11" s="63" t="s">
        <v>1023</v>
      </c>
      <c r="B11" s="64">
        <f>VLOOKUP($A11,'Return Data'!$B$7:$R$2843,3,0)</f>
        <v>44322</v>
      </c>
      <c r="C11" s="65">
        <f>VLOOKUP($A11,'Return Data'!$B$7:$R$2843,4,0)</f>
        <v>33.877000000000002</v>
      </c>
      <c r="D11" s="65">
        <f>VLOOKUP($A11,'Return Data'!$B$7:$R$2843,5,0)</f>
        <v>5.819</v>
      </c>
      <c r="E11" s="66">
        <f t="shared" si="0"/>
        <v>8</v>
      </c>
      <c r="F11" s="65">
        <f>VLOOKUP($A11,'Return Data'!$B$7:$R$2843,6,0)</f>
        <v>5.3536000000000001</v>
      </c>
      <c r="G11" s="66">
        <f t="shared" si="1"/>
        <v>5</v>
      </c>
      <c r="H11" s="65">
        <f>VLOOKUP($A11,'Return Data'!$B$7:$R$2843,7,0)</f>
        <v>5.2538999999999998</v>
      </c>
      <c r="I11" s="66">
        <f t="shared" si="2"/>
        <v>10</v>
      </c>
      <c r="J11" s="65">
        <f>VLOOKUP($A11,'Return Data'!$B$7:$R$2843,8,0)</f>
        <v>6.8906000000000001</v>
      </c>
      <c r="K11" s="66">
        <f t="shared" si="3"/>
        <v>5</v>
      </c>
      <c r="L11" s="65">
        <f>VLOOKUP($A11,'Return Data'!$B$7:$R$2843,9,0)</f>
        <v>5.2371999999999996</v>
      </c>
      <c r="M11" s="66">
        <f t="shared" si="4"/>
        <v>9</v>
      </c>
      <c r="N11" s="65">
        <f>VLOOKUP($A11,'Return Data'!$B$7:$R$2843,10,0)</f>
        <v>6.1494</v>
      </c>
      <c r="O11" s="66">
        <f t="shared" si="5"/>
        <v>4</v>
      </c>
      <c r="P11" s="65">
        <f>VLOOKUP($A11,'Return Data'!$B$7:$R$2843,11,0)</f>
        <v>4.6764000000000001</v>
      </c>
      <c r="Q11" s="66">
        <f t="shared" si="6"/>
        <v>6</v>
      </c>
      <c r="R11" s="65">
        <f>VLOOKUP($A11,'Return Data'!$B$7:$R$2843,12,0)</f>
        <v>5.0593000000000004</v>
      </c>
      <c r="S11" s="66">
        <f t="shared" si="7"/>
        <v>10</v>
      </c>
      <c r="T11" s="65">
        <f>VLOOKUP($A11,'Return Data'!$B$7:$R$2843,13,0)</f>
        <v>6.6794000000000002</v>
      </c>
      <c r="U11" s="66">
        <f t="shared" si="8"/>
        <v>13</v>
      </c>
      <c r="V11" s="65">
        <f>VLOOKUP($A11,'Return Data'!$B$7:$R$2843,17,0)</f>
        <v>7.3647</v>
      </c>
      <c r="W11" s="66">
        <f t="shared" si="9"/>
        <v>7</v>
      </c>
      <c r="X11" s="65">
        <f>VLOOKUP($A11,'Return Data'!$B$7:$R$2843,14,0)</f>
        <v>7.6883999999999997</v>
      </c>
      <c r="Y11" s="66">
        <f t="shared" si="10"/>
        <v>7</v>
      </c>
      <c r="Z11" s="65">
        <f>VLOOKUP($A11,'Return Data'!$B$7:$R$2843,16,0)</f>
        <v>8.2692999999999994</v>
      </c>
      <c r="AA11" s="67">
        <f t="shared" si="11"/>
        <v>6</v>
      </c>
    </row>
    <row r="12" spans="1:27" x14ac:dyDescent="0.3">
      <c r="A12" s="63" t="s">
        <v>1024</v>
      </c>
      <c r="B12" s="64">
        <f>VLOOKUP($A12,'Return Data'!$B$7:$R$2843,3,0)</f>
        <v>44322</v>
      </c>
      <c r="C12" s="65">
        <f>VLOOKUP($A12,'Return Data'!$B$7:$R$2843,4,0)</f>
        <v>33.760399999999997</v>
      </c>
      <c r="D12" s="65">
        <f>VLOOKUP($A12,'Return Data'!$B$7:$R$2843,5,0)</f>
        <v>5.4065000000000003</v>
      </c>
      <c r="E12" s="66">
        <f t="shared" si="0"/>
        <v>12</v>
      </c>
      <c r="F12" s="65">
        <f>VLOOKUP($A12,'Return Data'!$B$7:$R$2843,6,0)</f>
        <v>4.0015999999999998</v>
      </c>
      <c r="G12" s="66">
        <f t="shared" si="1"/>
        <v>17</v>
      </c>
      <c r="H12" s="65">
        <f>VLOOKUP($A12,'Return Data'!$B$7:$R$2843,7,0)</f>
        <v>4.2507999999999999</v>
      </c>
      <c r="I12" s="66">
        <f t="shared" si="2"/>
        <v>24</v>
      </c>
      <c r="J12" s="65">
        <f>VLOOKUP($A12,'Return Data'!$B$7:$R$2843,8,0)</f>
        <v>5.2618999999999998</v>
      </c>
      <c r="K12" s="66">
        <f t="shared" si="3"/>
        <v>22</v>
      </c>
      <c r="L12" s="65">
        <f>VLOOKUP($A12,'Return Data'!$B$7:$R$2843,9,0)</f>
        <v>4.0496999999999996</v>
      </c>
      <c r="M12" s="66">
        <f t="shared" si="4"/>
        <v>24</v>
      </c>
      <c r="N12" s="65">
        <f>VLOOKUP($A12,'Return Data'!$B$7:$R$2843,10,0)</f>
        <v>4.3404999999999996</v>
      </c>
      <c r="O12" s="66">
        <f t="shared" si="5"/>
        <v>22</v>
      </c>
      <c r="P12" s="65">
        <f>VLOOKUP($A12,'Return Data'!$B$7:$R$2843,11,0)</f>
        <v>3.5459999999999998</v>
      </c>
      <c r="Q12" s="66">
        <f t="shared" si="6"/>
        <v>24</v>
      </c>
      <c r="R12" s="65">
        <f>VLOOKUP($A12,'Return Data'!$B$7:$R$2843,12,0)</f>
        <v>3.8875000000000002</v>
      </c>
      <c r="S12" s="66">
        <f t="shared" si="7"/>
        <v>24</v>
      </c>
      <c r="T12" s="65">
        <f>VLOOKUP($A12,'Return Data'!$B$7:$R$2843,13,0)</f>
        <v>5.3929</v>
      </c>
      <c r="U12" s="66">
        <f t="shared" si="8"/>
        <v>23</v>
      </c>
      <c r="V12" s="65">
        <f>VLOOKUP($A12,'Return Data'!$B$7:$R$2843,17,0)</f>
        <v>6.5983000000000001</v>
      </c>
      <c r="W12" s="66">
        <f t="shared" si="9"/>
        <v>13</v>
      </c>
      <c r="X12" s="65">
        <f>VLOOKUP($A12,'Return Data'!$B$7:$R$2843,14,0)</f>
        <v>6.9888000000000003</v>
      </c>
      <c r="Y12" s="66">
        <f t="shared" si="10"/>
        <v>13</v>
      </c>
      <c r="Z12" s="65">
        <f>VLOOKUP($A12,'Return Data'!$B$7:$R$2843,16,0)</f>
        <v>7.8723999999999998</v>
      </c>
      <c r="AA12" s="67">
        <f t="shared" si="11"/>
        <v>13</v>
      </c>
    </row>
    <row r="13" spans="1:27" x14ac:dyDescent="0.3">
      <c r="A13" s="63" t="s">
        <v>1026</v>
      </c>
      <c r="B13" s="64">
        <f>VLOOKUP($A13,'Return Data'!$B$7:$R$2843,3,0)</f>
        <v>44322</v>
      </c>
      <c r="C13" s="65">
        <f>VLOOKUP($A13,'Return Data'!$B$7:$R$2843,4,0)</f>
        <v>15.9061</v>
      </c>
      <c r="D13" s="65">
        <f>VLOOKUP($A13,'Return Data'!$B$7:$R$2843,5,0)</f>
        <v>3.9014000000000002</v>
      </c>
      <c r="E13" s="66">
        <f t="shared" si="0"/>
        <v>21</v>
      </c>
      <c r="F13" s="65">
        <f>VLOOKUP($A13,'Return Data'!$B$7:$R$2843,6,0)</f>
        <v>3.7492000000000001</v>
      </c>
      <c r="G13" s="66">
        <f t="shared" si="1"/>
        <v>21</v>
      </c>
      <c r="H13" s="65">
        <f>VLOOKUP($A13,'Return Data'!$B$7:$R$2843,7,0)</f>
        <v>4.3308</v>
      </c>
      <c r="I13" s="66">
        <f t="shared" si="2"/>
        <v>23</v>
      </c>
      <c r="J13" s="65">
        <f>VLOOKUP($A13,'Return Data'!$B$7:$R$2843,8,0)</f>
        <v>6.4245999999999999</v>
      </c>
      <c r="K13" s="66">
        <f t="shared" si="3"/>
        <v>14</v>
      </c>
      <c r="L13" s="65">
        <f>VLOOKUP($A13,'Return Data'!$B$7:$R$2843,9,0)</f>
        <v>4.9614000000000003</v>
      </c>
      <c r="M13" s="66">
        <f t="shared" si="4"/>
        <v>13</v>
      </c>
      <c r="N13" s="65">
        <f>VLOOKUP($A13,'Return Data'!$B$7:$R$2843,10,0)</f>
        <v>5.2088000000000001</v>
      </c>
      <c r="O13" s="66">
        <f t="shared" si="5"/>
        <v>13</v>
      </c>
      <c r="P13" s="65">
        <f>VLOOKUP($A13,'Return Data'!$B$7:$R$2843,11,0)</f>
        <v>3.9740000000000002</v>
      </c>
      <c r="Q13" s="66">
        <f t="shared" si="6"/>
        <v>18</v>
      </c>
      <c r="R13" s="65">
        <f>VLOOKUP($A13,'Return Data'!$B$7:$R$2843,12,0)</f>
        <v>4.4244000000000003</v>
      </c>
      <c r="S13" s="66">
        <f t="shared" si="7"/>
        <v>18</v>
      </c>
      <c r="T13" s="65">
        <f>VLOOKUP($A13,'Return Data'!$B$7:$R$2843,13,0)</f>
        <v>5.9503000000000004</v>
      </c>
      <c r="U13" s="66">
        <f t="shared" si="8"/>
        <v>20</v>
      </c>
      <c r="V13" s="65">
        <f>VLOOKUP($A13,'Return Data'!$B$7:$R$2843,17,0)</f>
        <v>7.1731999999999996</v>
      </c>
      <c r="W13" s="66">
        <f t="shared" si="9"/>
        <v>9</v>
      </c>
      <c r="X13" s="65">
        <f>VLOOKUP($A13,'Return Data'!$B$7:$R$2843,14,0)</f>
        <v>7.5377000000000001</v>
      </c>
      <c r="Y13" s="66">
        <f t="shared" si="10"/>
        <v>8</v>
      </c>
      <c r="Z13" s="65">
        <f>VLOOKUP($A13,'Return Data'!$B$7:$R$2843,16,0)</f>
        <v>7.8232999999999997</v>
      </c>
      <c r="AA13" s="67">
        <f t="shared" si="11"/>
        <v>14</v>
      </c>
    </row>
    <row r="14" spans="1:27" x14ac:dyDescent="0.3">
      <c r="A14" s="63" t="s">
        <v>1935</v>
      </c>
      <c r="B14" s="64">
        <f>VLOOKUP($A14,'Return Data'!$B$7:$R$2843,3,0)</f>
        <v>44322</v>
      </c>
      <c r="C14" s="65">
        <f>VLOOKUP($A14,'Return Data'!$B$7:$R$2843,4,0)</f>
        <v>24.232299999999999</v>
      </c>
      <c r="D14" s="65">
        <f>VLOOKUP($A14,'Return Data'!$B$7:$R$2843,5,0)</f>
        <v>13.410600000000001</v>
      </c>
      <c r="E14" s="66">
        <f t="shared" si="0"/>
        <v>1</v>
      </c>
      <c r="F14" s="65">
        <f>VLOOKUP($A14,'Return Data'!$B$7:$R$2843,6,0)</f>
        <v>19.260300000000001</v>
      </c>
      <c r="G14" s="66">
        <f t="shared" si="1"/>
        <v>1</v>
      </c>
      <c r="H14" s="65">
        <f>VLOOKUP($A14,'Return Data'!$B$7:$R$2843,7,0)</f>
        <v>24.146799999999999</v>
      </c>
      <c r="I14" s="66">
        <f t="shared" si="2"/>
        <v>1</v>
      </c>
      <c r="J14" s="65">
        <f>VLOOKUP($A14,'Return Data'!$B$7:$R$2843,8,0)</f>
        <v>19.576599999999999</v>
      </c>
      <c r="K14" s="66">
        <f t="shared" si="3"/>
        <v>1</v>
      </c>
      <c r="L14" s="65">
        <f>VLOOKUP($A14,'Return Data'!$B$7:$R$2843,9,0)</f>
        <v>17.324100000000001</v>
      </c>
      <c r="M14" s="66">
        <f t="shared" si="4"/>
        <v>1</v>
      </c>
      <c r="N14" s="65">
        <f>VLOOKUP($A14,'Return Data'!$B$7:$R$2843,10,0)</f>
        <v>13.767300000000001</v>
      </c>
      <c r="O14" s="66">
        <f t="shared" si="5"/>
        <v>1</v>
      </c>
      <c r="P14" s="65">
        <f>VLOOKUP($A14,'Return Data'!$B$7:$R$2843,11,0)</f>
        <v>15.524900000000001</v>
      </c>
      <c r="Q14" s="66">
        <f t="shared" si="6"/>
        <v>1</v>
      </c>
      <c r="R14" s="65">
        <f>VLOOKUP($A14,'Return Data'!$B$7:$R$2843,12,0)</f>
        <v>14.9787</v>
      </c>
      <c r="S14" s="66">
        <f t="shared" si="7"/>
        <v>1</v>
      </c>
      <c r="T14" s="65">
        <f>VLOOKUP($A14,'Return Data'!$B$7:$R$2843,13,0)</f>
        <v>14.688499999999999</v>
      </c>
      <c r="U14" s="66">
        <f t="shared" si="8"/>
        <v>3</v>
      </c>
      <c r="V14" s="65">
        <f>VLOOKUP($A14,'Return Data'!$B$7:$R$2843,17,0)</f>
        <v>4.3959000000000001</v>
      </c>
      <c r="W14" s="66">
        <f t="shared" si="9"/>
        <v>18</v>
      </c>
      <c r="X14" s="65">
        <f>VLOOKUP($A14,'Return Data'!$B$7:$R$2843,14,0)</f>
        <v>5.9055</v>
      </c>
      <c r="Y14" s="66">
        <f t="shared" si="10"/>
        <v>17</v>
      </c>
      <c r="Z14" s="65">
        <f>VLOOKUP($A14,'Return Data'!$B$7:$R$2843,16,0)</f>
        <v>8.3176000000000005</v>
      </c>
      <c r="AA14" s="67">
        <f t="shared" si="11"/>
        <v>5</v>
      </c>
    </row>
    <row r="15" spans="1:27" x14ac:dyDescent="0.3">
      <c r="A15" s="63" t="s">
        <v>1033</v>
      </c>
      <c r="B15" s="64">
        <f>VLOOKUP($A15,'Return Data'!$B$7:$R$2843,3,0)</f>
        <v>44322</v>
      </c>
      <c r="C15" s="65">
        <f>VLOOKUP($A15,'Return Data'!$B$7:$R$2843,4,0)</f>
        <v>47.848799999999997</v>
      </c>
      <c r="D15" s="65">
        <f>VLOOKUP($A15,'Return Data'!$B$7:$R$2843,5,0)</f>
        <v>5.7983000000000002</v>
      </c>
      <c r="E15" s="66">
        <f t="shared" si="0"/>
        <v>9</v>
      </c>
      <c r="F15" s="65">
        <f>VLOOKUP($A15,'Return Data'!$B$7:$R$2843,6,0)</f>
        <v>9.0588999999999995</v>
      </c>
      <c r="G15" s="66">
        <f t="shared" si="1"/>
        <v>2</v>
      </c>
      <c r="H15" s="65">
        <f>VLOOKUP($A15,'Return Data'!$B$7:$R$2843,7,0)</f>
        <v>9.0934000000000008</v>
      </c>
      <c r="I15" s="66">
        <f t="shared" si="2"/>
        <v>2</v>
      </c>
      <c r="J15" s="65">
        <f>VLOOKUP($A15,'Return Data'!$B$7:$R$2843,8,0)</f>
        <v>6.3304</v>
      </c>
      <c r="K15" s="66">
        <f t="shared" si="3"/>
        <v>16</v>
      </c>
      <c r="L15" s="65">
        <f>VLOOKUP($A15,'Return Data'!$B$7:$R$2843,9,0)</f>
        <v>5.8124000000000002</v>
      </c>
      <c r="M15" s="66">
        <f t="shared" si="4"/>
        <v>2</v>
      </c>
      <c r="N15" s="65">
        <f>VLOOKUP($A15,'Return Data'!$B$7:$R$2843,10,0)</f>
        <v>4.6482000000000001</v>
      </c>
      <c r="O15" s="66">
        <f t="shared" si="5"/>
        <v>20</v>
      </c>
      <c r="P15" s="65">
        <f>VLOOKUP($A15,'Return Data'!$B$7:$R$2843,11,0)</f>
        <v>4.9302000000000001</v>
      </c>
      <c r="Q15" s="66">
        <f t="shared" si="6"/>
        <v>5</v>
      </c>
      <c r="R15" s="65">
        <f>VLOOKUP($A15,'Return Data'!$B$7:$R$2843,12,0)</f>
        <v>5.8249000000000004</v>
      </c>
      <c r="S15" s="66">
        <f t="shared" si="7"/>
        <v>4</v>
      </c>
      <c r="T15" s="65">
        <f>VLOOKUP($A15,'Return Data'!$B$7:$R$2843,13,0)</f>
        <v>7.8832000000000004</v>
      </c>
      <c r="U15" s="66">
        <f t="shared" si="8"/>
        <v>6</v>
      </c>
      <c r="V15" s="65">
        <f>VLOOKUP($A15,'Return Data'!$B$7:$R$2843,17,0)</f>
        <v>7.9028999999999998</v>
      </c>
      <c r="W15" s="66">
        <f t="shared" si="9"/>
        <v>3</v>
      </c>
      <c r="X15" s="65">
        <f>VLOOKUP($A15,'Return Data'!$B$7:$R$2843,14,0)</f>
        <v>7.9151999999999996</v>
      </c>
      <c r="Y15" s="66">
        <f t="shared" si="10"/>
        <v>3</v>
      </c>
      <c r="Z15" s="65">
        <f>VLOOKUP($A15,'Return Data'!$B$7:$R$2843,16,0)</f>
        <v>8.2675999999999998</v>
      </c>
      <c r="AA15" s="67">
        <f t="shared" si="11"/>
        <v>7</v>
      </c>
    </row>
    <row r="16" spans="1:27" x14ac:dyDescent="0.3">
      <c r="A16" s="63" t="s">
        <v>1035</v>
      </c>
      <c r="B16" s="64">
        <f>VLOOKUP($A16,'Return Data'!$B$7:$R$2843,3,0)</f>
        <v>44322</v>
      </c>
      <c r="C16" s="65">
        <f>VLOOKUP($A16,'Return Data'!$B$7:$R$2843,4,0)</f>
        <v>17.3127</v>
      </c>
      <c r="D16" s="65">
        <f>VLOOKUP($A16,'Return Data'!$B$7:$R$2843,5,0)</f>
        <v>3.1627000000000001</v>
      </c>
      <c r="E16" s="66">
        <f t="shared" si="0"/>
        <v>23</v>
      </c>
      <c r="F16" s="65">
        <f>VLOOKUP($A16,'Return Data'!$B$7:$R$2843,6,0)</f>
        <v>4.0773999999999999</v>
      </c>
      <c r="G16" s="66">
        <f t="shared" si="1"/>
        <v>15</v>
      </c>
      <c r="H16" s="65">
        <f>VLOOKUP($A16,'Return Data'!$B$7:$R$2843,7,0)</f>
        <v>4.6725000000000003</v>
      </c>
      <c r="I16" s="66">
        <f t="shared" si="2"/>
        <v>18</v>
      </c>
      <c r="J16" s="65">
        <f>VLOOKUP($A16,'Return Data'!$B$7:$R$2843,8,0)</f>
        <v>6.3250999999999999</v>
      </c>
      <c r="K16" s="66">
        <f t="shared" si="3"/>
        <v>17</v>
      </c>
      <c r="L16" s="65">
        <f>VLOOKUP($A16,'Return Data'!$B$7:$R$2843,9,0)</f>
        <v>5.5701999999999998</v>
      </c>
      <c r="M16" s="66">
        <f t="shared" si="4"/>
        <v>4</v>
      </c>
      <c r="N16" s="65">
        <f>VLOOKUP($A16,'Return Data'!$B$7:$R$2843,10,0)</f>
        <v>5.7516999999999996</v>
      </c>
      <c r="O16" s="66">
        <f t="shared" si="5"/>
        <v>6</v>
      </c>
      <c r="P16" s="65">
        <f>VLOOKUP($A16,'Return Data'!$B$7:$R$2843,11,0)</f>
        <v>4.1500000000000004</v>
      </c>
      <c r="Q16" s="66">
        <f t="shared" si="6"/>
        <v>13</v>
      </c>
      <c r="R16" s="65">
        <f>VLOOKUP($A16,'Return Data'!$B$7:$R$2843,12,0)</f>
        <v>4.8124000000000002</v>
      </c>
      <c r="S16" s="66">
        <f t="shared" si="7"/>
        <v>13</v>
      </c>
      <c r="T16" s="65">
        <f>VLOOKUP($A16,'Return Data'!$B$7:$R$2843,13,0)</f>
        <v>3.5535000000000001</v>
      </c>
      <c r="U16" s="66">
        <f t="shared" si="8"/>
        <v>24</v>
      </c>
      <c r="V16" s="65">
        <f>VLOOKUP($A16,'Return Data'!$B$7:$R$2843,17,0)</f>
        <v>0.39019999999999999</v>
      </c>
      <c r="W16" s="66">
        <f t="shared" si="9"/>
        <v>22</v>
      </c>
      <c r="X16" s="65">
        <f>VLOOKUP($A16,'Return Data'!$B$7:$R$2843,14,0)</f>
        <v>2.8683000000000001</v>
      </c>
      <c r="Y16" s="66">
        <f t="shared" si="10"/>
        <v>22</v>
      </c>
      <c r="Z16" s="65">
        <f>VLOOKUP($A16,'Return Data'!$B$7:$R$2843,16,0)</f>
        <v>6.5011999999999999</v>
      </c>
      <c r="AA16" s="67">
        <f t="shared" si="11"/>
        <v>22</v>
      </c>
    </row>
    <row r="17" spans="1:27" x14ac:dyDescent="0.3">
      <c r="A17" s="63" t="s">
        <v>1037</v>
      </c>
      <c r="B17" s="64">
        <f>VLOOKUP($A17,'Return Data'!$B$7:$R$2843,3,0)</f>
        <v>44322</v>
      </c>
      <c r="C17" s="65">
        <f>VLOOKUP($A17,'Return Data'!$B$7:$R$2843,4,0)</f>
        <v>421.76029999999997</v>
      </c>
      <c r="D17" s="65">
        <f>VLOOKUP($A17,'Return Data'!$B$7:$R$2843,5,0)</f>
        <v>-6.4808000000000003</v>
      </c>
      <c r="E17" s="66">
        <f t="shared" si="0"/>
        <v>26</v>
      </c>
      <c r="F17" s="65">
        <f>VLOOKUP($A17,'Return Data'!$B$7:$R$2843,6,0)</f>
        <v>-0.79610000000000003</v>
      </c>
      <c r="G17" s="66">
        <f t="shared" si="1"/>
        <v>26</v>
      </c>
      <c r="H17" s="65">
        <f>VLOOKUP($A17,'Return Data'!$B$7:$R$2843,7,0)</f>
        <v>4.7888999999999999</v>
      </c>
      <c r="I17" s="66">
        <f t="shared" si="2"/>
        <v>16</v>
      </c>
      <c r="J17" s="65">
        <f>VLOOKUP($A17,'Return Data'!$B$7:$R$2843,8,0)</f>
        <v>6.7466999999999997</v>
      </c>
      <c r="K17" s="66">
        <f t="shared" si="3"/>
        <v>9</v>
      </c>
      <c r="L17" s="65">
        <f>VLOOKUP($A17,'Return Data'!$B$7:$R$2843,9,0)</f>
        <v>4.3567999999999998</v>
      </c>
      <c r="M17" s="66">
        <f t="shared" si="4"/>
        <v>22</v>
      </c>
      <c r="N17" s="65">
        <f>VLOOKUP($A17,'Return Data'!$B$7:$R$2843,10,0)</f>
        <v>3.2046999999999999</v>
      </c>
      <c r="O17" s="66">
        <f t="shared" si="5"/>
        <v>25</v>
      </c>
      <c r="P17" s="65">
        <f>VLOOKUP($A17,'Return Data'!$B$7:$R$2843,11,0)</f>
        <v>4.3268000000000004</v>
      </c>
      <c r="Q17" s="66">
        <f t="shared" si="6"/>
        <v>10</v>
      </c>
      <c r="R17" s="65">
        <f>VLOOKUP($A17,'Return Data'!$B$7:$R$2843,12,0)</f>
        <v>5.1406000000000001</v>
      </c>
      <c r="S17" s="66">
        <f t="shared" si="7"/>
        <v>9</v>
      </c>
      <c r="T17" s="65">
        <f>VLOOKUP($A17,'Return Data'!$B$7:$R$2843,13,0)</f>
        <v>7.4602000000000004</v>
      </c>
      <c r="U17" s="66">
        <f t="shared" si="8"/>
        <v>10</v>
      </c>
      <c r="V17" s="65">
        <f>VLOOKUP($A17,'Return Data'!$B$7:$R$2843,17,0)</f>
        <v>7.7759</v>
      </c>
      <c r="W17" s="66">
        <f t="shared" si="9"/>
        <v>4</v>
      </c>
      <c r="X17" s="65">
        <f>VLOOKUP($A17,'Return Data'!$B$7:$R$2843,14,0)</f>
        <v>7.8513999999999999</v>
      </c>
      <c r="Y17" s="66">
        <f t="shared" si="10"/>
        <v>4</v>
      </c>
      <c r="Z17" s="65">
        <f>VLOOKUP($A17,'Return Data'!$B$7:$R$2843,16,0)</f>
        <v>8.4372000000000007</v>
      </c>
      <c r="AA17" s="67">
        <f t="shared" si="11"/>
        <v>3</v>
      </c>
    </row>
    <row r="18" spans="1:27" x14ac:dyDescent="0.3">
      <c r="A18" s="63" t="s">
        <v>1038</v>
      </c>
      <c r="B18" s="64">
        <f>VLOOKUP($A18,'Return Data'!$B$7:$R$2843,3,0)</f>
        <v>44322</v>
      </c>
      <c r="C18" s="65">
        <f>VLOOKUP($A18,'Return Data'!$B$7:$R$2843,4,0)</f>
        <v>30.814399999999999</v>
      </c>
      <c r="D18" s="65">
        <f>VLOOKUP($A18,'Return Data'!$B$7:$R$2843,5,0)</f>
        <v>6.8715000000000002</v>
      </c>
      <c r="E18" s="66">
        <f t="shared" si="0"/>
        <v>6</v>
      </c>
      <c r="F18" s="65">
        <f>VLOOKUP($A18,'Return Data'!$B$7:$R$2843,6,0)</f>
        <v>4.8979999999999997</v>
      </c>
      <c r="G18" s="66">
        <f t="shared" si="1"/>
        <v>9</v>
      </c>
      <c r="H18" s="65">
        <f>VLOOKUP($A18,'Return Data'!$B$7:$R$2843,7,0)</f>
        <v>5.2171000000000003</v>
      </c>
      <c r="I18" s="66">
        <f t="shared" si="2"/>
        <v>14</v>
      </c>
      <c r="J18" s="65">
        <f>VLOOKUP($A18,'Return Data'!$B$7:$R$2843,8,0)</f>
        <v>6.7862999999999998</v>
      </c>
      <c r="K18" s="66">
        <f t="shared" si="3"/>
        <v>7</v>
      </c>
      <c r="L18" s="65">
        <f>VLOOKUP($A18,'Return Data'!$B$7:$R$2843,9,0)</f>
        <v>4.7923999999999998</v>
      </c>
      <c r="M18" s="66">
        <f t="shared" si="4"/>
        <v>16</v>
      </c>
      <c r="N18" s="65">
        <f>VLOOKUP($A18,'Return Data'!$B$7:$R$2843,10,0)</f>
        <v>5.2986000000000004</v>
      </c>
      <c r="O18" s="66">
        <f t="shared" si="5"/>
        <v>10</v>
      </c>
      <c r="P18" s="65">
        <f>VLOOKUP($A18,'Return Data'!$B$7:$R$2843,11,0)</f>
        <v>3.9636999999999998</v>
      </c>
      <c r="Q18" s="66">
        <f t="shared" si="6"/>
        <v>19</v>
      </c>
      <c r="R18" s="65">
        <f>VLOOKUP($A18,'Return Data'!$B$7:$R$2843,12,0)</f>
        <v>4.2737999999999996</v>
      </c>
      <c r="S18" s="66">
        <f t="shared" si="7"/>
        <v>21</v>
      </c>
      <c r="T18" s="65">
        <f>VLOOKUP($A18,'Return Data'!$B$7:$R$2843,13,0)</f>
        <v>5.9146999999999998</v>
      </c>
      <c r="U18" s="66">
        <f t="shared" si="8"/>
        <v>21</v>
      </c>
      <c r="V18" s="65">
        <f>VLOOKUP($A18,'Return Data'!$B$7:$R$2843,17,0)</f>
        <v>7.0846999999999998</v>
      </c>
      <c r="W18" s="66">
        <f t="shared" si="9"/>
        <v>11</v>
      </c>
      <c r="X18" s="65">
        <f>VLOOKUP($A18,'Return Data'!$B$7:$R$2843,14,0)</f>
        <v>7.3845000000000001</v>
      </c>
      <c r="Y18" s="66">
        <f t="shared" si="10"/>
        <v>12</v>
      </c>
      <c r="Z18" s="65">
        <f>VLOOKUP($A18,'Return Data'!$B$7:$R$2843,16,0)</f>
        <v>8.1990999999999996</v>
      </c>
      <c r="AA18" s="67">
        <f t="shared" si="11"/>
        <v>10</v>
      </c>
    </row>
    <row r="19" spans="1:27" x14ac:dyDescent="0.3">
      <c r="A19" s="63" t="s">
        <v>1041</v>
      </c>
      <c r="B19" s="64">
        <f>VLOOKUP($A19,'Return Data'!$B$7:$R$2843,3,0)</f>
        <v>44322</v>
      </c>
      <c r="C19" s="65">
        <f>VLOOKUP($A19,'Return Data'!$B$7:$R$2843,4,0)</f>
        <v>3068.4101000000001</v>
      </c>
      <c r="D19" s="65">
        <f>VLOOKUP($A19,'Return Data'!$B$7:$R$2843,5,0)</f>
        <v>3.6724999999999999</v>
      </c>
      <c r="E19" s="66">
        <f t="shared" si="0"/>
        <v>22</v>
      </c>
      <c r="F19" s="65">
        <f>VLOOKUP($A19,'Return Data'!$B$7:$R$2843,6,0)</f>
        <v>3.6383000000000001</v>
      </c>
      <c r="G19" s="66">
        <f t="shared" si="1"/>
        <v>22</v>
      </c>
      <c r="H19" s="65">
        <f>VLOOKUP($A19,'Return Data'!$B$7:$R$2843,7,0)</f>
        <v>4.7826000000000004</v>
      </c>
      <c r="I19" s="66">
        <f t="shared" si="2"/>
        <v>17</v>
      </c>
      <c r="J19" s="65">
        <f>VLOOKUP($A19,'Return Data'!$B$7:$R$2843,8,0)</f>
        <v>6.6946000000000003</v>
      </c>
      <c r="K19" s="66">
        <f t="shared" si="3"/>
        <v>10</v>
      </c>
      <c r="L19" s="65">
        <f>VLOOKUP($A19,'Return Data'!$B$7:$R$2843,9,0)</f>
        <v>5.2778999999999998</v>
      </c>
      <c r="M19" s="66">
        <f t="shared" si="4"/>
        <v>8</v>
      </c>
      <c r="N19" s="65">
        <f>VLOOKUP($A19,'Return Data'!$B$7:$R$2843,10,0)</f>
        <v>5.4897</v>
      </c>
      <c r="O19" s="66">
        <f t="shared" si="5"/>
        <v>8</v>
      </c>
      <c r="P19" s="65">
        <f>VLOOKUP($A19,'Return Data'!$B$7:$R$2843,11,0)</f>
        <v>4.0873999999999997</v>
      </c>
      <c r="Q19" s="66">
        <f t="shared" si="6"/>
        <v>14</v>
      </c>
      <c r="R19" s="65">
        <f>VLOOKUP($A19,'Return Data'!$B$7:$R$2843,12,0)</f>
        <v>4.5761000000000003</v>
      </c>
      <c r="S19" s="66">
        <f t="shared" si="7"/>
        <v>17</v>
      </c>
      <c r="T19" s="65">
        <f>VLOOKUP($A19,'Return Data'!$B$7:$R$2843,13,0)</f>
        <v>6.4989999999999997</v>
      </c>
      <c r="U19" s="66">
        <f t="shared" si="8"/>
        <v>15</v>
      </c>
      <c r="V19" s="65">
        <f>VLOOKUP($A19,'Return Data'!$B$7:$R$2843,17,0)</f>
        <v>7.4652000000000003</v>
      </c>
      <c r="W19" s="66">
        <f t="shared" si="9"/>
        <v>6</v>
      </c>
      <c r="X19" s="65">
        <f>VLOOKUP($A19,'Return Data'!$B$7:$R$2843,14,0)</f>
        <v>7.7351000000000001</v>
      </c>
      <c r="Y19" s="66">
        <f t="shared" si="10"/>
        <v>6</v>
      </c>
      <c r="Z19" s="65">
        <f>VLOOKUP($A19,'Return Data'!$B$7:$R$2843,16,0)</f>
        <v>8.2003000000000004</v>
      </c>
      <c r="AA19" s="67">
        <f t="shared" si="11"/>
        <v>9</v>
      </c>
    </row>
    <row r="20" spans="1:27" x14ac:dyDescent="0.3">
      <c r="A20" s="63" t="s">
        <v>1043</v>
      </c>
      <c r="B20" s="64">
        <f>VLOOKUP($A20,'Return Data'!$B$7:$R$2843,3,0)</f>
        <v>44322</v>
      </c>
      <c r="C20" s="65">
        <f>VLOOKUP($A20,'Return Data'!$B$7:$R$2843,4,0)</f>
        <v>29.595600000000001</v>
      </c>
      <c r="D20" s="65">
        <f>VLOOKUP($A20,'Return Data'!$B$7:$R$2843,5,0)</f>
        <v>5.1806000000000001</v>
      </c>
      <c r="E20" s="66">
        <f t="shared" si="0"/>
        <v>16</v>
      </c>
      <c r="F20" s="65">
        <f>VLOOKUP($A20,'Return Data'!$B$7:$R$2843,6,0)</f>
        <v>4.0712000000000002</v>
      </c>
      <c r="G20" s="66">
        <f t="shared" si="1"/>
        <v>16</v>
      </c>
      <c r="H20" s="65">
        <f>VLOOKUP($A20,'Return Data'!$B$7:$R$2843,7,0)</f>
        <v>4.3906999999999998</v>
      </c>
      <c r="I20" s="66">
        <f t="shared" si="2"/>
        <v>22</v>
      </c>
      <c r="J20" s="65">
        <f>VLOOKUP($A20,'Return Data'!$B$7:$R$2843,8,0)</f>
        <v>5.1281999999999996</v>
      </c>
      <c r="K20" s="66">
        <f t="shared" si="3"/>
        <v>24</v>
      </c>
      <c r="L20" s="65">
        <f>VLOOKUP($A20,'Return Data'!$B$7:$R$2843,9,0)</f>
        <v>4.0380000000000003</v>
      </c>
      <c r="M20" s="66">
        <f t="shared" si="4"/>
        <v>25</v>
      </c>
      <c r="N20" s="65">
        <f>VLOOKUP($A20,'Return Data'!$B$7:$R$2843,10,0)</f>
        <v>4.0872999999999999</v>
      </c>
      <c r="O20" s="66">
        <f t="shared" si="5"/>
        <v>24</v>
      </c>
      <c r="P20" s="65">
        <f>VLOOKUP($A20,'Return Data'!$B$7:$R$2843,11,0)</f>
        <v>3.3498999999999999</v>
      </c>
      <c r="Q20" s="66">
        <f t="shared" si="6"/>
        <v>25</v>
      </c>
      <c r="R20" s="65">
        <f>VLOOKUP($A20,'Return Data'!$B$7:$R$2843,12,0)</f>
        <v>3.7288000000000001</v>
      </c>
      <c r="S20" s="66">
        <f t="shared" si="7"/>
        <v>25</v>
      </c>
      <c r="T20" s="65">
        <f>VLOOKUP($A20,'Return Data'!$B$7:$R$2843,13,0)</f>
        <v>25.9527</v>
      </c>
      <c r="U20" s="66">
        <f t="shared" si="8"/>
        <v>2</v>
      </c>
      <c r="V20" s="65">
        <f>VLOOKUP($A20,'Return Data'!$B$7:$R$2843,17,0)</f>
        <v>4.9481000000000002</v>
      </c>
      <c r="W20" s="66">
        <f t="shared" si="9"/>
        <v>17</v>
      </c>
      <c r="X20" s="65">
        <f>VLOOKUP($A20,'Return Data'!$B$7:$R$2843,14,0)</f>
        <v>5.7895000000000003</v>
      </c>
      <c r="Y20" s="66">
        <f t="shared" si="10"/>
        <v>18</v>
      </c>
      <c r="Z20" s="65">
        <f>VLOOKUP($A20,'Return Data'!$B$7:$R$2843,16,0)</f>
        <v>7.4192</v>
      </c>
      <c r="AA20" s="67">
        <f t="shared" si="11"/>
        <v>18</v>
      </c>
    </row>
    <row r="21" spans="1:27" x14ac:dyDescent="0.3">
      <c r="A21" s="63" t="s">
        <v>1045</v>
      </c>
      <c r="B21" s="64">
        <f>VLOOKUP($A21,'Return Data'!$B$7:$R$2843,3,0)</f>
        <v>44322</v>
      </c>
      <c r="C21" s="65">
        <f>VLOOKUP($A21,'Return Data'!$B$7:$R$2843,4,0)</f>
        <v>2790.2321999999999</v>
      </c>
      <c r="D21" s="65">
        <f>VLOOKUP($A21,'Return Data'!$B$7:$R$2843,5,0)</f>
        <v>-1.8601000000000001</v>
      </c>
      <c r="E21" s="66">
        <f t="shared" si="0"/>
        <v>25</v>
      </c>
      <c r="F21" s="65">
        <f>VLOOKUP($A21,'Return Data'!$B$7:$R$2843,6,0)</f>
        <v>2.1522999999999999</v>
      </c>
      <c r="G21" s="66">
        <f t="shared" si="1"/>
        <v>24</v>
      </c>
      <c r="H21" s="65">
        <f>VLOOKUP($A21,'Return Data'!$B$7:$R$2843,7,0)</f>
        <v>5.6691000000000003</v>
      </c>
      <c r="I21" s="66">
        <f t="shared" si="2"/>
        <v>5</v>
      </c>
      <c r="J21" s="65">
        <f>VLOOKUP($A21,'Return Data'!$B$7:$R$2843,8,0)</f>
        <v>6.4859</v>
      </c>
      <c r="K21" s="66">
        <f t="shared" si="3"/>
        <v>13</v>
      </c>
      <c r="L21" s="65">
        <f>VLOOKUP($A21,'Return Data'!$B$7:$R$2843,9,0)</f>
        <v>5.7773000000000003</v>
      </c>
      <c r="M21" s="66">
        <f t="shared" si="4"/>
        <v>3</v>
      </c>
      <c r="N21" s="65">
        <f>VLOOKUP($A21,'Return Data'!$B$7:$R$2843,10,0)</f>
        <v>5.2594000000000003</v>
      </c>
      <c r="O21" s="66">
        <f t="shared" si="5"/>
        <v>12</v>
      </c>
      <c r="P21" s="65">
        <f>VLOOKUP($A21,'Return Data'!$B$7:$R$2843,11,0)</f>
        <v>4.2194000000000003</v>
      </c>
      <c r="Q21" s="66">
        <f t="shared" si="6"/>
        <v>12</v>
      </c>
      <c r="R21" s="65">
        <f>VLOOKUP($A21,'Return Data'!$B$7:$R$2843,12,0)</f>
        <v>5.3521999999999998</v>
      </c>
      <c r="S21" s="66">
        <f t="shared" si="7"/>
        <v>6</v>
      </c>
      <c r="T21" s="65">
        <f>VLOOKUP($A21,'Return Data'!$B$7:$R$2843,13,0)</f>
        <v>7.8533999999999997</v>
      </c>
      <c r="U21" s="66">
        <f t="shared" si="8"/>
        <v>7</v>
      </c>
      <c r="V21" s="65">
        <f>VLOOKUP($A21,'Return Data'!$B$7:$R$2843,17,0)</f>
        <v>7.9570999999999996</v>
      </c>
      <c r="W21" s="66">
        <f t="shared" si="9"/>
        <v>2</v>
      </c>
      <c r="X21" s="65">
        <f>VLOOKUP($A21,'Return Data'!$B$7:$R$2843,14,0)</f>
        <v>8.2200000000000006</v>
      </c>
      <c r="Y21" s="66">
        <f t="shared" si="10"/>
        <v>1</v>
      </c>
      <c r="Z21" s="65">
        <f>VLOOKUP($A21,'Return Data'!$B$7:$R$2843,16,0)</f>
        <v>8.6574000000000009</v>
      </c>
      <c r="AA21" s="67">
        <f t="shared" si="11"/>
        <v>2</v>
      </c>
    </row>
    <row r="22" spans="1:27" x14ac:dyDescent="0.3">
      <c r="A22" s="63" t="s">
        <v>1046</v>
      </c>
      <c r="B22" s="64">
        <f>VLOOKUP($A22,'Return Data'!$B$7:$R$2843,3,0)</f>
        <v>44322</v>
      </c>
      <c r="C22" s="65">
        <f>VLOOKUP($A22,'Return Data'!$B$7:$R$2843,4,0)</f>
        <v>23.009399999999999</v>
      </c>
      <c r="D22" s="65">
        <f>VLOOKUP($A22,'Return Data'!$B$7:$R$2843,5,0)</f>
        <v>5.2355999999999998</v>
      </c>
      <c r="E22" s="66">
        <f t="shared" si="0"/>
        <v>15</v>
      </c>
      <c r="F22" s="65">
        <f>VLOOKUP($A22,'Return Data'!$B$7:$R$2843,6,0)</f>
        <v>5.0254000000000003</v>
      </c>
      <c r="G22" s="66">
        <f t="shared" si="1"/>
        <v>6</v>
      </c>
      <c r="H22" s="65">
        <f>VLOOKUP($A22,'Return Data'!$B$7:$R$2843,7,0)</f>
        <v>5.2173999999999996</v>
      </c>
      <c r="I22" s="66">
        <f t="shared" si="2"/>
        <v>13</v>
      </c>
      <c r="J22" s="65">
        <f>VLOOKUP($A22,'Return Data'!$B$7:$R$2843,8,0)</f>
        <v>6.9528999999999996</v>
      </c>
      <c r="K22" s="66">
        <f t="shared" si="3"/>
        <v>4</v>
      </c>
      <c r="L22" s="65">
        <f>VLOOKUP($A22,'Return Data'!$B$7:$R$2843,9,0)</f>
        <v>5.1081000000000003</v>
      </c>
      <c r="M22" s="66">
        <f t="shared" si="4"/>
        <v>12</v>
      </c>
      <c r="N22" s="65">
        <f>VLOOKUP($A22,'Return Data'!$B$7:$R$2843,10,0)</f>
        <v>5.5964999999999998</v>
      </c>
      <c r="O22" s="66">
        <f t="shared" si="5"/>
        <v>7</v>
      </c>
      <c r="P22" s="65">
        <f>VLOOKUP($A22,'Return Data'!$B$7:$R$2843,11,0)</f>
        <v>4.4509999999999996</v>
      </c>
      <c r="Q22" s="66">
        <f t="shared" si="6"/>
        <v>9</v>
      </c>
      <c r="R22" s="65">
        <f>VLOOKUP($A22,'Return Data'!$B$7:$R$2843,12,0)</f>
        <v>5.1555</v>
      </c>
      <c r="S22" s="66">
        <f t="shared" si="7"/>
        <v>8</v>
      </c>
      <c r="T22" s="65">
        <f>VLOOKUP($A22,'Return Data'!$B$7:$R$2843,13,0)</f>
        <v>9.1880000000000006</v>
      </c>
      <c r="U22" s="66">
        <f t="shared" si="8"/>
        <v>5</v>
      </c>
      <c r="V22" s="65">
        <f>VLOOKUP($A22,'Return Data'!$B$7:$R$2843,17,0)</f>
        <v>5.8380999999999998</v>
      </c>
      <c r="W22" s="66">
        <f t="shared" si="9"/>
        <v>15</v>
      </c>
      <c r="X22" s="65">
        <f>VLOOKUP($A22,'Return Data'!$B$7:$R$2843,14,0)</f>
        <v>6.5204000000000004</v>
      </c>
      <c r="Y22" s="66">
        <f t="shared" si="10"/>
        <v>15</v>
      </c>
      <c r="Z22" s="65">
        <f>VLOOKUP($A22,'Return Data'!$B$7:$R$2843,16,0)</f>
        <v>8.1455000000000002</v>
      </c>
      <c r="AA22" s="67">
        <f t="shared" si="11"/>
        <v>11</v>
      </c>
    </row>
    <row r="23" spans="1:27" x14ac:dyDescent="0.3">
      <c r="A23" s="63" t="s">
        <v>1049</v>
      </c>
      <c r="B23" s="64">
        <f>VLOOKUP($A23,'Return Data'!$B$7:$R$2843,3,0)</f>
        <v>44322</v>
      </c>
      <c r="C23" s="65">
        <f>VLOOKUP($A23,'Return Data'!$B$7:$R$2843,4,0)</f>
        <v>33.287999999999997</v>
      </c>
      <c r="D23" s="65">
        <f>VLOOKUP($A23,'Return Data'!$B$7:$R$2843,5,0)</f>
        <v>5.9219999999999997</v>
      </c>
      <c r="E23" s="66">
        <f t="shared" si="0"/>
        <v>7</v>
      </c>
      <c r="F23" s="65">
        <f>VLOOKUP($A23,'Return Data'!$B$7:$R$2843,6,0)</f>
        <v>4.2778</v>
      </c>
      <c r="G23" s="66">
        <f t="shared" si="1"/>
        <v>13</v>
      </c>
      <c r="H23" s="65">
        <f>VLOOKUP($A23,'Return Data'!$B$7:$R$2843,7,0)</f>
        <v>5.2527999999999997</v>
      </c>
      <c r="I23" s="66">
        <f t="shared" si="2"/>
        <v>11</v>
      </c>
      <c r="J23" s="65">
        <f>VLOOKUP($A23,'Return Data'!$B$7:$R$2843,8,0)</f>
        <v>6.5247000000000002</v>
      </c>
      <c r="K23" s="66">
        <f t="shared" si="3"/>
        <v>11</v>
      </c>
      <c r="L23" s="65">
        <f>VLOOKUP($A23,'Return Data'!$B$7:$R$2843,9,0)</f>
        <v>4.7701000000000002</v>
      </c>
      <c r="M23" s="66">
        <f t="shared" si="4"/>
        <v>17</v>
      </c>
      <c r="N23" s="65">
        <f>VLOOKUP($A23,'Return Data'!$B$7:$R$2843,10,0)</f>
        <v>4.6319999999999997</v>
      </c>
      <c r="O23" s="66">
        <f t="shared" si="5"/>
        <v>21</v>
      </c>
      <c r="P23" s="65">
        <f>VLOOKUP($A23,'Return Data'!$B$7:$R$2843,11,0)</f>
        <v>5.0471000000000004</v>
      </c>
      <c r="Q23" s="66">
        <f t="shared" si="6"/>
        <v>4</v>
      </c>
      <c r="R23" s="65">
        <f>VLOOKUP($A23,'Return Data'!$B$7:$R$2843,12,0)</f>
        <v>5.0437000000000003</v>
      </c>
      <c r="S23" s="66">
        <f t="shared" si="7"/>
        <v>11</v>
      </c>
      <c r="T23" s="65">
        <f>VLOOKUP($A23,'Return Data'!$B$7:$R$2843,13,0)</f>
        <v>7.4260000000000002</v>
      </c>
      <c r="U23" s="66">
        <f t="shared" si="8"/>
        <v>11</v>
      </c>
      <c r="V23" s="65">
        <f>VLOOKUP($A23,'Return Data'!$B$7:$R$2843,17,0)</f>
        <v>5.2906000000000004</v>
      </c>
      <c r="W23" s="66">
        <f t="shared" si="9"/>
        <v>16</v>
      </c>
      <c r="X23" s="65">
        <f>VLOOKUP($A23,'Return Data'!$B$7:$R$2843,14,0)</f>
        <v>6.2202000000000002</v>
      </c>
      <c r="Y23" s="66">
        <f t="shared" si="10"/>
        <v>16</v>
      </c>
      <c r="Z23" s="65">
        <f>VLOOKUP($A23,'Return Data'!$B$7:$R$2843,16,0)</f>
        <v>7.7255000000000003</v>
      </c>
      <c r="AA23" s="67">
        <f t="shared" si="11"/>
        <v>15</v>
      </c>
    </row>
    <row r="24" spans="1:27" x14ac:dyDescent="0.3">
      <c r="A24" s="63" t="s">
        <v>1050</v>
      </c>
      <c r="B24" s="64">
        <f>VLOOKUP($A24,'Return Data'!$B$7:$R$2843,3,0)</f>
        <v>44322</v>
      </c>
      <c r="C24" s="65">
        <f>VLOOKUP($A24,'Return Data'!$B$7:$R$2843,4,0)</f>
        <v>1350.6855</v>
      </c>
      <c r="D24" s="65">
        <f>VLOOKUP($A24,'Return Data'!$B$7:$R$2843,5,0)</f>
        <v>4.8243</v>
      </c>
      <c r="E24" s="66">
        <f t="shared" si="0"/>
        <v>17</v>
      </c>
      <c r="F24" s="65">
        <f>VLOOKUP($A24,'Return Data'!$B$7:$R$2843,6,0)</f>
        <v>4.7714999999999996</v>
      </c>
      <c r="G24" s="66">
        <f t="shared" si="1"/>
        <v>11</v>
      </c>
      <c r="H24" s="65">
        <f>VLOOKUP($A24,'Return Data'!$B$7:$R$2843,7,0)</f>
        <v>5.6741000000000001</v>
      </c>
      <c r="I24" s="66">
        <f t="shared" si="2"/>
        <v>4</v>
      </c>
      <c r="J24" s="65">
        <f>VLOOKUP($A24,'Return Data'!$B$7:$R$2843,8,0)</f>
        <v>6.8329000000000004</v>
      </c>
      <c r="K24" s="66">
        <f t="shared" si="3"/>
        <v>6</v>
      </c>
      <c r="L24" s="65">
        <f>VLOOKUP($A24,'Return Data'!$B$7:$R$2843,9,0)</f>
        <v>5.1127000000000002</v>
      </c>
      <c r="M24" s="66">
        <f t="shared" si="4"/>
        <v>11</v>
      </c>
      <c r="N24" s="65">
        <f>VLOOKUP($A24,'Return Data'!$B$7:$R$2843,10,0)</f>
        <v>5.1421000000000001</v>
      </c>
      <c r="O24" s="66">
        <f t="shared" si="5"/>
        <v>14</v>
      </c>
      <c r="P24" s="65">
        <f>VLOOKUP($A24,'Return Data'!$B$7:$R$2843,11,0)</f>
        <v>4.0811999999999999</v>
      </c>
      <c r="Q24" s="66">
        <f t="shared" si="6"/>
        <v>15</v>
      </c>
      <c r="R24" s="65">
        <f>VLOOKUP($A24,'Return Data'!$B$7:$R$2843,12,0)</f>
        <v>4.6875999999999998</v>
      </c>
      <c r="S24" s="66">
        <f t="shared" si="7"/>
        <v>15</v>
      </c>
      <c r="T24" s="65">
        <f>VLOOKUP($A24,'Return Data'!$B$7:$R$2843,13,0)</f>
        <v>6.1108000000000002</v>
      </c>
      <c r="U24" s="66">
        <f t="shared" si="8"/>
        <v>18</v>
      </c>
      <c r="V24" s="65">
        <f>VLOOKUP($A24,'Return Data'!$B$7:$R$2843,17,0)</f>
        <v>7.1308999999999996</v>
      </c>
      <c r="W24" s="66">
        <f t="shared" si="9"/>
        <v>10</v>
      </c>
      <c r="X24" s="65">
        <f>VLOOKUP($A24,'Return Data'!$B$7:$R$2843,14,0)</f>
        <v>7.4919000000000002</v>
      </c>
      <c r="Y24" s="66">
        <f t="shared" si="10"/>
        <v>9</v>
      </c>
      <c r="Z24" s="65">
        <f>VLOOKUP($A24,'Return Data'!$B$7:$R$2843,16,0)</f>
        <v>7.3799000000000001</v>
      </c>
      <c r="AA24" s="67">
        <f t="shared" si="11"/>
        <v>19</v>
      </c>
    </row>
    <row r="25" spans="1:27" x14ac:dyDescent="0.3">
      <c r="A25" s="63" t="s">
        <v>1052</v>
      </c>
      <c r="B25" s="64">
        <f>VLOOKUP($A25,'Return Data'!$B$7:$R$2843,3,0)</f>
        <v>44322</v>
      </c>
      <c r="C25" s="65">
        <f>VLOOKUP($A25,'Return Data'!$B$7:$R$2843,4,0)</f>
        <v>1900.4401</v>
      </c>
      <c r="D25" s="65">
        <f>VLOOKUP($A25,'Return Data'!$B$7:$R$2843,5,0)</f>
        <v>4.1740000000000004</v>
      </c>
      <c r="E25" s="66">
        <f t="shared" si="0"/>
        <v>20</v>
      </c>
      <c r="F25" s="65">
        <f>VLOOKUP($A25,'Return Data'!$B$7:$R$2843,6,0)</f>
        <v>4.7694999999999999</v>
      </c>
      <c r="G25" s="66">
        <f t="shared" si="1"/>
        <v>12</v>
      </c>
      <c r="H25" s="65">
        <f>VLOOKUP($A25,'Return Data'!$B$7:$R$2843,7,0)</f>
        <v>5.2295999999999996</v>
      </c>
      <c r="I25" s="66">
        <f t="shared" si="2"/>
        <v>12</v>
      </c>
      <c r="J25" s="65">
        <f>VLOOKUP($A25,'Return Data'!$B$7:$R$2843,8,0)</f>
        <v>6.5138999999999996</v>
      </c>
      <c r="K25" s="66">
        <f t="shared" si="3"/>
        <v>12</v>
      </c>
      <c r="L25" s="65">
        <f>VLOOKUP($A25,'Return Data'!$B$7:$R$2843,9,0)</f>
        <v>4.9071999999999996</v>
      </c>
      <c r="M25" s="66">
        <f t="shared" si="4"/>
        <v>14</v>
      </c>
      <c r="N25" s="65">
        <f>VLOOKUP($A25,'Return Data'!$B$7:$R$2843,10,0)</f>
        <v>5.1071999999999997</v>
      </c>
      <c r="O25" s="66">
        <f t="shared" si="5"/>
        <v>16</v>
      </c>
      <c r="P25" s="65">
        <f>VLOOKUP($A25,'Return Data'!$B$7:$R$2843,11,0)</f>
        <v>4.0011999999999999</v>
      </c>
      <c r="Q25" s="66">
        <f t="shared" si="6"/>
        <v>17</v>
      </c>
      <c r="R25" s="65">
        <f>VLOOKUP($A25,'Return Data'!$B$7:$R$2843,12,0)</f>
        <v>4.5865</v>
      </c>
      <c r="S25" s="66">
        <f t="shared" si="7"/>
        <v>16</v>
      </c>
      <c r="T25" s="65">
        <f>VLOOKUP($A25,'Return Data'!$B$7:$R$2843,13,0)</f>
        <v>6.4930000000000003</v>
      </c>
      <c r="U25" s="66">
        <f t="shared" si="8"/>
        <v>16</v>
      </c>
      <c r="V25" s="65">
        <f>VLOOKUP($A25,'Return Data'!$B$7:$R$2843,17,0)</f>
        <v>6.0761000000000003</v>
      </c>
      <c r="W25" s="66">
        <f t="shared" si="9"/>
        <v>14</v>
      </c>
      <c r="X25" s="65">
        <f>VLOOKUP($A25,'Return Data'!$B$7:$R$2843,14,0)</f>
        <v>6.6825000000000001</v>
      </c>
      <c r="Y25" s="66">
        <f t="shared" si="10"/>
        <v>14</v>
      </c>
      <c r="Z25" s="65">
        <f>VLOOKUP($A25,'Return Data'!$B$7:$R$2843,16,0)</f>
        <v>7.4302999999999999</v>
      </c>
      <c r="AA25" s="67">
        <f t="shared" si="11"/>
        <v>17</v>
      </c>
    </row>
    <row r="26" spans="1:27" x14ac:dyDescent="0.3">
      <c r="A26" s="63" t="s">
        <v>1055</v>
      </c>
      <c r="B26" s="64">
        <f>VLOOKUP($A26,'Return Data'!$B$7:$R$2843,3,0)</f>
        <v>44322</v>
      </c>
      <c r="C26" s="65">
        <f>VLOOKUP($A26,'Return Data'!$B$7:$R$2843,4,0)</f>
        <v>3038.9607999999998</v>
      </c>
      <c r="D26" s="65">
        <f>VLOOKUP($A26,'Return Data'!$B$7:$R$2843,5,0)</f>
        <v>5.3455000000000004</v>
      </c>
      <c r="E26" s="66">
        <f t="shared" si="0"/>
        <v>14</v>
      </c>
      <c r="F26" s="65">
        <f>VLOOKUP($A26,'Return Data'!$B$7:$R$2843,6,0)</f>
        <v>3.8210000000000002</v>
      </c>
      <c r="G26" s="66">
        <f t="shared" si="1"/>
        <v>18</v>
      </c>
      <c r="H26" s="65">
        <f>VLOOKUP($A26,'Return Data'!$B$7:$R$2843,7,0)</f>
        <v>5.5640999999999998</v>
      </c>
      <c r="I26" s="66">
        <f t="shared" si="2"/>
        <v>7</v>
      </c>
      <c r="J26" s="65">
        <f>VLOOKUP($A26,'Return Data'!$B$7:$R$2843,8,0)</f>
        <v>6.3602999999999996</v>
      </c>
      <c r="K26" s="66">
        <f t="shared" si="3"/>
        <v>15</v>
      </c>
      <c r="L26" s="65">
        <f>VLOOKUP($A26,'Return Data'!$B$7:$R$2843,9,0)</f>
        <v>5.3186</v>
      </c>
      <c r="M26" s="66">
        <f t="shared" si="4"/>
        <v>7</v>
      </c>
      <c r="N26" s="65">
        <f>VLOOKUP($A26,'Return Data'!$B$7:$R$2843,10,0)</f>
        <v>6.4326999999999996</v>
      </c>
      <c r="O26" s="66">
        <f t="shared" si="5"/>
        <v>3</v>
      </c>
      <c r="P26" s="65">
        <f>VLOOKUP($A26,'Return Data'!$B$7:$R$2843,11,0)</f>
        <v>5.1616999999999997</v>
      </c>
      <c r="Q26" s="66">
        <f t="shared" si="6"/>
        <v>3</v>
      </c>
      <c r="R26" s="65">
        <f>VLOOKUP($A26,'Return Data'!$B$7:$R$2843,12,0)</f>
        <v>5.9031000000000002</v>
      </c>
      <c r="S26" s="66">
        <f t="shared" si="7"/>
        <v>3</v>
      </c>
      <c r="T26" s="65">
        <f>VLOOKUP($A26,'Return Data'!$B$7:$R$2843,13,0)</f>
        <v>7.5534999999999997</v>
      </c>
      <c r="U26" s="66">
        <f t="shared" si="8"/>
        <v>8</v>
      </c>
      <c r="V26" s="65">
        <f>VLOOKUP($A26,'Return Data'!$B$7:$R$2843,17,0)</f>
        <v>6.9939</v>
      </c>
      <c r="W26" s="66">
        <f t="shared" si="9"/>
        <v>12</v>
      </c>
      <c r="X26" s="65">
        <f>VLOOKUP($A26,'Return Data'!$B$7:$R$2843,14,0)</f>
        <v>7.4676</v>
      </c>
      <c r="Y26" s="66">
        <f t="shared" si="10"/>
        <v>11</v>
      </c>
      <c r="Z26" s="65">
        <f>VLOOKUP($A26,'Return Data'!$B$7:$R$2843,16,0)</f>
        <v>8.2295999999999996</v>
      </c>
      <c r="AA26" s="67">
        <f t="shared" si="11"/>
        <v>8</v>
      </c>
    </row>
    <row r="27" spans="1:27" x14ac:dyDescent="0.3">
      <c r="A27" s="63" t="s">
        <v>1057</v>
      </c>
      <c r="B27" s="64">
        <f>VLOOKUP($A27,'Return Data'!$B$7:$R$2843,3,0)</f>
        <v>44322</v>
      </c>
      <c r="C27" s="65">
        <f>VLOOKUP($A27,'Return Data'!$B$7:$R$2843,4,0)</f>
        <v>24.667200000000001</v>
      </c>
      <c r="D27" s="65">
        <f>VLOOKUP($A27,'Return Data'!$B$7:$R$2843,5,0)</f>
        <v>9.9167000000000005</v>
      </c>
      <c r="E27" s="66">
        <f t="shared" si="0"/>
        <v>2</v>
      </c>
      <c r="F27" s="65">
        <f>VLOOKUP($A27,'Return Data'!$B$7:$R$2843,6,0)</f>
        <v>6.3167</v>
      </c>
      <c r="G27" s="66">
        <f t="shared" si="1"/>
        <v>3</v>
      </c>
      <c r="H27" s="65">
        <f>VLOOKUP($A27,'Return Data'!$B$7:$R$2843,7,0)</f>
        <v>5.8196000000000003</v>
      </c>
      <c r="I27" s="66">
        <f t="shared" si="2"/>
        <v>3</v>
      </c>
      <c r="J27" s="65">
        <f>VLOOKUP($A27,'Return Data'!$B$7:$R$2843,8,0)</f>
        <v>6.1871</v>
      </c>
      <c r="K27" s="66">
        <f t="shared" si="3"/>
        <v>19</v>
      </c>
      <c r="L27" s="65">
        <f>VLOOKUP($A27,'Return Data'!$B$7:$R$2843,9,0)</f>
        <v>4.8331</v>
      </c>
      <c r="M27" s="66">
        <f t="shared" si="4"/>
        <v>15</v>
      </c>
      <c r="N27" s="65">
        <f>VLOOKUP($A27,'Return Data'!$B$7:$R$2843,10,0)</f>
        <v>5.1279000000000003</v>
      </c>
      <c r="O27" s="66">
        <f t="shared" si="5"/>
        <v>15</v>
      </c>
      <c r="P27" s="65">
        <f>VLOOKUP($A27,'Return Data'!$B$7:$R$2843,11,0)</f>
        <v>4.6056999999999997</v>
      </c>
      <c r="Q27" s="66">
        <f t="shared" si="6"/>
        <v>7</v>
      </c>
      <c r="R27" s="65">
        <f>VLOOKUP($A27,'Return Data'!$B$7:$R$2843,12,0)</f>
        <v>5.1685999999999996</v>
      </c>
      <c r="S27" s="66">
        <f t="shared" si="7"/>
        <v>7</v>
      </c>
      <c r="T27" s="65">
        <f>VLOOKUP($A27,'Return Data'!$B$7:$R$2843,13,0)</f>
        <v>3.3782999999999999</v>
      </c>
      <c r="U27" s="66">
        <f t="shared" si="8"/>
        <v>25</v>
      </c>
      <c r="V27" s="65">
        <f>VLOOKUP($A27,'Return Data'!$B$7:$R$2843,17,0)</f>
        <v>-3.5670999999999999</v>
      </c>
      <c r="W27" s="66">
        <f t="shared" si="9"/>
        <v>24</v>
      </c>
      <c r="X27" s="65">
        <f>VLOOKUP($A27,'Return Data'!$B$7:$R$2843,14,0)</f>
        <v>0.16139999999999999</v>
      </c>
      <c r="Y27" s="66">
        <f t="shared" si="10"/>
        <v>23</v>
      </c>
      <c r="Z27" s="65">
        <f>VLOOKUP($A27,'Return Data'!$B$7:$R$2843,16,0)</f>
        <v>5.8772000000000002</v>
      </c>
      <c r="AA27" s="67">
        <f t="shared" si="11"/>
        <v>23</v>
      </c>
    </row>
    <row r="28" spans="1:27" x14ac:dyDescent="0.3">
      <c r="A28" s="63" t="s">
        <v>1059</v>
      </c>
      <c r="B28" s="64">
        <f>VLOOKUP($A28,'Return Data'!$B$7:$R$2843,3,0)</f>
        <v>44322</v>
      </c>
      <c r="C28" s="65">
        <f>VLOOKUP($A28,'Return Data'!$B$7:$R$2843,4,0)</f>
        <v>2860.9623000000001</v>
      </c>
      <c r="D28" s="65">
        <f>VLOOKUP($A28,'Return Data'!$B$7:$R$2843,5,0)</f>
        <v>4.2361000000000004</v>
      </c>
      <c r="E28" s="66">
        <f t="shared" si="0"/>
        <v>18</v>
      </c>
      <c r="F28" s="65">
        <f>VLOOKUP($A28,'Return Data'!$B$7:$R$2843,6,0)</f>
        <v>4.2324000000000002</v>
      </c>
      <c r="G28" s="66">
        <f t="shared" si="1"/>
        <v>14</v>
      </c>
      <c r="H28" s="65">
        <f>VLOOKUP($A28,'Return Data'!$B$7:$R$2843,7,0)</f>
        <v>4.4222000000000001</v>
      </c>
      <c r="I28" s="66">
        <f t="shared" si="2"/>
        <v>21</v>
      </c>
      <c r="J28" s="65">
        <f>VLOOKUP($A28,'Return Data'!$B$7:$R$2843,8,0)</f>
        <v>6.1177999999999999</v>
      </c>
      <c r="K28" s="66">
        <f t="shared" si="3"/>
        <v>20</v>
      </c>
      <c r="L28" s="65">
        <f>VLOOKUP($A28,'Return Data'!$B$7:$R$2843,9,0)</f>
        <v>4.5738000000000003</v>
      </c>
      <c r="M28" s="66">
        <f t="shared" si="4"/>
        <v>19</v>
      </c>
      <c r="N28" s="65">
        <f>VLOOKUP($A28,'Return Data'!$B$7:$R$2843,10,0)</f>
        <v>4.9756</v>
      </c>
      <c r="O28" s="66">
        <f t="shared" si="5"/>
        <v>18</v>
      </c>
      <c r="P28" s="65">
        <f>VLOOKUP($A28,'Return Data'!$B$7:$R$2843,11,0)</f>
        <v>3.8803000000000001</v>
      </c>
      <c r="Q28" s="66">
        <f t="shared" si="6"/>
        <v>20</v>
      </c>
      <c r="R28" s="65">
        <f>VLOOKUP($A28,'Return Data'!$B$7:$R$2843,12,0)</f>
        <v>4.0755999999999997</v>
      </c>
      <c r="S28" s="66">
        <f t="shared" si="7"/>
        <v>23</v>
      </c>
      <c r="T28" s="65">
        <f>VLOOKUP($A28,'Return Data'!$B$7:$R$2843,13,0)</f>
        <v>10.587999999999999</v>
      </c>
      <c r="U28" s="66">
        <f t="shared" si="8"/>
        <v>4</v>
      </c>
      <c r="V28" s="65">
        <f>VLOOKUP($A28,'Return Data'!$B$7:$R$2843,17,0)</f>
        <v>-3.1724000000000001</v>
      </c>
      <c r="W28" s="66">
        <f t="shared" si="9"/>
        <v>23</v>
      </c>
      <c r="X28" s="65">
        <f>VLOOKUP($A28,'Return Data'!$B$7:$R$2843,14,0)</f>
        <v>-0.16170000000000001</v>
      </c>
      <c r="Y28" s="66">
        <f t="shared" si="10"/>
        <v>24</v>
      </c>
      <c r="Z28" s="65">
        <f>VLOOKUP($A28,'Return Data'!$B$7:$R$2843,16,0)</f>
        <v>5.5357000000000003</v>
      </c>
      <c r="AA28" s="67">
        <f t="shared" si="11"/>
        <v>24</v>
      </c>
    </row>
    <row r="29" spans="1:27" x14ac:dyDescent="0.3">
      <c r="A29" s="63" t="s">
        <v>1061</v>
      </c>
      <c r="B29" s="64">
        <f>VLOOKUP($A29,'Return Data'!$B$7:$R$2843,3,0)</f>
        <v>44322</v>
      </c>
      <c r="C29" s="65">
        <f>VLOOKUP($A29,'Return Data'!$B$7:$R$2843,4,0)</f>
        <v>2808.8125</v>
      </c>
      <c r="D29" s="65">
        <f>VLOOKUP($A29,'Return Data'!$B$7:$R$2843,5,0)</f>
        <v>4.1951999999999998</v>
      </c>
      <c r="E29" s="66">
        <f t="shared" si="0"/>
        <v>19</v>
      </c>
      <c r="F29" s="65">
        <f>VLOOKUP($A29,'Return Data'!$B$7:$R$2843,6,0)</f>
        <v>3.7761999999999998</v>
      </c>
      <c r="G29" s="66">
        <f t="shared" si="1"/>
        <v>20</v>
      </c>
      <c r="H29" s="65">
        <f>VLOOKUP($A29,'Return Data'!$B$7:$R$2843,7,0)</f>
        <v>4.5711000000000004</v>
      </c>
      <c r="I29" s="66">
        <f t="shared" si="2"/>
        <v>20</v>
      </c>
      <c r="J29" s="65">
        <f>VLOOKUP($A29,'Return Data'!$B$7:$R$2843,8,0)</f>
        <v>5.1315</v>
      </c>
      <c r="K29" s="66">
        <f t="shared" si="3"/>
        <v>23</v>
      </c>
      <c r="L29" s="65">
        <f>VLOOKUP($A29,'Return Data'!$B$7:$R$2843,9,0)</f>
        <v>4.5460000000000003</v>
      </c>
      <c r="M29" s="66">
        <f t="shared" si="4"/>
        <v>20</v>
      </c>
      <c r="N29" s="65">
        <f>VLOOKUP($A29,'Return Data'!$B$7:$R$2843,10,0)</f>
        <v>4.2451999999999996</v>
      </c>
      <c r="O29" s="66">
        <f t="shared" si="5"/>
        <v>23</v>
      </c>
      <c r="P29" s="65">
        <f>VLOOKUP($A29,'Return Data'!$B$7:$R$2843,11,0)</f>
        <v>3.762</v>
      </c>
      <c r="Q29" s="66">
        <f t="shared" si="6"/>
        <v>23</v>
      </c>
      <c r="R29" s="65">
        <f>VLOOKUP($A29,'Return Data'!$B$7:$R$2843,12,0)</f>
        <v>4.3244999999999996</v>
      </c>
      <c r="S29" s="66">
        <f t="shared" si="7"/>
        <v>20</v>
      </c>
      <c r="T29" s="65">
        <f>VLOOKUP($A29,'Return Data'!$B$7:$R$2843,13,0)</f>
        <v>5.9546000000000001</v>
      </c>
      <c r="U29" s="66">
        <f t="shared" si="8"/>
        <v>19</v>
      </c>
      <c r="V29" s="65">
        <f>VLOOKUP($A29,'Return Data'!$B$7:$R$2843,17,0)</f>
        <v>7.2095000000000002</v>
      </c>
      <c r="W29" s="66">
        <f t="shared" si="9"/>
        <v>8</v>
      </c>
      <c r="X29" s="65">
        <f>VLOOKUP($A29,'Return Data'!$B$7:$R$2843,14,0)</f>
        <v>7.4687000000000001</v>
      </c>
      <c r="Y29" s="66">
        <f t="shared" si="10"/>
        <v>10</v>
      </c>
      <c r="Z29" s="65">
        <f>VLOOKUP($A29,'Return Data'!$B$7:$R$2843,16,0)</f>
        <v>8.0190000000000001</v>
      </c>
      <c r="AA29" s="67">
        <f t="shared" si="11"/>
        <v>12</v>
      </c>
    </row>
    <row r="30" spans="1:27" x14ac:dyDescent="0.3">
      <c r="A30" s="63" t="s">
        <v>1062</v>
      </c>
      <c r="B30" s="64">
        <f>VLOOKUP($A30,'Return Data'!$B$7:$R$2843,3,0)</f>
        <v>44322</v>
      </c>
      <c r="C30" s="65">
        <f>VLOOKUP($A30,'Return Data'!$B$7:$R$2843,4,0)</f>
        <v>27.239100000000001</v>
      </c>
      <c r="D30" s="65">
        <f>VLOOKUP($A30,'Return Data'!$B$7:$R$2843,5,0)</f>
        <v>5.3606999999999996</v>
      </c>
      <c r="E30" s="66">
        <f t="shared" si="0"/>
        <v>13</v>
      </c>
      <c r="F30" s="65">
        <f>VLOOKUP($A30,'Return Data'!$B$7:$R$2843,6,0)</f>
        <v>3.7978000000000001</v>
      </c>
      <c r="G30" s="66">
        <f t="shared" si="1"/>
        <v>19</v>
      </c>
      <c r="H30" s="65">
        <f>VLOOKUP($A30,'Return Data'!$B$7:$R$2843,7,0)</f>
        <v>4.6365999999999996</v>
      </c>
      <c r="I30" s="66">
        <f t="shared" si="2"/>
        <v>19</v>
      </c>
      <c r="J30" s="65">
        <f>VLOOKUP($A30,'Return Data'!$B$7:$R$2843,8,0)</f>
        <v>5.5823999999999998</v>
      </c>
      <c r="K30" s="66">
        <f t="shared" si="3"/>
        <v>21</v>
      </c>
      <c r="L30" s="65">
        <f>VLOOKUP($A30,'Return Data'!$B$7:$R$2843,9,0)</f>
        <v>4.5011000000000001</v>
      </c>
      <c r="M30" s="66">
        <f t="shared" si="4"/>
        <v>21</v>
      </c>
      <c r="N30" s="65">
        <f>VLOOKUP($A30,'Return Data'!$B$7:$R$2843,10,0)</f>
        <v>4.6670999999999996</v>
      </c>
      <c r="O30" s="66">
        <f t="shared" si="5"/>
        <v>19</v>
      </c>
      <c r="P30" s="65">
        <f>VLOOKUP($A30,'Return Data'!$B$7:$R$2843,11,0)</f>
        <v>3.8431000000000002</v>
      </c>
      <c r="Q30" s="66">
        <f t="shared" si="6"/>
        <v>22</v>
      </c>
      <c r="R30" s="65">
        <f>VLOOKUP($A30,'Return Data'!$B$7:$R$2843,12,0)</f>
        <v>4.1017999999999999</v>
      </c>
      <c r="S30" s="66">
        <f t="shared" si="7"/>
        <v>22</v>
      </c>
      <c r="T30" s="65">
        <f>VLOOKUP($A30,'Return Data'!$B$7:$R$2843,13,0)</f>
        <v>5.6414</v>
      </c>
      <c r="U30" s="66">
        <f t="shared" si="8"/>
        <v>22</v>
      </c>
      <c r="V30" s="65">
        <f>VLOOKUP($A30,'Return Data'!$B$7:$R$2843,17,0)</f>
        <v>1.4771000000000001</v>
      </c>
      <c r="W30" s="66">
        <f t="shared" si="9"/>
        <v>20</v>
      </c>
      <c r="X30" s="65">
        <f>VLOOKUP($A30,'Return Data'!$B$7:$R$2843,14,0)</f>
        <v>3.629</v>
      </c>
      <c r="Y30" s="66">
        <f t="shared" si="10"/>
        <v>20</v>
      </c>
      <c r="Z30" s="65">
        <f>VLOOKUP($A30,'Return Data'!$B$7:$R$2843,16,0)</f>
        <v>6.8681000000000001</v>
      </c>
      <c r="AA30" s="67">
        <f t="shared" si="11"/>
        <v>20</v>
      </c>
    </row>
    <row r="31" spans="1:27" x14ac:dyDescent="0.3">
      <c r="A31" s="63" t="s">
        <v>1066</v>
      </c>
      <c r="B31" s="64">
        <f>VLOOKUP($A31,'Return Data'!$B$7:$R$2843,3,0)</f>
        <v>44322</v>
      </c>
      <c r="C31" s="65">
        <f>VLOOKUP($A31,'Return Data'!$B$7:$R$2843,4,0)</f>
        <v>3136.4443000000001</v>
      </c>
      <c r="D31" s="65">
        <f>VLOOKUP($A31,'Return Data'!$B$7:$R$2843,5,0)</f>
        <v>6.9325000000000001</v>
      </c>
      <c r="E31" s="66">
        <f t="shared" si="0"/>
        <v>5</v>
      </c>
      <c r="F31" s="65">
        <f>VLOOKUP($A31,'Return Data'!$B$7:$R$2843,6,0)</f>
        <v>4.8757000000000001</v>
      </c>
      <c r="G31" s="66">
        <f t="shared" si="1"/>
        <v>10</v>
      </c>
      <c r="H31" s="65">
        <f>VLOOKUP($A31,'Return Data'!$B$7:$R$2843,7,0)</f>
        <v>5.4450000000000003</v>
      </c>
      <c r="I31" s="66">
        <f t="shared" si="2"/>
        <v>9</v>
      </c>
      <c r="J31" s="65">
        <f>VLOOKUP($A31,'Return Data'!$B$7:$R$2843,8,0)</f>
        <v>7.0990000000000002</v>
      </c>
      <c r="K31" s="66">
        <f t="shared" si="3"/>
        <v>3</v>
      </c>
      <c r="L31" s="65">
        <f>VLOOKUP($A31,'Return Data'!$B$7:$R$2843,9,0)</f>
        <v>5.4013999999999998</v>
      </c>
      <c r="M31" s="66">
        <f t="shared" si="4"/>
        <v>6</v>
      </c>
      <c r="N31" s="65">
        <f>VLOOKUP($A31,'Return Data'!$B$7:$R$2843,10,0)</f>
        <v>5.3194999999999997</v>
      </c>
      <c r="O31" s="66">
        <f t="shared" si="5"/>
        <v>9</v>
      </c>
      <c r="P31" s="65">
        <f>VLOOKUP($A31,'Return Data'!$B$7:$R$2843,11,0)</f>
        <v>4.0045999999999999</v>
      </c>
      <c r="Q31" s="66">
        <f t="shared" si="6"/>
        <v>16</v>
      </c>
      <c r="R31" s="65">
        <f>VLOOKUP($A31,'Return Data'!$B$7:$R$2843,12,0)</f>
        <v>4.7710999999999997</v>
      </c>
      <c r="S31" s="66">
        <f t="shared" si="7"/>
        <v>14</v>
      </c>
      <c r="T31" s="65">
        <f>VLOOKUP($A31,'Return Data'!$B$7:$R$2843,13,0)</f>
        <v>6.5170000000000003</v>
      </c>
      <c r="U31" s="66">
        <f t="shared" si="8"/>
        <v>14</v>
      </c>
      <c r="V31" s="65">
        <f>VLOOKUP($A31,'Return Data'!$B$7:$R$2843,17,0)</f>
        <v>4.2633999999999999</v>
      </c>
      <c r="W31" s="66">
        <f t="shared" si="9"/>
        <v>19</v>
      </c>
      <c r="X31" s="65">
        <f>VLOOKUP($A31,'Return Data'!$B$7:$R$2843,14,0)</f>
        <v>5.5114000000000001</v>
      </c>
      <c r="Y31" s="66">
        <f t="shared" si="10"/>
        <v>19</v>
      </c>
      <c r="Z31" s="65">
        <f>VLOOKUP($A31,'Return Data'!$B$7:$R$2843,16,0)</f>
        <v>7.4546000000000001</v>
      </c>
      <c r="AA31" s="67">
        <f t="shared" si="11"/>
        <v>16</v>
      </c>
    </row>
    <row r="32" spans="1:27" x14ac:dyDescent="0.3">
      <c r="A32" s="63" t="s">
        <v>1067</v>
      </c>
      <c r="B32" s="64">
        <f>VLOOKUP($A32,'Return Data'!$B$7:$R$2843,3,0)</f>
        <v>44322</v>
      </c>
      <c r="C32" s="65">
        <f>VLOOKUP($A32,'Return Data'!$B$7:$R$2843,4,0)</f>
        <v>31.466999999999999</v>
      </c>
      <c r="D32" s="65">
        <f>VLOOKUP($A32,'Return Data'!$B$7:$R$2843,5,0)</f>
        <v>0</v>
      </c>
      <c r="E32" s="66">
        <f t="shared" si="0"/>
        <v>24</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-0.2172</v>
      </c>
      <c r="S32" s="66">
        <f t="shared" si="7"/>
        <v>26</v>
      </c>
      <c r="T32" s="65">
        <f>VLOOKUP($A32,'Return Data'!$B$7:$R$2843,13,0)</f>
        <v>-20.602599999999999</v>
      </c>
      <c r="U32" s="66">
        <f t="shared" si="8"/>
        <v>26</v>
      </c>
      <c r="V32" s="65"/>
      <c r="W32" s="66"/>
      <c r="X32" s="65"/>
      <c r="Y32" s="66"/>
      <c r="Z32" s="65">
        <f>VLOOKUP($A32,'Return Data'!$B$7:$R$2843,16,0)</f>
        <v>-18.828900000000001</v>
      </c>
      <c r="AA32" s="67">
        <f t="shared" si="11"/>
        <v>26</v>
      </c>
    </row>
    <row r="33" spans="1:27" x14ac:dyDescent="0.3">
      <c r="A33" s="63" t="s">
        <v>1068</v>
      </c>
      <c r="B33" s="64">
        <f>VLOOKUP($A33,'Return Data'!$B$7:$R$2843,3,0)</f>
        <v>44322</v>
      </c>
      <c r="C33" s="65">
        <f>VLOOKUP($A33,'Return Data'!$B$7:$R$2843,4,0)</f>
        <v>2658.4785999999999</v>
      </c>
      <c r="D33" s="65">
        <f>VLOOKUP($A33,'Return Data'!$B$7:$R$2843,5,0)</f>
        <v>5.7439999999999998</v>
      </c>
      <c r="E33" s="66">
        <f t="shared" si="0"/>
        <v>10</v>
      </c>
      <c r="F33" s="65">
        <f>VLOOKUP($A33,'Return Data'!$B$7:$R$2843,6,0)</f>
        <v>5.0247999999999999</v>
      </c>
      <c r="G33" s="66">
        <f t="shared" si="1"/>
        <v>7</v>
      </c>
      <c r="H33" s="65">
        <f>VLOOKUP($A33,'Return Data'!$B$7:$R$2843,7,0)</f>
        <v>5.1318999999999999</v>
      </c>
      <c r="I33" s="66">
        <f t="shared" si="2"/>
        <v>15</v>
      </c>
      <c r="J33" s="65">
        <f>VLOOKUP($A33,'Return Data'!$B$7:$R$2843,8,0)</f>
        <v>6.2839999999999998</v>
      </c>
      <c r="K33" s="66">
        <f t="shared" si="3"/>
        <v>18</v>
      </c>
      <c r="L33" s="65">
        <f>VLOOKUP($A33,'Return Data'!$B$7:$R$2843,9,0)</f>
        <v>4.7230999999999996</v>
      </c>
      <c r="M33" s="66">
        <f t="shared" si="4"/>
        <v>18</v>
      </c>
      <c r="N33" s="65">
        <f>VLOOKUP($A33,'Return Data'!$B$7:$R$2843,10,0)</f>
        <v>5.0208000000000004</v>
      </c>
      <c r="O33" s="66">
        <f t="shared" si="5"/>
        <v>17</v>
      </c>
      <c r="P33" s="65">
        <f>VLOOKUP($A33,'Return Data'!$B$7:$R$2843,11,0)</f>
        <v>3.8746999999999998</v>
      </c>
      <c r="Q33" s="66">
        <f t="shared" si="6"/>
        <v>21</v>
      </c>
      <c r="R33" s="65">
        <f>VLOOKUP($A33,'Return Data'!$B$7:$R$2843,12,0)</f>
        <v>4.3556999999999997</v>
      </c>
      <c r="S33" s="66">
        <f t="shared" si="7"/>
        <v>19</v>
      </c>
      <c r="T33" s="65">
        <f>VLOOKUP($A33,'Return Data'!$B$7:$R$2843,13,0)</f>
        <v>6.1395</v>
      </c>
      <c r="U33" s="66">
        <f t="shared" si="8"/>
        <v>17</v>
      </c>
      <c r="V33" s="65">
        <f>VLOOKUP($A33,'Return Data'!$B$7:$R$2843,17,0)</f>
        <v>0.8639</v>
      </c>
      <c r="W33" s="66">
        <f>RANK(V33,V$8:V$33,0)</f>
        <v>21</v>
      </c>
      <c r="X33" s="65">
        <f>VLOOKUP($A33,'Return Data'!$B$7:$R$2843,14,0)</f>
        <v>3.1190000000000002</v>
      </c>
      <c r="Y33" s="66">
        <f>RANK(X33,X$8:X$33,0)</f>
        <v>21</v>
      </c>
      <c r="Z33" s="65">
        <f>VLOOKUP($A33,'Return Data'!$B$7:$R$2843,16,0)</f>
        <v>6.6672000000000002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4.9381653846153837</v>
      </c>
      <c r="E35" s="74"/>
      <c r="F35" s="75">
        <f>AVERAGE(F8:F33)</f>
        <v>4.7524846153846152</v>
      </c>
      <c r="G35" s="74"/>
      <c r="H35" s="75">
        <f>AVERAGE(H8:H33)</f>
        <v>5.7073615384615364</v>
      </c>
      <c r="I35" s="74"/>
      <c r="J35" s="75">
        <f>AVERAGE(J8:J33)</f>
        <v>6.5819076923076896</v>
      </c>
      <c r="K35" s="74"/>
      <c r="L35" s="75">
        <f>AVERAGE(L8:L33)</f>
        <v>5.221680769230769</v>
      </c>
      <c r="M35" s="74"/>
      <c r="N35" s="75">
        <f>AVERAGE(N8:N33)</f>
        <v>5.2870307692307694</v>
      </c>
      <c r="O35" s="74"/>
      <c r="P35" s="75">
        <f>AVERAGE(P8:P33)</f>
        <v>4.700157692307692</v>
      </c>
      <c r="Q35" s="74"/>
      <c r="R35" s="75">
        <f>AVERAGE(R8:R33)</f>
        <v>5.1487307692307702</v>
      </c>
      <c r="S35" s="74"/>
      <c r="T35" s="75">
        <f>AVERAGE(T8:T33)</f>
        <v>7.4701153846153829</v>
      </c>
      <c r="U35" s="74"/>
      <c r="V35" s="75">
        <f>AVERAGE(V8:V33)</f>
        <v>4.3285400000000003</v>
      </c>
      <c r="W35" s="74"/>
      <c r="X35" s="75">
        <f>AVERAGE(X8:X33)</f>
        <v>5.5104760000000006</v>
      </c>
      <c r="Y35" s="74"/>
      <c r="Z35" s="75">
        <f>AVERAGE(Z8:Z33)</f>
        <v>6.46091923076923</v>
      </c>
      <c r="AA35" s="76"/>
    </row>
    <row r="36" spans="1:27" x14ac:dyDescent="0.3">
      <c r="A36" s="73" t="s">
        <v>28</v>
      </c>
      <c r="B36" s="74"/>
      <c r="C36" s="74"/>
      <c r="D36" s="75">
        <f>MIN(D8:D33)</f>
        <v>-6.4808000000000003</v>
      </c>
      <c r="E36" s="74"/>
      <c r="F36" s="75">
        <f>MIN(F8:F33)</f>
        <v>-0.79610000000000003</v>
      </c>
      <c r="G36" s="74"/>
      <c r="H36" s="75">
        <f>MIN(H8:H33)</f>
        <v>0</v>
      </c>
      <c r="I36" s="74"/>
      <c r="J36" s="75">
        <f>MIN(J8:J33)</f>
        <v>0</v>
      </c>
      <c r="K36" s="74"/>
      <c r="L36" s="75">
        <f>MIN(L8:L33)</f>
        <v>0</v>
      </c>
      <c r="M36" s="74"/>
      <c r="N36" s="75">
        <f>MIN(N8:N33)</f>
        <v>0</v>
      </c>
      <c r="O36" s="74"/>
      <c r="P36" s="75">
        <f>MIN(P8:P33)</f>
        <v>0</v>
      </c>
      <c r="Q36" s="74"/>
      <c r="R36" s="75">
        <f>MIN(R8:R33)</f>
        <v>-0.2172</v>
      </c>
      <c r="S36" s="74"/>
      <c r="T36" s="75">
        <f>MIN(T8:T33)</f>
        <v>-20.602599999999999</v>
      </c>
      <c r="U36" s="74"/>
      <c r="V36" s="75">
        <f>MIN(V8:V33)</f>
        <v>-14.867800000000001</v>
      </c>
      <c r="W36" s="74"/>
      <c r="X36" s="75">
        <f>MIN(X8:X33)</f>
        <v>-8.2878000000000007</v>
      </c>
      <c r="Y36" s="74"/>
      <c r="Z36" s="75">
        <f>MIN(Z8:Z33)</f>
        <v>-18.828900000000001</v>
      </c>
      <c r="AA36" s="76"/>
    </row>
    <row r="37" spans="1:27" ht="15" thickBot="1" x14ac:dyDescent="0.35">
      <c r="A37" s="77" t="s">
        <v>29</v>
      </c>
      <c r="B37" s="78"/>
      <c r="C37" s="78"/>
      <c r="D37" s="79">
        <f>MAX(D8:D33)</f>
        <v>13.410600000000001</v>
      </c>
      <c r="E37" s="78"/>
      <c r="F37" s="79">
        <f>MAX(F8:F33)</f>
        <v>19.260300000000001</v>
      </c>
      <c r="G37" s="78"/>
      <c r="H37" s="79">
        <f>MAX(H8:H33)</f>
        <v>24.146799999999999</v>
      </c>
      <c r="I37" s="78"/>
      <c r="J37" s="79">
        <f>MAX(J8:J33)</f>
        <v>19.576599999999999</v>
      </c>
      <c r="K37" s="78"/>
      <c r="L37" s="79">
        <f>MAX(L8:L33)</f>
        <v>17.324100000000001</v>
      </c>
      <c r="M37" s="78"/>
      <c r="N37" s="79">
        <f>MAX(N8:N33)</f>
        <v>13.767300000000001</v>
      </c>
      <c r="O37" s="78"/>
      <c r="P37" s="79">
        <f>MAX(P8:P33)</f>
        <v>15.524900000000001</v>
      </c>
      <c r="Q37" s="78"/>
      <c r="R37" s="79">
        <f>MAX(R8:R33)</f>
        <v>14.9787</v>
      </c>
      <c r="S37" s="78"/>
      <c r="T37" s="79">
        <f>MAX(T8:T33)</f>
        <v>27.785399999999999</v>
      </c>
      <c r="U37" s="78"/>
      <c r="V37" s="79">
        <f>MAX(V8:V33)</f>
        <v>8.0624000000000002</v>
      </c>
      <c r="W37" s="78"/>
      <c r="X37" s="79">
        <f>MAX(X8:X33)</f>
        <v>8.2200000000000006</v>
      </c>
      <c r="Y37" s="78"/>
      <c r="Z37" s="79">
        <f>MAX(Z8:Z33)</f>
        <v>8.6684999999999999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44322</v>
      </c>
      <c r="C8" s="65">
        <f>VLOOKUP($A8,'Return Data'!$B$7:$R$2843,4,0)</f>
        <v>518.51520000000005</v>
      </c>
      <c r="D8" s="65">
        <f>VLOOKUP($A8,'Return Data'!$B$7:$R$2843,5,0)</f>
        <v>7.3928000000000003</v>
      </c>
      <c r="E8" s="66">
        <f t="shared" ref="E8:E33" si="0">RANK(D8,D$8:D$33,0)</f>
        <v>4</v>
      </c>
      <c r="F8" s="65">
        <f>VLOOKUP($A8,'Return Data'!$B$7:$R$2843,6,0)</f>
        <v>4.2203999999999997</v>
      </c>
      <c r="G8" s="66">
        <f t="shared" ref="G8:G33" si="1">RANK(F8,F$8:F$33,0)</f>
        <v>10</v>
      </c>
      <c r="H8" s="65">
        <f>VLOOKUP($A8,'Return Data'!$B$7:$R$2843,7,0)</f>
        <v>4.7276999999999996</v>
      </c>
      <c r="I8" s="66">
        <f t="shared" ref="I8:I33" si="2">RANK(H8,H$8:H$33,0)</f>
        <v>11</v>
      </c>
      <c r="J8" s="65">
        <f>VLOOKUP($A8,'Return Data'!$B$7:$R$2843,8,0)</f>
        <v>6.7521000000000004</v>
      </c>
      <c r="K8" s="66">
        <f t="shared" ref="K8:K33" si="3">RANK(J8,J$8:J$33,0)</f>
        <v>3</v>
      </c>
      <c r="L8" s="65">
        <f>VLOOKUP($A8,'Return Data'!$B$7:$R$2843,9,0)</f>
        <v>4.6722999999999999</v>
      </c>
      <c r="M8" s="66">
        <f t="shared" ref="M8:M33" si="4">RANK(L8,L$8:L$33,0)</f>
        <v>9</v>
      </c>
      <c r="N8" s="65">
        <f>VLOOKUP($A8,'Return Data'!$B$7:$R$2843,10,0)</f>
        <v>5.0853000000000002</v>
      </c>
      <c r="O8" s="66">
        <f t="shared" ref="O8:O33" si="5">RANK(N8,N$8:N$33,0)</f>
        <v>8</v>
      </c>
      <c r="P8" s="65">
        <f>VLOOKUP($A8,'Return Data'!$B$7:$R$2843,11,0)</f>
        <v>3.7305999999999999</v>
      </c>
      <c r="Q8" s="66">
        <f t="shared" ref="Q8:Q33" si="6">RANK(P8,P$8:P$33,0)</f>
        <v>15</v>
      </c>
      <c r="R8" s="65">
        <f>VLOOKUP($A8,'Return Data'!$B$7:$R$2843,12,0)</f>
        <v>4.6387</v>
      </c>
      <c r="S8" s="66">
        <f t="shared" ref="S8:S33" si="7">RANK(R8,R$8:R$33,0)</f>
        <v>6</v>
      </c>
      <c r="T8" s="65">
        <f>VLOOKUP($A8,'Return Data'!$B$7:$R$2843,13,0)</f>
        <v>6.6931000000000003</v>
      </c>
      <c r="U8" s="66">
        <f t="shared" ref="U8:U33" si="8">RANK(T8,T$8:T$33,0)</f>
        <v>11</v>
      </c>
      <c r="V8" s="65">
        <f>VLOOKUP($A8,'Return Data'!$B$7:$R$2843,17,0)</f>
        <v>7.1806999999999999</v>
      </c>
      <c r="W8" s="66">
        <f t="shared" ref="W8:W31" si="9">RANK(V8,V$8:V$33,0)</f>
        <v>4</v>
      </c>
      <c r="X8" s="65">
        <f>VLOOKUP($A8,'Return Data'!$B$7:$R$2843,14,0)</f>
        <v>7.3354999999999997</v>
      </c>
      <c r="Y8" s="66">
        <f t="shared" ref="Y8:Y31" si="10">RANK(X8,X$8:X$33,0)</f>
        <v>5</v>
      </c>
      <c r="Z8" s="65">
        <f>VLOOKUP($A8,'Return Data'!$B$7:$R$2843,16,0)</f>
        <v>7.4196999999999997</v>
      </c>
      <c r="AA8" s="67">
        <f t="shared" ref="AA8:AA33" si="11">RANK(Z8,Z$8:Z$33,0)</f>
        <v>15</v>
      </c>
    </row>
    <row r="9" spans="1:27" x14ac:dyDescent="0.3">
      <c r="A9" s="63" t="s">
        <v>1017</v>
      </c>
      <c r="B9" s="64">
        <f>VLOOKUP($A9,'Return Data'!$B$7:$R$2843,3,0)</f>
        <v>44322</v>
      </c>
      <c r="C9" s="65">
        <f>VLOOKUP($A9,'Return Data'!$B$7:$R$2843,4,0)</f>
        <v>2413.3238000000001</v>
      </c>
      <c r="D9" s="65">
        <f>VLOOKUP($A9,'Return Data'!$B$7:$R$2843,5,0)</f>
        <v>7.4608999999999996</v>
      </c>
      <c r="E9" s="66">
        <f t="shared" si="0"/>
        <v>3</v>
      </c>
      <c r="F9" s="65">
        <f>VLOOKUP($A9,'Return Data'!$B$7:$R$2843,6,0)</f>
        <v>5.0804</v>
      </c>
      <c r="G9" s="66">
        <f t="shared" si="1"/>
        <v>4</v>
      </c>
      <c r="H9" s="65">
        <f>VLOOKUP($A9,'Return Data'!$B$7:$R$2843,7,0)</f>
        <v>5.2606000000000002</v>
      </c>
      <c r="I9" s="66">
        <f t="shared" si="2"/>
        <v>4</v>
      </c>
      <c r="J9" s="65">
        <f>VLOOKUP($A9,'Return Data'!$B$7:$R$2843,8,0)</f>
        <v>6.4405999999999999</v>
      </c>
      <c r="K9" s="66">
        <f t="shared" si="3"/>
        <v>6</v>
      </c>
      <c r="L9" s="65">
        <f>VLOOKUP($A9,'Return Data'!$B$7:$R$2843,9,0)</f>
        <v>4.8308</v>
      </c>
      <c r="M9" s="66">
        <f t="shared" si="4"/>
        <v>6</v>
      </c>
      <c r="N9" s="65">
        <f>VLOOKUP($A9,'Return Data'!$B$7:$R$2843,10,0)</f>
        <v>4.9551999999999996</v>
      </c>
      <c r="O9" s="66">
        <f t="shared" si="5"/>
        <v>9</v>
      </c>
      <c r="P9" s="65">
        <f>VLOOKUP($A9,'Return Data'!$B$7:$R$2843,11,0)</f>
        <v>3.9140999999999999</v>
      </c>
      <c r="Q9" s="66">
        <f t="shared" si="6"/>
        <v>7</v>
      </c>
      <c r="R9" s="65">
        <f>VLOOKUP($A9,'Return Data'!$B$7:$R$2843,12,0)</f>
        <v>4.4953000000000003</v>
      </c>
      <c r="S9" s="66">
        <f t="shared" si="7"/>
        <v>9</v>
      </c>
      <c r="T9" s="65">
        <f>VLOOKUP($A9,'Return Data'!$B$7:$R$2843,13,0)</f>
        <v>6.3478000000000003</v>
      </c>
      <c r="U9" s="66">
        <f t="shared" si="8"/>
        <v>12</v>
      </c>
      <c r="V9" s="65">
        <f>VLOOKUP($A9,'Return Data'!$B$7:$R$2843,17,0)</f>
        <v>7.2305000000000001</v>
      </c>
      <c r="W9" s="66">
        <f t="shared" si="9"/>
        <v>3</v>
      </c>
      <c r="X9" s="65">
        <f>VLOOKUP($A9,'Return Data'!$B$7:$R$2843,14,0)</f>
        <v>7.4565000000000001</v>
      </c>
      <c r="Y9" s="66">
        <f t="shared" si="10"/>
        <v>2</v>
      </c>
      <c r="Z9" s="65">
        <f>VLOOKUP($A9,'Return Data'!$B$7:$R$2843,16,0)</f>
        <v>7.9043000000000001</v>
      </c>
      <c r="AA9" s="67">
        <f t="shared" si="11"/>
        <v>6</v>
      </c>
    </row>
    <row r="10" spans="1:27" x14ac:dyDescent="0.3">
      <c r="A10" s="63" t="s">
        <v>1018</v>
      </c>
      <c r="B10" s="64">
        <f>VLOOKUP($A10,'Return Data'!$B$7:$R$2843,3,0)</f>
        <v>44322</v>
      </c>
      <c r="C10" s="65">
        <f>VLOOKUP($A10,'Return Data'!$B$7:$R$2843,4,0)</f>
        <v>1561.4238</v>
      </c>
      <c r="D10" s="65">
        <f>VLOOKUP($A10,'Return Data'!$B$7:$R$2843,5,0)</f>
        <v>5.4638</v>
      </c>
      <c r="E10" s="66">
        <f t="shared" si="0"/>
        <v>8</v>
      </c>
      <c r="F10" s="65">
        <f>VLOOKUP($A10,'Return Data'!$B$7:$R$2843,6,0)</f>
        <v>2.798</v>
      </c>
      <c r="G10" s="66">
        <f t="shared" si="1"/>
        <v>23</v>
      </c>
      <c r="H10" s="65">
        <f>VLOOKUP($A10,'Return Data'!$B$7:$R$2843,7,0)</f>
        <v>3.5331999999999999</v>
      </c>
      <c r="I10" s="66">
        <f t="shared" si="2"/>
        <v>25</v>
      </c>
      <c r="J10" s="65">
        <f>VLOOKUP($A10,'Return Data'!$B$7:$R$2843,8,0)</f>
        <v>4.3876999999999997</v>
      </c>
      <c r="K10" s="66">
        <f t="shared" si="3"/>
        <v>25</v>
      </c>
      <c r="L10" s="65">
        <f>VLOOKUP($A10,'Return Data'!$B$7:$R$2843,9,0)</f>
        <v>4.0071000000000003</v>
      </c>
      <c r="M10" s="66">
        <f t="shared" si="4"/>
        <v>21</v>
      </c>
      <c r="N10" s="65">
        <f>VLOOKUP($A10,'Return Data'!$B$7:$R$2843,10,0)</f>
        <v>6.6877000000000004</v>
      </c>
      <c r="O10" s="66">
        <f t="shared" si="5"/>
        <v>2</v>
      </c>
      <c r="P10" s="65">
        <f>VLOOKUP($A10,'Return Data'!$B$7:$R$2843,11,0)</f>
        <v>9.7752999999999997</v>
      </c>
      <c r="Q10" s="66">
        <f t="shared" si="6"/>
        <v>2</v>
      </c>
      <c r="R10" s="65">
        <f>VLOOKUP($A10,'Return Data'!$B$7:$R$2843,12,0)</f>
        <v>9.3547999999999991</v>
      </c>
      <c r="S10" s="66">
        <f t="shared" si="7"/>
        <v>2</v>
      </c>
      <c r="T10" s="65">
        <f>VLOOKUP($A10,'Return Data'!$B$7:$R$2843,13,0)</f>
        <v>27.507200000000001</v>
      </c>
      <c r="U10" s="66">
        <f t="shared" si="8"/>
        <v>1</v>
      </c>
      <c r="V10" s="65">
        <f>VLOOKUP($A10,'Return Data'!$B$7:$R$2843,17,0)</f>
        <v>-15.092000000000001</v>
      </c>
      <c r="W10" s="66">
        <f t="shared" si="9"/>
        <v>25</v>
      </c>
      <c r="X10" s="65">
        <f>VLOOKUP($A10,'Return Data'!$B$7:$R$2843,14,0)</f>
        <v>-8.5381</v>
      </c>
      <c r="Y10" s="66">
        <f t="shared" si="10"/>
        <v>25</v>
      </c>
      <c r="Z10" s="65">
        <f>VLOOKUP($A10,'Return Data'!$B$7:$R$2843,16,0)</f>
        <v>3.8239999999999998</v>
      </c>
      <c r="AA10" s="67">
        <f t="shared" si="11"/>
        <v>24</v>
      </c>
    </row>
    <row r="11" spans="1:27" x14ac:dyDescent="0.3">
      <c r="A11" s="63" t="s">
        <v>1022</v>
      </c>
      <c r="B11" s="64">
        <f>VLOOKUP($A11,'Return Data'!$B$7:$R$2843,3,0)</f>
        <v>44322</v>
      </c>
      <c r="C11" s="65">
        <f>VLOOKUP($A11,'Return Data'!$B$7:$R$2843,4,0)</f>
        <v>31.9297</v>
      </c>
      <c r="D11" s="65">
        <f>VLOOKUP($A11,'Return Data'!$B$7:$R$2843,5,0)</f>
        <v>5.0305</v>
      </c>
      <c r="E11" s="66">
        <f t="shared" si="0"/>
        <v>12</v>
      </c>
      <c r="F11" s="65">
        <f>VLOOKUP($A11,'Return Data'!$B$7:$R$2843,6,0)</f>
        <v>4.4980000000000002</v>
      </c>
      <c r="G11" s="66">
        <f t="shared" si="1"/>
        <v>8</v>
      </c>
      <c r="H11" s="65">
        <f>VLOOKUP($A11,'Return Data'!$B$7:$R$2843,7,0)</f>
        <v>4.3966000000000003</v>
      </c>
      <c r="I11" s="66">
        <f t="shared" si="2"/>
        <v>17</v>
      </c>
      <c r="J11" s="65">
        <f>VLOOKUP($A11,'Return Data'!$B$7:$R$2843,8,0)</f>
        <v>6.0235000000000003</v>
      </c>
      <c r="K11" s="66">
        <f t="shared" si="3"/>
        <v>11</v>
      </c>
      <c r="L11" s="65">
        <f>VLOOKUP($A11,'Return Data'!$B$7:$R$2843,9,0)</f>
        <v>4.3672000000000004</v>
      </c>
      <c r="M11" s="66">
        <f t="shared" si="4"/>
        <v>14</v>
      </c>
      <c r="N11" s="65">
        <f>VLOOKUP($A11,'Return Data'!$B$7:$R$2843,10,0)</f>
        <v>5.3132000000000001</v>
      </c>
      <c r="O11" s="66">
        <f t="shared" si="5"/>
        <v>4</v>
      </c>
      <c r="P11" s="65">
        <f>VLOOKUP($A11,'Return Data'!$B$7:$R$2843,11,0)</f>
        <v>3.8653</v>
      </c>
      <c r="Q11" s="66">
        <f t="shared" si="6"/>
        <v>9</v>
      </c>
      <c r="R11" s="65">
        <f>VLOOKUP($A11,'Return Data'!$B$7:$R$2843,12,0)</f>
        <v>4.2362000000000002</v>
      </c>
      <c r="S11" s="66">
        <f t="shared" si="7"/>
        <v>15</v>
      </c>
      <c r="T11" s="65">
        <f>VLOOKUP($A11,'Return Data'!$B$7:$R$2843,13,0)</f>
        <v>5.8160999999999996</v>
      </c>
      <c r="U11" s="66">
        <f t="shared" si="8"/>
        <v>17</v>
      </c>
      <c r="V11" s="65">
        <f>VLOOKUP($A11,'Return Data'!$B$7:$R$2843,17,0)</f>
        <v>6.4893000000000001</v>
      </c>
      <c r="W11" s="66">
        <f t="shared" si="9"/>
        <v>10</v>
      </c>
      <c r="X11" s="65">
        <f>VLOOKUP($A11,'Return Data'!$B$7:$R$2843,14,0)</f>
        <v>6.8348000000000004</v>
      </c>
      <c r="Y11" s="66">
        <f t="shared" si="10"/>
        <v>11</v>
      </c>
      <c r="Z11" s="65">
        <f>VLOOKUP($A11,'Return Data'!$B$7:$R$2843,16,0)</f>
        <v>7.7512999999999996</v>
      </c>
      <c r="AA11" s="67">
        <f t="shared" si="11"/>
        <v>7</v>
      </c>
    </row>
    <row r="12" spans="1:27" x14ac:dyDescent="0.3">
      <c r="A12" s="63" t="s">
        <v>1025</v>
      </c>
      <c r="B12" s="64">
        <f>VLOOKUP($A12,'Return Data'!$B$7:$R$2843,3,0)</f>
        <v>44322</v>
      </c>
      <c r="C12" s="65">
        <f>VLOOKUP($A12,'Return Data'!$B$7:$R$2843,4,0)</f>
        <v>33.228900000000003</v>
      </c>
      <c r="D12" s="65">
        <f>VLOOKUP($A12,'Return Data'!$B$7:$R$2843,5,0)</f>
        <v>5.1634000000000002</v>
      </c>
      <c r="E12" s="66">
        <f t="shared" si="0"/>
        <v>11</v>
      </c>
      <c r="F12" s="65">
        <f>VLOOKUP($A12,'Return Data'!$B$7:$R$2843,6,0)</f>
        <v>3.7357999999999998</v>
      </c>
      <c r="G12" s="66">
        <f t="shared" si="1"/>
        <v>16</v>
      </c>
      <c r="H12" s="65">
        <f>VLOOKUP($A12,'Return Data'!$B$7:$R$2843,7,0)</f>
        <v>3.9731000000000001</v>
      </c>
      <c r="I12" s="66">
        <f t="shared" si="2"/>
        <v>22</v>
      </c>
      <c r="J12" s="65">
        <f>VLOOKUP($A12,'Return Data'!$B$7:$R$2843,8,0)</f>
        <v>4.9917999999999996</v>
      </c>
      <c r="K12" s="66">
        <f t="shared" si="3"/>
        <v>21</v>
      </c>
      <c r="L12" s="65">
        <f>VLOOKUP($A12,'Return Data'!$B$7:$R$2843,9,0)</f>
        <v>3.7978000000000001</v>
      </c>
      <c r="M12" s="66">
        <f t="shared" si="4"/>
        <v>23</v>
      </c>
      <c r="N12" s="65">
        <f>VLOOKUP($A12,'Return Data'!$B$7:$R$2843,10,0)</f>
        <v>4.0506000000000002</v>
      </c>
      <c r="O12" s="66">
        <f t="shared" si="5"/>
        <v>20</v>
      </c>
      <c r="P12" s="65">
        <f>VLOOKUP($A12,'Return Data'!$B$7:$R$2843,11,0)</f>
        <v>3.2968000000000002</v>
      </c>
      <c r="Q12" s="66">
        <f t="shared" si="6"/>
        <v>21</v>
      </c>
      <c r="R12" s="65">
        <f>VLOOKUP($A12,'Return Data'!$B$7:$R$2843,12,0)</f>
        <v>3.6227</v>
      </c>
      <c r="S12" s="66">
        <f t="shared" si="7"/>
        <v>23</v>
      </c>
      <c r="T12" s="65">
        <f>VLOOKUP($A12,'Return Data'!$B$7:$R$2843,13,0)</f>
        <v>5.1250999999999998</v>
      </c>
      <c r="U12" s="66">
        <f t="shared" si="8"/>
        <v>22</v>
      </c>
      <c r="V12" s="65">
        <f>VLOOKUP($A12,'Return Data'!$B$7:$R$2843,17,0)</f>
        <v>6.3395000000000001</v>
      </c>
      <c r="W12" s="66">
        <f t="shared" si="9"/>
        <v>12</v>
      </c>
      <c r="X12" s="65">
        <f>VLOOKUP($A12,'Return Data'!$B$7:$R$2843,14,0)</f>
        <v>6.7343000000000002</v>
      </c>
      <c r="Y12" s="66">
        <f t="shared" si="10"/>
        <v>12</v>
      </c>
      <c r="Z12" s="65">
        <f>VLOOKUP($A12,'Return Data'!$B$7:$R$2843,16,0)</f>
        <v>7.7023000000000001</v>
      </c>
      <c r="AA12" s="67">
        <f t="shared" si="11"/>
        <v>8</v>
      </c>
    </row>
    <row r="13" spans="1:27" x14ac:dyDescent="0.3">
      <c r="A13" s="63" t="s">
        <v>1027</v>
      </c>
      <c r="B13" s="64">
        <f>VLOOKUP($A13,'Return Data'!$B$7:$R$2843,3,0)</f>
        <v>44322</v>
      </c>
      <c r="C13" s="65">
        <f>VLOOKUP($A13,'Return Data'!$B$7:$R$2843,4,0)</f>
        <v>15.601100000000001</v>
      </c>
      <c r="D13" s="65">
        <f>VLOOKUP($A13,'Return Data'!$B$7:$R$2843,5,0)</f>
        <v>3.5097</v>
      </c>
      <c r="E13" s="66">
        <f t="shared" si="0"/>
        <v>21</v>
      </c>
      <c r="F13" s="65">
        <f>VLOOKUP($A13,'Return Data'!$B$7:$R$2843,6,0)</f>
        <v>3.4323999999999999</v>
      </c>
      <c r="G13" s="66">
        <f t="shared" si="1"/>
        <v>17</v>
      </c>
      <c r="H13" s="65">
        <f>VLOOKUP($A13,'Return Data'!$B$7:$R$2843,7,0)</f>
        <v>4.0472999999999999</v>
      </c>
      <c r="I13" s="66">
        <f t="shared" si="2"/>
        <v>20</v>
      </c>
      <c r="J13" s="65">
        <f>VLOOKUP($A13,'Return Data'!$B$7:$R$2843,8,0)</f>
        <v>6.1475</v>
      </c>
      <c r="K13" s="66">
        <f t="shared" si="3"/>
        <v>10</v>
      </c>
      <c r="L13" s="65">
        <f>VLOOKUP($A13,'Return Data'!$B$7:$R$2843,9,0)</f>
        <v>4.6814999999999998</v>
      </c>
      <c r="M13" s="66">
        <f t="shared" si="4"/>
        <v>8</v>
      </c>
      <c r="N13" s="65">
        <f>VLOOKUP($A13,'Return Data'!$B$7:$R$2843,10,0)</f>
        <v>4.9360999999999997</v>
      </c>
      <c r="O13" s="66">
        <f t="shared" si="5"/>
        <v>12</v>
      </c>
      <c r="P13" s="65">
        <f>VLOOKUP($A13,'Return Data'!$B$7:$R$2843,11,0)</f>
        <v>3.7000999999999999</v>
      </c>
      <c r="Q13" s="66">
        <f t="shared" si="6"/>
        <v>16</v>
      </c>
      <c r="R13" s="65">
        <f>VLOOKUP($A13,'Return Data'!$B$7:$R$2843,12,0)</f>
        <v>4.1520000000000001</v>
      </c>
      <c r="S13" s="66">
        <f t="shared" si="7"/>
        <v>16</v>
      </c>
      <c r="T13" s="65">
        <f>VLOOKUP($A13,'Return Data'!$B$7:$R$2843,13,0)</f>
        <v>5.6669999999999998</v>
      </c>
      <c r="U13" s="66">
        <f t="shared" si="8"/>
        <v>19</v>
      </c>
      <c r="V13" s="65">
        <f>VLOOKUP($A13,'Return Data'!$B$7:$R$2843,17,0)</f>
        <v>6.8676000000000004</v>
      </c>
      <c r="W13" s="66">
        <f t="shared" si="9"/>
        <v>7</v>
      </c>
      <c r="X13" s="65">
        <f>VLOOKUP($A13,'Return Data'!$B$7:$R$2843,14,0)</f>
        <v>7.2320000000000002</v>
      </c>
      <c r="Y13" s="66">
        <f t="shared" si="10"/>
        <v>7</v>
      </c>
      <c r="Z13" s="65">
        <f>VLOOKUP($A13,'Return Data'!$B$7:$R$2843,16,0)</f>
        <v>7.4850000000000003</v>
      </c>
      <c r="AA13" s="67">
        <f t="shared" si="11"/>
        <v>13</v>
      </c>
    </row>
    <row r="14" spans="1:27" x14ac:dyDescent="0.3">
      <c r="A14" s="63" t="s">
        <v>1934</v>
      </c>
      <c r="B14" s="64">
        <f>VLOOKUP($A14,'Return Data'!$B$7:$R$2843,3,0)</f>
        <v>44322</v>
      </c>
      <c r="C14" s="65">
        <f>VLOOKUP($A14,'Return Data'!$B$7:$R$2843,4,0)</f>
        <v>23.594200000000001</v>
      </c>
      <c r="D14" s="65">
        <f>VLOOKUP($A14,'Return Data'!$B$7:$R$2843,5,0)</f>
        <v>13.463800000000001</v>
      </c>
      <c r="E14" s="66">
        <f t="shared" si="0"/>
        <v>1</v>
      </c>
      <c r="F14" s="65">
        <f>VLOOKUP($A14,'Return Data'!$B$7:$R$2843,6,0)</f>
        <v>19.264700000000001</v>
      </c>
      <c r="G14" s="66">
        <f t="shared" si="1"/>
        <v>1</v>
      </c>
      <c r="H14" s="65">
        <f>VLOOKUP($A14,'Return Data'!$B$7:$R$2843,7,0)</f>
        <v>24.133700000000001</v>
      </c>
      <c r="I14" s="66">
        <f t="shared" si="2"/>
        <v>1</v>
      </c>
      <c r="J14" s="65">
        <f>VLOOKUP($A14,'Return Data'!$B$7:$R$2843,8,0)</f>
        <v>19.582799999999999</v>
      </c>
      <c r="K14" s="66">
        <f t="shared" si="3"/>
        <v>1</v>
      </c>
      <c r="L14" s="65">
        <f>VLOOKUP($A14,'Return Data'!$B$7:$R$2843,9,0)</f>
        <v>17.327200000000001</v>
      </c>
      <c r="M14" s="66">
        <f t="shared" si="4"/>
        <v>1</v>
      </c>
      <c r="N14" s="65">
        <f>VLOOKUP($A14,'Return Data'!$B$7:$R$2843,10,0)</f>
        <v>13.617599999999999</v>
      </c>
      <c r="O14" s="66">
        <f t="shared" si="5"/>
        <v>1</v>
      </c>
      <c r="P14" s="65">
        <f>VLOOKUP($A14,'Return Data'!$B$7:$R$2843,11,0)</f>
        <v>15.252700000000001</v>
      </c>
      <c r="Q14" s="66">
        <f t="shared" si="6"/>
        <v>1</v>
      </c>
      <c r="R14" s="65">
        <f>VLOOKUP($A14,'Return Data'!$B$7:$R$2843,12,0)</f>
        <v>14.657</v>
      </c>
      <c r="S14" s="66">
        <f t="shared" si="7"/>
        <v>1</v>
      </c>
      <c r="T14" s="65">
        <f>VLOOKUP($A14,'Return Data'!$B$7:$R$2843,13,0)</f>
        <v>14.3368</v>
      </c>
      <c r="U14" s="66">
        <f t="shared" si="8"/>
        <v>3</v>
      </c>
      <c r="V14" s="65">
        <f>VLOOKUP($A14,'Return Data'!$B$7:$R$2843,17,0)</f>
        <v>4.0438999999999998</v>
      </c>
      <c r="W14" s="66">
        <f t="shared" si="9"/>
        <v>19</v>
      </c>
      <c r="X14" s="65">
        <f>VLOOKUP($A14,'Return Data'!$B$7:$R$2843,14,0)</f>
        <v>5.5414000000000003</v>
      </c>
      <c r="Y14" s="66">
        <f t="shared" si="10"/>
        <v>18</v>
      </c>
      <c r="Z14" s="65">
        <f>VLOOKUP($A14,'Return Data'!$B$7:$R$2843,16,0)</f>
        <v>8.2835999999999999</v>
      </c>
      <c r="AA14" s="67">
        <f t="shared" si="11"/>
        <v>1</v>
      </c>
    </row>
    <row r="15" spans="1:27" x14ac:dyDescent="0.3">
      <c r="A15" s="63" t="s">
        <v>1032</v>
      </c>
      <c r="B15" s="64">
        <f>VLOOKUP($A15,'Return Data'!$B$7:$R$2843,3,0)</f>
        <v>44322</v>
      </c>
      <c r="C15" s="65">
        <f>VLOOKUP($A15,'Return Data'!$B$7:$R$2843,4,0)</f>
        <v>45.2425</v>
      </c>
      <c r="D15" s="65">
        <f>VLOOKUP($A15,'Return Data'!$B$7:$R$2843,5,0)</f>
        <v>5.1639999999999997</v>
      </c>
      <c r="E15" s="66">
        <f t="shared" si="0"/>
        <v>10</v>
      </c>
      <c r="F15" s="65">
        <f>VLOOKUP($A15,'Return Data'!$B$7:$R$2843,6,0)</f>
        <v>8.4499999999999993</v>
      </c>
      <c r="G15" s="66">
        <f t="shared" si="1"/>
        <v>2</v>
      </c>
      <c r="H15" s="65">
        <f>VLOOKUP($A15,'Return Data'!$B$7:$R$2843,7,0)</f>
        <v>8.4963999999999995</v>
      </c>
      <c r="I15" s="66">
        <f t="shared" si="2"/>
        <v>2</v>
      </c>
      <c r="J15" s="65">
        <f>VLOOKUP($A15,'Return Data'!$B$7:$R$2843,8,0)</f>
        <v>5.7290999999999999</v>
      </c>
      <c r="K15" s="66">
        <f t="shared" si="3"/>
        <v>16</v>
      </c>
      <c r="L15" s="65">
        <f>VLOOKUP($A15,'Return Data'!$B$7:$R$2843,9,0)</f>
        <v>5.2096999999999998</v>
      </c>
      <c r="M15" s="66">
        <f t="shared" si="4"/>
        <v>3</v>
      </c>
      <c r="N15" s="65">
        <f>VLOOKUP($A15,'Return Data'!$B$7:$R$2843,10,0)</f>
        <v>4.0414000000000003</v>
      </c>
      <c r="O15" s="66">
        <f t="shared" si="5"/>
        <v>21</v>
      </c>
      <c r="P15" s="65">
        <f>VLOOKUP($A15,'Return Data'!$B$7:$R$2843,11,0)</f>
        <v>4.3159000000000001</v>
      </c>
      <c r="Q15" s="66">
        <f t="shared" si="6"/>
        <v>5</v>
      </c>
      <c r="R15" s="65">
        <f>VLOOKUP($A15,'Return Data'!$B$7:$R$2843,12,0)</f>
        <v>5.2001999999999997</v>
      </c>
      <c r="S15" s="66">
        <f t="shared" si="7"/>
        <v>3</v>
      </c>
      <c r="T15" s="65">
        <f>VLOOKUP($A15,'Return Data'!$B$7:$R$2843,13,0)</f>
        <v>7.2377000000000002</v>
      </c>
      <c r="U15" s="66">
        <f t="shared" si="8"/>
        <v>7</v>
      </c>
      <c r="V15" s="65">
        <f>VLOOKUP($A15,'Return Data'!$B$7:$R$2843,17,0)</f>
        <v>7.2586000000000004</v>
      </c>
      <c r="W15" s="66">
        <f t="shared" si="9"/>
        <v>2</v>
      </c>
      <c r="X15" s="65">
        <f>VLOOKUP($A15,'Return Data'!$B$7:$R$2843,14,0)</f>
        <v>7.2630999999999997</v>
      </c>
      <c r="Y15" s="66">
        <f t="shared" si="10"/>
        <v>6</v>
      </c>
      <c r="Z15" s="65">
        <f>VLOOKUP($A15,'Return Data'!$B$7:$R$2843,16,0)</f>
        <v>7.2801999999999998</v>
      </c>
      <c r="AA15" s="67">
        <f t="shared" si="11"/>
        <v>16</v>
      </c>
    </row>
    <row r="16" spans="1:27" x14ac:dyDescent="0.3">
      <c r="A16" s="63" t="s">
        <v>1034</v>
      </c>
      <c r="B16" s="64">
        <f>VLOOKUP($A16,'Return Data'!$B$7:$R$2843,3,0)</f>
        <v>44322</v>
      </c>
      <c r="C16" s="65">
        <f>VLOOKUP($A16,'Return Data'!$B$7:$R$2843,4,0)</f>
        <v>16.271000000000001</v>
      </c>
      <c r="D16" s="65">
        <f>VLOOKUP($A16,'Return Data'!$B$7:$R$2843,5,0)</f>
        <v>2.4676999999999998</v>
      </c>
      <c r="E16" s="66">
        <f t="shared" si="0"/>
        <v>23</v>
      </c>
      <c r="F16" s="65">
        <f>VLOOKUP($A16,'Return Data'!$B$7:$R$2843,6,0)</f>
        <v>3.2909999999999999</v>
      </c>
      <c r="G16" s="66">
        <f t="shared" si="1"/>
        <v>19</v>
      </c>
      <c r="H16" s="65">
        <f>VLOOKUP($A16,'Return Data'!$B$7:$R$2843,7,0)</f>
        <v>3.8483999999999998</v>
      </c>
      <c r="I16" s="66">
        <f t="shared" si="2"/>
        <v>24</v>
      </c>
      <c r="J16" s="65">
        <f>VLOOKUP($A16,'Return Data'!$B$7:$R$2843,8,0)</f>
        <v>5.5076000000000001</v>
      </c>
      <c r="K16" s="66">
        <f t="shared" si="3"/>
        <v>19</v>
      </c>
      <c r="L16" s="65">
        <f>VLOOKUP($A16,'Return Data'!$B$7:$R$2843,9,0)</f>
        <v>4.7518000000000002</v>
      </c>
      <c r="M16" s="66">
        <f t="shared" si="4"/>
        <v>7</v>
      </c>
      <c r="N16" s="65">
        <f>VLOOKUP($A16,'Return Data'!$B$7:$R$2843,10,0)</f>
        <v>4.9192999999999998</v>
      </c>
      <c r="O16" s="66">
        <f t="shared" si="5"/>
        <v>13</v>
      </c>
      <c r="P16" s="65">
        <f>VLOOKUP($A16,'Return Data'!$B$7:$R$2843,11,0)</f>
        <v>3.3144</v>
      </c>
      <c r="Q16" s="66">
        <f t="shared" si="6"/>
        <v>20</v>
      </c>
      <c r="R16" s="65">
        <f>VLOOKUP($A16,'Return Data'!$B$7:$R$2843,12,0)</f>
        <v>3.9647000000000001</v>
      </c>
      <c r="S16" s="66">
        <f t="shared" si="7"/>
        <v>18</v>
      </c>
      <c r="T16" s="65">
        <f>VLOOKUP($A16,'Return Data'!$B$7:$R$2843,13,0)</f>
        <v>2.7054</v>
      </c>
      <c r="U16" s="66">
        <f t="shared" si="8"/>
        <v>24</v>
      </c>
      <c r="V16" s="65">
        <f>VLOOKUP($A16,'Return Data'!$B$7:$R$2843,17,0)</f>
        <v>-0.42259999999999998</v>
      </c>
      <c r="W16" s="66">
        <f t="shared" si="9"/>
        <v>22</v>
      </c>
      <c r="X16" s="65">
        <f>VLOOKUP($A16,'Return Data'!$B$7:$R$2843,14,0)</f>
        <v>2.0400999999999998</v>
      </c>
      <c r="Y16" s="66">
        <f t="shared" si="10"/>
        <v>22</v>
      </c>
      <c r="Z16" s="65">
        <f>VLOOKUP($A16,'Return Data'!$B$7:$R$2843,16,0)</f>
        <v>3.3995000000000002</v>
      </c>
      <c r="AA16" s="67">
        <f t="shared" si="11"/>
        <v>25</v>
      </c>
    </row>
    <row r="17" spans="1:27" x14ac:dyDescent="0.3">
      <c r="A17" s="63" t="s">
        <v>1036</v>
      </c>
      <c r="B17" s="64">
        <f>VLOOKUP($A17,'Return Data'!$B$7:$R$2843,3,0)</f>
        <v>44322</v>
      </c>
      <c r="C17" s="65">
        <f>VLOOKUP($A17,'Return Data'!$B$7:$R$2843,4,0)</f>
        <v>418.01069999999999</v>
      </c>
      <c r="D17" s="65">
        <f>VLOOKUP($A17,'Return Data'!$B$7:$R$2843,5,0)</f>
        <v>-6.5913000000000004</v>
      </c>
      <c r="E17" s="66">
        <f t="shared" si="0"/>
        <v>26</v>
      </c>
      <c r="F17" s="65">
        <f>VLOOKUP($A17,'Return Data'!$B$7:$R$2843,6,0)</f>
        <v>-0.90800000000000003</v>
      </c>
      <c r="G17" s="66">
        <f t="shared" si="1"/>
        <v>26</v>
      </c>
      <c r="H17" s="65">
        <f>VLOOKUP($A17,'Return Data'!$B$7:$R$2843,7,0)</f>
        <v>4.6782000000000004</v>
      </c>
      <c r="I17" s="66">
        <f t="shared" si="2"/>
        <v>13</v>
      </c>
      <c r="J17" s="65">
        <f>VLOOKUP($A17,'Return Data'!$B$7:$R$2843,8,0)</f>
        <v>6.6361999999999997</v>
      </c>
      <c r="K17" s="66">
        <f t="shared" si="3"/>
        <v>4</v>
      </c>
      <c r="L17" s="65">
        <f>VLOOKUP($A17,'Return Data'!$B$7:$R$2843,9,0)</f>
        <v>4.2462</v>
      </c>
      <c r="M17" s="66">
        <f t="shared" si="4"/>
        <v>17</v>
      </c>
      <c r="N17" s="65">
        <f>VLOOKUP($A17,'Return Data'!$B$7:$R$2843,10,0)</f>
        <v>3.0935000000000001</v>
      </c>
      <c r="O17" s="66">
        <f t="shared" si="5"/>
        <v>25</v>
      </c>
      <c r="P17" s="65">
        <f>VLOOKUP($A17,'Return Data'!$B$7:$R$2843,11,0)</f>
        <v>4.2144000000000004</v>
      </c>
      <c r="Q17" s="66">
        <f t="shared" si="6"/>
        <v>6</v>
      </c>
      <c r="R17" s="65">
        <f>VLOOKUP($A17,'Return Data'!$B$7:$R$2843,12,0)</f>
        <v>5.0265000000000004</v>
      </c>
      <c r="S17" s="66">
        <f t="shared" si="7"/>
        <v>5</v>
      </c>
      <c r="T17" s="65">
        <f>VLOOKUP($A17,'Return Data'!$B$7:$R$2843,13,0)</f>
        <v>7.3452999999999999</v>
      </c>
      <c r="U17" s="66">
        <f t="shared" si="8"/>
        <v>6</v>
      </c>
      <c r="V17" s="65">
        <f>VLOOKUP($A17,'Return Data'!$B$7:$R$2843,17,0)</f>
        <v>7.6680000000000001</v>
      </c>
      <c r="W17" s="66">
        <f t="shared" si="9"/>
        <v>1</v>
      </c>
      <c r="X17" s="65">
        <f>VLOOKUP($A17,'Return Data'!$B$7:$R$2843,14,0)</f>
        <v>7.7255000000000003</v>
      </c>
      <c r="Y17" s="66">
        <f t="shared" si="10"/>
        <v>1</v>
      </c>
      <c r="Z17" s="65">
        <f>VLOOKUP($A17,'Return Data'!$B$7:$R$2843,16,0)</f>
        <v>7.9847999999999999</v>
      </c>
      <c r="AA17" s="67">
        <f t="shared" si="11"/>
        <v>3</v>
      </c>
    </row>
    <row r="18" spans="1:27" x14ac:dyDescent="0.3">
      <c r="A18" s="63" t="s">
        <v>1039</v>
      </c>
      <c r="B18" s="64">
        <f>VLOOKUP($A18,'Return Data'!$B$7:$R$2843,3,0)</f>
        <v>44322</v>
      </c>
      <c r="C18" s="65">
        <f>VLOOKUP($A18,'Return Data'!$B$7:$R$2843,4,0)</f>
        <v>30.392700000000001</v>
      </c>
      <c r="D18" s="65">
        <f>VLOOKUP($A18,'Return Data'!$B$7:$R$2843,5,0)</f>
        <v>6.7264999999999997</v>
      </c>
      <c r="E18" s="66">
        <f t="shared" si="0"/>
        <v>6</v>
      </c>
      <c r="F18" s="65">
        <f>VLOOKUP($A18,'Return Data'!$B$7:$R$2843,6,0)</f>
        <v>4.6855000000000002</v>
      </c>
      <c r="G18" s="66">
        <f t="shared" si="1"/>
        <v>6</v>
      </c>
      <c r="H18" s="65">
        <f>VLOOKUP($A18,'Return Data'!$B$7:$R$2843,7,0)</f>
        <v>4.9973000000000001</v>
      </c>
      <c r="I18" s="66">
        <f t="shared" si="2"/>
        <v>7</v>
      </c>
      <c r="J18" s="65">
        <f>VLOOKUP($A18,'Return Data'!$B$7:$R$2843,8,0)</f>
        <v>6.5789</v>
      </c>
      <c r="K18" s="66">
        <f t="shared" si="3"/>
        <v>5</v>
      </c>
      <c r="L18" s="65">
        <f>VLOOKUP($A18,'Return Data'!$B$7:$R$2843,9,0)</f>
        <v>4.5848000000000004</v>
      </c>
      <c r="M18" s="66">
        <f t="shared" si="4"/>
        <v>12</v>
      </c>
      <c r="N18" s="65">
        <f>VLOOKUP($A18,'Return Data'!$B$7:$R$2843,10,0)</f>
        <v>5.0911</v>
      </c>
      <c r="O18" s="66">
        <f t="shared" si="5"/>
        <v>7</v>
      </c>
      <c r="P18" s="65">
        <f>VLOOKUP($A18,'Return Data'!$B$7:$R$2843,11,0)</f>
        <v>3.7482000000000002</v>
      </c>
      <c r="Q18" s="66">
        <f t="shared" si="6"/>
        <v>14</v>
      </c>
      <c r="R18" s="65">
        <f>VLOOKUP($A18,'Return Data'!$B$7:$R$2843,12,0)</f>
        <v>4.0519999999999996</v>
      </c>
      <c r="S18" s="66">
        <f t="shared" si="7"/>
        <v>17</v>
      </c>
      <c r="T18" s="65">
        <f>VLOOKUP($A18,'Return Data'!$B$7:$R$2843,13,0)</f>
        <v>5.6851000000000003</v>
      </c>
      <c r="U18" s="66">
        <f t="shared" si="8"/>
        <v>18</v>
      </c>
      <c r="V18" s="65">
        <f>VLOOKUP($A18,'Return Data'!$B$7:$R$2843,17,0)</f>
        <v>6.8571999999999997</v>
      </c>
      <c r="W18" s="66">
        <f t="shared" si="9"/>
        <v>8</v>
      </c>
      <c r="X18" s="65">
        <f>VLOOKUP($A18,'Return Data'!$B$7:$R$2843,14,0)</f>
        <v>7.149</v>
      </c>
      <c r="Y18" s="66">
        <f t="shared" si="10"/>
        <v>8</v>
      </c>
      <c r="Z18" s="65">
        <f>VLOOKUP($A18,'Return Data'!$B$7:$R$2843,16,0)</f>
        <v>7.5309999999999997</v>
      </c>
      <c r="AA18" s="67">
        <f t="shared" si="11"/>
        <v>12</v>
      </c>
    </row>
    <row r="19" spans="1:27" x14ac:dyDescent="0.3">
      <c r="A19" s="63" t="s">
        <v>1040</v>
      </c>
      <c r="B19" s="64">
        <f>VLOOKUP($A19,'Return Data'!$B$7:$R$2843,3,0)</f>
        <v>44322</v>
      </c>
      <c r="C19" s="65">
        <f>VLOOKUP($A19,'Return Data'!$B$7:$R$2843,4,0)</f>
        <v>2980.5756000000001</v>
      </c>
      <c r="D19" s="65">
        <f>VLOOKUP($A19,'Return Data'!$B$7:$R$2843,5,0)</f>
        <v>3.3422000000000001</v>
      </c>
      <c r="E19" s="66">
        <f t="shared" si="0"/>
        <v>22</v>
      </c>
      <c r="F19" s="65">
        <f>VLOOKUP($A19,'Return Data'!$B$7:$R$2843,6,0)</f>
        <v>3.3077000000000001</v>
      </c>
      <c r="G19" s="66">
        <f t="shared" si="1"/>
        <v>18</v>
      </c>
      <c r="H19" s="65">
        <f>VLOOKUP($A19,'Return Data'!$B$7:$R$2843,7,0)</f>
        <v>4.4520999999999997</v>
      </c>
      <c r="I19" s="66">
        <f t="shared" si="2"/>
        <v>16</v>
      </c>
      <c r="J19" s="65">
        <f>VLOOKUP($A19,'Return Data'!$B$7:$R$2843,8,0)</f>
        <v>6.3636999999999997</v>
      </c>
      <c r="K19" s="66">
        <f t="shared" si="3"/>
        <v>7</v>
      </c>
      <c r="L19" s="65">
        <f>VLOOKUP($A19,'Return Data'!$B$7:$R$2843,9,0)</f>
        <v>4.9463999999999997</v>
      </c>
      <c r="M19" s="66">
        <f t="shared" si="4"/>
        <v>5</v>
      </c>
      <c r="N19" s="65">
        <f>VLOOKUP($A19,'Return Data'!$B$7:$R$2843,10,0)</f>
        <v>5.1554000000000002</v>
      </c>
      <c r="O19" s="66">
        <f t="shared" si="5"/>
        <v>5</v>
      </c>
      <c r="P19" s="65">
        <f>VLOOKUP($A19,'Return Data'!$B$7:$R$2843,11,0)</f>
        <v>3.7511000000000001</v>
      </c>
      <c r="Q19" s="66">
        <f t="shared" si="6"/>
        <v>13</v>
      </c>
      <c r="R19" s="65">
        <f>VLOOKUP($A19,'Return Data'!$B$7:$R$2843,12,0)</f>
        <v>4.2366000000000001</v>
      </c>
      <c r="S19" s="66">
        <f t="shared" si="7"/>
        <v>14</v>
      </c>
      <c r="T19" s="65">
        <f>VLOOKUP($A19,'Return Data'!$B$7:$R$2843,13,0)</f>
        <v>6.1534000000000004</v>
      </c>
      <c r="U19" s="66">
        <f t="shared" si="8"/>
        <v>14</v>
      </c>
      <c r="V19" s="65">
        <f>VLOOKUP($A19,'Return Data'!$B$7:$R$2843,17,0)</f>
        <v>7.1314000000000002</v>
      </c>
      <c r="W19" s="66">
        <f t="shared" si="9"/>
        <v>6</v>
      </c>
      <c r="X19" s="65">
        <f>VLOOKUP($A19,'Return Data'!$B$7:$R$2843,14,0)</f>
        <v>7.4046000000000003</v>
      </c>
      <c r="Y19" s="66">
        <f t="shared" si="10"/>
        <v>4</v>
      </c>
      <c r="Z19" s="65">
        <f>VLOOKUP($A19,'Return Data'!$B$7:$R$2843,16,0)</f>
        <v>7.9309000000000003</v>
      </c>
      <c r="AA19" s="67">
        <f t="shared" si="11"/>
        <v>4</v>
      </c>
    </row>
    <row r="20" spans="1:27" x14ac:dyDescent="0.3">
      <c r="A20" s="63" t="s">
        <v>1042</v>
      </c>
      <c r="B20" s="64">
        <f>VLOOKUP($A20,'Return Data'!$B$7:$R$2843,3,0)</f>
        <v>44322</v>
      </c>
      <c r="C20" s="65">
        <f>VLOOKUP($A20,'Return Data'!$B$7:$R$2843,4,0)</f>
        <v>29.314299999999999</v>
      </c>
      <c r="D20" s="65">
        <f>VLOOKUP($A20,'Return Data'!$B$7:$R$2843,5,0)</f>
        <v>4.9812000000000003</v>
      </c>
      <c r="E20" s="66">
        <f t="shared" si="0"/>
        <v>13</v>
      </c>
      <c r="F20" s="65">
        <f>VLOOKUP($A20,'Return Data'!$B$7:$R$2843,6,0)</f>
        <v>3.8195999999999999</v>
      </c>
      <c r="G20" s="66">
        <f t="shared" si="1"/>
        <v>14</v>
      </c>
      <c r="H20" s="65">
        <f>VLOOKUP($A20,'Return Data'!$B$7:$R$2843,7,0)</f>
        <v>4.1121999999999996</v>
      </c>
      <c r="I20" s="66">
        <f t="shared" si="2"/>
        <v>18</v>
      </c>
      <c r="J20" s="65">
        <f>VLOOKUP($A20,'Return Data'!$B$7:$R$2843,8,0)</f>
        <v>4.8383000000000003</v>
      </c>
      <c r="K20" s="66">
        <f t="shared" si="3"/>
        <v>23</v>
      </c>
      <c r="L20" s="65">
        <f>VLOOKUP($A20,'Return Data'!$B$7:$R$2843,9,0)</f>
        <v>3.7427000000000001</v>
      </c>
      <c r="M20" s="66">
        <f t="shared" si="4"/>
        <v>25</v>
      </c>
      <c r="N20" s="65">
        <f>VLOOKUP($A20,'Return Data'!$B$7:$R$2843,10,0)</f>
        <v>3.7856000000000001</v>
      </c>
      <c r="O20" s="66">
        <f t="shared" si="5"/>
        <v>23</v>
      </c>
      <c r="P20" s="65">
        <f>VLOOKUP($A20,'Return Data'!$B$7:$R$2843,11,0)</f>
        <v>3.1063000000000001</v>
      </c>
      <c r="Q20" s="66">
        <f t="shared" si="6"/>
        <v>25</v>
      </c>
      <c r="R20" s="65">
        <f>VLOOKUP($A20,'Return Data'!$B$7:$R$2843,12,0)</f>
        <v>3.5310999999999999</v>
      </c>
      <c r="S20" s="66">
        <f t="shared" si="7"/>
        <v>24</v>
      </c>
      <c r="T20" s="65">
        <f>VLOOKUP($A20,'Return Data'!$B$7:$R$2843,13,0)</f>
        <v>25.739599999999999</v>
      </c>
      <c r="U20" s="66">
        <f t="shared" si="8"/>
        <v>2</v>
      </c>
      <c r="V20" s="65">
        <f>VLOOKUP($A20,'Return Data'!$B$7:$R$2843,17,0)</f>
        <v>4.8064</v>
      </c>
      <c r="W20" s="66">
        <f t="shared" si="9"/>
        <v>16</v>
      </c>
      <c r="X20" s="65">
        <f>VLOOKUP($A20,'Return Data'!$B$7:$R$2843,14,0)</f>
        <v>5.6584000000000003</v>
      </c>
      <c r="Y20" s="66">
        <f t="shared" si="10"/>
        <v>17</v>
      </c>
      <c r="Z20" s="65">
        <f>VLOOKUP($A20,'Return Data'!$B$7:$R$2843,16,0)</f>
        <v>7.6356000000000002</v>
      </c>
      <c r="AA20" s="67">
        <f t="shared" si="11"/>
        <v>11</v>
      </c>
    </row>
    <row r="21" spans="1:27" x14ac:dyDescent="0.3">
      <c r="A21" s="63" t="s">
        <v>1044</v>
      </c>
      <c r="B21" s="64">
        <f>VLOOKUP($A21,'Return Data'!$B$7:$R$2843,3,0)</f>
        <v>44322</v>
      </c>
      <c r="C21" s="65">
        <f>VLOOKUP($A21,'Return Data'!$B$7:$R$2843,4,0)</f>
        <v>2641.6736000000001</v>
      </c>
      <c r="D21" s="65">
        <f>VLOOKUP($A21,'Return Data'!$B$7:$R$2843,5,0)</f>
        <v>-2.6692</v>
      </c>
      <c r="E21" s="66">
        <f t="shared" si="0"/>
        <v>25</v>
      </c>
      <c r="F21" s="65">
        <f>VLOOKUP($A21,'Return Data'!$B$7:$R$2843,6,0)</f>
        <v>1.3427</v>
      </c>
      <c r="G21" s="66">
        <f t="shared" si="1"/>
        <v>24</v>
      </c>
      <c r="H21" s="65">
        <f>VLOOKUP($A21,'Return Data'!$B$7:$R$2843,7,0)</f>
        <v>4.8635999999999999</v>
      </c>
      <c r="I21" s="66">
        <f t="shared" si="2"/>
        <v>9</v>
      </c>
      <c r="J21" s="65">
        <f>VLOOKUP($A21,'Return Data'!$B$7:$R$2843,8,0)</f>
        <v>5.6816000000000004</v>
      </c>
      <c r="K21" s="66">
        <f t="shared" si="3"/>
        <v>17</v>
      </c>
      <c r="L21" s="65">
        <f>VLOOKUP($A21,'Return Data'!$B$7:$R$2843,9,0)</f>
        <v>4.9820000000000002</v>
      </c>
      <c r="M21" s="66">
        <f t="shared" si="4"/>
        <v>4</v>
      </c>
      <c r="N21" s="65">
        <f>VLOOKUP($A21,'Return Data'!$B$7:$R$2843,10,0)</f>
        <v>4.47</v>
      </c>
      <c r="O21" s="66">
        <f t="shared" si="5"/>
        <v>15</v>
      </c>
      <c r="P21" s="65">
        <f>VLOOKUP($A21,'Return Data'!$B$7:$R$2843,11,0)</f>
        <v>3.4268000000000001</v>
      </c>
      <c r="Q21" s="66">
        <f t="shared" si="6"/>
        <v>18</v>
      </c>
      <c r="R21" s="65">
        <f>VLOOKUP($A21,'Return Data'!$B$7:$R$2843,12,0)</f>
        <v>4.5522999999999998</v>
      </c>
      <c r="S21" s="66">
        <f t="shared" si="7"/>
        <v>8</v>
      </c>
      <c r="T21" s="65">
        <f>VLOOKUP($A21,'Return Data'!$B$7:$R$2843,13,0)</f>
        <v>7.0330000000000004</v>
      </c>
      <c r="U21" s="66">
        <f t="shared" si="8"/>
        <v>8</v>
      </c>
      <c r="V21" s="65">
        <f>VLOOKUP($A21,'Return Data'!$B$7:$R$2843,17,0)</f>
        <v>7.1444000000000001</v>
      </c>
      <c r="W21" s="66">
        <f t="shared" si="9"/>
        <v>5</v>
      </c>
      <c r="X21" s="65">
        <f>VLOOKUP($A21,'Return Data'!$B$7:$R$2843,14,0)</f>
        <v>7.4081000000000001</v>
      </c>
      <c r="Y21" s="66">
        <f t="shared" si="10"/>
        <v>3</v>
      </c>
      <c r="Z21" s="65">
        <f>VLOOKUP($A21,'Return Data'!$B$7:$R$2843,16,0)</f>
        <v>7.6516000000000002</v>
      </c>
      <c r="AA21" s="67">
        <f t="shared" si="11"/>
        <v>9</v>
      </c>
    </row>
    <row r="22" spans="1:27" x14ac:dyDescent="0.3">
      <c r="A22" s="63" t="s">
        <v>1047</v>
      </c>
      <c r="B22" s="64">
        <f>VLOOKUP($A22,'Return Data'!$B$7:$R$2843,3,0)</f>
        <v>44322</v>
      </c>
      <c r="C22" s="65">
        <f>VLOOKUP($A22,'Return Data'!$B$7:$R$2843,4,0)</f>
        <v>22.282499999999999</v>
      </c>
      <c r="D22" s="65">
        <f>VLOOKUP($A22,'Return Data'!$B$7:$R$2843,5,0)</f>
        <v>4.5871000000000004</v>
      </c>
      <c r="E22" s="66">
        <f t="shared" si="0"/>
        <v>16</v>
      </c>
      <c r="F22" s="65">
        <f>VLOOKUP($A22,'Return Data'!$B$7:$R$2843,6,0)</f>
        <v>4.3696999999999999</v>
      </c>
      <c r="G22" s="66">
        <f t="shared" si="1"/>
        <v>9</v>
      </c>
      <c r="H22" s="65">
        <f>VLOOKUP($A22,'Return Data'!$B$7:$R$2843,7,0)</f>
        <v>4.5671999999999997</v>
      </c>
      <c r="I22" s="66">
        <f t="shared" si="2"/>
        <v>15</v>
      </c>
      <c r="J22" s="65">
        <f>VLOOKUP($A22,'Return Data'!$B$7:$R$2843,8,0)</f>
        <v>6.2983000000000002</v>
      </c>
      <c r="K22" s="66">
        <f t="shared" si="3"/>
        <v>8</v>
      </c>
      <c r="L22" s="65">
        <f>VLOOKUP($A22,'Return Data'!$B$7:$R$2843,9,0)</f>
        <v>4.4554</v>
      </c>
      <c r="M22" s="66">
        <f t="shared" si="4"/>
        <v>13</v>
      </c>
      <c r="N22" s="65">
        <f>VLOOKUP($A22,'Return Data'!$B$7:$R$2843,10,0)</f>
        <v>4.9371999999999998</v>
      </c>
      <c r="O22" s="66">
        <f t="shared" si="5"/>
        <v>10</v>
      </c>
      <c r="P22" s="65">
        <f>VLOOKUP($A22,'Return Data'!$B$7:$R$2843,11,0)</f>
        <v>3.7866</v>
      </c>
      <c r="Q22" s="66">
        <f t="shared" si="6"/>
        <v>12</v>
      </c>
      <c r="R22" s="65">
        <f>VLOOKUP($A22,'Return Data'!$B$7:$R$2843,12,0)</f>
        <v>4.4823000000000004</v>
      </c>
      <c r="S22" s="66">
        <f t="shared" si="7"/>
        <v>11</v>
      </c>
      <c r="T22" s="65">
        <f>VLOOKUP($A22,'Return Data'!$B$7:$R$2843,13,0)</f>
        <v>8.5114000000000001</v>
      </c>
      <c r="U22" s="66">
        <f t="shared" si="8"/>
        <v>5</v>
      </c>
      <c r="V22" s="65">
        <f>VLOOKUP($A22,'Return Data'!$B$7:$R$2843,17,0)</f>
        <v>5.2442000000000002</v>
      </c>
      <c r="W22" s="66">
        <f t="shared" si="9"/>
        <v>15</v>
      </c>
      <c r="X22" s="65">
        <f>VLOOKUP($A22,'Return Data'!$B$7:$R$2843,14,0)</f>
        <v>5.9542000000000002</v>
      </c>
      <c r="Y22" s="66">
        <f t="shared" si="10"/>
        <v>15</v>
      </c>
      <c r="Z22" s="65">
        <f>VLOOKUP($A22,'Return Data'!$B$7:$R$2843,16,0)</f>
        <v>7.9866999999999999</v>
      </c>
      <c r="AA22" s="67">
        <f t="shared" si="11"/>
        <v>2</v>
      </c>
    </row>
    <row r="23" spans="1:27" x14ac:dyDescent="0.3">
      <c r="A23" s="63" t="s">
        <v>1048</v>
      </c>
      <c r="B23" s="64">
        <f>VLOOKUP($A23,'Return Data'!$B$7:$R$2843,3,0)</f>
        <v>44322</v>
      </c>
      <c r="C23" s="65">
        <f>VLOOKUP($A23,'Return Data'!$B$7:$R$2843,4,0)</f>
        <v>31.496099999999998</v>
      </c>
      <c r="D23" s="65">
        <f>VLOOKUP($A23,'Return Data'!$B$7:$R$2843,5,0)</f>
        <v>5.4474999999999998</v>
      </c>
      <c r="E23" s="66">
        <f t="shared" si="0"/>
        <v>9</v>
      </c>
      <c r="F23" s="65">
        <f>VLOOKUP($A23,'Return Data'!$B$7:$R$2843,6,0)</f>
        <v>3.7482000000000002</v>
      </c>
      <c r="G23" s="66">
        <f t="shared" si="1"/>
        <v>15</v>
      </c>
      <c r="H23" s="65">
        <f>VLOOKUP($A23,'Return Data'!$B$7:$R$2843,7,0)</f>
        <v>4.7060000000000004</v>
      </c>
      <c r="I23" s="66">
        <f t="shared" si="2"/>
        <v>12</v>
      </c>
      <c r="J23" s="65">
        <f>VLOOKUP($A23,'Return Data'!$B$7:$R$2843,8,0)</f>
        <v>5.9819000000000004</v>
      </c>
      <c r="K23" s="66">
        <f t="shared" si="3"/>
        <v>13</v>
      </c>
      <c r="L23" s="65">
        <f>VLOOKUP($A23,'Return Data'!$B$7:$R$2843,9,0)</f>
        <v>4.2252000000000001</v>
      </c>
      <c r="M23" s="66">
        <f t="shared" si="4"/>
        <v>19</v>
      </c>
      <c r="N23" s="65">
        <f>VLOOKUP($A23,'Return Data'!$B$7:$R$2843,10,0)</f>
        <v>4.0852000000000004</v>
      </c>
      <c r="O23" s="66">
        <f t="shared" si="5"/>
        <v>19</v>
      </c>
      <c r="P23" s="65">
        <f>VLOOKUP($A23,'Return Data'!$B$7:$R$2843,11,0)</f>
        <v>4.4960000000000004</v>
      </c>
      <c r="Q23" s="66">
        <f t="shared" si="6"/>
        <v>3</v>
      </c>
      <c r="R23" s="65">
        <f>VLOOKUP($A23,'Return Data'!$B$7:$R$2843,12,0)</f>
        <v>4.4837999999999996</v>
      </c>
      <c r="S23" s="66">
        <f t="shared" si="7"/>
        <v>10</v>
      </c>
      <c r="T23" s="65">
        <f>VLOOKUP($A23,'Return Data'!$B$7:$R$2843,13,0)</f>
        <v>6.8446999999999996</v>
      </c>
      <c r="U23" s="66">
        <f t="shared" si="8"/>
        <v>9</v>
      </c>
      <c r="V23" s="65">
        <f>VLOOKUP($A23,'Return Data'!$B$7:$R$2843,17,0)</f>
        <v>4.7370000000000001</v>
      </c>
      <c r="W23" s="66">
        <f t="shared" si="9"/>
        <v>17</v>
      </c>
      <c r="X23" s="65">
        <f>VLOOKUP($A23,'Return Data'!$B$7:$R$2843,14,0)</f>
        <v>5.6711</v>
      </c>
      <c r="Y23" s="66">
        <f t="shared" si="10"/>
        <v>16</v>
      </c>
      <c r="Z23" s="65">
        <f>VLOOKUP($A23,'Return Data'!$B$7:$R$2843,16,0)</f>
        <v>6.6062000000000003</v>
      </c>
      <c r="AA23" s="67">
        <f t="shared" si="11"/>
        <v>19</v>
      </c>
    </row>
    <row r="24" spans="1:27" x14ac:dyDescent="0.3">
      <c r="A24" s="63" t="s">
        <v>1051</v>
      </c>
      <c r="B24" s="64">
        <f>VLOOKUP($A24,'Return Data'!$B$7:$R$2843,3,0)</f>
        <v>44322</v>
      </c>
      <c r="C24" s="65">
        <f>VLOOKUP($A24,'Return Data'!$B$7:$R$2843,4,0)</f>
        <v>1301.2233000000001</v>
      </c>
      <c r="D24" s="65">
        <f>VLOOKUP($A24,'Return Data'!$B$7:$R$2843,5,0)</f>
        <v>4.0031999999999996</v>
      </c>
      <c r="E24" s="66">
        <f t="shared" si="0"/>
        <v>17</v>
      </c>
      <c r="F24" s="65">
        <f>VLOOKUP($A24,'Return Data'!$B$7:$R$2843,6,0)</f>
        <v>3.9517000000000002</v>
      </c>
      <c r="G24" s="66">
        <f t="shared" si="1"/>
        <v>12</v>
      </c>
      <c r="H24" s="65">
        <f>VLOOKUP($A24,'Return Data'!$B$7:$R$2843,7,0)</f>
        <v>4.8536000000000001</v>
      </c>
      <c r="I24" s="66">
        <f t="shared" si="2"/>
        <v>10</v>
      </c>
      <c r="J24" s="65">
        <f>VLOOKUP($A24,'Return Data'!$B$7:$R$2843,8,0)</f>
        <v>6.0110000000000001</v>
      </c>
      <c r="K24" s="66">
        <f t="shared" si="3"/>
        <v>12</v>
      </c>
      <c r="L24" s="65">
        <f>VLOOKUP($A24,'Return Data'!$B$7:$R$2843,9,0)</f>
        <v>4.2892000000000001</v>
      </c>
      <c r="M24" s="66">
        <f t="shared" si="4"/>
        <v>15</v>
      </c>
      <c r="N24" s="65">
        <f>VLOOKUP($A24,'Return Data'!$B$7:$R$2843,10,0)</f>
        <v>4.3121</v>
      </c>
      <c r="O24" s="66">
        <f t="shared" si="5"/>
        <v>18</v>
      </c>
      <c r="P24" s="65">
        <f>VLOOKUP($A24,'Return Data'!$B$7:$R$2843,11,0)</f>
        <v>3.2461000000000002</v>
      </c>
      <c r="Q24" s="66">
        <f t="shared" si="6"/>
        <v>22</v>
      </c>
      <c r="R24" s="65">
        <f>VLOOKUP($A24,'Return Data'!$B$7:$R$2843,12,0)</f>
        <v>3.8416000000000001</v>
      </c>
      <c r="S24" s="66">
        <f t="shared" si="7"/>
        <v>20</v>
      </c>
      <c r="T24" s="65">
        <f>VLOOKUP($A24,'Return Data'!$B$7:$R$2843,13,0)</f>
        <v>5.2446000000000002</v>
      </c>
      <c r="U24" s="66">
        <f t="shared" si="8"/>
        <v>21</v>
      </c>
      <c r="V24" s="65">
        <f>VLOOKUP($A24,'Return Data'!$B$7:$R$2843,17,0)</f>
        <v>6.2622999999999998</v>
      </c>
      <c r="W24" s="66">
        <f t="shared" si="9"/>
        <v>13</v>
      </c>
      <c r="X24" s="65">
        <f>VLOOKUP($A24,'Return Data'!$B$7:$R$2843,14,0)</f>
        <v>6.5911999999999997</v>
      </c>
      <c r="Y24" s="66">
        <f t="shared" si="10"/>
        <v>13</v>
      </c>
      <c r="Z24" s="65">
        <f>VLOOKUP($A24,'Return Data'!$B$7:$R$2843,16,0)</f>
        <v>6.4352</v>
      </c>
      <c r="AA24" s="67">
        <f t="shared" si="11"/>
        <v>20</v>
      </c>
    </row>
    <row r="25" spans="1:27" x14ac:dyDescent="0.3">
      <c r="A25" s="63" t="s">
        <v>1053</v>
      </c>
      <c r="B25" s="64">
        <f>VLOOKUP($A25,'Return Data'!$B$7:$R$2843,3,0)</f>
        <v>44322</v>
      </c>
      <c r="C25" s="65">
        <f>VLOOKUP($A25,'Return Data'!$B$7:$R$2843,4,0)</f>
        <v>1791.0360000000001</v>
      </c>
      <c r="D25" s="65">
        <f>VLOOKUP($A25,'Return Data'!$B$7:$R$2843,5,0)</f>
        <v>3.528</v>
      </c>
      <c r="E25" s="66">
        <f t="shared" si="0"/>
        <v>20</v>
      </c>
      <c r="F25" s="65">
        <f>VLOOKUP($A25,'Return Data'!$B$7:$R$2843,6,0)</f>
        <v>4.1275000000000004</v>
      </c>
      <c r="G25" s="66">
        <f t="shared" si="1"/>
        <v>11</v>
      </c>
      <c r="H25" s="65">
        <f>VLOOKUP($A25,'Return Data'!$B$7:$R$2843,7,0)</f>
        <v>4.5841000000000003</v>
      </c>
      <c r="I25" s="66">
        <f t="shared" si="2"/>
        <v>14</v>
      </c>
      <c r="J25" s="65">
        <f>VLOOKUP($A25,'Return Data'!$B$7:$R$2843,8,0)</f>
        <v>5.8665000000000003</v>
      </c>
      <c r="K25" s="66">
        <f t="shared" si="3"/>
        <v>14</v>
      </c>
      <c r="L25" s="65">
        <f>VLOOKUP($A25,'Return Data'!$B$7:$R$2843,9,0)</f>
        <v>4.2587999999999999</v>
      </c>
      <c r="M25" s="66">
        <f t="shared" si="4"/>
        <v>16</v>
      </c>
      <c r="N25" s="65">
        <f>VLOOKUP($A25,'Return Data'!$B$7:$R$2843,10,0)</f>
        <v>4.4372999999999996</v>
      </c>
      <c r="O25" s="66">
        <f t="shared" si="5"/>
        <v>17</v>
      </c>
      <c r="P25" s="65">
        <f>VLOOKUP($A25,'Return Data'!$B$7:$R$2843,11,0)</f>
        <v>3.3441999999999998</v>
      </c>
      <c r="Q25" s="66">
        <f t="shared" si="6"/>
        <v>19</v>
      </c>
      <c r="R25" s="65">
        <f>VLOOKUP($A25,'Return Data'!$B$7:$R$2843,12,0)</f>
        <v>3.9297</v>
      </c>
      <c r="S25" s="66">
        <f t="shared" si="7"/>
        <v>19</v>
      </c>
      <c r="T25" s="65">
        <f>VLOOKUP($A25,'Return Data'!$B$7:$R$2843,13,0)</f>
        <v>5.8343999999999996</v>
      </c>
      <c r="U25" s="66">
        <f t="shared" si="8"/>
        <v>16</v>
      </c>
      <c r="V25" s="65">
        <f>VLOOKUP($A25,'Return Data'!$B$7:$R$2843,17,0)</f>
        <v>5.4124999999999996</v>
      </c>
      <c r="W25" s="66">
        <f t="shared" si="9"/>
        <v>14</v>
      </c>
      <c r="X25" s="65">
        <f>VLOOKUP($A25,'Return Data'!$B$7:$R$2843,14,0)</f>
        <v>5.9981999999999998</v>
      </c>
      <c r="Y25" s="66">
        <f t="shared" si="10"/>
        <v>14</v>
      </c>
      <c r="Z25" s="65">
        <f>VLOOKUP($A25,'Return Data'!$B$7:$R$2843,16,0)</f>
        <v>4.5217000000000001</v>
      </c>
      <c r="AA25" s="67">
        <f t="shared" si="11"/>
        <v>23</v>
      </c>
    </row>
    <row r="26" spans="1:27" x14ac:dyDescent="0.3">
      <c r="A26" s="63" t="s">
        <v>1054</v>
      </c>
      <c r="B26" s="64">
        <f>VLOOKUP($A26,'Return Data'!$B$7:$R$2843,3,0)</f>
        <v>44322</v>
      </c>
      <c r="C26" s="65">
        <f>VLOOKUP($A26,'Return Data'!$B$7:$R$2843,4,0)</f>
        <v>2939.8503999999998</v>
      </c>
      <c r="D26" s="65">
        <f>VLOOKUP($A26,'Return Data'!$B$7:$R$2843,5,0)</f>
        <v>4.6539999999999999</v>
      </c>
      <c r="E26" s="66">
        <f t="shared" si="0"/>
        <v>14</v>
      </c>
      <c r="F26" s="65">
        <f>VLOOKUP($A26,'Return Data'!$B$7:$R$2843,6,0)</f>
        <v>3.1286999999999998</v>
      </c>
      <c r="G26" s="66">
        <f t="shared" si="1"/>
        <v>21</v>
      </c>
      <c r="H26" s="65">
        <f>VLOOKUP($A26,'Return Data'!$B$7:$R$2843,7,0)</f>
        <v>4.8723000000000001</v>
      </c>
      <c r="I26" s="66">
        <f t="shared" si="2"/>
        <v>8</v>
      </c>
      <c r="J26" s="65">
        <f>VLOOKUP($A26,'Return Data'!$B$7:$R$2843,8,0)</f>
        <v>5.6677999999999997</v>
      </c>
      <c r="K26" s="66">
        <f t="shared" si="3"/>
        <v>18</v>
      </c>
      <c r="L26" s="65">
        <f>VLOOKUP($A26,'Return Data'!$B$7:$R$2843,9,0)</f>
        <v>4.6254</v>
      </c>
      <c r="M26" s="66">
        <f t="shared" si="4"/>
        <v>11</v>
      </c>
      <c r="N26" s="65">
        <f>VLOOKUP($A26,'Return Data'!$B$7:$R$2843,10,0)</f>
        <v>5.7320000000000002</v>
      </c>
      <c r="O26" s="66">
        <f t="shared" si="5"/>
        <v>3</v>
      </c>
      <c r="P26" s="65">
        <f>VLOOKUP($A26,'Return Data'!$B$7:$R$2843,11,0)</f>
        <v>4.4550999999999998</v>
      </c>
      <c r="Q26" s="66">
        <f t="shared" si="6"/>
        <v>4</v>
      </c>
      <c r="R26" s="65">
        <f>VLOOKUP($A26,'Return Data'!$B$7:$R$2843,12,0)</f>
        <v>5.1844000000000001</v>
      </c>
      <c r="S26" s="66">
        <f t="shared" si="7"/>
        <v>4</v>
      </c>
      <c r="T26" s="65">
        <f>VLOOKUP($A26,'Return Data'!$B$7:$R$2843,13,0)</f>
        <v>6.8087999999999997</v>
      </c>
      <c r="U26" s="66">
        <f t="shared" si="8"/>
        <v>10</v>
      </c>
      <c r="V26" s="65">
        <f>VLOOKUP($A26,'Return Data'!$B$7:$R$2843,17,0)</f>
        <v>6.3822000000000001</v>
      </c>
      <c r="W26" s="66">
        <f t="shared" si="9"/>
        <v>11</v>
      </c>
      <c r="X26" s="65">
        <f>VLOOKUP($A26,'Return Data'!$B$7:$R$2843,14,0)</f>
        <v>6.9471999999999996</v>
      </c>
      <c r="Y26" s="66">
        <f t="shared" si="10"/>
        <v>10</v>
      </c>
      <c r="Z26" s="65">
        <f>VLOOKUP($A26,'Return Data'!$B$7:$R$2843,16,0)</f>
        <v>7.9248000000000003</v>
      </c>
      <c r="AA26" s="67">
        <f t="shared" si="11"/>
        <v>5</v>
      </c>
    </row>
    <row r="27" spans="1:27" x14ac:dyDescent="0.3">
      <c r="A27" s="63" t="s">
        <v>1056</v>
      </c>
      <c r="B27" s="64">
        <f>VLOOKUP($A27,'Return Data'!$B$7:$R$2843,3,0)</f>
        <v>44322</v>
      </c>
      <c r="C27" s="65">
        <f>VLOOKUP($A27,'Return Data'!$B$7:$R$2843,4,0)</f>
        <v>23.436599999999999</v>
      </c>
      <c r="D27" s="65">
        <f>VLOOKUP($A27,'Return Data'!$B$7:$R$2843,5,0)</f>
        <v>9.3468</v>
      </c>
      <c r="E27" s="66">
        <f t="shared" si="0"/>
        <v>2</v>
      </c>
      <c r="F27" s="65">
        <f>VLOOKUP($A27,'Return Data'!$B$7:$R$2843,6,0)</f>
        <v>5.6092000000000004</v>
      </c>
      <c r="G27" s="66">
        <f t="shared" si="1"/>
        <v>3</v>
      </c>
      <c r="H27" s="65">
        <f>VLOOKUP($A27,'Return Data'!$B$7:$R$2843,7,0)</f>
        <v>5.1444999999999999</v>
      </c>
      <c r="I27" s="66">
        <f t="shared" si="2"/>
        <v>5</v>
      </c>
      <c r="J27" s="65">
        <f>VLOOKUP($A27,'Return Data'!$B$7:$R$2843,8,0)</f>
        <v>5.5069999999999997</v>
      </c>
      <c r="K27" s="66">
        <f t="shared" si="3"/>
        <v>20</v>
      </c>
      <c r="L27" s="65">
        <f>VLOOKUP($A27,'Return Data'!$B$7:$R$2843,9,0)</f>
        <v>4.1463999999999999</v>
      </c>
      <c r="M27" s="66">
        <f t="shared" si="4"/>
        <v>20</v>
      </c>
      <c r="N27" s="65">
        <f>VLOOKUP($A27,'Return Data'!$B$7:$R$2843,10,0)</f>
        <v>4.4382000000000001</v>
      </c>
      <c r="O27" s="66">
        <f t="shared" si="5"/>
        <v>16</v>
      </c>
      <c r="P27" s="65">
        <f>VLOOKUP($A27,'Return Data'!$B$7:$R$2843,11,0)</f>
        <v>3.9083999999999999</v>
      </c>
      <c r="Q27" s="66">
        <f t="shared" si="6"/>
        <v>8</v>
      </c>
      <c r="R27" s="65">
        <f>VLOOKUP($A27,'Return Data'!$B$7:$R$2843,12,0)</f>
        <v>4.4553000000000003</v>
      </c>
      <c r="S27" s="66">
        <f t="shared" si="7"/>
        <v>12</v>
      </c>
      <c r="T27" s="65">
        <f>VLOOKUP($A27,'Return Data'!$B$7:$R$2843,13,0)</f>
        <v>2.6524999999999999</v>
      </c>
      <c r="U27" s="66">
        <f t="shared" si="8"/>
        <v>25</v>
      </c>
      <c r="V27" s="65">
        <f>VLOOKUP($A27,'Return Data'!$B$7:$R$2843,17,0)</f>
        <v>-4.2647000000000004</v>
      </c>
      <c r="W27" s="66">
        <f t="shared" si="9"/>
        <v>24</v>
      </c>
      <c r="X27" s="65">
        <f>VLOOKUP($A27,'Return Data'!$B$7:$R$2843,14,0)</f>
        <v>-0.5534</v>
      </c>
      <c r="Y27" s="66">
        <f t="shared" si="10"/>
        <v>24</v>
      </c>
      <c r="Z27" s="65">
        <f>VLOOKUP($A27,'Return Data'!$B$7:$R$2843,16,0)</f>
        <v>6.3273999999999999</v>
      </c>
      <c r="AA27" s="67">
        <f t="shared" si="11"/>
        <v>21</v>
      </c>
    </row>
    <row r="28" spans="1:27" x14ac:dyDescent="0.3">
      <c r="A28" s="63" t="s">
        <v>1058</v>
      </c>
      <c r="B28" s="64">
        <f>VLOOKUP($A28,'Return Data'!$B$7:$R$2843,3,0)</f>
        <v>44322</v>
      </c>
      <c r="C28" s="65">
        <f>VLOOKUP($A28,'Return Data'!$B$7:$R$2843,4,0)</f>
        <v>2743.8813</v>
      </c>
      <c r="D28" s="65">
        <f>VLOOKUP($A28,'Return Data'!$B$7:$R$2843,5,0)</f>
        <v>3.9033000000000002</v>
      </c>
      <c r="E28" s="66">
        <f t="shared" si="0"/>
        <v>18</v>
      </c>
      <c r="F28" s="65">
        <f>VLOOKUP($A28,'Return Data'!$B$7:$R$2843,6,0)</f>
        <v>3.9049999999999998</v>
      </c>
      <c r="G28" s="66">
        <f t="shared" si="1"/>
        <v>13</v>
      </c>
      <c r="H28" s="65">
        <f>VLOOKUP($A28,'Return Data'!$B$7:$R$2843,7,0)</f>
        <v>4.0934999999999997</v>
      </c>
      <c r="I28" s="66">
        <f t="shared" si="2"/>
        <v>19</v>
      </c>
      <c r="J28" s="65">
        <f>VLOOKUP($A28,'Return Data'!$B$7:$R$2843,8,0)</f>
        <v>5.7880000000000003</v>
      </c>
      <c r="K28" s="66">
        <f t="shared" si="3"/>
        <v>15</v>
      </c>
      <c r="L28" s="65">
        <f>VLOOKUP($A28,'Return Data'!$B$7:$R$2843,9,0)</f>
        <v>4.2431000000000001</v>
      </c>
      <c r="M28" s="66">
        <f t="shared" si="4"/>
        <v>18</v>
      </c>
      <c r="N28" s="65">
        <f>VLOOKUP($A28,'Return Data'!$B$7:$R$2843,10,0)</f>
        <v>4.6097999999999999</v>
      </c>
      <c r="O28" s="66">
        <f t="shared" si="5"/>
        <v>14</v>
      </c>
      <c r="P28" s="65">
        <f>VLOOKUP($A28,'Return Data'!$B$7:$R$2843,11,0)</f>
        <v>3.5266000000000002</v>
      </c>
      <c r="Q28" s="66">
        <f t="shared" si="6"/>
        <v>17</v>
      </c>
      <c r="R28" s="65">
        <f>VLOOKUP($A28,'Return Data'!$B$7:$R$2843,12,0)</f>
        <v>3.7286000000000001</v>
      </c>
      <c r="S28" s="66">
        <f t="shared" si="7"/>
        <v>22</v>
      </c>
      <c r="T28" s="65">
        <f>VLOOKUP($A28,'Return Data'!$B$7:$R$2843,13,0)</f>
        <v>10.246600000000001</v>
      </c>
      <c r="U28" s="66">
        <f t="shared" si="8"/>
        <v>4</v>
      </c>
      <c r="V28" s="65">
        <f>VLOOKUP($A28,'Return Data'!$B$7:$R$2843,17,0)</f>
        <v>-3.4085999999999999</v>
      </c>
      <c r="W28" s="66">
        <f t="shared" si="9"/>
        <v>23</v>
      </c>
      <c r="X28" s="65">
        <f>VLOOKUP($A28,'Return Data'!$B$7:$R$2843,14,0)</f>
        <v>-0.44840000000000002</v>
      </c>
      <c r="Y28" s="66">
        <f t="shared" si="10"/>
        <v>23</v>
      </c>
      <c r="Z28" s="65">
        <f>VLOOKUP($A28,'Return Data'!$B$7:$R$2843,16,0)</f>
        <v>6.2489999999999997</v>
      </c>
      <c r="AA28" s="67">
        <f t="shared" si="11"/>
        <v>22</v>
      </c>
    </row>
    <row r="29" spans="1:27" x14ac:dyDescent="0.3">
      <c r="A29" s="63" t="s">
        <v>1060</v>
      </c>
      <c r="B29" s="64">
        <f>VLOOKUP($A29,'Return Data'!$B$7:$R$2843,3,0)</f>
        <v>44322</v>
      </c>
      <c r="C29" s="65">
        <f>VLOOKUP($A29,'Return Data'!$B$7:$R$2843,4,0)</f>
        <v>2761.7015000000001</v>
      </c>
      <c r="D29" s="65">
        <f>VLOOKUP($A29,'Return Data'!$B$7:$R$2843,5,0)</f>
        <v>3.6349</v>
      </c>
      <c r="E29" s="66">
        <f t="shared" si="0"/>
        <v>19</v>
      </c>
      <c r="F29" s="65">
        <f>VLOOKUP($A29,'Return Data'!$B$7:$R$2843,6,0)</f>
        <v>3.2155</v>
      </c>
      <c r="G29" s="66">
        <f t="shared" si="1"/>
        <v>20</v>
      </c>
      <c r="H29" s="65">
        <f>VLOOKUP($A29,'Return Data'!$B$7:$R$2843,7,0)</f>
        <v>4.0103</v>
      </c>
      <c r="I29" s="66">
        <f t="shared" si="2"/>
        <v>21</v>
      </c>
      <c r="J29" s="65">
        <f>VLOOKUP($A29,'Return Data'!$B$7:$R$2843,8,0)</f>
        <v>4.5698999999999996</v>
      </c>
      <c r="K29" s="66">
        <f t="shared" si="3"/>
        <v>24</v>
      </c>
      <c r="L29" s="65">
        <f>VLOOKUP($A29,'Return Data'!$B$7:$R$2843,9,0)</f>
        <v>3.9836999999999998</v>
      </c>
      <c r="M29" s="66">
        <f t="shared" si="4"/>
        <v>22</v>
      </c>
      <c r="N29" s="65">
        <f>VLOOKUP($A29,'Return Data'!$B$7:$R$2843,10,0)</f>
        <v>3.7298</v>
      </c>
      <c r="O29" s="66">
        <f t="shared" si="5"/>
        <v>24</v>
      </c>
      <c r="P29" s="65">
        <f>VLOOKUP($A29,'Return Data'!$B$7:$R$2843,11,0)</f>
        <v>3.2370000000000001</v>
      </c>
      <c r="Q29" s="66">
        <f t="shared" si="6"/>
        <v>23</v>
      </c>
      <c r="R29" s="65">
        <f>VLOOKUP($A29,'Return Data'!$B$7:$R$2843,12,0)</f>
        <v>3.7376999999999998</v>
      </c>
      <c r="S29" s="66">
        <f t="shared" si="7"/>
        <v>21</v>
      </c>
      <c r="T29" s="65">
        <f>VLOOKUP($A29,'Return Data'!$B$7:$R$2843,13,0)</f>
        <v>5.3311999999999999</v>
      </c>
      <c r="U29" s="66">
        <f t="shared" si="8"/>
        <v>20</v>
      </c>
      <c r="V29" s="65">
        <f>VLOOKUP($A29,'Return Data'!$B$7:$R$2843,17,0)</f>
        <v>6.6147</v>
      </c>
      <c r="W29" s="66">
        <f t="shared" si="9"/>
        <v>9</v>
      </c>
      <c r="X29" s="65">
        <f>VLOOKUP($A29,'Return Data'!$B$7:$R$2843,14,0)</f>
        <v>7.0292000000000003</v>
      </c>
      <c r="Y29" s="66">
        <f t="shared" si="10"/>
        <v>9</v>
      </c>
      <c r="Z29" s="65">
        <f>VLOOKUP($A29,'Return Data'!$B$7:$R$2843,16,0)</f>
        <v>7.6452</v>
      </c>
      <c r="AA29" s="67">
        <f t="shared" si="11"/>
        <v>10</v>
      </c>
    </row>
    <row r="30" spans="1:27" x14ac:dyDescent="0.3">
      <c r="A30" s="63" t="s">
        <v>1063</v>
      </c>
      <c r="B30" s="64">
        <f>VLOOKUP($A30,'Return Data'!$B$7:$R$2843,3,0)</f>
        <v>44322</v>
      </c>
      <c r="C30" s="65">
        <f>VLOOKUP($A30,'Return Data'!$B$7:$R$2843,4,0)</f>
        <v>26.072299999999998</v>
      </c>
      <c r="D30" s="65">
        <f>VLOOKUP($A30,'Return Data'!$B$7:$R$2843,5,0)</f>
        <v>4.6204000000000001</v>
      </c>
      <c r="E30" s="66">
        <f t="shared" si="0"/>
        <v>15</v>
      </c>
      <c r="F30" s="65">
        <f>VLOOKUP($A30,'Return Data'!$B$7:$R$2843,6,0)</f>
        <v>2.9405999999999999</v>
      </c>
      <c r="G30" s="66">
        <f t="shared" si="1"/>
        <v>22</v>
      </c>
      <c r="H30" s="65">
        <f>VLOOKUP($A30,'Return Data'!$B$7:$R$2843,7,0)</f>
        <v>3.8626999999999998</v>
      </c>
      <c r="I30" s="66">
        <f t="shared" si="2"/>
        <v>23</v>
      </c>
      <c r="J30" s="65">
        <f>VLOOKUP($A30,'Return Data'!$B$7:$R$2843,8,0)</f>
        <v>4.8589000000000002</v>
      </c>
      <c r="K30" s="66">
        <f t="shared" si="3"/>
        <v>22</v>
      </c>
      <c r="L30" s="65">
        <f>VLOOKUP($A30,'Return Data'!$B$7:$R$2843,9,0)</f>
        <v>3.7963</v>
      </c>
      <c r="M30" s="66">
        <f t="shared" si="4"/>
        <v>24</v>
      </c>
      <c r="N30" s="65">
        <f>VLOOKUP($A30,'Return Data'!$B$7:$R$2843,10,0)</f>
        <v>3.8454999999999999</v>
      </c>
      <c r="O30" s="66">
        <f t="shared" si="5"/>
        <v>22</v>
      </c>
      <c r="P30" s="65">
        <f>VLOOKUP($A30,'Return Data'!$B$7:$R$2843,11,0)</f>
        <v>3.1427999999999998</v>
      </c>
      <c r="Q30" s="66">
        <f t="shared" si="6"/>
        <v>24</v>
      </c>
      <c r="R30" s="65">
        <f>VLOOKUP($A30,'Return Data'!$B$7:$R$2843,12,0)</f>
        <v>3.4588999999999999</v>
      </c>
      <c r="S30" s="66">
        <f t="shared" si="7"/>
        <v>25</v>
      </c>
      <c r="T30" s="65">
        <f>VLOOKUP($A30,'Return Data'!$B$7:$R$2843,13,0)</f>
        <v>5.0213999999999999</v>
      </c>
      <c r="U30" s="66">
        <f t="shared" si="8"/>
        <v>23</v>
      </c>
      <c r="V30" s="65">
        <f>VLOOKUP($A30,'Return Data'!$B$7:$R$2843,17,0)</f>
        <v>0.95069999999999999</v>
      </c>
      <c r="W30" s="66">
        <f t="shared" si="9"/>
        <v>20</v>
      </c>
      <c r="X30" s="65">
        <f>VLOOKUP($A30,'Return Data'!$B$7:$R$2843,14,0)</f>
        <v>3.0642999999999998</v>
      </c>
      <c r="Y30" s="66">
        <f t="shared" si="10"/>
        <v>20</v>
      </c>
      <c r="Z30" s="65">
        <f>VLOOKUP($A30,'Return Data'!$B$7:$R$2843,16,0)</f>
        <v>7.0602999999999998</v>
      </c>
      <c r="AA30" s="67">
        <f t="shared" si="11"/>
        <v>18</v>
      </c>
    </row>
    <row r="31" spans="1:27" x14ac:dyDescent="0.3">
      <c r="A31" s="63" t="s">
        <v>1064</v>
      </c>
      <c r="B31" s="64">
        <f>VLOOKUP($A31,'Return Data'!$B$7:$R$2843,3,0)</f>
        <v>44322</v>
      </c>
      <c r="C31" s="65">
        <f>VLOOKUP($A31,'Return Data'!$B$7:$R$2843,4,0)</f>
        <v>3091.4441999999999</v>
      </c>
      <c r="D31" s="65">
        <f>VLOOKUP($A31,'Return Data'!$B$7:$R$2843,5,0)</f>
        <v>6.7335000000000003</v>
      </c>
      <c r="E31" s="66">
        <f t="shared" si="0"/>
        <v>5</v>
      </c>
      <c r="F31" s="65">
        <f>VLOOKUP($A31,'Return Data'!$B$7:$R$2843,6,0)</f>
        <v>4.6760999999999999</v>
      </c>
      <c r="G31" s="66">
        <f t="shared" si="1"/>
        <v>7</v>
      </c>
      <c r="H31" s="65">
        <f>VLOOKUP($A31,'Return Data'!$B$7:$R$2843,7,0)</f>
        <v>5.3585000000000003</v>
      </c>
      <c r="I31" s="66">
        <f t="shared" si="2"/>
        <v>3</v>
      </c>
      <c r="J31" s="65">
        <f>VLOOKUP($A31,'Return Data'!$B$7:$R$2843,8,0)</f>
        <v>7.07</v>
      </c>
      <c r="K31" s="66">
        <f t="shared" si="3"/>
        <v>2</v>
      </c>
      <c r="L31" s="65">
        <f>VLOOKUP($A31,'Return Data'!$B$7:$R$2843,9,0)</f>
        <v>5.2714999999999996</v>
      </c>
      <c r="M31" s="66">
        <f t="shared" si="4"/>
        <v>2</v>
      </c>
      <c r="N31" s="65">
        <f>VLOOKUP($A31,'Return Data'!$B$7:$R$2843,10,0)</f>
        <v>5.1020000000000003</v>
      </c>
      <c r="O31" s="66">
        <f t="shared" si="5"/>
        <v>6</v>
      </c>
      <c r="P31" s="65">
        <f>VLOOKUP($A31,'Return Data'!$B$7:$R$2843,11,0)</f>
        <v>3.7924000000000002</v>
      </c>
      <c r="Q31" s="66">
        <f t="shared" si="6"/>
        <v>11</v>
      </c>
      <c r="R31" s="65">
        <f>VLOOKUP($A31,'Return Data'!$B$7:$R$2843,12,0)</f>
        <v>4.5694999999999997</v>
      </c>
      <c r="S31" s="66">
        <f t="shared" si="7"/>
        <v>7</v>
      </c>
      <c r="T31" s="65">
        <f>VLOOKUP($A31,'Return Data'!$B$7:$R$2843,13,0)</f>
        <v>6.3155000000000001</v>
      </c>
      <c r="U31" s="66">
        <f t="shared" si="8"/>
        <v>13</v>
      </c>
      <c r="V31" s="65">
        <f>VLOOKUP($A31,'Return Data'!$B$7:$R$2843,17,0)</f>
        <v>4.0812999999999997</v>
      </c>
      <c r="W31" s="66">
        <f t="shared" si="9"/>
        <v>18</v>
      </c>
      <c r="X31" s="65">
        <f>VLOOKUP($A31,'Return Data'!$B$7:$R$2843,14,0)</f>
        <v>5.3169000000000004</v>
      </c>
      <c r="Y31" s="66">
        <f t="shared" si="10"/>
        <v>19</v>
      </c>
      <c r="Z31" s="65">
        <f>VLOOKUP($A31,'Return Data'!$B$7:$R$2843,16,0)</f>
        <v>7.4663000000000004</v>
      </c>
      <c r="AA31" s="67">
        <f t="shared" si="11"/>
        <v>14</v>
      </c>
    </row>
    <row r="32" spans="1:27" x14ac:dyDescent="0.3">
      <c r="A32" s="63" t="s">
        <v>1065</v>
      </c>
      <c r="B32" s="64">
        <f>VLOOKUP($A32,'Return Data'!$B$7:$R$2843,3,0)</f>
        <v>44322</v>
      </c>
      <c r="C32" s="65">
        <f>VLOOKUP($A32,'Return Data'!$B$7:$R$2843,4,0)</f>
        <v>31.121600000000001</v>
      </c>
      <c r="D32" s="65">
        <f>VLOOKUP($A32,'Return Data'!$B$7:$R$2843,5,0)</f>
        <v>0</v>
      </c>
      <c r="E32" s="66">
        <f t="shared" si="0"/>
        <v>24</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v>
      </c>
      <c r="S32" s="66">
        <f t="shared" si="7"/>
        <v>26</v>
      </c>
      <c r="T32" s="65">
        <f>VLOOKUP($A32,'Return Data'!$B$7:$R$2843,13,0)</f>
        <v>-20.602699999999999</v>
      </c>
      <c r="U32" s="66">
        <f t="shared" si="8"/>
        <v>26</v>
      </c>
      <c r="V32" s="65"/>
      <c r="W32" s="66"/>
      <c r="X32" s="65"/>
      <c r="Y32" s="66"/>
      <c r="Z32" s="65">
        <f>VLOOKUP($A32,'Return Data'!$B$7:$R$2843,16,0)</f>
        <v>-18.827300000000001</v>
      </c>
      <c r="AA32" s="67">
        <f t="shared" si="11"/>
        <v>26</v>
      </c>
    </row>
    <row r="33" spans="1:27" x14ac:dyDescent="0.3">
      <c r="A33" s="63" t="s">
        <v>1069</v>
      </c>
      <c r="B33" s="64">
        <f>VLOOKUP($A33,'Return Data'!$B$7:$R$2843,3,0)</f>
        <v>44322</v>
      </c>
      <c r="C33" s="65">
        <f>VLOOKUP($A33,'Return Data'!$B$7:$R$2843,4,0)</f>
        <v>2628.6828</v>
      </c>
      <c r="D33" s="65">
        <f>VLOOKUP($A33,'Return Data'!$B$7:$R$2843,5,0)</f>
        <v>5.6521999999999997</v>
      </c>
      <c r="E33" s="66">
        <f t="shared" si="0"/>
        <v>7</v>
      </c>
      <c r="F33" s="65">
        <f>VLOOKUP($A33,'Return Data'!$B$7:$R$2843,6,0)</f>
        <v>4.9349999999999996</v>
      </c>
      <c r="G33" s="66">
        <f t="shared" si="1"/>
        <v>5</v>
      </c>
      <c r="H33" s="65">
        <f>VLOOKUP($A33,'Return Data'!$B$7:$R$2843,7,0)</f>
        <v>5.0416999999999996</v>
      </c>
      <c r="I33" s="66">
        <f t="shared" si="2"/>
        <v>6</v>
      </c>
      <c r="J33" s="65">
        <f>VLOOKUP($A33,'Return Data'!$B$7:$R$2843,8,0)</f>
        <v>6.1936</v>
      </c>
      <c r="K33" s="66">
        <f t="shared" si="3"/>
        <v>9</v>
      </c>
      <c r="L33" s="65">
        <f>VLOOKUP($A33,'Return Data'!$B$7:$R$2843,9,0)</f>
        <v>4.6348000000000003</v>
      </c>
      <c r="M33" s="66">
        <f t="shared" si="4"/>
        <v>10</v>
      </c>
      <c r="N33" s="65">
        <f>VLOOKUP($A33,'Return Data'!$B$7:$R$2843,10,0)</f>
        <v>4.9371999999999998</v>
      </c>
      <c r="O33" s="66">
        <f t="shared" si="5"/>
        <v>10</v>
      </c>
      <c r="P33" s="65">
        <f>VLOOKUP($A33,'Return Data'!$B$7:$R$2843,11,0)</f>
        <v>3.7953000000000001</v>
      </c>
      <c r="Q33" s="66">
        <f t="shared" si="6"/>
        <v>10</v>
      </c>
      <c r="R33" s="65">
        <f>VLOOKUP($A33,'Return Data'!$B$7:$R$2843,12,0)</f>
        <v>4.2781000000000002</v>
      </c>
      <c r="S33" s="66">
        <f t="shared" si="7"/>
        <v>13</v>
      </c>
      <c r="T33" s="65">
        <f>VLOOKUP($A33,'Return Data'!$B$7:$R$2843,13,0)</f>
        <v>6.0575000000000001</v>
      </c>
      <c r="U33" s="66">
        <f t="shared" si="8"/>
        <v>15</v>
      </c>
      <c r="V33" s="65">
        <f>VLOOKUP($A33,'Return Data'!$B$7:$R$2843,17,0)</f>
        <v>0.76790000000000003</v>
      </c>
      <c r="W33" s="66">
        <f>RANK(V33,V$8:V$33,0)</f>
        <v>21</v>
      </c>
      <c r="X33" s="65">
        <f>VLOOKUP($A33,'Return Data'!$B$7:$R$2843,14,0)</f>
        <v>3.0005999999999999</v>
      </c>
      <c r="Y33" s="66">
        <f>RANK(X33,X$8:X$33,0)</f>
        <v>21</v>
      </c>
      <c r="Z33" s="65">
        <f>VLOOKUP($A33,'Return Data'!$B$7:$R$2843,16,0)</f>
        <v>7.1227999999999998</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4.5006500000000011</v>
      </c>
      <c r="E35" s="74"/>
      <c r="F35" s="75">
        <f>AVERAGE(F8:F33)</f>
        <v>4.2932846153846151</v>
      </c>
      <c r="G35" s="74"/>
      <c r="H35" s="75">
        <f>AVERAGE(H8:H33)</f>
        <v>5.2544153846153847</v>
      </c>
      <c r="I35" s="74"/>
      <c r="J35" s="75">
        <f>AVERAGE(J8:J33)</f>
        <v>6.1336269230769229</v>
      </c>
      <c r="K35" s="74"/>
      <c r="L35" s="75">
        <f>AVERAGE(L8:L33)</f>
        <v>4.7722038461538459</v>
      </c>
      <c r="M35" s="74"/>
      <c r="N35" s="75">
        <f>AVERAGE(N8:N33)</f>
        <v>4.8218576923076935</v>
      </c>
      <c r="O35" s="74"/>
      <c r="P35" s="75">
        <f>AVERAGE(P8:P33)</f>
        <v>4.2362499999999992</v>
      </c>
      <c r="Q35" s="74"/>
      <c r="R35" s="75">
        <f>AVERAGE(R8:R33)</f>
        <v>4.6789615384615377</v>
      </c>
      <c r="S35" s="74"/>
      <c r="T35" s="75">
        <f>AVERAGE(T8:T33)</f>
        <v>6.9868653846153839</v>
      </c>
      <c r="U35" s="74"/>
      <c r="V35" s="75">
        <f>AVERAGE(V8:V33)</f>
        <v>3.8512959999999992</v>
      </c>
      <c r="W35" s="74"/>
      <c r="X35" s="75">
        <f>AVERAGE(X8:X33)</f>
        <v>5.0326520000000006</v>
      </c>
      <c r="Y35" s="74"/>
      <c r="Z35" s="75">
        <f>AVERAGE(Z8:Z33)</f>
        <v>6.0116192307692309</v>
      </c>
      <c r="AA35" s="76"/>
    </row>
    <row r="36" spans="1:27" x14ac:dyDescent="0.3">
      <c r="A36" s="73" t="s">
        <v>28</v>
      </c>
      <c r="B36" s="74"/>
      <c r="C36" s="74"/>
      <c r="D36" s="75">
        <f>MIN(D8:D33)</f>
        <v>-6.5913000000000004</v>
      </c>
      <c r="E36" s="74"/>
      <c r="F36" s="75">
        <f>MIN(F8:F33)</f>
        <v>-0.90800000000000003</v>
      </c>
      <c r="G36" s="74"/>
      <c r="H36" s="75">
        <f>MIN(H8:H33)</f>
        <v>0</v>
      </c>
      <c r="I36" s="74"/>
      <c r="J36" s="75">
        <f>MIN(J8:J33)</f>
        <v>0</v>
      </c>
      <c r="K36" s="74"/>
      <c r="L36" s="75">
        <f>MIN(L8:L33)</f>
        <v>0</v>
      </c>
      <c r="M36" s="74"/>
      <c r="N36" s="75">
        <f>MIN(N8:N33)</f>
        <v>0</v>
      </c>
      <c r="O36" s="74"/>
      <c r="P36" s="75">
        <f>MIN(P8:P33)</f>
        <v>0</v>
      </c>
      <c r="Q36" s="74"/>
      <c r="R36" s="75">
        <f>MIN(R8:R33)</f>
        <v>-0.217</v>
      </c>
      <c r="S36" s="74"/>
      <c r="T36" s="75">
        <f>MIN(T8:T33)</f>
        <v>-20.602699999999999</v>
      </c>
      <c r="U36" s="74"/>
      <c r="V36" s="75">
        <f>MIN(V8:V33)</f>
        <v>-15.092000000000001</v>
      </c>
      <c r="W36" s="74"/>
      <c r="X36" s="75">
        <f>MIN(X8:X33)</f>
        <v>-8.5381</v>
      </c>
      <c r="Y36" s="74"/>
      <c r="Z36" s="75">
        <f>MIN(Z8:Z33)</f>
        <v>-18.827300000000001</v>
      </c>
      <c r="AA36" s="76"/>
    </row>
    <row r="37" spans="1:27" ht="15" thickBot="1" x14ac:dyDescent="0.35">
      <c r="A37" s="77" t="s">
        <v>29</v>
      </c>
      <c r="B37" s="78"/>
      <c r="C37" s="78"/>
      <c r="D37" s="79">
        <f>MAX(D8:D33)</f>
        <v>13.463800000000001</v>
      </c>
      <c r="E37" s="78"/>
      <c r="F37" s="79">
        <f>MAX(F8:F33)</f>
        <v>19.264700000000001</v>
      </c>
      <c r="G37" s="78"/>
      <c r="H37" s="79">
        <f>MAX(H8:H33)</f>
        <v>24.133700000000001</v>
      </c>
      <c r="I37" s="78"/>
      <c r="J37" s="79">
        <f>MAX(J8:J33)</f>
        <v>19.582799999999999</v>
      </c>
      <c r="K37" s="78"/>
      <c r="L37" s="79">
        <f>MAX(L8:L33)</f>
        <v>17.327200000000001</v>
      </c>
      <c r="M37" s="78"/>
      <c r="N37" s="79">
        <f>MAX(N8:N33)</f>
        <v>13.617599999999999</v>
      </c>
      <c r="O37" s="78"/>
      <c r="P37" s="79">
        <f>MAX(P8:P33)</f>
        <v>15.252700000000001</v>
      </c>
      <c r="Q37" s="78"/>
      <c r="R37" s="79">
        <f>MAX(R8:R33)</f>
        <v>14.657</v>
      </c>
      <c r="S37" s="78"/>
      <c r="T37" s="79">
        <f>MAX(T8:T33)</f>
        <v>27.507200000000001</v>
      </c>
      <c r="U37" s="78"/>
      <c r="V37" s="79">
        <f>MAX(V8:V33)</f>
        <v>7.6680000000000001</v>
      </c>
      <c r="W37" s="78"/>
      <c r="X37" s="79">
        <f>MAX(X8:X33)</f>
        <v>7.7255000000000003</v>
      </c>
      <c r="Y37" s="78"/>
      <c r="Z37" s="79">
        <f>MAX(Z8:Z33)</f>
        <v>8.2835999999999999</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44322</v>
      </c>
      <c r="C8" s="65">
        <f>VLOOKUP($A8,'Return Data'!$B$7:$R$2843,4,0)</f>
        <v>428.89690000000002</v>
      </c>
      <c r="D8" s="65">
        <f>VLOOKUP($A8,'Return Data'!$B$7:$R$2843,5,0)</f>
        <v>2.383</v>
      </c>
      <c r="E8" s="66">
        <f t="shared" ref="E8:E34" si="0">RANK(D8,D$8:D$34,0)</f>
        <v>22</v>
      </c>
      <c r="F8" s="65">
        <f>VLOOKUP($A8,'Return Data'!$B$7:$R$2843,6,0)</f>
        <v>2.6189</v>
      </c>
      <c r="G8" s="66">
        <f t="shared" ref="G8:G34" si="1">RANK(F8,F$8:F$34,0)</f>
        <v>20</v>
      </c>
      <c r="H8" s="65">
        <f>VLOOKUP($A8,'Return Data'!$B$7:$R$2843,7,0)</f>
        <v>4.1307</v>
      </c>
      <c r="I8" s="66">
        <f t="shared" ref="I8:I34" si="2">RANK(H8,H$8:H$34,0)</f>
        <v>9</v>
      </c>
      <c r="J8" s="65">
        <f>VLOOKUP($A8,'Return Data'!$B$7:$R$2843,8,0)</f>
        <v>5.4890999999999996</v>
      </c>
      <c r="K8" s="66">
        <f t="shared" ref="K8:K34" si="3">RANK(J8,J$8:J$34,0)</f>
        <v>3</v>
      </c>
      <c r="L8" s="65">
        <f>VLOOKUP($A8,'Return Data'!$B$7:$R$2843,9,0)</f>
        <v>4.5980999999999996</v>
      </c>
      <c r="M8" s="66">
        <f t="shared" ref="M8:M34" si="4">RANK(L8,L$8:L$34,0)</f>
        <v>4</v>
      </c>
      <c r="N8" s="65">
        <f>VLOOKUP($A8,'Return Data'!$B$7:$R$2843,10,0)</f>
        <v>5.0632999999999999</v>
      </c>
      <c r="O8" s="66">
        <f t="shared" ref="O8:O34" si="5">RANK(N8,N$8:N$34,0)</f>
        <v>5</v>
      </c>
      <c r="P8" s="65">
        <f>VLOOKUP($A8,'Return Data'!$B$7:$R$2843,11,0)</f>
        <v>4.1784999999999997</v>
      </c>
      <c r="Q8" s="66">
        <f t="shared" ref="Q8:Q34" si="6">RANK(P8,P$8:P$34,0)</f>
        <v>7</v>
      </c>
      <c r="R8" s="65">
        <f>VLOOKUP($A8,'Return Data'!$B$7:$R$2843,12,0)</f>
        <v>4.7873000000000001</v>
      </c>
      <c r="S8" s="66">
        <f t="shared" ref="S8:S34" si="7">RANK(R8,R$8:R$34,0)</f>
        <v>5</v>
      </c>
      <c r="T8" s="65">
        <f>VLOOKUP($A8,'Return Data'!$B$7:$R$2843,13,0)</f>
        <v>6.4306999999999999</v>
      </c>
      <c r="U8" s="66">
        <f t="shared" ref="U8:U34" si="8">RANK(T8,T$8:T$34,0)</f>
        <v>3</v>
      </c>
      <c r="V8" s="65">
        <f>VLOOKUP($A8,'Return Data'!$B$7:$R$2843,17,0)</f>
        <v>7.0564999999999998</v>
      </c>
      <c r="W8" s="66">
        <f t="shared" ref="W8:W15" si="9">RANK(V8,V$8:V$34,0)</f>
        <v>3</v>
      </c>
      <c r="X8" s="65">
        <f>VLOOKUP($A8,'Return Data'!$B$7:$R$2843,14,0)</f>
        <v>7.4871999999999996</v>
      </c>
      <c r="Y8" s="66">
        <f>RANK(X8,X$8:X$34,0)</f>
        <v>4</v>
      </c>
      <c r="Z8" s="65">
        <f>VLOOKUP($A8,'Return Data'!$B$7:$R$2843,16,0)</f>
        <v>8.3757000000000001</v>
      </c>
      <c r="AA8" s="67">
        <f t="shared" ref="AA8:AA34" si="10">RANK(Z8,Z$8:Z$34,0)</f>
        <v>4</v>
      </c>
    </row>
    <row r="9" spans="1:27" x14ac:dyDescent="0.3">
      <c r="A9" s="63" t="s">
        <v>1500</v>
      </c>
      <c r="B9" s="64">
        <f>VLOOKUP($A9,'Return Data'!$B$7:$R$2843,3,0)</f>
        <v>44322</v>
      </c>
      <c r="C9" s="65">
        <f>VLOOKUP($A9,'Return Data'!$B$7:$R$2843,4,0)</f>
        <v>12.0183</v>
      </c>
      <c r="D9" s="65">
        <f>VLOOKUP($A9,'Return Data'!$B$7:$R$2843,5,0)</f>
        <v>4.2523</v>
      </c>
      <c r="E9" s="66">
        <f t="shared" si="0"/>
        <v>7</v>
      </c>
      <c r="F9" s="65">
        <f>VLOOKUP($A9,'Return Data'!$B$7:$R$2843,6,0)</f>
        <v>3.4428999999999998</v>
      </c>
      <c r="G9" s="66">
        <f t="shared" si="1"/>
        <v>9</v>
      </c>
      <c r="H9" s="65">
        <f>VLOOKUP($A9,'Return Data'!$B$7:$R$2843,7,0)</f>
        <v>4.2553000000000001</v>
      </c>
      <c r="I9" s="66">
        <f t="shared" si="2"/>
        <v>7</v>
      </c>
      <c r="J9" s="65">
        <f>VLOOKUP($A9,'Return Data'!$B$7:$R$2843,8,0)</f>
        <v>4.8682999999999996</v>
      </c>
      <c r="K9" s="66">
        <f t="shared" si="3"/>
        <v>8</v>
      </c>
      <c r="L9" s="65">
        <f>VLOOKUP($A9,'Return Data'!$B$7:$R$2843,9,0)</f>
        <v>4.3483000000000001</v>
      </c>
      <c r="M9" s="66">
        <f t="shared" si="4"/>
        <v>6</v>
      </c>
      <c r="N9" s="65">
        <f>VLOOKUP($A9,'Return Data'!$B$7:$R$2843,10,0)</f>
        <v>4.7385000000000002</v>
      </c>
      <c r="O9" s="66">
        <f t="shared" si="5"/>
        <v>7</v>
      </c>
      <c r="P9" s="65">
        <f>VLOOKUP($A9,'Return Data'!$B$7:$R$2843,11,0)</f>
        <v>4.2279</v>
      </c>
      <c r="Q9" s="66">
        <f t="shared" si="6"/>
        <v>5</v>
      </c>
      <c r="R9" s="65">
        <f>VLOOKUP($A9,'Return Data'!$B$7:$R$2843,12,0)</f>
        <v>4.6971999999999996</v>
      </c>
      <c r="S9" s="66">
        <f t="shared" si="7"/>
        <v>6</v>
      </c>
      <c r="T9" s="65">
        <f>VLOOKUP($A9,'Return Data'!$B$7:$R$2843,13,0)</f>
        <v>5.5589000000000004</v>
      </c>
      <c r="U9" s="66">
        <f t="shared" si="8"/>
        <v>6</v>
      </c>
      <c r="V9" s="65">
        <f>VLOOKUP($A9,'Return Data'!$B$7:$R$2843,17,0)</f>
        <v>6.6142000000000003</v>
      </c>
      <c r="W9" s="66">
        <f t="shared" si="9"/>
        <v>6</v>
      </c>
      <c r="X9" s="65"/>
      <c r="Y9" s="66"/>
      <c r="Z9" s="65">
        <f>VLOOKUP($A9,'Return Data'!$B$7:$R$2843,16,0)</f>
        <v>7.1703999999999999</v>
      </c>
      <c r="AA9" s="67">
        <f t="shared" si="10"/>
        <v>16</v>
      </c>
    </row>
    <row r="10" spans="1:27" x14ac:dyDescent="0.3">
      <c r="A10" s="63" t="s">
        <v>1503</v>
      </c>
      <c r="B10" s="64">
        <f>VLOOKUP($A10,'Return Data'!$B$7:$R$2843,3,0)</f>
        <v>44322</v>
      </c>
      <c r="C10" s="65">
        <f>VLOOKUP($A10,'Return Data'!$B$7:$R$2843,4,0)</f>
        <v>1207.4212</v>
      </c>
      <c r="D10" s="65">
        <f>VLOOKUP($A10,'Return Data'!$B$7:$R$2843,5,0)</f>
        <v>3.9424000000000001</v>
      </c>
      <c r="E10" s="66">
        <f t="shared" si="0"/>
        <v>9</v>
      </c>
      <c r="F10" s="65">
        <f>VLOOKUP($A10,'Return Data'!$B$7:$R$2843,6,0)</f>
        <v>4.2527999999999997</v>
      </c>
      <c r="G10" s="66">
        <f t="shared" si="1"/>
        <v>6</v>
      </c>
      <c r="H10" s="65">
        <f>VLOOKUP($A10,'Return Data'!$B$7:$R$2843,7,0)</f>
        <v>4.3623000000000003</v>
      </c>
      <c r="I10" s="66">
        <f t="shared" si="2"/>
        <v>5</v>
      </c>
      <c r="J10" s="65">
        <f>VLOOKUP($A10,'Return Data'!$B$7:$R$2843,8,0)</f>
        <v>5.3258999999999999</v>
      </c>
      <c r="K10" s="66">
        <f t="shared" si="3"/>
        <v>4</v>
      </c>
      <c r="L10" s="65">
        <f>VLOOKUP($A10,'Return Data'!$B$7:$R$2843,9,0)</f>
        <v>4.29</v>
      </c>
      <c r="M10" s="66">
        <f t="shared" si="4"/>
        <v>9</v>
      </c>
      <c r="N10" s="65">
        <f>VLOOKUP($A10,'Return Data'!$B$7:$R$2843,10,0)</f>
        <v>4.6414999999999997</v>
      </c>
      <c r="O10" s="66">
        <f t="shared" si="5"/>
        <v>8</v>
      </c>
      <c r="P10" s="65">
        <f>VLOOKUP($A10,'Return Data'!$B$7:$R$2843,11,0)</f>
        <v>3.7953999999999999</v>
      </c>
      <c r="Q10" s="66">
        <f t="shared" si="6"/>
        <v>11</v>
      </c>
      <c r="R10" s="65">
        <f>VLOOKUP($A10,'Return Data'!$B$7:$R$2843,12,0)</f>
        <v>3.972</v>
      </c>
      <c r="S10" s="66">
        <f t="shared" si="7"/>
        <v>14</v>
      </c>
      <c r="T10" s="65">
        <f>VLOOKUP($A10,'Return Data'!$B$7:$R$2843,13,0)</f>
        <v>4.4356999999999998</v>
      </c>
      <c r="U10" s="66">
        <f t="shared" si="8"/>
        <v>20</v>
      </c>
      <c r="V10" s="65">
        <f>VLOOKUP($A10,'Return Data'!$B$7:$R$2843,17,0)</f>
        <v>5.8411</v>
      </c>
      <c r="W10" s="66">
        <f t="shared" si="9"/>
        <v>14</v>
      </c>
      <c r="X10" s="65"/>
      <c r="Y10" s="66"/>
      <c r="Z10" s="65">
        <f>VLOOKUP($A10,'Return Data'!$B$7:$R$2843,16,0)</f>
        <v>6.6409000000000002</v>
      </c>
      <c r="AA10" s="67">
        <f t="shared" si="10"/>
        <v>20</v>
      </c>
    </row>
    <row r="11" spans="1:27" x14ac:dyDescent="0.3">
      <c r="A11" s="63" t="s">
        <v>1504</v>
      </c>
      <c r="B11" s="64">
        <f>VLOOKUP($A11,'Return Data'!$B$7:$R$2843,3,0)</f>
        <v>44322</v>
      </c>
      <c r="C11" s="65">
        <f>VLOOKUP($A11,'Return Data'!$B$7:$R$2843,4,0)</f>
        <v>2579.1034</v>
      </c>
      <c r="D11" s="65">
        <f>VLOOKUP($A11,'Return Data'!$B$7:$R$2843,5,0)</f>
        <v>3.4180999999999999</v>
      </c>
      <c r="E11" s="66">
        <f t="shared" si="0"/>
        <v>11</v>
      </c>
      <c r="F11" s="65">
        <f>VLOOKUP($A11,'Return Data'!$B$7:$R$2843,6,0)</f>
        <v>2.9085000000000001</v>
      </c>
      <c r="G11" s="66">
        <f t="shared" si="1"/>
        <v>15</v>
      </c>
      <c r="H11" s="65">
        <f>VLOOKUP($A11,'Return Data'!$B$7:$R$2843,7,0)</f>
        <v>3.5348000000000002</v>
      </c>
      <c r="I11" s="66">
        <f t="shared" si="2"/>
        <v>15</v>
      </c>
      <c r="J11" s="65">
        <f>VLOOKUP($A11,'Return Data'!$B$7:$R$2843,8,0)</f>
        <v>4.3672000000000004</v>
      </c>
      <c r="K11" s="66">
        <f t="shared" si="3"/>
        <v>12</v>
      </c>
      <c r="L11" s="65">
        <f>VLOOKUP($A11,'Return Data'!$B$7:$R$2843,9,0)</f>
        <v>3.7122999999999999</v>
      </c>
      <c r="M11" s="66">
        <f t="shared" si="4"/>
        <v>18</v>
      </c>
      <c r="N11" s="65">
        <f>VLOOKUP($A11,'Return Data'!$B$7:$R$2843,10,0)</f>
        <v>3.9399000000000002</v>
      </c>
      <c r="O11" s="66">
        <f t="shared" si="5"/>
        <v>21</v>
      </c>
      <c r="P11" s="65">
        <f>VLOOKUP($A11,'Return Data'!$B$7:$R$2843,11,0)</f>
        <v>3.3188</v>
      </c>
      <c r="Q11" s="66">
        <f t="shared" si="6"/>
        <v>23</v>
      </c>
      <c r="R11" s="65">
        <f>VLOOKUP($A11,'Return Data'!$B$7:$R$2843,12,0)</f>
        <v>3.6162999999999998</v>
      </c>
      <c r="S11" s="66">
        <f t="shared" si="7"/>
        <v>21</v>
      </c>
      <c r="T11" s="65">
        <f>VLOOKUP($A11,'Return Data'!$B$7:$R$2843,13,0)</f>
        <v>4.3658999999999999</v>
      </c>
      <c r="U11" s="66">
        <f t="shared" si="8"/>
        <v>21</v>
      </c>
      <c r="V11" s="65">
        <f>VLOOKUP($A11,'Return Data'!$B$7:$R$2843,17,0)</f>
        <v>5.6833999999999998</v>
      </c>
      <c r="W11" s="66">
        <f t="shared" si="9"/>
        <v>16</v>
      </c>
      <c r="X11" s="65">
        <f>VLOOKUP($A11,'Return Data'!$B$7:$R$2843,14,0)</f>
        <v>6.4217000000000004</v>
      </c>
      <c r="Y11" s="66">
        <f>RANK(X11,X$8:X$34,0)</f>
        <v>10</v>
      </c>
      <c r="Z11" s="65">
        <f>VLOOKUP($A11,'Return Data'!$B$7:$R$2843,16,0)</f>
        <v>8.0731000000000002</v>
      </c>
      <c r="AA11" s="67">
        <f t="shared" si="10"/>
        <v>5</v>
      </c>
    </row>
    <row r="12" spans="1:27" x14ac:dyDescent="0.3">
      <c r="A12" s="63" t="s">
        <v>1506</v>
      </c>
      <c r="B12" s="64">
        <f>VLOOKUP($A12,'Return Data'!$B$7:$R$2843,3,0)</f>
        <v>44322</v>
      </c>
      <c r="C12" s="65">
        <f>VLOOKUP($A12,'Return Data'!$B$7:$R$2843,4,0)</f>
        <v>3176.5241000000001</v>
      </c>
      <c r="D12" s="65">
        <f>VLOOKUP($A12,'Return Data'!$B$7:$R$2843,5,0)</f>
        <v>2.7625000000000002</v>
      </c>
      <c r="E12" s="66">
        <f t="shared" si="0"/>
        <v>19</v>
      </c>
      <c r="F12" s="65">
        <f>VLOOKUP($A12,'Return Data'!$B$7:$R$2843,6,0)</f>
        <v>2.5162</v>
      </c>
      <c r="G12" s="66">
        <f t="shared" si="1"/>
        <v>21</v>
      </c>
      <c r="H12" s="65">
        <f>VLOOKUP($A12,'Return Data'!$B$7:$R$2843,7,0)</f>
        <v>3.1819000000000002</v>
      </c>
      <c r="I12" s="66">
        <f t="shared" si="2"/>
        <v>20</v>
      </c>
      <c r="J12" s="65">
        <f>VLOOKUP($A12,'Return Data'!$B$7:$R$2843,8,0)</f>
        <v>3.7949000000000002</v>
      </c>
      <c r="K12" s="66">
        <f t="shared" si="3"/>
        <v>22</v>
      </c>
      <c r="L12" s="65">
        <f>VLOOKUP($A12,'Return Data'!$B$7:$R$2843,9,0)</f>
        <v>3.5041000000000002</v>
      </c>
      <c r="M12" s="66">
        <f t="shared" si="4"/>
        <v>23</v>
      </c>
      <c r="N12" s="65">
        <f>VLOOKUP($A12,'Return Data'!$B$7:$R$2843,10,0)</f>
        <v>3.609</v>
      </c>
      <c r="O12" s="66">
        <f t="shared" si="5"/>
        <v>24</v>
      </c>
      <c r="P12" s="65">
        <f>VLOOKUP($A12,'Return Data'!$B$7:$R$2843,11,0)</f>
        <v>3.1977000000000002</v>
      </c>
      <c r="Q12" s="66">
        <f t="shared" si="6"/>
        <v>25</v>
      </c>
      <c r="R12" s="65">
        <f>VLOOKUP($A12,'Return Data'!$B$7:$R$2843,12,0)</f>
        <v>3.3384</v>
      </c>
      <c r="S12" s="66">
        <f t="shared" si="7"/>
        <v>25</v>
      </c>
      <c r="T12" s="65">
        <f>VLOOKUP($A12,'Return Data'!$B$7:$R$2843,13,0)</f>
        <v>4.2233000000000001</v>
      </c>
      <c r="U12" s="66">
        <f t="shared" si="8"/>
        <v>23</v>
      </c>
      <c r="V12" s="65">
        <f>VLOOKUP($A12,'Return Data'!$B$7:$R$2843,17,0)</f>
        <v>5.4637000000000002</v>
      </c>
      <c r="W12" s="66">
        <f t="shared" si="9"/>
        <v>17</v>
      </c>
      <c r="X12" s="65">
        <f>VLOOKUP($A12,'Return Data'!$B$7:$R$2843,14,0)</f>
        <v>5.9196999999999997</v>
      </c>
      <c r="Y12" s="66">
        <f>RANK(X12,X$8:X$34,0)</f>
        <v>12</v>
      </c>
      <c r="Z12" s="65">
        <f>VLOOKUP($A12,'Return Data'!$B$7:$R$2843,16,0)</f>
        <v>7.4313000000000002</v>
      </c>
      <c r="AA12" s="67">
        <f t="shared" si="10"/>
        <v>14</v>
      </c>
    </row>
    <row r="13" spans="1:27" x14ac:dyDescent="0.3">
      <c r="A13" s="63" t="s">
        <v>1508</v>
      </c>
      <c r="B13" s="64">
        <f>VLOOKUP($A13,'Return Data'!$B$7:$R$2843,3,0)</f>
        <v>44322</v>
      </c>
      <c r="C13" s="65">
        <f>VLOOKUP($A13,'Return Data'!$B$7:$R$2843,4,0)</f>
        <v>2865.0610999999999</v>
      </c>
      <c r="D13" s="65">
        <f>VLOOKUP($A13,'Return Data'!$B$7:$R$2843,5,0)</f>
        <v>3.0476000000000001</v>
      </c>
      <c r="E13" s="66">
        <f t="shared" si="0"/>
        <v>16</v>
      </c>
      <c r="F13" s="65">
        <f>VLOOKUP($A13,'Return Data'!$B$7:$R$2843,6,0)</f>
        <v>2.4643999999999999</v>
      </c>
      <c r="G13" s="66">
        <f t="shared" si="1"/>
        <v>22</v>
      </c>
      <c r="H13" s="65">
        <f>VLOOKUP($A13,'Return Data'!$B$7:$R$2843,7,0)</f>
        <v>3.2446000000000002</v>
      </c>
      <c r="I13" s="66">
        <f t="shared" si="2"/>
        <v>18</v>
      </c>
      <c r="J13" s="65">
        <f>VLOOKUP($A13,'Return Data'!$B$7:$R$2843,8,0)</f>
        <v>3.9462000000000002</v>
      </c>
      <c r="K13" s="66">
        <f t="shared" si="3"/>
        <v>19</v>
      </c>
      <c r="L13" s="65">
        <f>VLOOKUP($A13,'Return Data'!$B$7:$R$2843,9,0)</f>
        <v>3.6642999999999999</v>
      </c>
      <c r="M13" s="66">
        <f t="shared" si="4"/>
        <v>20</v>
      </c>
      <c r="N13" s="65">
        <f>VLOOKUP($A13,'Return Data'!$B$7:$R$2843,10,0)</f>
        <v>4.1528</v>
      </c>
      <c r="O13" s="66">
        <f t="shared" si="5"/>
        <v>16</v>
      </c>
      <c r="P13" s="65">
        <f>VLOOKUP($A13,'Return Data'!$B$7:$R$2843,11,0)</f>
        <v>3.6284000000000001</v>
      </c>
      <c r="Q13" s="66">
        <f t="shared" si="6"/>
        <v>18</v>
      </c>
      <c r="R13" s="65">
        <f>VLOOKUP($A13,'Return Data'!$B$7:$R$2843,12,0)</f>
        <v>3.8433999999999999</v>
      </c>
      <c r="S13" s="66">
        <f t="shared" si="7"/>
        <v>19</v>
      </c>
      <c r="T13" s="65">
        <f>VLOOKUP($A13,'Return Data'!$B$7:$R$2843,13,0)</f>
        <v>4.4882</v>
      </c>
      <c r="U13" s="66">
        <f t="shared" si="8"/>
        <v>19</v>
      </c>
      <c r="V13" s="65">
        <f>VLOOKUP($A13,'Return Data'!$B$7:$R$2843,17,0)</f>
        <v>5.9812000000000003</v>
      </c>
      <c r="W13" s="66">
        <f t="shared" si="9"/>
        <v>13</v>
      </c>
      <c r="X13" s="65">
        <f>VLOOKUP($A13,'Return Data'!$B$7:$R$2843,14,0)</f>
        <v>6.0320999999999998</v>
      </c>
      <c r="Y13" s="66">
        <f>RANK(X13,X$8:X$34,0)</f>
        <v>11</v>
      </c>
      <c r="Z13" s="65">
        <f>VLOOKUP($A13,'Return Data'!$B$7:$R$2843,16,0)</f>
        <v>7.5612000000000004</v>
      </c>
      <c r="AA13" s="67">
        <f t="shared" si="10"/>
        <v>12</v>
      </c>
    </row>
    <row r="14" spans="1:27" x14ac:dyDescent="0.3">
      <c r="A14" s="63" t="s">
        <v>1513</v>
      </c>
      <c r="B14" s="64">
        <f>VLOOKUP($A14,'Return Data'!$B$7:$R$2843,3,0)</f>
        <v>44322</v>
      </c>
      <c r="C14" s="65">
        <f>VLOOKUP($A14,'Return Data'!$B$7:$R$2843,4,0)</f>
        <v>30.320399999999999</v>
      </c>
      <c r="D14" s="65">
        <f>VLOOKUP($A14,'Return Data'!$B$7:$R$2843,5,0)</f>
        <v>20.235199999999999</v>
      </c>
      <c r="E14" s="66">
        <f t="shared" si="0"/>
        <v>1</v>
      </c>
      <c r="F14" s="65">
        <f>VLOOKUP($A14,'Return Data'!$B$7:$R$2843,6,0)</f>
        <v>13.216100000000001</v>
      </c>
      <c r="G14" s="66">
        <f t="shared" si="1"/>
        <v>1</v>
      </c>
      <c r="H14" s="65">
        <f>VLOOKUP($A14,'Return Data'!$B$7:$R$2843,7,0)</f>
        <v>12.169600000000001</v>
      </c>
      <c r="I14" s="66">
        <f t="shared" si="2"/>
        <v>1</v>
      </c>
      <c r="J14" s="65">
        <f>VLOOKUP($A14,'Return Data'!$B$7:$R$2843,8,0)</f>
        <v>15.9442</v>
      </c>
      <c r="K14" s="66">
        <f t="shared" si="3"/>
        <v>1</v>
      </c>
      <c r="L14" s="65">
        <f>VLOOKUP($A14,'Return Data'!$B$7:$R$2843,9,0)</f>
        <v>14.8659</v>
      </c>
      <c r="M14" s="66">
        <f t="shared" si="4"/>
        <v>1</v>
      </c>
      <c r="N14" s="65">
        <f>VLOOKUP($A14,'Return Data'!$B$7:$R$2843,10,0)</f>
        <v>10.605700000000001</v>
      </c>
      <c r="O14" s="66">
        <f t="shared" si="5"/>
        <v>1</v>
      </c>
      <c r="P14" s="65">
        <f>VLOOKUP($A14,'Return Data'!$B$7:$R$2843,11,0)</f>
        <v>8.3430999999999997</v>
      </c>
      <c r="Q14" s="66">
        <f t="shared" si="6"/>
        <v>1</v>
      </c>
      <c r="R14" s="65">
        <f>VLOOKUP($A14,'Return Data'!$B$7:$R$2843,12,0)</f>
        <v>8.4954999999999998</v>
      </c>
      <c r="S14" s="66">
        <f t="shared" si="7"/>
        <v>1</v>
      </c>
      <c r="T14" s="65">
        <f>VLOOKUP($A14,'Return Data'!$B$7:$R$2843,13,0)</f>
        <v>9.4077999999999999</v>
      </c>
      <c r="U14" s="66">
        <f t="shared" si="8"/>
        <v>1</v>
      </c>
      <c r="V14" s="65">
        <f>VLOOKUP($A14,'Return Data'!$B$7:$R$2843,17,0)</f>
        <v>6.7778999999999998</v>
      </c>
      <c r="W14" s="66">
        <f t="shared" si="9"/>
        <v>4</v>
      </c>
      <c r="X14" s="65">
        <f>VLOOKUP($A14,'Return Data'!$B$7:$R$2843,14,0)</f>
        <v>7.6608999999999998</v>
      </c>
      <c r="Y14" s="66">
        <f>RANK(X14,X$8:X$34,0)</f>
        <v>3</v>
      </c>
      <c r="Z14" s="65">
        <f>VLOOKUP($A14,'Return Data'!$B$7:$R$2843,16,0)</f>
        <v>8.8333999999999993</v>
      </c>
      <c r="AA14" s="67">
        <f t="shared" si="10"/>
        <v>2</v>
      </c>
    </row>
    <row r="15" spans="1:27" x14ac:dyDescent="0.3">
      <c r="A15" s="63" t="s">
        <v>1514</v>
      </c>
      <c r="B15" s="64">
        <f>VLOOKUP($A15,'Return Data'!$B$7:$R$2843,3,0)</f>
        <v>44322</v>
      </c>
      <c r="C15" s="65">
        <f>VLOOKUP($A15,'Return Data'!$B$7:$R$2843,4,0)</f>
        <v>11.993499999999999</v>
      </c>
      <c r="D15" s="65">
        <f>VLOOKUP($A15,'Return Data'!$B$7:$R$2843,5,0)</f>
        <v>4.87</v>
      </c>
      <c r="E15" s="66">
        <f t="shared" si="0"/>
        <v>5</v>
      </c>
      <c r="F15" s="65">
        <f>VLOOKUP($A15,'Return Data'!$B$7:$R$2843,6,0)</f>
        <v>3.9575999999999998</v>
      </c>
      <c r="G15" s="66">
        <f t="shared" si="1"/>
        <v>8</v>
      </c>
      <c r="H15" s="65">
        <f>VLOOKUP($A15,'Return Data'!$B$7:$R$2843,7,0)</f>
        <v>4.3512000000000004</v>
      </c>
      <c r="I15" s="66">
        <f t="shared" si="2"/>
        <v>6</v>
      </c>
      <c r="J15" s="65">
        <f>VLOOKUP($A15,'Return Data'!$B$7:$R$2843,8,0)</f>
        <v>5.2930000000000001</v>
      </c>
      <c r="K15" s="66">
        <f t="shared" si="3"/>
        <v>5</v>
      </c>
      <c r="L15" s="65">
        <f>VLOOKUP($A15,'Return Data'!$B$7:$R$2843,9,0)</f>
        <v>4.3879999999999999</v>
      </c>
      <c r="M15" s="66">
        <f t="shared" si="4"/>
        <v>5</v>
      </c>
      <c r="N15" s="65">
        <f>VLOOKUP($A15,'Return Data'!$B$7:$R$2843,10,0)</f>
        <v>4.79</v>
      </c>
      <c r="O15" s="66">
        <f t="shared" si="5"/>
        <v>6</v>
      </c>
      <c r="P15" s="65">
        <f>VLOOKUP($A15,'Return Data'!$B$7:$R$2843,11,0)</f>
        <v>4.0529999999999999</v>
      </c>
      <c r="Q15" s="66">
        <f t="shared" si="6"/>
        <v>9</v>
      </c>
      <c r="R15" s="65">
        <f>VLOOKUP($A15,'Return Data'!$B$7:$R$2843,12,0)</f>
        <v>4.4640000000000004</v>
      </c>
      <c r="S15" s="66">
        <f t="shared" si="7"/>
        <v>9</v>
      </c>
      <c r="T15" s="65">
        <f>VLOOKUP($A15,'Return Data'!$B$7:$R$2843,13,0)</f>
        <v>5.7525000000000004</v>
      </c>
      <c r="U15" s="66">
        <f t="shared" si="8"/>
        <v>5</v>
      </c>
      <c r="V15" s="65">
        <f>VLOOKUP($A15,'Return Data'!$B$7:$R$2843,17,0)</f>
        <v>6.6379000000000001</v>
      </c>
      <c r="W15" s="66">
        <f t="shared" si="9"/>
        <v>5</v>
      </c>
      <c r="X15" s="65"/>
      <c r="Y15" s="66"/>
      <c r="Z15" s="65">
        <f>VLOOKUP($A15,'Return Data'!$B$7:$R$2843,16,0)</f>
        <v>7.1946000000000003</v>
      </c>
      <c r="AA15" s="67">
        <f t="shared" si="10"/>
        <v>15</v>
      </c>
    </row>
    <row r="16" spans="1:27" x14ac:dyDescent="0.3">
      <c r="A16" s="63" t="s">
        <v>1516</v>
      </c>
      <c r="B16" s="64">
        <f>VLOOKUP($A16,'Return Data'!$B$7:$R$2843,3,0)</f>
        <v>44322</v>
      </c>
      <c r="C16" s="65">
        <f>VLOOKUP($A16,'Return Data'!$B$7:$R$2843,4,0)</f>
        <v>1065.2175</v>
      </c>
      <c r="D16" s="65">
        <f>VLOOKUP($A16,'Return Data'!$B$7:$R$2843,5,0)</f>
        <v>3.3788999999999998</v>
      </c>
      <c r="E16" s="66">
        <f t="shared" si="0"/>
        <v>12</v>
      </c>
      <c r="F16" s="65">
        <f>VLOOKUP($A16,'Return Data'!$B$7:$R$2843,6,0)</f>
        <v>2.6276000000000002</v>
      </c>
      <c r="G16" s="66">
        <f t="shared" si="1"/>
        <v>19</v>
      </c>
      <c r="H16" s="65">
        <f>VLOOKUP($A16,'Return Data'!$B$7:$R$2843,7,0)</f>
        <v>3.3694999999999999</v>
      </c>
      <c r="I16" s="66">
        <f t="shared" si="2"/>
        <v>16</v>
      </c>
      <c r="J16" s="65">
        <f>VLOOKUP($A16,'Return Data'!$B$7:$R$2843,8,0)</f>
        <v>3.9670999999999998</v>
      </c>
      <c r="K16" s="66">
        <f t="shared" si="3"/>
        <v>18</v>
      </c>
      <c r="L16" s="65">
        <f>VLOOKUP($A16,'Return Data'!$B$7:$R$2843,9,0)</f>
        <v>3.6191</v>
      </c>
      <c r="M16" s="66">
        <f t="shared" si="4"/>
        <v>22</v>
      </c>
      <c r="N16" s="65">
        <f>VLOOKUP($A16,'Return Data'!$B$7:$R$2843,10,0)</f>
        <v>4.2839999999999998</v>
      </c>
      <c r="O16" s="66">
        <f t="shared" si="5"/>
        <v>12</v>
      </c>
      <c r="P16" s="65">
        <f>VLOOKUP($A16,'Return Data'!$B$7:$R$2843,11,0)</f>
        <v>3.6703000000000001</v>
      </c>
      <c r="Q16" s="66">
        <f t="shared" si="6"/>
        <v>16</v>
      </c>
      <c r="R16" s="65">
        <f>VLOOKUP($A16,'Return Data'!$B$7:$R$2843,12,0)</f>
        <v>3.9245000000000001</v>
      </c>
      <c r="S16" s="66">
        <f t="shared" si="7"/>
        <v>16</v>
      </c>
      <c r="T16" s="65">
        <f>VLOOKUP($A16,'Return Data'!$B$7:$R$2843,13,0)</f>
        <v>4.7767999999999997</v>
      </c>
      <c r="U16" s="66">
        <f t="shared" si="8"/>
        <v>15</v>
      </c>
      <c r="V16" s="65"/>
      <c r="W16" s="66"/>
      <c r="X16" s="65"/>
      <c r="Y16" s="66"/>
      <c r="Z16" s="65">
        <f>VLOOKUP($A16,'Return Data'!$B$7:$R$2843,16,0)</f>
        <v>5.1067999999999998</v>
      </c>
      <c r="AA16" s="67">
        <f t="shared" si="10"/>
        <v>24</v>
      </c>
    </row>
    <row r="17" spans="1:27" x14ac:dyDescent="0.3">
      <c r="A17" s="63" t="s">
        <v>1519</v>
      </c>
      <c r="B17" s="64">
        <f>VLOOKUP($A17,'Return Data'!$B$7:$R$2843,3,0)</f>
        <v>44322</v>
      </c>
      <c r="C17" s="65">
        <f>VLOOKUP($A17,'Return Data'!$B$7:$R$2843,4,0)</f>
        <v>22.991</v>
      </c>
      <c r="D17" s="65">
        <f>VLOOKUP($A17,'Return Data'!$B$7:$R$2843,5,0)</f>
        <v>5.7161999999999997</v>
      </c>
      <c r="E17" s="66">
        <f t="shared" si="0"/>
        <v>3</v>
      </c>
      <c r="F17" s="65">
        <f>VLOOKUP($A17,'Return Data'!$B$7:$R$2843,6,0)</f>
        <v>3.2818999999999998</v>
      </c>
      <c r="G17" s="66">
        <f t="shared" si="1"/>
        <v>11</v>
      </c>
      <c r="H17" s="65">
        <f>VLOOKUP($A17,'Return Data'!$B$7:$R$2843,7,0)</f>
        <v>4.2446000000000002</v>
      </c>
      <c r="I17" s="66">
        <f t="shared" si="2"/>
        <v>8</v>
      </c>
      <c r="J17" s="65">
        <f>VLOOKUP($A17,'Return Data'!$B$7:$R$2843,8,0)</f>
        <v>4.9649000000000001</v>
      </c>
      <c r="K17" s="66">
        <f t="shared" si="3"/>
        <v>7</v>
      </c>
      <c r="L17" s="65">
        <f>VLOOKUP($A17,'Return Data'!$B$7:$R$2843,9,0)</f>
        <v>4.8135000000000003</v>
      </c>
      <c r="M17" s="66">
        <f t="shared" si="4"/>
        <v>3</v>
      </c>
      <c r="N17" s="65">
        <f>VLOOKUP($A17,'Return Data'!$B$7:$R$2843,10,0)</f>
        <v>5.3201999999999998</v>
      </c>
      <c r="O17" s="66">
        <f t="shared" si="5"/>
        <v>4</v>
      </c>
      <c r="P17" s="65">
        <f>VLOOKUP($A17,'Return Data'!$B$7:$R$2843,11,0)</f>
        <v>4.7446000000000002</v>
      </c>
      <c r="Q17" s="66">
        <f t="shared" si="6"/>
        <v>3</v>
      </c>
      <c r="R17" s="65">
        <f>VLOOKUP($A17,'Return Data'!$B$7:$R$2843,12,0)</f>
        <v>5.4463999999999997</v>
      </c>
      <c r="S17" s="66">
        <f t="shared" si="7"/>
        <v>3</v>
      </c>
      <c r="T17" s="65">
        <f>VLOOKUP($A17,'Return Data'!$B$7:$R$2843,13,0)</f>
        <v>6.7918000000000003</v>
      </c>
      <c r="U17" s="66">
        <f t="shared" si="8"/>
        <v>2</v>
      </c>
      <c r="V17" s="65">
        <f>VLOOKUP($A17,'Return Data'!$B$7:$R$2843,17,0)</f>
        <v>7.4032999999999998</v>
      </c>
      <c r="W17" s="66">
        <f t="shared" ref="W17:W22" si="11">RANK(V17,V$8:V$34,0)</f>
        <v>2</v>
      </c>
      <c r="X17" s="65">
        <f>VLOOKUP($A17,'Return Data'!$B$7:$R$2843,14,0)</f>
        <v>7.7445000000000004</v>
      </c>
      <c r="Y17" s="66">
        <f>RANK(X17,X$8:X$34,0)</f>
        <v>2</v>
      </c>
      <c r="Z17" s="65">
        <f>VLOOKUP($A17,'Return Data'!$B$7:$R$2843,16,0)</f>
        <v>8.7817000000000007</v>
      </c>
      <c r="AA17" s="67">
        <f t="shared" si="10"/>
        <v>3</v>
      </c>
    </row>
    <row r="18" spans="1:27" x14ac:dyDescent="0.3">
      <c r="A18" s="63" t="s">
        <v>1521</v>
      </c>
      <c r="B18" s="64">
        <f>VLOOKUP($A18,'Return Data'!$B$7:$R$2843,3,0)</f>
        <v>44322</v>
      </c>
      <c r="C18" s="65">
        <f>VLOOKUP($A18,'Return Data'!$B$7:$R$2843,4,0)</f>
        <v>2276.2525000000001</v>
      </c>
      <c r="D18" s="65">
        <f>VLOOKUP($A18,'Return Data'!$B$7:$R$2843,5,0)</f>
        <v>4.0637999999999996</v>
      </c>
      <c r="E18" s="66">
        <f t="shared" si="0"/>
        <v>8</v>
      </c>
      <c r="F18" s="65">
        <f>VLOOKUP($A18,'Return Data'!$B$7:$R$2843,6,0)</f>
        <v>10.964</v>
      </c>
      <c r="G18" s="66">
        <f t="shared" si="1"/>
        <v>2</v>
      </c>
      <c r="H18" s="65">
        <f>VLOOKUP($A18,'Return Data'!$B$7:$R$2843,7,0)</f>
        <v>6.8986999999999998</v>
      </c>
      <c r="I18" s="66">
        <f t="shared" si="2"/>
        <v>2</v>
      </c>
      <c r="J18" s="65">
        <f>VLOOKUP($A18,'Return Data'!$B$7:$R$2843,8,0)</f>
        <v>4.3258999999999999</v>
      </c>
      <c r="K18" s="66">
        <f t="shared" si="3"/>
        <v>13</v>
      </c>
      <c r="L18" s="65">
        <f>VLOOKUP($A18,'Return Data'!$B$7:$R$2843,9,0)</f>
        <v>4.0526999999999997</v>
      </c>
      <c r="M18" s="66">
        <f t="shared" si="4"/>
        <v>13</v>
      </c>
      <c r="N18" s="65">
        <f>VLOOKUP($A18,'Return Data'!$B$7:$R$2843,10,0)</f>
        <v>3.7238000000000002</v>
      </c>
      <c r="O18" s="66">
        <f t="shared" si="5"/>
        <v>23</v>
      </c>
      <c r="P18" s="65">
        <f>VLOOKUP($A18,'Return Data'!$B$7:$R$2843,11,0)</f>
        <v>4.2000999999999999</v>
      </c>
      <c r="Q18" s="66">
        <f t="shared" si="6"/>
        <v>6</v>
      </c>
      <c r="R18" s="65">
        <f>VLOOKUP($A18,'Return Data'!$B$7:$R$2843,12,0)</f>
        <v>4.4770000000000003</v>
      </c>
      <c r="S18" s="66">
        <f t="shared" si="7"/>
        <v>7</v>
      </c>
      <c r="T18" s="65">
        <f>VLOOKUP($A18,'Return Data'!$B$7:$R$2843,13,0)</f>
        <v>5.3540999999999999</v>
      </c>
      <c r="U18" s="66">
        <f t="shared" si="8"/>
        <v>7</v>
      </c>
      <c r="V18" s="65">
        <f>VLOOKUP($A18,'Return Data'!$B$7:$R$2843,17,0)</f>
        <v>5.7103000000000002</v>
      </c>
      <c r="W18" s="66">
        <f t="shared" si="11"/>
        <v>15</v>
      </c>
      <c r="X18" s="65">
        <f>VLOOKUP($A18,'Return Data'!$B$7:$R$2843,14,0)</f>
        <v>6.4473000000000003</v>
      </c>
      <c r="Y18" s="66">
        <f>RANK(X18,X$8:X$34,0)</f>
        <v>9</v>
      </c>
      <c r="Z18" s="65">
        <f>VLOOKUP($A18,'Return Data'!$B$7:$R$2843,16,0)</f>
        <v>7.6894999999999998</v>
      </c>
      <c r="AA18" s="67">
        <f t="shared" si="10"/>
        <v>10</v>
      </c>
    </row>
    <row r="19" spans="1:27" x14ac:dyDescent="0.3">
      <c r="A19" s="63" t="s">
        <v>1522</v>
      </c>
      <c r="B19" s="64">
        <f>VLOOKUP($A19,'Return Data'!$B$7:$R$2843,3,0)</f>
        <v>44322</v>
      </c>
      <c r="C19" s="65">
        <f>VLOOKUP($A19,'Return Data'!$B$7:$R$2843,4,0)</f>
        <v>12.0161</v>
      </c>
      <c r="D19" s="65">
        <f>VLOOKUP($A19,'Return Data'!$B$7:$R$2843,5,0)</f>
        <v>1.2151000000000001</v>
      </c>
      <c r="E19" s="66">
        <f t="shared" si="0"/>
        <v>27</v>
      </c>
      <c r="F19" s="65">
        <f>VLOOKUP($A19,'Return Data'!$B$7:$R$2843,6,0)</f>
        <v>2.6331000000000002</v>
      </c>
      <c r="G19" s="66">
        <f t="shared" si="1"/>
        <v>18</v>
      </c>
      <c r="H19" s="65">
        <f>VLOOKUP($A19,'Return Data'!$B$7:$R$2843,7,0)</f>
        <v>3.3435000000000001</v>
      </c>
      <c r="I19" s="66">
        <f t="shared" si="2"/>
        <v>17</v>
      </c>
      <c r="J19" s="65">
        <f>VLOOKUP($A19,'Return Data'!$B$7:$R$2843,8,0)</f>
        <v>3.9765999999999999</v>
      </c>
      <c r="K19" s="66">
        <f t="shared" si="3"/>
        <v>17</v>
      </c>
      <c r="L19" s="65">
        <f>VLOOKUP($A19,'Return Data'!$B$7:$R$2843,9,0)</f>
        <v>3.7376</v>
      </c>
      <c r="M19" s="66">
        <f t="shared" si="4"/>
        <v>17</v>
      </c>
      <c r="N19" s="65">
        <f>VLOOKUP($A19,'Return Data'!$B$7:$R$2843,10,0)</f>
        <v>3.9222999999999999</v>
      </c>
      <c r="O19" s="66">
        <f t="shared" si="5"/>
        <v>22</v>
      </c>
      <c r="P19" s="65">
        <f>VLOOKUP($A19,'Return Data'!$B$7:$R$2843,11,0)</f>
        <v>3.3855</v>
      </c>
      <c r="Q19" s="66">
        <f t="shared" si="6"/>
        <v>22</v>
      </c>
      <c r="R19" s="65">
        <f>VLOOKUP($A19,'Return Data'!$B$7:$R$2843,12,0)</f>
        <v>3.6097999999999999</v>
      </c>
      <c r="S19" s="66">
        <f t="shared" si="7"/>
        <v>22</v>
      </c>
      <c r="T19" s="65">
        <f>VLOOKUP($A19,'Return Data'!$B$7:$R$2843,13,0)</f>
        <v>4.5888</v>
      </c>
      <c r="U19" s="66">
        <f t="shared" si="8"/>
        <v>17</v>
      </c>
      <c r="V19" s="65">
        <f>VLOOKUP($A19,'Return Data'!$B$7:$R$2843,17,0)</f>
        <v>6.1124000000000001</v>
      </c>
      <c r="W19" s="66">
        <f t="shared" si="11"/>
        <v>10</v>
      </c>
      <c r="X19" s="65"/>
      <c r="Y19" s="66"/>
      <c r="Z19" s="65">
        <f>VLOOKUP($A19,'Return Data'!$B$7:$R$2843,16,0)</f>
        <v>6.7724000000000002</v>
      </c>
      <c r="AA19" s="67">
        <f t="shared" si="10"/>
        <v>19</v>
      </c>
    </row>
    <row r="20" spans="1:27" x14ac:dyDescent="0.3">
      <c r="A20" s="63" t="s">
        <v>1527</v>
      </c>
      <c r="B20" s="64">
        <f>VLOOKUP($A20,'Return Data'!$B$7:$R$2843,3,0)</f>
        <v>44322</v>
      </c>
      <c r="C20" s="65">
        <f>VLOOKUP($A20,'Return Data'!$B$7:$R$2843,4,0)</f>
        <v>2231.58</v>
      </c>
      <c r="D20" s="65">
        <f>VLOOKUP($A20,'Return Data'!$B$7:$R$2843,5,0)</f>
        <v>3.1472000000000002</v>
      </c>
      <c r="E20" s="66">
        <f t="shared" si="0"/>
        <v>14</v>
      </c>
      <c r="F20" s="65">
        <f>VLOOKUP($A20,'Return Data'!$B$7:$R$2843,6,0)</f>
        <v>3.1379000000000001</v>
      </c>
      <c r="G20" s="66">
        <f t="shared" si="1"/>
        <v>14</v>
      </c>
      <c r="H20" s="65">
        <f>VLOOKUP($A20,'Return Data'!$B$7:$R$2843,7,0)</f>
        <v>3.5451000000000001</v>
      </c>
      <c r="I20" s="66">
        <f t="shared" si="2"/>
        <v>14</v>
      </c>
      <c r="J20" s="65">
        <f>VLOOKUP($A20,'Return Data'!$B$7:$R$2843,8,0)</f>
        <v>4.3977000000000004</v>
      </c>
      <c r="K20" s="66">
        <f t="shared" si="3"/>
        <v>11</v>
      </c>
      <c r="L20" s="65">
        <f>VLOOKUP($A20,'Return Data'!$B$7:$R$2843,9,0)</f>
        <v>4.0991</v>
      </c>
      <c r="M20" s="66">
        <f t="shared" si="4"/>
        <v>12</v>
      </c>
      <c r="N20" s="65">
        <f>VLOOKUP($A20,'Return Data'!$B$7:$R$2843,10,0)</f>
        <v>4.3257000000000003</v>
      </c>
      <c r="O20" s="66">
        <f t="shared" si="5"/>
        <v>10</v>
      </c>
      <c r="P20" s="65">
        <f>VLOOKUP($A20,'Return Data'!$B$7:$R$2843,11,0)</f>
        <v>3.7353000000000001</v>
      </c>
      <c r="Q20" s="66">
        <f t="shared" si="6"/>
        <v>13</v>
      </c>
      <c r="R20" s="65">
        <f>VLOOKUP($A20,'Return Data'!$B$7:$R$2843,12,0)</f>
        <v>3.8784000000000001</v>
      </c>
      <c r="S20" s="66">
        <f t="shared" si="7"/>
        <v>18</v>
      </c>
      <c r="T20" s="65">
        <f>VLOOKUP($A20,'Return Data'!$B$7:$R$2843,13,0)</f>
        <v>4.8516000000000004</v>
      </c>
      <c r="U20" s="66">
        <f t="shared" si="8"/>
        <v>13</v>
      </c>
      <c r="V20" s="65">
        <f>VLOOKUP($A20,'Return Data'!$B$7:$R$2843,17,0)</f>
        <v>6.1383999999999999</v>
      </c>
      <c r="W20" s="66">
        <f t="shared" si="11"/>
        <v>9</v>
      </c>
      <c r="X20" s="65">
        <f>VLOOKUP($A20,'Return Data'!$B$7:$R$2843,14,0)</f>
        <v>6.8201999999999998</v>
      </c>
      <c r="Y20" s="66">
        <f>RANK(X20,X$8:X$34,0)</f>
        <v>7</v>
      </c>
      <c r="Z20" s="65">
        <f>VLOOKUP($A20,'Return Data'!$B$7:$R$2843,16,0)</f>
        <v>7.9420999999999999</v>
      </c>
      <c r="AA20" s="67">
        <f t="shared" si="10"/>
        <v>8</v>
      </c>
    </row>
    <row r="21" spans="1:27" x14ac:dyDescent="0.3">
      <c r="A21" s="63" t="s">
        <v>1531</v>
      </c>
      <c r="B21" s="64">
        <f>VLOOKUP($A21,'Return Data'!$B$7:$R$2843,3,0)</f>
        <v>44322</v>
      </c>
      <c r="C21" s="65">
        <f>VLOOKUP($A21,'Return Data'!$B$7:$R$2843,4,0)</f>
        <v>34.814700000000002</v>
      </c>
      <c r="D21" s="65">
        <f>VLOOKUP($A21,'Return Data'!$B$7:$R$2843,5,0)</f>
        <v>2.3066</v>
      </c>
      <c r="E21" s="66">
        <f t="shared" si="0"/>
        <v>24</v>
      </c>
      <c r="F21" s="65">
        <f>VLOOKUP($A21,'Return Data'!$B$7:$R$2843,6,0)</f>
        <v>2.3069000000000002</v>
      </c>
      <c r="G21" s="66">
        <f t="shared" si="1"/>
        <v>23</v>
      </c>
      <c r="H21" s="65">
        <f>VLOOKUP($A21,'Return Data'!$B$7:$R$2843,7,0)</f>
        <v>3.1621000000000001</v>
      </c>
      <c r="I21" s="66">
        <f t="shared" si="2"/>
        <v>22</v>
      </c>
      <c r="J21" s="65">
        <f>VLOOKUP($A21,'Return Data'!$B$7:$R$2843,8,0)</f>
        <v>3.9375</v>
      </c>
      <c r="K21" s="66">
        <f t="shared" si="3"/>
        <v>20</v>
      </c>
      <c r="L21" s="65">
        <f>VLOOKUP($A21,'Return Data'!$B$7:$R$2843,9,0)</f>
        <v>3.7050999999999998</v>
      </c>
      <c r="M21" s="66">
        <f t="shared" si="4"/>
        <v>19</v>
      </c>
      <c r="N21" s="65">
        <f>VLOOKUP($A21,'Return Data'!$B$7:$R$2843,10,0)</f>
        <v>4.2125000000000004</v>
      </c>
      <c r="O21" s="66">
        <f t="shared" si="5"/>
        <v>15</v>
      </c>
      <c r="P21" s="65">
        <f>VLOOKUP($A21,'Return Data'!$B$7:$R$2843,11,0)</f>
        <v>3.681</v>
      </c>
      <c r="Q21" s="66">
        <f t="shared" si="6"/>
        <v>15</v>
      </c>
      <c r="R21" s="65">
        <f>VLOOKUP($A21,'Return Data'!$B$7:$R$2843,12,0)</f>
        <v>4.0450999999999997</v>
      </c>
      <c r="S21" s="66">
        <f t="shared" si="7"/>
        <v>12</v>
      </c>
      <c r="T21" s="65">
        <f>VLOOKUP($A21,'Return Data'!$B$7:$R$2843,13,0)</f>
        <v>5.2359999999999998</v>
      </c>
      <c r="U21" s="66">
        <f t="shared" si="8"/>
        <v>8</v>
      </c>
      <c r="V21" s="65">
        <f>VLOOKUP($A21,'Return Data'!$B$7:$R$2843,17,0)</f>
        <v>6.4291999999999998</v>
      </c>
      <c r="W21" s="66">
        <f t="shared" si="11"/>
        <v>7</v>
      </c>
      <c r="X21" s="65">
        <f>VLOOKUP($A21,'Return Data'!$B$7:$R$2843,14,0)</f>
        <v>7.0198999999999998</v>
      </c>
      <c r="Y21" s="66">
        <f>RANK(X21,X$8:X$34,0)</f>
        <v>5</v>
      </c>
      <c r="Z21" s="65">
        <f>VLOOKUP($A21,'Return Data'!$B$7:$R$2843,16,0)</f>
        <v>8.0200999999999993</v>
      </c>
      <c r="AA21" s="67">
        <f t="shared" si="10"/>
        <v>6</v>
      </c>
    </row>
    <row r="22" spans="1:27" x14ac:dyDescent="0.3">
      <c r="A22" s="63" t="s">
        <v>1533</v>
      </c>
      <c r="B22" s="64">
        <f>VLOOKUP($A22,'Return Data'!$B$7:$R$2843,3,0)</f>
        <v>44322</v>
      </c>
      <c r="C22" s="65">
        <f>VLOOKUP($A22,'Return Data'!$B$7:$R$2843,4,0)</f>
        <v>35.221499999999999</v>
      </c>
      <c r="D22" s="65">
        <f>VLOOKUP($A22,'Return Data'!$B$7:$R$2843,5,0)</f>
        <v>2.6945999999999999</v>
      </c>
      <c r="E22" s="66">
        <f t="shared" si="0"/>
        <v>20</v>
      </c>
      <c r="F22" s="65">
        <f>VLOOKUP($A22,'Return Data'!$B$7:$R$2843,6,0)</f>
        <v>2.0384000000000002</v>
      </c>
      <c r="G22" s="66">
        <f t="shared" si="1"/>
        <v>26</v>
      </c>
      <c r="H22" s="65">
        <f>VLOOKUP($A22,'Return Data'!$B$7:$R$2843,7,0)</f>
        <v>2.7847</v>
      </c>
      <c r="I22" s="66">
        <f t="shared" si="2"/>
        <v>25</v>
      </c>
      <c r="J22" s="65">
        <f>VLOOKUP($A22,'Return Data'!$B$7:$R$2843,8,0)</f>
        <v>3.5505</v>
      </c>
      <c r="K22" s="66">
        <f t="shared" si="3"/>
        <v>23</v>
      </c>
      <c r="L22" s="65">
        <f>VLOOKUP($A22,'Return Data'!$B$7:$R$2843,9,0)</f>
        <v>3.4676</v>
      </c>
      <c r="M22" s="66">
        <f t="shared" si="4"/>
        <v>24</v>
      </c>
      <c r="N22" s="65">
        <f>VLOOKUP($A22,'Return Data'!$B$7:$R$2843,10,0)</f>
        <v>3.9801000000000002</v>
      </c>
      <c r="O22" s="66">
        <f t="shared" si="5"/>
        <v>20</v>
      </c>
      <c r="P22" s="65">
        <f>VLOOKUP($A22,'Return Data'!$B$7:$R$2843,11,0)</f>
        <v>3.4645999999999999</v>
      </c>
      <c r="Q22" s="66">
        <f t="shared" si="6"/>
        <v>21</v>
      </c>
      <c r="R22" s="65">
        <f>VLOOKUP($A22,'Return Data'!$B$7:$R$2843,12,0)</f>
        <v>3.5983999999999998</v>
      </c>
      <c r="S22" s="66">
        <f t="shared" si="7"/>
        <v>23</v>
      </c>
      <c r="T22" s="65">
        <f>VLOOKUP($A22,'Return Data'!$B$7:$R$2843,13,0)</f>
        <v>4.5673000000000004</v>
      </c>
      <c r="U22" s="66">
        <f t="shared" si="8"/>
        <v>18</v>
      </c>
      <c r="V22" s="65">
        <f>VLOOKUP($A22,'Return Data'!$B$7:$R$2843,17,0)</f>
        <v>6.0389999999999997</v>
      </c>
      <c r="W22" s="66">
        <f t="shared" si="11"/>
        <v>11</v>
      </c>
      <c r="X22" s="65">
        <f>VLOOKUP($A22,'Return Data'!$B$7:$R$2843,14,0)</f>
        <v>6.7186000000000003</v>
      </c>
      <c r="Y22" s="66">
        <f>RANK(X22,X$8:X$34,0)</f>
        <v>8</v>
      </c>
      <c r="Z22" s="65">
        <f>VLOOKUP($A22,'Return Data'!$B$7:$R$2843,16,0)</f>
        <v>7.9638999999999998</v>
      </c>
      <c r="AA22" s="67">
        <f t="shared" si="10"/>
        <v>7</v>
      </c>
    </row>
    <row r="23" spans="1:27" x14ac:dyDescent="0.3">
      <c r="A23" s="63" t="s">
        <v>1534</v>
      </c>
      <c r="B23" s="64">
        <f>VLOOKUP($A23,'Return Data'!$B$7:$R$2843,3,0)</f>
        <v>44322</v>
      </c>
      <c r="C23" s="65">
        <f>VLOOKUP($A23,'Return Data'!$B$7:$R$2843,4,0)</f>
        <v>1063.0367000000001</v>
      </c>
      <c r="D23" s="65">
        <f>VLOOKUP($A23,'Return Data'!$B$7:$R$2843,5,0)</f>
        <v>2.0122</v>
      </c>
      <c r="E23" s="66">
        <f t="shared" si="0"/>
        <v>25</v>
      </c>
      <c r="F23" s="65">
        <f>VLOOKUP($A23,'Return Data'!$B$7:$R$2843,6,0)</f>
        <v>2.7130999999999998</v>
      </c>
      <c r="G23" s="66">
        <f t="shared" si="1"/>
        <v>16</v>
      </c>
      <c r="H23" s="65">
        <f>VLOOKUP($A23,'Return Data'!$B$7:$R$2843,7,0)</f>
        <v>2.4792000000000001</v>
      </c>
      <c r="I23" s="66">
        <f t="shared" si="2"/>
        <v>26</v>
      </c>
      <c r="J23" s="65">
        <f>VLOOKUP($A23,'Return Data'!$B$7:$R$2843,8,0)</f>
        <v>3.2974000000000001</v>
      </c>
      <c r="K23" s="66">
        <f t="shared" si="3"/>
        <v>24</v>
      </c>
      <c r="L23" s="65">
        <f>VLOOKUP($A23,'Return Data'!$B$7:$R$2843,9,0)</f>
        <v>3.6452</v>
      </c>
      <c r="M23" s="66">
        <f t="shared" si="4"/>
        <v>21</v>
      </c>
      <c r="N23" s="65">
        <f>VLOOKUP($A23,'Return Data'!$B$7:$R$2843,10,0)</f>
        <v>3.5038</v>
      </c>
      <c r="O23" s="66">
        <f t="shared" si="5"/>
        <v>25</v>
      </c>
      <c r="P23" s="65">
        <f>VLOOKUP($A23,'Return Data'!$B$7:$R$2843,11,0)</f>
        <v>3.3104</v>
      </c>
      <c r="Q23" s="66">
        <f t="shared" si="6"/>
        <v>24</v>
      </c>
      <c r="R23" s="65">
        <f>VLOOKUP($A23,'Return Data'!$B$7:$R$2843,12,0)</f>
        <v>3.5064000000000002</v>
      </c>
      <c r="S23" s="66">
        <f t="shared" si="7"/>
        <v>24</v>
      </c>
      <c r="T23" s="65">
        <f>VLOOKUP($A23,'Return Data'!$B$7:$R$2843,13,0)</f>
        <v>4.0936000000000003</v>
      </c>
      <c r="U23" s="66">
        <f t="shared" si="8"/>
        <v>25</v>
      </c>
      <c r="V23" s="65"/>
      <c r="W23" s="66"/>
      <c r="X23" s="65"/>
      <c r="Y23" s="66"/>
      <c r="Z23" s="65">
        <f>VLOOKUP($A23,'Return Data'!$B$7:$R$2843,16,0)</f>
        <v>4.3331</v>
      </c>
      <c r="AA23" s="67">
        <f t="shared" si="10"/>
        <v>27</v>
      </c>
    </row>
    <row r="24" spans="1:27" x14ac:dyDescent="0.3">
      <c r="A24" s="63" t="s">
        <v>1536</v>
      </c>
      <c r="B24" s="64">
        <f>VLOOKUP($A24,'Return Data'!$B$7:$R$2843,3,0)</f>
        <v>44322</v>
      </c>
      <c r="C24" s="65">
        <f>VLOOKUP($A24,'Return Data'!$B$7:$R$2843,4,0)</f>
        <v>1091.8779999999999</v>
      </c>
      <c r="D24" s="65">
        <f>VLOOKUP($A24,'Return Data'!$B$7:$R$2843,5,0)</f>
        <v>2.5708000000000002</v>
      </c>
      <c r="E24" s="66">
        <f t="shared" si="0"/>
        <v>21</v>
      </c>
      <c r="F24" s="65">
        <f>VLOOKUP($A24,'Return Data'!$B$7:$R$2843,6,0)</f>
        <v>3.2724000000000002</v>
      </c>
      <c r="G24" s="66">
        <f t="shared" si="1"/>
        <v>12</v>
      </c>
      <c r="H24" s="65">
        <f>VLOOKUP($A24,'Return Data'!$B$7:$R$2843,7,0)</f>
        <v>3.9948999999999999</v>
      </c>
      <c r="I24" s="66">
        <f t="shared" si="2"/>
        <v>11</v>
      </c>
      <c r="J24" s="65">
        <f>VLOOKUP($A24,'Return Data'!$B$7:$R$2843,8,0)</f>
        <v>4.6924999999999999</v>
      </c>
      <c r="K24" s="66">
        <f t="shared" si="3"/>
        <v>9</v>
      </c>
      <c r="L24" s="65">
        <f>VLOOKUP($A24,'Return Data'!$B$7:$R$2843,9,0)</f>
        <v>3.9819</v>
      </c>
      <c r="M24" s="66">
        <f t="shared" si="4"/>
        <v>14</v>
      </c>
      <c r="N24" s="65">
        <f>VLOOKUP($A24,'Return Data'!$B$7:$R$2843,10,0)</f>
        <v>4.2168999999999999</v>
      </c>
      <c r="O24" s="66">
        <f t="shared" si="5"/>
        <v>14</v>
      </c>
      <c r="P24" s="65">
        <f>VLOOKUP($A24,'Return Data'!$B$7:$R$2843,11,0)</f>
        <v>3.6467999999999998</v>
      </c>
      <c r="Q24" s="66">
        <f t="shared" si="6"/>
        <v>17</v>
      </c>
      <c r="R24" s="65">
        <f>VLOOKUP($A24,'Return Data'!$B$7:$R$2843,12,0)</f>
        <v>4.0308999999999999</v>
      </c>
      <c r="S24" s="66">
        <f t="shared" si="7"/>
        <v>13</v>
      </c>
      <c r="T24" s="65">
        <f>VLOOKUP($A24,'Return Data'!$B$7:$R$2843,13,0)</f>
        <v>5.0720999999999998</v>
      </c>
      <c r="U24" s="66">
        <f t="shared" si="8"/>
        <v>10</v>
      </c>
      <c r="V24" s="65"/>
      <c r="W24" s="66"/>
      <c r="X24" s="65"/>
      <c r="Y24" s="66"/>
      <c r="Z24" s="65">
        <f>VLOOKUP($A24,'Return Data'!$B$7:$R$2843,16,0)</f>
        <v>5.8216000000000001</v>
      </c>
      <c r="AA24" s="67">
        <f t="shared" si="10"/>
        <v>23</v>
      </c>
    </row>
    <row r="25" spans="1:27" x14ac:dyDescent="0.3">
      <c r="A25" s="63" t="s">
        <v>1538</v>
      </c>
      <c r="B25" s="64">
        <f>VLOOKUP($A25,'Return Data'!$B$7:$R$2843,3,0)</f>
        <v>44322</v>
      </c>
      <c r="C25" s="65">
        <f>VLOOKUP($A25,'Return Data'!$B$7:$R$2843,4,0)</f>
        <v>13.9932</v>
      </c>
      <c r="D25" s="65">
        <f>VLOOKUP($A25,'Return Data'!$B$7:$R$2843,5,0)</f>
        <v>7.5659999999999998</v>
      </c>
      <c r="E25" s="66">
        <f t="shared" si="0"/>
        <v>2</v>
      </c>
      <c r="F25" s="65">
        <f>VLOOKUP($A25,'Return Data'!$B$7:$R$2843,6,0)</f>
        <v>4.4359000000000002</v>
      </c>
      <c r="G25" s="66">
        <f t="shared" si="1"/>
        <v>5</v>
      </c>
      <c r="H25" s="65">
        <f>VLOOKUP($A25,'Return Data'!$B$7:$R$2843,7,0)</f>
        <v>3.0573999999999999</v>
      </c>
      <c r="I25" s="66">
        <f t="shared" si="2"/>
        <v>23</v>
      </c>
      <c r="J25" s="65">
        <f>VLOOKUP($A25,'Return Data'!$B$7:$R$2843,8,0)</f>
        <v>3.1711999999999998</v>
      </c>
      <c r="K25" s="66">
        <f t="shared" si="3"/>
        <v>26</v>
      </c>
      <c r="L25" s="65">
        <f>VLOOKUP($A25,'Return Data'!$B$7:$R$2843,9,0)</f>
        <v>3.0419999999999998</v>
      </c>
      <c r="M25" s="66">
        <f t="shared" si="4"/>
        <v>25</v>
      </c>
      <c r="N25" s="65">
        <f>VLOOKUP($A25,'Return Data'!$B$7:$R$2843,10,0)</f>
        <v>3.3105000000000002</v>
      </c>
      <c r="O25" s="66">
        <f t="shared" si="5"/>
        <v>26</v>
      </c>
      <c r="P25" s="65">
        <f>VLOOKUP($A25,'Return Data'!$B$7:$R$2843,11,0)</f>
        <v>3.1585999999999999</v>
      </c>
      <c r="Q25" s="66">
        <f t="shared" si="6"/>
        <v>26</v>
      </c>
      <c r="R25" s="65">
        <f>VLOOKUP($A25,'Return Data'!$B$7:$R$2843,12,0)</f>
        <v>3.2551999999999999</v>
      </c>
      <c r="S25" s="66">
        <f t="shared" si="7"/>
        <v>26</v>
      </c>
      <c r="T25" s="65">
        <f>VLOOKUP($A25,'Return Data'!$B$7:$R$2843,13,0)</f>
        <v>3.2852999999999999</v>
      </c>
      <c r="U25" s="66">
        <f t="shared" si="8"/>
        <v>27</v>
      </c>
      <c r="V25" s="65">
        <f>VLOOKUP($A25,'Return Data'!$B$7:$R$2843,17,0)</f>
        <v>4.6769999999999996</v>
      </c>
      <c r="W25" s="66">
        <f t="shared" ref="W25:W30" si="12">RANK(V25,V$8:V$34,0)</f>
        <v>20</v>
      </c>
      <c r="X25" s="65">
        <f>VLOOKUP($A25,'Return Data'!$B$7:$R$2843,14,0)</f>
        <v>0.377</v>
      </c>
      <c r="Y25" s="66">
        <f t="shared" ref="Y25:Y30" si="13">RANK(X25,X$8:X$34,0)</f>
        <v>17</v>
      </c>
      <c r="Z25" s="65">
        <f>VLOOKUP($A25,'Return Data'!$B$7:$R$2843,16,0)</f>
        <v>4.4787999999999997</v>
      </c>
      <c r="AA25" s="67">
        <f t="shared" si="10"/>
        <v>26</v>
      </c>
    </row>
    <row r="26" spans="1:27" x14ac:dyDescent="0.3">
      <c r="A26" s="63" t="s">
        <v>2029</v>
      </c>
      <c r="B26" s="64">
        <f>VLOOKUP($A26,'Return Data'!$B$7:$R$2843,3,0)</f>
        <v>44322</v>
      </c>
      <c r="C26" s="65">
        <f>VLOOKUP($A26,'Return Data'!$B$7:$R$2843,4,0)</f>
        <v>2318.8732</v>
      </c>
      <c r="D26" s="65">
        <f>VLOOKUP($A26,'Return Data'!$B$7:$R$2843,5,0)</f>
        <v>1.2955000000000001</v>
      </c>
      <c r="E26" s="66">
        <f t="shared" si="0"/>
        <v>26</v>
      </c>
      <c r="F26" s="65">
        <f>VLOOKUP($A26,'Return Data'!$B$7:$R$2843,6,0)</f>
        <v>2.2900999999999998</v>
      </c>
      <c r="G26" s="66">
        <f t="shared" si="1"/>
        <v>24</v>
      </c>
      <c r="H26" s="65">
        <f>VLOOKUP($A26,'Return Data'!$B$7:$R$2843,7,0)</f>
        <v>2.8473999999999999</v>
      </c>
      <c r="I26" s="66">
        <f t="shared" si="2"/>
        <v>24</v>
      </c>
      <c r="J26" s="65">
        <f>VLOOKUP($A26,'Return Data'!$B$7:$R$2843,8,0)</f>
        <v>3.2490000000000001</v>
      </c>
      <c r="K26" s="66">
        <f t="shared" si="3"/>
        <v>25</v>
      </c>
      <c r="L26" s="65">
        <f>VLOOKUP($A26,'Return Data'!$B$7:$R$2843,9,0)</f>
        <v>2.9738000000000002</v>
      </c>
      <c r="M26" s="66">
        <f t="shared" si="4"/>
        <v>26</v>
      </c>
      <c r="N26" s="65">
        <f>VLOOKUP($A26,'Return Data'!$B$7:$R$2843,10,0)</f>
        <v>3.0150999999999999</v>
      </c>
      <c r="O26" s="66">
        <f t="shared" si="5"/>
        <v>27</v>
      </c>
      <c r="P26" s="65">
        <f>VLOOKUP($A26,'Return Data'!$B$7:$R$2843,11,0)</f>
        <v>2.7079</v>
      </c>
      <c r="Q26" s="66">
        <f t="shared" si="6"/>
        <v>27</v>
      </c>
      <c r="R26" s="65">
        <f>VLOOKUP($A26,'Return Data'!$B$7:$R$2843,12,0)</f>
        <v>2.9319999999999999</v>
      </c>
      <c r="S26" s="66">
        <f t="shared" si="7"/>
        <v>27</v>
      </c>
      <c r="T26" s="65">
        <f>VLOOKUP($A26,'Return Data'!$B$7:$R$2843,13,0)</f>
        <v>3.6431</v>
      </c>
      <c r="U26" s="66">
        <f t="shared" si="8"/>
        <v>26</v>
      </c>
      <c r="V26" s="65">
        <f>VLOOKUP($A26,'Return Data'!$B$7:$R$2843,17,0)</f>
        <v>4.9844999999999997</v>
      </c>
      <c r="W26" s="66">
        <f t="shared" si="12"/>
        <v>19</v>
      </c>
      <c r="X26" s="65">
        <f>VLOOKUP($A26,'Return Data'!$B$7:$R$2843,14,0)</f>
        <v>5.8840000000000003</v>
      </c>
      <c r="Y26" s="66">
        <f t="shared" si="13"/>
        <v>13</v>
      </c>
      <c r="Z26" s="65">
        <f>VLOOKUP($A26,'Return Data'!$B$7:$R$2843,16,0)</f>
        <v>7.5068000000000001</v>
      </c>
      <c r="AA26" s="67">
        <f t="shared" si="10"/>
        <v>13</v>
      </c>
    </row>
    <row r="27" spans="1:27" x14ac:dyDescent="0.3">
      <c r="A27" s="63" t="s">
        <v>1541</v>
      </c>
      <c r="B27" s="64">
        <f>VLOOKUP($A27,'Return Data'!$B$7:$R$2843,3,0)</f>
        <v>44322</v>
      </c>
      <c r="C27" s="65">
        <f>VLOOKUP($A27,'Return Data'!$B$7:$R$2843,4,0)</f>
        <v>3266.3206</v>
      </c>
      <c r="D27" s="65">
        <f>VLOOKUP($A27,'Return Data'!$B$7:$R$2843,5,0)</f>
        <v>4.9432</v>
      </c>
      <c r="E27" s="66">
        <f t="shared" si="0"/>
        <v>4</v>
      </c>
      <c r="F27" s="65">
        <f>VLOOKUP($A27,'Return Data'!$B$7:$R$2843,6,0)</f>
        <v>5.2659000000000002</v>
      </c>
      <c r="G27" s="66">
        <f t="shared" si="1"/>
        <v>3</v>
      </c>
      <c r="H27" s="65">
        <f>VLOOKUP($A27,'Return Data'!$B$7:$R$2843,7,0)</f>
        <v>5.3086000000000002</v>
      </c>
      <c r="I27" s="66">
        <f t="shared" si="2"/>
        <v>3</v>
      </c>
      <c r="J27" s="65">
        <f>VLOOKUP($A27,'Return Data'!$B$7:$R$2843,8,0)</f>
        <v>5.7633000000000001</v>
      </c>
      <c r="K27" s="66">
        <f t="shared" si="3"/>
        <v>2</v>
      </c>
      <c r="L27" s="65">
        <f>VLOOKUP($A27,'Return Data'!$B$7:$R$2843,9,0)</f>
        <v>5.08</v>
      </c>
      <c r="M27" s="66">
        <f t="shared" si="4"/>
        <v>2</v>
      </c>
      <c r="N27" s="65">
        <f>VLOOKUP($A27,'Return Data'!$B$7:$R$2843,10,0)</f>
        <v>6.1548999999999996</v>
      </c>
      <c r="O27" s="66">
        <f t="shared" si="5"/>
        <v>2</v>
      </c>
      <c r="P27" s="65">
        <f>VLOOKUP($A27,'Return Data'!$B$7:$R$2843,11,0)</f>
        <v>5.625</v>
      </c>
      <c r="Q27" s="66">
        <f t="shared" si="6"/>
        <v>2</v>
      </c>
      <c r="R27" s="65">
        <f>VLOOKUP($A27,'Return Data'!$B$7:$R$2843,12,0)</f>
        <v>6.9173999999999998</v>
      </c>
      <c r="S27" s="66">
        <f t="shared" si="7"/>
        <v>2</v>
      </c>
      <c r="T27" s="65">
        <f>VLOOKUP($A27,'Return Data'!$B$7:$R$2843,13,0)</f>
        <v>6.1369999999999996</v>
      </c>
      <c r="U27" s="66">
        <f t="shared" si="8"/>
        <v>4</v>
      </c>
      <c r="V27" s="65">
        <f>VLOOKUP($A27,'Return Data'!$B$7:$R$2843,17,0)</f>
        <v>3.6758999999999999</v>
      </c>
      <c r="W27" s="66">
        <f t="shared" si="12"/>
        <v>22</v>
      </c>
      <c r="X27" s="65">
        <f>VLOOKUP($A27,'Return Data'!$B$7:$R$2843,14,0)</f>
        <v>4.9457000000000004</v>
      </c>
      <c r="Y27" s="66">
        <f t="shared" si="13"/>
        <v>15</v>
      </c>
      <c r="Z27" s="65">
        <f>VLOOKUP($A27,'Return Data'!$B$7:$R$2843,16,0)</f>
        <v>7.0162000000000004</v>
      </c>
      <c r="AA27" s="67">
        <f t="shared" si="10"/>
        <v>18</v>
      </c>
    </row>
    <row r="28" spans="1:27" x14ac:dyDescent="0.3">
      <c r="A28" s="63" t="s">
        <v>1545</v>
      </c>
      <c r="B28" s="64">
        <f>VLOOKUP($A28,'Return Data'!$B$7:$R$2843,3,0)</f>
        <v>44322</v>
      </c>
      <c r="C28" s="65">
        <f>VLOOKUP($A28,'Return Data'!$B$7:$R$2843,4,0)</f>
        <v>27.685500000000001</v>
      </c>
      <c r="D28" s="65">
        <f>VLOOKUP($A28,'Return Data'!$B$7:$R$2843,5,0)</f>
        <v>3.0325000000000002</v>
      </c>
      <c r="E28" s="66">
        <f t="shared" si="0"/>
        <v>17</v>
      </c>
      <c r="F28" s="65">
        <f>VLOOKUP($A28,'Return Data'!$B$7:$R$2843,6,0)</f>
        <v>3.4287999999999998</v>
      </c>
      <c r="G28" s="66">
        <f t="shared" si="1"/>
        <v>10</v>
      </c>
      <c r="H28" s="65">
        <f>VLOOKUP($A28,'Return Data'!$B$7:$R$2843,7,0)</f>
        <v>3.6564000000000001</v>
      </c>
      <c r="I28" s="66">
        <f t="shared" si="2"/>
        <v>13</v>
      </c>
      <c r="J28" s="65">
        <f>VLOOKUP($A28,'Return Data'!$B$7:$R$2843,8,0)</f>
        <v>4.2728999999999999</v>
      </c>
      <c r="K28" s="66">
        <f t="shared" si="3"/>
        <v>14</v>
      </c>
      <c r="L28" s="65">
        <f>VLOOKUP($A28,'Return Data'!$B$7:$R$2843,9,0)</f>
        <v>4.1538000000000004</v>
      </c>
      <c r="M28" s="66">
        <f t="shared" si="4"/>
        <v>11</v>
      </c>
      <c r="N28" s="65">
        <f>VLOOKUP($A28,'Return Data'!$B$7:$R$2843,10,0)</f>
        <v>4.3079999999999998</v>
      </c>
      <c r="O28" s="66">
        <f t="shared" si="5"/>
        <v>11</v>
      </c>
      <c r="P28" s="65">
        <f>VLOOKUP($A28,'Return Data'!$B$7:$R$2843,11,0)</f>
        <v>3.7919999999999998</v>
      </c>
      <c r="Q28" s="66">
        <f t="shared" si="6"/>
        <v>12</v>
      </c>
      <c r="R28" s="65">
        <f>VLOOKUP($A28,'Return Data'!$B$7:$R$2843,12,0)</f>
        <v>4.0941999999999998</v>
      </c>
      <c r="S28" s="66">
        <f t="shared" si="7"/>
        <v>10</v>
      </c>
      <c r="T28" s="65">
        <f>VLOOKUP($A28,'Return Data'!$B$7:$R$2843,13,0)</f>
        <v>5.0248999999999997</v>
      </c>
      <c r="U28" s="66">
        <f t="shared" si="8"/>
        <v>11</v>
      </c>
      <c r="V28" s="65">
        <f>VLOOKUP($A28,'Return Data'!$B$7:$R$2843,17,0)</f>
        <v>9.6364000000000001</v>
      </c>
      <c r="W28" s="66">
        <f t="shared" si="12"/>
        <v>1</v>
      </c>
      <c r="X28" s="65">
        <f>VLOOKUP($A28,'Return Data'!$B$7:$R$2843,14,0)</f>
        <v>8.8768999999999991</v>
      </c>
      <c r="Y28" s="66">
        <f t="shared" si="13"/>
        <v>1</v>
      </c>
      <c r="Z28" s="65">
        <f>VLOOKUP($A28,'Return Data'!$B$7:$R$2843,16,0)</f>
        <v>8.8638999999999992</v>
      </c>
      <c r="AA28" s="67">
        <f t="shared" si="10"/>
        <v>1</v>
      </c>
    </row>
    <row r="29" spans="1:27" x14ac:dyDescent="0.3">
      <c r="A29" s="63" t="s">
        <v>1547</v>
      </c>
      <c r="B29" s="64">
        <f>VLOOKUP($A29,'Return Data'!$B$7:$R$2843,3,0)</f>
        <v>44322</v>
      </c>
      <c r="C29" s="65">
        <f>VLOOKUP($A29,'Return Data'!$B$7:$R$2843,4,0)</f>
        <v>2269.2174</v>
      </c>
      <c r="D29" s="65">
        <f>VLOOKUP($A29,'Return Data'!$B$7:$R$2843,5,0)</f>
        <v>3.1095000000000002</v>
      </c>
      <c r="E29" s="66">
        <f t="shared" si="0"/>
        <v>15</v>
      </c>
      <c r="F29" s="65">
        <f>VLOOKUP($A29,'Return Data'!$B$7:$R$2843,6,0)</f>
        <v>2.6406000000000001</v>
      </c>
      <c r="G29" s="66">
        <f t="shared" si="1"/>
        <v>17</v>
      </c>
      <c r="H29" s="65">
        <f>VLOOKUP($A29,'Return Data'!$B$7:$R$2843,7,0)</f>
        <v>3.2061000000000002</v>
      </c>
      <c r="I29" s="66">
        <f t="shared" si="2"/>
        <v>19</v>
      </c>
      <c r="J29" s="65">
        <f>VLOOKUP($A29,'Return Data'!$B$7:$R$2843,8,0)</f>
        <v>4.1955999999999998</v>
      </c>
      <c r="K29" s="66">
        <f t="shared" si="3"/>
        <v>16</v>
      </c>
      <c r="L29" s="65">
        <f>VLOOKUP($A29,'Return Data'!$B$7:$R$2843,9,0)</f>
        <v>3.9281000000000001</v>
      </c>
      <c r="M29" s="66">
        <f t="shared" si="4"/>
        <v>15</v>
      </c>
      <c r="N29" s="65">
        <f>VLOOKUP($A29,'Return Data'!$B$7:$R$2843,10,0)</f>
        <v>4.0465999999999998</v>
      </c>
      <c r="O29" s="66">
        <f t="shared" si="5"/>
        <v>19</v>
      </c>
      <c r="P29" s="65">
        <f>VLOOKUP($A29,'Return Data'!$B$7:$R$2843,11,0)</f>
        <v>3.5061</v>
      </c>
      <c r="Q29" s="66">
        <f t="shared" si="6"/>
        <v>20</v>
      </c>
      <c r="R29" s="65">
        <f>VLOOKUP($A29,'Return Data'!$B$7:$R$2843,12,0)</f>
        <v>3.6360000000000001</v>
      </c>
      <c r="S29" s="66">
        <f t="shared" si="7"/>
        <v>20</v>
      </c>
      <c r="T29" s="65">
        <f>VLOOKUP($A29,'Return Data'!$B$7:$R$2843,13,0)</f>
        <v>4.1611000000000002</v>
      </c>
      <c r="U29" s="66">
        <f t="shared" si="8"/>
        <v>24</v>
      </c>
      <c r="V29" s="65">
        <f>VLOOKUP($A29,'Return Data'!$B$7:$R$2843,17,0)</f>
        <v>5.3792999999999997</v>
      </c>
      <c r="W29" s="66">
        <f t="shared" si="12"/>
        <v>18</v>
      </c>
      <c r="X29" s="65">
        <f>VLOOKUP($A29,'Return Data'!$B$7:$R$2843,14,0)</f>
        <v>4.3014999999999999</v>
      </c>
      <c r="Y29" s="66">
        <f t="shared" si="13"/>
        <v>16</v>
      </c>
      <c r="Z29" s="65">
        <f>VLOOKUP($A29,'Return Data'!$B$7:$R$2843,16,0)</f>
        <v>7.0396999999999998</v>
      </c>
      <c r="AA29" s="67">
        <f t="shared" si="10"/>
        <v>17</v>
      </c>
    </row>
    <row r="30" spans="1:27" x14ac:dyDescent="0.3">
      <c r="A30" s="63" t="s">
        <v>1548</v>
      </c>
      <c r="B30" s="64">
        <f>VLOOKUP($A30,'Return Data'!$B$7:$R$2843,3,0)</f>
        <v>44322</v>
      </c>
      <c r="C30" s="65">
        <f>VLOOKUP($A30,'Return Data'!$B$7:$R$2843,4,0)</f>
        <v>4736.4285</v>
      </c>
      <c r="D30" s="65">
        <f>VLOOKUP($A30,'Return Data'!$B$7:$R$2843,5,0)</f>
        <v>2.3791000000000002</v>
      </c>
      <c r="E30" s="66">
        <f t="shared" si="0"/>
        <v>23</v>
      </c>
      <c r="F30" s="65">
        <f>VLOOKUP($A30,'Return Data'!$B$7:$R$2843,6,0)</f>
        <v>2.2789000000000001</v>
      </c>
      <c r="G30" s="66">
        <f t="shared" si="1"/>
        <v>25</v>
      </c>
      <c r="H30" s="65">
        <f>VLOOKUP($A30,'Return Data'!$B$7:$R$2843,7,0)</f>
        <v>3.1640000000000001</v>
      </c>
      <c r="I30" s="66">
        <f t="shared" si="2"/>
        <v>21</v>
      </c>
      <c r="J30" s="65">
        <f>VLOOKUP($A30,'Return Data'!$B$7:$R$2843,8,0)</f>
        <v>3.8685999999999998</v>
      </c>
      <c r="K30" s="66">
        <f t="shared" si="3"/>
        <v>21</v>
      </c>
      <c r="L30" s="65">
        <f>VLOOKUP($A30,'Return Data'!$B$7:$R$2843,9,0)</f>
        <v>3.7604000000000002</v>
      </c>
      <c r="M30" s="66">
        <f t="shared" si="4"/>
        <v>16</v>
      </c>
      <c r="N30" s="65">
        <f>VLOOKUP($A30,'Return Data'!$B$7:$R$2843,10,0)</f>
        <v>4.1414</v>
      </c>
      <c r="O30" s="66">
        <f t="shared" si="5"/>
        <v>17</v>
      </c>
      <c r="P30" s="65">
        <f>VLOOKUP($A30,'Return Data'!$B$7:$R$2843,11,0)</f>
        <v>3.56</v>
      </c>
      <c r="Q30" s="66">
        <f t="shared" si="6"/>
        <v>19</v>
      </c>
      <c r="R30" s="65">
        <f>VLOOKUP($A30,'Return Data'!$B$7:$R$2843,12,0)</f>
        <v>3.9060999999999999</v>
      </c>
      <c r="S30" s="66">
        <f t="shared" si="7"/>
        <v>17</v>
      </c>
      <c r="T30" s="65">
        <f>VLOOKUP($A30,'Return Data'!$B$7:$R$2843,13,0)</f>
        <v>4.9553000000000003</v>
      </c>
      <c r="U30" s="66">
        <f t="shared" si="8"/>
        <v>12</v>
      </c>
      <c r="V30" s="65">
        <f>VLOOKUP($A30,'Return Data'!$B$7:$R$2843,17,0)</f>
        <v>6.2606999999999999</v>
      </c>
      <c r="W30" s="66">
        <f t="shared" si="12"/>
        <v>8</v>
      </c>
      <c r="X30" s="65">
        <f>VLOOKUP($A30,'Return Data'!$B$7:$R$2843,14,0)</f>
        <v>6.9672000000000001</v>
      </c>
      <c r="Y30" s="66">
        <f t="shared" si="13"/>
        <v>6</v>
      </c>
      <c r="Z30" s="65">
        <f>VLOOKUP($A30,'Return Data'!$B$7:$R$2843,16,0)</f>
        <v>7.7537000000000003</v>
      </c>
      <c r="AA30" s="67">
        <f t="shared" si="10"/>
        <v>9</v>
      </c>
    </row>
    <row r="31" spans="1:27" x14ac:dyDescent="0.3">
      <c r="A31" s="63" t="s">
        <v>1550</v>
      </c>
      <c r="B31" s="64">
        <f>VLOOKUP($A31,'Return Data'!$B$7:$R$2843,3,0)</f>
        <v>44322</v>
      </c>
      <c r="C31" s="65">
        <f>VLOOKUP($A31,'Return Data'!$B$7:$R$2843,4,0)</f>
        <v>11.115600000000001</v>
      </c>
      <c r="D31" s="65">
        <f>VLOOKUP($A31,'Return Data'!$B$7:$R$2843,5,0)</f>
        <v>4.2693000000000003</v>
      </c>
      <c r="E31" s="66">
        <f t="shared" si="0"/>
        <v>6</v>
      </c>
      <c r="F31" s="65">
        <f>VLOOKUP($A31,'Return Data'!$B$7:$R$2843,6,0)</f>
        <v>4.7084000000000001</v>
      </c>
      <c r="G31" s="66">
        <f t="shared" si="1"/>
        <v>4</v>
      </c>
      <c r="H31" s="65">
        <f>VLOOKUP($A31,'Return Data'!$B$7:$R$2843,7,0)</f>
        <v>4.5072000000000001</v>
      </c>
      <c r="I31" s="66">
        <f t="shared" si="2"/>
        <v>4</v>
      </c>
      <c r="J31" s="65">
        <f>VLOOKUP($A31,'Return Data'!$B$7:$R$2843,8,0)</f>
        <v>5.1231999999999998</v>
      </c>
      <c r="K31" s="66">
        <f t="shared" si="3"/>
        <v>6</v>
      </c>
      <c r="L31" s="65">
        <f>VLOOKUP($A31,'Return Data'!$B$7:$R$2843,9,0)</f>
        <v>4.3278999999999996</v>
      </c>
      <c r="M31" s="66">
        <f t="shared" si="4"/>
        <v>7</v>
      </c>
      <c r="N31" s="65">
        <f>VLOOKUP($A31,'Return Data'!$B$7:$R$2843,10,0)</f>
        <v>4.1353999999999997</v>
      </c>
      <c r="O31" s="66">
        <f t="shared" si="5"/>
        <v>18</v>
      </c>
      <c r="P31" s="65">
        <f>VLOOKUP($A31,'Return Data'!$B$7:$R$2843,11,0)</f>
        <v>3.7324999999999999</v>
      </c>
      <c r="Q31" s="66">
        <f t="shared" si="6"/>
        <v>14</v>
      </c>
      <c r="R31" s="65">
        <f>VLOOKUP($A31,'Return Data'!$B$7:$R$2843,12,0)</f>
        <v>3.9567000000000001</v>
      </c>
      <c r="S31" s="66">
        <f t="shared" si="7"/>
        <v>15</v>
      </c>
      <c r="T31" s="65">
        <f>VLOOKUP($A31,'Return Data'!$B$7:$R$2843,13,0)</f>
        <v>4.6992000000000003</v>
      </c>
      <c r="U31" s="66">
        <f t="shared" si="8"/>
        <v>16</v>
      </c>
      <c r="V31" s="65"/>
      <c r="W31" s="66"/>
      <c r="X31" s="65"/>
      <c r="Y31" s="66"/>
      <c r="Z31" s="65">
        <f>VLOOKUP($A31,'Return Data'!$B$7:$R$2843,16,0)</f>
        <v>5.8236999999999997</v>
      </c>
      <c r="AA31" s="67">
        <f t="shared" si="10"/>
        <v>22</v>
      </c>
    </row>
    <row r="32" spans="1:27" x14ac:dyDescent="0.3">
      <c r="A32" s="63" t="s">
        <v>1552</v>
      </c>
      <c r="B32" s="64">
        <f>VLOOKUP($A32,'Return Data'!$B$7:$R$2843,3,0)</f>
        <v>44322</v>
      </c>
      <c r="C32" s="65">
        <f>VLOOKUP($A32,'Return Data'!$B$7:$R$2843,4,0)</f>
        <v>11.4876</v>
      </c>
      <c r="D32" s="65">
        <f>VLOOKUP($A32,'Return Data'!$B$7:$R$2843,5,0)</f>
        <v>3.1776</v>
      </c>
      <c r="E32" s="66">
        <f t="shared" si="0"/>
        <v>13</v>
      </c>
      <c r="F32" s="65">
        <f>VLOOKUP($A32,'Return Data'!$B$7:$R$2843,6,0)</f>
        <v>3.1781999999999999</v>
      </c>
      <c r="G32" s="66">
        <f t="shared" si="1"/>
        <v>13</v>
      </c>
      <c r="H32" s="65">
        <f>VLOOKUP($A32,'Return Data'!$B$7:$R$2843,7,0)</f>
        <v>3.6791999999999998</v>
      </c>
      <c r="I32" s="66">
        <f t="shared" si="2"/>
        <v>12</v>
      </c>
      <c r="J32" s="65">
        <f>VLOOKUP($A32,'Return Data'!$B$7:$R$2843,8,0)</f>
        <v>4.5925000000000002</v>
      </c>
      <c r="K32" s="66">
        <f t="shared" si="3"/>
        <v>10</v>
      </c>
      <c r="L32" s="65">
        <f>VLOOKUP($A32,'Return Data'!$B$7:$R$2843,9,0)</f>
        <v>4.1765999999999996</v>
      </c>
      <c r="M32" s="66">
        <f t="shared" si="4"/>
        <v>10</v>
      </c>
      <c r="N32" s="65">
        <f>VLOOKUP($A32,'Return Data'!$B$7:$R$2843,10,0)</f>
        <v>4.4074</v>
      </c>
      <c r="O32" s="66">
        <f t="shared" si="5"/>
        <v>9</v>
      </c>
      <c r="P32" s="65">
        <f>VLOOKUP($A32,'Return Data'!$B$7:$R$2843,11,0)</f>
        <v>3.9428000000000001</v>
      </c>
      <c r="Q32" s="66">
        <f t="shared" si="6"/>
        <v>10</v>
      </c>
      <c r="R32" s="65">
        <f>VLOOKUP($A32,'Return Data'!$B$7:$R$2843,12,0)</f>
        <v>4.0728999999999997</v>
      </c>
      <c r="S32" s="66">
        <f t="shared" si="7"/>
        <v>11</v>
      </c>
      <c r="T32" s="65">
        <f>VLOOKUP($A32,'Return Data'!$B$7:$R$2843,13,0)</f>
        <v>4.7851999999999997</v>
      </c>
      <c r="U32" s="66">
        <f t="shared" si="8"/>
        <v>14</v>
      </c>
      <c r="V32" s="65">
        <f>VLOOKUP($A32,'Return Data'!$B$7:$R$2843,17,0)</f>
        <v>5.9958</v>
      </c>
      <c r="W32" s="66">
        <f>RANK(V32,V$8:V$34,0)</f>
        <v>12</v>
      </c>
      <c r="X32" s="65"/>
      <c r="Y32" s="66"/>
      <c r="Z32" s="65">
        <f>VLOOKUP($A32,'Return Data'!$B$7:$R$2843,16,0)</f>
        <v>6.2496999999999998</v>
      </c>
      <c r="AA32" s="67">
        <f t="shared" si="10"/>
        <v>21</v>
      </c>
    </row>
    <row r="33" spans="1:27" x14ac:dyDescent="0.3">
      <c r="A33" s="63" t="s">
        <v>1554</v>
      </c>
      <c r="B33" s="64">
        <f>VLOOKUP($A33,'Return Data'!$B$7:$R$2843,3,0)</f>
        <v>44322</v>
      </c>
      <c r="C33" s="65">
        <f>VLOOKUP($A33,'Return Data'!$B$7:$R$2843,4,0)</f>
        <v>3428.4445999999998</v>
      </c>
      <c r="D33" s="65">
        <f>VLOOKUP($A33,'Return Data'!$B$7:$R$2843,5,0)</f>
        <v>3.7818999999999998</v>
      </c>
      <c r="E33" s="66">
        <f t="shared" si="0"/>
        <v>10</v>
      </c>
      <c r="F33" s="65">
        <f>VLOOKUP($A33,'Return Data'!$B$7:$R$2843,6,0)</f>
        <v>4.1246999999999998</v>
      </c>
      <c r="G33" s="66">
        <f t="shared" si="1"/>
        <v>7</v>
      </c>
      <c r="H33" s="65">
        <f>VLOOKUP($A33,'Return Data'!$B$7:$R$2843,7,0)</f>
        <v>4.0934999999999997</v>
      </c>
      <c r="I33" s="66">
        <f t="shared" si="2"/>
        <v>10</v>
      </c>
      <c r="J33" s="65">
        <f>VLOOKUP($A33,'Return Data'!$B$7:$R$2843,8,0)</f>
        <v>4.2317999999999998</v>
      </c>
      <c r="K33" s="66">
        <f t="shared" si="3"/>
        <v>15</v>
      </c>
      <c r="L33" s="65">
        <f>VLOOKUP($A33,'Return Data'!$B$7:$R$2843,9,0)</f>
        <v>4.3246000000000002</v>
      </c>
      <c r="M33" s="66">
        <f t="shared" si="4"/>
        <v>8</v>
      </c>
      <c r="N33" s="65">
        <f>VLOOKUP($A33,'Return Data'!$B$7:$R$2843,10,0)</f>
        <v>4.2332999999999998</v>
      </c>
      <c r="O33" s="66">
        <f t="shared" si="5"/>
        <v>13</v>
      </c>
      <c r="P33" s="65">
        <f>VLOOKUP($A33,'Return Data'!$B$7:$R$2843,11,0)</f>
        <v>4.1616999999999997</v>
      </c>
      <c r="Q33" s="66">
        <f t="shared" si="6"/>
        <v>8</v>
      </c>
      <c r="R33" s="65">
        <f>VLOOKUP($A33,'Return Data'!$B$7:$R$2843,12,0)</f>
        <v>4.4641000000000002</v>
      </c>
      <c r="S33" s="66">
        <f t="shared" si="7"/>
        <v>8</v>
      </c>
      <c r="T33" s="65">
        <f>VLOOKUP($A33,'Return Data'!$B$7:$R$2843,13,0)</f>
        <v>5.2312000000000003</v>
      </c>
      <c r="U33" s="66">
        <f t="shared" si="8"/>
        <v>9</v>
      </c>
      <c r="V33" s="65">
        <f>VLOOKUP($A33,'Return Data'!$B$7:$R$2843,17,0)</f>
        <v>4.1436000000000002</v>
      </c>
      <c r="W33" s="66">
        <f>RANK(V33,V$8:V$34,0)</f>
        <v>21</v>
      </c>
      <c r="X33" s="65">
        <f>VLOOKUP($A33,'Return Data'!$B$7:$R$2843,14,0)</f>
        <v>5.3704000000000001</v>
      </c>
      <c r="Y33" s="66">
        <f>RANK(X33,X$8:X$34,0)</f>
        <v>14</v>
      </c>
      <c r="Z33" s="65">
        <f>VLOOKUP($A33,'Return Data'!$B$7:$R$2843,16,0)</f>
        <v>7.6867000000000001</v>
      </c>
      <c r="AA33" s="67">
        <f t="shared" si="10"/>
        <v>11</v>
      </c>
    </row>
    <row r="34" spans="1:27" x14ac:dyDescent="0.3">
      <c r="A34" s="63" t="s">
        <v>1556</v>
      </c>
      <c r="B34" s="64">
        <f>VLOOKUP($A34,'Return Data'!$B$7:$R$2843,3,0)</f>
        <v>44322</v>
      </c>
      <c r="C34" s="65">
        <f>VLOOKUP($A34,'Return Data'!$B$7:$R$2843,4,0)</f>
        <v>1099.0581</v>
      </c>
      <c r="D34" s="65">
        <f>VLOOKUP($A34,'Return Data'!$B$7:$R$2843,5,0)</f>
        <v>2.8130999999999999</v>
      </c>
      <c r="E34" s="66">
        <f t="shared" si="0"/>
        <v>18</v>
      </c>
      <c r="F34" s="65">
        <f>VLOOKUP($A34,'Return Data'!$B$7:$R$2843,6,0)</f>
        <v>1.6353</v>
      </c>
      <c r="G34" s="66">
        <f t="shared" si="1"/>
        <v>27</v>
      </c>
      <c r="H34" s="65">
        <f>VLOOKUP($A34,'Return Data'!$B$7:$R$2843,7,0)</f>
        <v>2.3367</v>
      </c>
      <c r="I34" s="66">
        <f t="shared" si="2"/>
        <v>27</v>
      </c>
      <c r="J34" s="65">
        <f>VLOOKUP($A34,'Return Data'!$B$7:$R$2843,8,0)</f>
        <v>3.0291999999999999</v>
      </c>
      <c r="K34" s="66">
        <f t="shared" si="3"/>
        <v>27</v>
      </c>
      <c r="L34" s="65">
        <f>VLOOKUP($A34,'Return Data'!$B$7:$R$2843,9,0)</f>
        <v>2.8885000000000001</v>
      </c>
      <c r="M34" s="66">
        <f t="shared" si="4"/>
        <v>27</v>
      </c>
      <c r="N34" s="65">
        <f>VLOOKUP($A34,'Return Data'!$B$7:$R$2843,10,0)</f>
        <v>5.9878</v>
      </c>
      <c r="O34" s="66">
        <f t="shared" si="5"/>
        <v>3</v>
      </c>
      <c r="P34" s="65">
        <f>VLOOKUP($A34,'Return Data'!$B$7:$R$2843,11,0)</f>
        <v>4.4325000000000001</v>
      </c>
      <c r="Q34" s="66">
        <f t="shared" si="6"/>
        <v>4</v>
      </c>
      <c r="R34" s="65">
        <f>VLOOKUP($A34,'Return Data'!$B$7:$R$2843,12,0)</f>
        <v>4.8521000000000001</v>
      </c>
      <c r="S34" s="66">
        <f t="shared" si="7"/>
        <v>4</v>
      </c>
      <c r="T34" s="65">
        <f>VLOOKUP($A34,'Return Data'!$B$7:$R$2843,13,0)</f>
        <v>4.2274000000000003</v>
      </c>
      <c r="U34" s="66">
        <f t="shared" si="8"/>
        <v>22</v>
      </c>
      <c r="V34" s="65"/>
      <c r="W34" s="66"/>
      <c r="X34" s="65"/>
      <c r="Y34" s="66"/>
      <c r="Z34" s="65">
        <f>VLOOKUP($A34,'Return Data'!$B$7:$R$2843,16,0)</f>
        <v>5.0484</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4.0142296296296296</v>
      </c>
      <c r="E36" s="74"/>
      <c r="F36" s="75">
        <f>AVERAGE(F8:F34)</f>
        <v>3.7903518518518524</v>
      </c>
      <c r="G36" s="74"/>
      <c r="H36" s="75">
        <f>AVERAGE(H8:H34)</f>
        <v>4.0336740740740744</v>
      </c>
      <c r="I36" s="74"/>
      <c r="J36" s="75">
        <f>AVERAGE(J8:J34)</f>
        <v>4.7272666666666661</v>
      </c>
      <c r="K36" s="74"/>
      <c r="L36" s="75">
        <f>AVERAGE(L8:L34)</f>
        <v>4.3388333333333335</v>
      </c>
      <c r="M36" s="74"/>
      <c r="N36" s="75">
        <f>AVERAGE(N8:N34)</f>
        <v>4.5470518518518519</v>
      </c>
      <c r="O36" s="74"/>
      <c r="P36" s="75">
        <f>AVERAGE(P8:P34)</f>
        <v>3.9703888888888885</v>
      </c>
      <c r="Q36" s="74"/>
      <c r="R36" s="75">
        <f>AVERAGE(R8:R34)</f>
        <v>4.2895444444444442</v>
      </c>
      <c r="S36" s="74"/>
      <c r="T36" s="75">
        <f>AVERAGE(T8:T34)</f>
        <v>5.0424000000000015</v>
      </c>
      <c r="U36" s="74"/>
      <c r="V36" s="75">
        <f>AVERAGE(V8:V34)</f>
        <v>6.0291681818181795</v>
      </c>
      <c r="W36" s="74"/>
      <c r="X36" s="75">
        <f>AVERAGE(X8:X34)</f>
        <v>6.1761647058823526</v>
      </c>
      <c r="Y36" s="74"/>
      <c r="Z36" s="75">
        <f>AVERAGE(Z8:Z34)</f>
        <v>7.080718518518518</v>
      </c>
      <c r="AA36" s="76"/>
    </row>
    <row r="37" spans="1:27" x14ac:dyDescent="0.3">
      <c r="A37" s="73" t="s">
        <v>28</v>
      </c>
      <c r="B37" s="74"/>
      <c r="C37" s="74"/>
      <c r="D37" s="75">
        <f>MIN(D8:D34)</f>
        <v>1.2151000000000001</v>
      </c>
      <c r="E37" s="74"/>
      <c r="F37" s="75">
        <f>MIN(F8:F34)</f>
        <v>1.6353</v>
      </c>
      <c r="G37" s="74"/>
      <c r="H37" s="75">
        <f>MIN(H8:H34)</f>
        <v>2.3367</v>
      </c>
      <c r="I37" s="74"/>
      <c r="J37" s="75">
        <f>MIN(J8:J34)</f>
        <v>3.0291999999999999</v>
      </c>
      <c r="K37" s="74"/>
      <c r="L37" s="75">
        <f>MIN(L8:L34)</f>
        <v>2.8885000000000001</v>
      </c>
      <c r="M37" s="74"/>
      <c r="N37" s="75">
        <f>MIN(N8:N34)</f>
        <v>3.0150999999999999</v>
      </c>
      <c r="O37" s="74"/>
      <c r="P37" s="75">
        <f>MIN(P8:P34)</f>
        <v>2.7079</v>
      </c>
      <c r="Q37" s="74"/>
      <c r="R37" s="75">
        <f>MIN(R8:R34)</f>
        <v>2.9319999999999999</v>
      </c>
      <c r="S37" s="74"/>
      <c r="T37" s="75">
        <f>MIN(T8:T34)</f>
        <v>3.2852999999999999</v>
      </c>
      <c r="U37" s="74"/>
      <c r="V37" s="75">
        <f>MIN(V8:V34)</f>
        <v>3.6758999999999999</v>
      </c>
      <c r="W37" s="74"/>
      <c r="X37" s="75">
        <f>MIN(X8:X34)</f>
        <v>0.377</v>
      </c>
      <c r="Y37" s="74"/>
      <c r="Z37" s="75">
        <f>MIN(Z8:Z34)</f>
        <v>4.3331</v>
      </c>
      <c r="AA37" s="76"/>
    </row>
    <row r="38" spans="1:27" ht="15" thickBot="1" x14ac:dyDescent="0.35">
      <c r="A38" s="77" t="s">
        <v>29</v>
      </c>
      <c r="B38" s="78"/>
      <c r="C38" s="78"/>
      <c r="D38" s="79">
        <f>MAX(D8:D34)</f>
        <v>20.235199999999999</v>
      </c>
      <c r="E38" s="78"/>
      <c r="F38" s="79">
        <f>MAX(F8:F34)</f>
        <v>13.216100000000001</v>
      </c>
      <c r="G38" s="78"/>
      <c r="H38" s="79">
        <f>MAX(H8:H34)</f>
        <v>12.169600000000001</v>
      </c>
      <c r="I38" s="78"/>
      <c r="J38" s="79">
        <f>MAX(J8:J34)</f>
        <v>15.9442</v>
      </c>
      <c r="K38" s="78"/>
      <c r="L38" s="79">
        <f>MAX(L8:L34)</f>
        <v>14.8659</v>
      </c>
      <c r="M38" s="78"/>
      <c r="N38" s="79">
        <f>MAX(N8:N34)</f>
        <v>10.605700000000001</v>
      </c>
      <c r="O38" s="78"/>
      <c r="P38" s="79">
        <f>MAX(P8:P34)</f>
        <v>8.3430999999999997</v>
      </c>
      <c r="Q38" s="78"/>
      <c r="R38" s="79">
        <f>MAX(R8:R34)</f>
        <v>8.4954999999999998</v>
      </c>
      <c r="S38" s="78"/>
      <c r="T38" s="79">
        <f>MAX(T8:T34)</f>
        <v>9.4077999999999999</v>
      </c>
      <c r="U38" s="78"/>
      <c r="V38" s="79">
        <f>MAX(V8:V34)</f>
        <v>9.6364000000000001</v>
      </c>
      <c r="W38" s="78"/>
      <c r="X38" s="79">
        <f>MAX(X8:X34)</f>
        <v>8.8768999999999991</v>
      </c>
      <c r="Y38" s="78"/>
      <c r="Z38" s="79">
        <f>MAX(Z8:Z34)</f>
        <v>8.8638999999999992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44322</v>
      </c>
      <c r="C8" s="65">
        <f>VLOOKUP($A8,'Return Data'!$B$7:$R$2843,4,0)</f>
        <v>424.67579999999998</v>
      </c>
      <c r="D8" s="65">
        <f>VLOOKUP($A8,'Return Data'!$B$7:$R$2843,5,0)</f>
        <v>2.2090000000000001</v>
      </c>
      <c r="E8" s="66">
        <f t="shared" ref="E8:E34" si="0">RANK(D8,D$8:D$34,0)</f>
        <v>20</v>
      </c>
      <c r="F8" s="65">
        <f>VLOOKUP($A8,'Return Data'!$B$7:$R$2843,6,0)</f>
        <v>2.4529000000000001</v>
      </c>
      <c r="G8" s="66">
        <f t="shared" ref="G8:G34" si="1">RANK(F8,F$8:F$34,0)</f>
        <v>17</v>
      </c>
      <c r="H8" s="65">
        <f>VLOOKUP($A8,'Return Data'!$B$7:$R$2843,7,0)</f>
        <v>3.9615</v>
      </c>
      <c r="I8" s="66">
        <f t="shared" ref="I8:I34" si="2">RANK(H8,H$8:H$34,0)</f>
        <v>5</v>
      </c>
      <c r="J8" s="65">
        <f>VLOOKUP($A8,'Return Data'!$B$7:$R$2843,8,0)</f>
        <v>5.3193000000000001</v>
      </c>
      <c r="K8" s="66">
        <f t="shared" ref="K8:K34" si="3">RANK(J8,J$8:J$34,0)</f>
        <v>2</v>
      </c>
      <c r="L8" s="65">
        <f>VLOOKUP($A8,'Return Data'!$B$7:$R$2843,9,0)</f>
        <v>4.4272</v>
      </c>
      <c r="M8" s="66">
        <f t="shared" ref="M8:M34" si="4">RANK(L8,L$8:L$34,0)</f>
        <v>2</v>
      </c>
      <c r="N8" s="65">
        <f>VLOOKUP($A8,'Return Data'!$B$7:$R$2843,10,0)</f>
        <v>4.8933999999999997</v>
      </c>
      <c r="O8" s="66">
        <f t="shared" ref="O8:O34" si="5">RANK(N8,N$8:N$34,0)</f>
        <v>4</v>
      </c>
      <c r="P8" s="65">
        <f>VLOOKUP($A8,'Return Data'!$B$7:$R$2843,11,0)</f>
        <v>4.0183999999999997</v>
      </c>
      <c r="Q8" s="66">
        <f t="shared" ref="Q8:Q34" si="6">RANK(P8,P$8:P$34,0)</f>
        <v>4</v>
      </c>
      <c r="R8" s="65">
        <f>VLOOKUP($A8,'Return Data'!$B$7:$R$2843,12,0)</f>
        <v>4.6326999999999998</v>
      </c>
      <c r="S8" s="66">
        <f>RANK(R8,R$8:R$34,0)</f>
        <v>4</v>
      </c>
      <c r="T8" s="65">
        <f>VLOOKUP($A8,'Return Data'!$B$7:$R$2843,13,0)</f>
        <v>6.2756999999999996</v>
      </c>
      <c r="U8" s="66">
        <f>RANK(T8,T$8:T$34,0)</f>
        <v>2</v>
      </c>
      <c r="V8" s="65">
        <f>VLOOKUP($A8,'Return Data'!$B$7:$R$2843,17,0)</f>
        <v>6.9131</v>
      </c>
      <c r="W8" s="66">
        <f>RANK(V8,V$8:V$34,0)</f>
        <v>2</v>
      </c>
      <c r="X8" s="65">
        <f>VLOOKUP($A8,'Return Data'!$B$7:$R$2843,14,0)</f>
        <v>7.3479999999999999</v>
      </c>
      <c r="Y8" s="66">
        <f>RANK(X8,X$8:X$34,0)</f>
        <v>3</v>
      </c>
      <c r="Z8" s="65">
        <f>VLOOKUP($A8,'Return Data'!$B$7:$R$2843,16,0)</f>
        <v>7.6802999999999999</v>
      </c>
      <c r="AA8" s="67">
        <f>RANK(Z8,Z$8:Z$34,0)</f>
        <v>4</v>
      </c>
    </row>
    <row r="9" spans="1:27" x14ac:dyDescent="0.3">
      <c r="A9" s="63" t="s">
        <v>1501</v>
      </c>
      <c r="B9" s="64">
        <f>VLOOKUP($A9,'Return Data'!$B$7:$R$2843,3,0)</f>
        <v>44322</v>
      </c>
      <c r="C9" s="65">
        <f>VLOOKUP($A9,'Return Data'!$B$7:$R$2843,4,0)</f>
        <v>11.7377</v>
      </c>
      <c r="D9" s="65">
        <f>VLOOKUP($A9,'Return Data'!$B$7:$R$2843,5,0)</f>
        <v>3.4209000000000001</v>
      </c>
      <c r="E9" s="66">
        <f t="shared" si="0"/>
        <v>8</v>
      </c>
      <c r="F9" s="65">
        <f>VLOOKUP($A9,'Return Data'!$B$7:$R$2843,6,0)</f>
        <v>2.5918999999999999</v>
      </c>
      <c r="G9" s="66">
        <f t="shared" si="1"/>
        <v>12</v>
      </c>
      <c r="H9" s="65">
        <f>VLOOKUP($A9,'Return Data'!$B$7:$R$2843,7,0)</f>
        <v>3.3784000000000001</v>
      </c>
      <c r="I9" s="66">
        <f t="shared" si="2"/>
        <v>10</v>
      </c>
      <c r="J9" s="65">
        <f>VLOOKUP($A9,'Return Data'!$B$7:$R$2843,8,0)</f>
        <v>3.9820000000000002</v>
      </c>
      <c r="K9" s="66">
        <f t="shared" si="3"/>
        <v>10</v>
      </c>
      <c r="L9" s="65">
        <f>VLOOKUP($A9,'Return Data'!$B$7:$R$2843,9,0)</f>
        <v>3.4510999999999998</v>
      </c>
      <c r="M9" s="66">
        <f t="shared" si="4"/>
        <v>14</v>
      </c>
      <c r="N9" s="65">
        <f>VLOOKUP($A9,'Return Data'!$B$7:$R$2843,10,0)</f>
        <v>3.8401000000000001</v>
      </c>
      <c r="O9" s="66">
        <f t="shared" si="5"/>
        <v>10</v>
      </c>
      <c r="P9" s="65">
        <f>VLOOKUP($A9,'Return Data'!$B$7:$R$2843,11,0)</f>
        <v>3.3214999999999999</v>
      </c>
      <c r="Q9" s="66">
        <f t="shared" si="6"/>
        <v>13</v>
      </c>
      <c r="R9" s="65">
        <f>VLOOKUP($A9,'Return Data'!$B$7:$R$2843,12,0)</f>
        <v>3.7772999999999999</v>
      </c>
      <c r="S9" s="66">
        <f t="shared" ref="S9:S34" si="7">RANK(R9,R$8:R$34,0)</f>
        <v>10</v>
      </c>
      <c r="T9" s="65">
        <f>VLOOKUP($A9,'Return Data'!$B$7:$R$2843,13,0)</f>
        <v>4.6177999999999999</v>
      </c>
      <c r="U9" s="66">
        <f t="shared" ref="U9:U34" si="8">RANK(T9,T$8:T$34,0)</f>
        <v>11</v>
      </c>
      <c r="V9" s="65">
        <f>VLOOKUP($A9,'Return Data'!$B$7:$R$2843,17,0)</f>
        <v>5.6553000000000004</v>
      </c>
      <c r="W9" s="66">
        <f t="shared" ref="W9:W33" si="9">RANK(V9,V$8:V$34,0)</f>
        <v>10</v>
      </c>
      <c r="X9" s="65"/>
      <c r="Y9" s="66"/>
      <c r="Z9" s="65">
        <f>VLOOKUP($A9,'Return Data'!$B$7:$R$2843,16,0)</f>
        <v>6.2210000000000001</v>
      </c>
      <c r="AA9" s="67">
        <f t="shared" ref="AA9:AA34" si="10">RANK(Z9,Z$8:Z$34,0)</f>
        <v>17</v>
      </c>
    </row>
    <row r="10" spans="1:27" x14ac:dyDescent="0.3">
      <c r="A10" s="63" t="s">
        <v>1502</v>
      </c>
      <c r="B10" s="64">
        <f>VLOOKUP($A10,'Return Data'!$B$7:$R$2843,3,0)</f>
        <v>44322</v>
      </c>
      <c r="C10" s="65">
        <f>VLOOKUP($A10,'Return Data'!$B$7:$R$2843,4,0)</f>
        <v>1200.8240000000001</v>
      </c>
      <c r="D10" s="65">
        <f>VLOOKUP($A10,'Return Data'!$B$7:$R$2843,5,0)</f>
        <v>3.7543000000000002</v>
      </c>
      <c r="E10" s="66">
        <f t="shared" si="0"/>
        <v>6</v>
      </c>
      <c r="F10" s="65">
        <f>VLOOKUP($A10,'Return Data'!$B$7:$R$2843,6,0)</f>
        <v>4.0632000000000001</v>
      </c>
      <c r="G10" s="66">
        <f t="shared" si="1"/>
        <v>4</v>
      </c>
      <c r="H10" s="65">
        <f>VLOOKUP($A10,'Return Data'!$B$7:$R$2843,7,0)</f>
        <v>4.1722999999999999</v>
      </c>
      <c r="I10" s="66">
        <f t="shared" si="2"/>
        <v>4</v>
      </c>
      <c r="J10" s="65">
        <f>VLOOKUP($A10,'Return Data'!$B$7:$R$2843,8,0)</f>
        <v>5.1355000000000004</v>
      </c>
      <c r="K10" s="66">
        <f t="shared" si="3"/>
        <v>3</v>
      </c>
      <c r="L10" s="65">
        <f>VLOOKUP($A10,'Return Data'!$B$7:$R$2843,9,0)</f>
        <v>4.0993000000000004</v>
      </c>
      <c r="M10" s="66">
        <f t="shared" si="4"/>
        <v>5</v>
      </c>
      <c r="N10" s="65">
        <f>VLOOKUP($A10,'Return Data'!$B$7:$R$2843,10,0)</f>
        <v>4.4493999999999998</v>
      </c>
      <c r="O10" s="66">
        <f t="shared" si="5"/>
        <v>6</v>
      </c>
      <c r="P10" s="65">
        <f>VLOOKUP($A10,'Return Data'!$B$7:$R$2843,11,0)</f>
        <v>3.6013000000000002</v>
      </c>
      <c r="Q10" s="66">
        <f t="shared" si="6"/>
        <v>9</v>
      </c>
      <c r="R10" s="65">
        <f>VLOOKUP($A10,'Return Data'!$B$7:$R$2843,12,0)</f>
        <v>3.7791000000000001</v>
      </c>
      <c r="S10" s="66">
        <f t="shared" si="7"/>
        <v>9</v>
      </c>
      <c r="T10" s="65">
        <f>VLOOKUP($A10,'Return Data'!$B$7:$R$2843,13,0)</f>
        <v>4.2420999999999998</v>
      </c>
      <c r="U10" s="66">
        <f t="shared" si="8"/>
        <v>16</v>
      </c>
      <c r="V10" s="65">
        <f>VLOOKUP($A10,'Return Data'!$B$7:$R$2843,17,0)</f>
        <v>5.6479999999999997</v>
      </c>
      <c r="W10" s="66">
        <f t="shared" si="9"/>
        <v>11</v>
      </c>
      <c r="X10" s="65"/>
      <c r="Y10" s="66"/>
      <c r="Z10" s="65">
        <f>VLOOKUP($A10,'Return Data'!$B$7:$R$2843,16,0)</f>
        <v>6.4417999999999997</v>
      </c>
      <c r="AA10" s="67">
        <f t="shared" si="10"/>
        <v>16</v>
      </c>
    </row>
    <row r="11" spans="1:27" x14ac:dyDescent="0.3">
      <c r="A11" s="63" t="s">
        <v>1505</v>
      </c>
      <c r="B11" s="64">
        <f>VLOOKUP($A11,'Return Data'!$B$7:$R$2843,3,0)</f>
        <v>44322</v>
      </c>
      <c r="C11" s="65">
        <f>VLOOKUP($A11,'Return Data'!$B$7:$R$2843,4,0)</f>
        <v>2530.0965000000001</v>
      </c>
      <c r="D11" s="65">
        <f>VLOOKUP($A11,'Return Data'!$B$7:$R$2843,5,0)</f>
        <v>3.2058</v>
      </c>
      <c r="E11" s="66">
        <f t="shared" si="0"/>
        <v>10</v>
      </c>
      <c r="F11" s="65">
        <f>VLOOKUP($A11,'Return Data'!$B$7:$R$2843,6,0)</f>
        <v>2.6974</v>
      </c>
      <c r="G11" s="66">
        <f t="shared" si="1"/>
        <v>11</v>
      </c>
      <c r="H11" s="65">
        <f>VLOOKUP($A11,'Return Data'!$B$7:$R$2843,7,0)</f>
        <v>3.3096000000000001</v>
      </c>
      <c r="I11" s="66">
        <f t="shared" si="2"/>
        <v>11</v>
      </c>
      <c r="J11" s="65">
        <f>VLOOKUP($A11,'Return Data'!$B$7:$R$2843,8,0)</f>
        <v>4.1315999999999997</v>
      </c>
      <c r="K11" s="66">
        <f t="shared" si="3"/>
        <v>8</v>
      </c>
      <c r="L11" s="65">
        <f>VLOOKUP($A11,'Return Data'!$B$7:$R$2843,9,0)</f>
        <v>3.4719000000000002</v>
      </c>
      <c r="M11" s="66">
        <f t="shared" si="4"/>
        <v>13</v>
      </c>
      <c r="N11" s="65">
        <f>VLOOKUP($A11,'Return Data'!$B$7:$R$2843,10,0)</f>
        <v>3.6947999999999999</v>
      </c>
      <c r="O11" s="66">
        <f t="shared" si="5"/>
        <v>16</v>
      </c>
      <c r="P11" s="65">
        <f>VLOOKUP($A11,'Return Data'!$B$7:$R$2843,11,0)</f>
        <v>3.0739000000000001</v>
      </c>
      <c r="Q11" s="66">
        <f t="shared" si="6"/>
        <v>20</v>
      </c>
      <c r="R11" s="65">
        <f>VLOOKUP($A11,'Return Data'!$B$7:$R$2843,12,0)</f>
        <v>3.3702000000000001</v>
      </c>
      <c r="S11" s="66">
        <f t="shared" si="7"/>
        <v>18</v>
      </c>
      <c r="T11" s="65">
        <f>VLOOKUP($A11,'Return Data'!$B$7:$R$2843,13,0)</f>
        <v>4.1166</v>
      </c>
      <c r="U11" s="66">
        <f t="shared" si="8"/>
        <v>18</v>
      </c>
      <c r="V11" s="65">
        <f>VLOOKUP($A11,'Return Data'!$B$7:$R$2843,17,0)</f>
        <v>5.4320000000000004</v>
      </c>
      <c r="W11" s="66">
        <f t="shared" si="9"/>
        <v>13</v>
      </c>
      <c r="X11" s="65">
        <f>VLOOKUP($A11,'Return Data'!$B$7:$R$2843,14,0)</f>
        <v>6.1806000000000001</v>
      </c>
      <c r="Y11" s="66">
        <f t="shared" ref="Y11:Y33" si="11">RANK(X11,X$8:X$34,0)</f>
        <v>9</v>
      </c>
      <c r="Z11" s="65">
        <f>VLOOKUP($A11,'Return Data'!$B$7:$R$2843,16,0)</f>
        <v>7.5130999999999997</v>
      </c>
      <c r="AA11" s="67">
        <f t="shared" si="10"/>
        <v>8</v>
      </c>
    </row>
    <row r="12" spans="1:27" x14ac:dyDescent="0.3">
      <c r="A12" s="63" t="s">
        <v>1507</v>
      </c>
      <c r="B12" s="64">
        <f>VLOOKUP($A12,'Return Data'!$B$7:$R$2843,3,0)</f>
        <v>44322</v>
      </c>
      <c r="C12" s="65">
        <f>VLOOKUP($A12,'Return Data'!$B$7:$R$2843,4,0)</f>
        <v>3055.0864000000001</v>
      </c>
      <c r="D12" s="65">
        <f>VLOOKUP($A12,'Return Data'!$B$7:$R$2843,5,0)</f>
        <v>2.1937000000000002</v>
      </c>
      <c r="E12" s="66">
        <f t="shared" si="0"/>
        <v>22</v>
      </c>
      <c r="F12" s="65">
        <f>VLOOKUP($A12,'Return Data'!$B$7:$R$2843,6,0)</f>
        <v>1.9477</v>
      </c>
      <c r="G12" s="66">
        <f t="shared" si="1"/>
        <v>21</v>
      </c>
      <c r="H12" s="65">
        <f>VLOOKUP($A12,'Return Data'!$B$7:$R$2843,7,0)</f>
        <v>2.6175999999999999</v>
      </c>
      <c r="I12" s="66">
        <f t="shared" si="2"/>
        <v>21</v>
      </c>
      <c r="J12" s="65">
        <f>VLOOKUP($A12,'Return Data'!$B$7:$R$2843,8,0)</f>
        <v>3.2303000000000002</v>
      </c>
      <c r="K12" s="66">
        <f t="shared" si="3"/>
        <v>23</v>
      </c>
      <c r="L12" s="65">
        <f>VLOOKUP($A12,'Return Data'!$B$7:$R$2843,9,0)</f>
        <v>2.9607999999999999</v>
      </c>
      <c r="M12" s="66">
        <f t="shared" si="4"/>
        <v>22</v>
      </c>
      <c r="N12" s="65">
        <f>VLOOKUP($A12,'Return Data'!$B$7:$R$2843,10,0)</f>
        <v>3.0604</v>
      </c>
      <c r="O12" s="66">
        <f t="shared" si="5"/>
        <v>24</v>
      </c>
      <c r="P12" s="65">
        <f>VLOOKUP($A12,'Return Data'!$B$7:$R$2843,11,0)</f>
        <v>2.6139000000000001</v>
      </c>
      <c r="Q12" s="66">
        <f t="shared" si="6"/>
        <v>24</v>
      </c>
      <c r="R12" s="65">
        <f>VLOOKUP($A12,'Return Data'!$B$7:$R$2843,12,0)</f>
        <v>2.7477</v>
      </c>
      <c r="S12" s="66">
        <f t="shared" si="7"/>
        <v>25</v>
      </c>
      <c r="T12" s="65">
        <f>VLOOKUP($A12,'Return Data'!$B$7:$R$2843,13,0)</f>
        <v>3.6215000000000002</v>
      </c>
      <c r="U12" s="66">
        <f t="shared" si="8"/>
        <v>23</v>
      </c>
      <c r="V12" s="65">
        <f>VLOOKUP($A12,'Return Data'!$B$7:$R$2843,17,0)</f>
        <v>4.859</v>
      </c>
      <c r="W12" s="66">
        <f t="shared" si="9"/>
        <v>17</v>
      </c>
      <c r="X12" s="65">
        <f>VLOOKUP($A12,'Return Data'!$B$7:$R$2843,14,0)</f>
        <v>5.3452000000000002</v>
      </c>
      <c r="Y12" s="66">
        <f t="shared" si="11"/>
        <v>11</v>
      </c>
      <c r="Z12" s="65">
        <f>VLOOKUP($A12,'Return Data'!$B$7:$R$2843,16,0)</f>
        <v>7.2775999999999996</v>
      </c>
      <c r="AA12" s="67">
        <f t="shared" si="10"/>
        <v>10</v>
      </c>
    </row>
    <row r="13" spans="1:27" x14ac:dyDescent="0.3">
      <c r="A13" s="63" t="s">
        <v>1509</v>
      </c>
      <c r="B13" s="64">
        <f>VLOOKUP($A13,'Return Data'!$B$7:$R$2843,3,0)</f>
        <v>44322</v>
      </c>
      <c r="C13" s="65">
        <f>VLOOKUP($A13,'Return Data'!$B$7:$R$2843,4,0)</f>
        <v>2714.5511000000001</v>
      </c>
      <c r="D13" s="65">
        <f>VLOOKUP($A13,'Return Data'!$B$7:$R$2843,5,0)</f>
        <v>2.3464999999999998</v>
      </c>
      <c r="E13" s="66">
        <f t="shared" si="0"/>
        <v>17</v>
      </c>
      <c r="F13" s="65">
        <f>VLOOKUP($A13,'Return Data'!$B$7:$R$2843,6,0)</f>
        <v>1.7621</v>
      </c>
      <c r="G13" s="66">
        <f t="shared" si="1"/>
        <v>25</v>
      </c>
      <c r="H13" s="65">
        <f>VLOOKUP($A13,'Return Data'!$B$7:$R$2843,7,0)</f>
        <v>2.5434999999999999</v>
      </c>
      <c r="I13" s="66">
        <f t="shared" si="2"/>
        <v>22</v>
      </c>
      <c r="J13" s="65">
        <f>VLOOKUP($A13,'Return Data'!$B$7:$R$2843,8,0)</f>
        <v>3.2397999999999998</v>
      </c>
      <c r="K13" s="66">
        <f t="shared" si="3"/>
        <v>22</v>
      </c>
      <c r="L13" s="65">
        <f>VLOOKUP($A13,'Return Data'!$B$7:$R$2843,9,0)</f>
        <v>2.9544999999999999</v>
      </c>
      <c r="M13" s="66">
        <f t="shared" si="4"/>
        <v>23</v>
      </c>
      <c r="N13" s="65">
        <f>VLOOKUP($A13,'Return Data'!$B$7:$R$2843,10,0)</f>
        <v>3.4474</v>
      </c>
      <c r="O13" s="66">
        <f t="shared" si="5"/>
        <v>20</v>
      </c>
      <c r="P13" s="65">
        <f>VLOOKUP($A13,'Return Data'!$B$7:$R$2843,11,0)</f>
        <v>2.9062999999999999</v>
      </c>
      <c r="Q13" s="66">
        <f t="shared" si="6"/>
        <v>22</v>
      </c>
      <c r="R13" s="65">
        <f>VLOOKUP($A13,'Return Data'!$B$7:$R$2843,12,0)</f>
        <v>3.1204000000000001</v>
      </c>
      <c r="S13" s="66">
        <f t="shared" si="7"/>
        <v>22</v>
      </c>
      <c r="T13" s="65">
        <f>VLOOKUP($A13,'Return Data'!$B$7:$R$2843,13,0)</f>
        <v>3.7570000000000001</v>
      </c>
      <c r="U13" s="66">
        <f t="shared" si="8"/>
        <v>21</v>
      </c>
      <c r="V13" s="65">
        <f>VLOOKUP($A13,'Return Data'!$B$7:$R$2843,17,0)</f>
        <v>5.2274000000000003</v>
      </c>
      <c r="W13" s="66">
        <f t="shared" si="9"/>
        <v>16</v>
      </c>
      <c r="X13" s="65">
        <f>VLOOKUP($A13,'Return Data'!$B$7:$R$2843,14,0)</f>
        <v>5.2624000000000004</v>
      </c>
      <c r="Y13" s="66">
        <f t="shared" si="11"/>
        <v>12</v>
      </c>
      <c r="Z13" s="65">
        <f>VLOOKUP($A13,'Return Data'!$B$7:$R$2843,16,0)</f>
        <v>6.9923999999999999</v>
      </c>
      <c r="AA13" s="67">
        <f t="shared" si="10"/>
        <v>12</v>
      </c>
    </row>
    <row r="14" spans="1:27" x14ac:dyDescent="0.3">
      <c r="A14" s="63" t="s">
        <v>1512</v>
      </c>
      <c r="B14" s="64">
        <f>VLOOKUP($A14,'Return Data'!$B$7:$R$2843,3,0)</f>
        <v>44322</v>
      </c>
      <c r="C14" s="65">
        <f>VLOOKUP($A14,'Return Data'!$B$7:$R$2843,4,0)</f>
        <v>30.133400000000002</v>
      </c>
      <c r="D14" s="65">
        <f>VLOOKUP($A14,'Return Data'!$B$7:$R$2843,5,0)</f>
        <v>20.239599999999999</v>
      </c>
      <c r="E14" s="66">
        <f t="shared" si="0"/>
        <v>1</v>
      </c>
      <c r="F14" s="65">
        <f>VLOOKUP($A14,'Return Data'!$B$7:$R$2843,6,0)</f>
        <v>13.2578</v>
      </c>
      <c r="G14" s="66">
        <f t="shared" si="1"/>
        <v>1</v>
      </c>
      <c r="H14" s="65">
        <f>VLOOKUP($A14,'Return Data'!$B$7:$R$2843,7,0)</f>
        <v>12.175800000000001</v>
      </c>
      <c r="I14" s="66">
        <f t="shared" si="2"/>
        <v>1</v>
      </c>
      <c r="J14" s="65">
        <f>VLOOKUP($A14,'Return Data'!$B$7:$R$2843,8,0)</f>
        <v>15.956200000000001</v>
      </c>
      <c r="K14" s="66">
        <f t="shared" si="3"/>
        <v>1</v>
      </c>
      <c r="L14" s="65">
        <f>VLOOKUP($A14,'Return Data'!$B$7:$R$2843,9,0)</f>
        <v>14.872400000000001</v>
      </c>
      <c r="M14" s="66">
        <f t="shared" si="4"/>
        <v>1</v>
      </c>
      <c r="N14" s="65">
        <f>VLOOKUP($A14,'Return Data'!$B$7:$R$2843,10,0)</f>
        <v>10.581099999999999</v>
      </c>
      <c r="O14" s="66">
        <f t="shared" si="5"/>
        <v>1</v>
      </c>
      <c r="P14" s="65">
        <f>VLOOKUP($A14,'Return Data'!$B$7:$R$2843,11,0)</f>
        <v>8.2837999999999994</v>
      </c>
      <c r="Q14" s="66">
        <f t="shared" si="6"/>
        <v>1</v>
      </c>
      <c r="R14" s="65">
        <f>VLOOKUP($A14,'Return Data'!$B$7:$R$2843,12,0)</f>
        <v>8.4230999999999998</v>
      </c>
      <c r="S14" s="66">
        <f t="shared" si="7"/>
        <v>1</v>
      </c>
      <c r="T14" s="65">
        <f>VLOOKUP($A14,'Return Data'!$B$7:$R$2843,13,0)</f>
        <v>9.3275000000000006</v>
      </c>
      <c r="U14" s="66">
        <f t="shared" si="8"/>
        <v>1</v>
      </c>
      <c r="V14" s="65">
        <f>VLOOKUP($A14,'Return Data'!$B$7:$R$2843,17,0)</f>
        <v>6.6856999999999998</v>
      </c>
      <c r="W14" s="66">
        <f t="shared" si="9"/>
        <v>4</v>
      </c>
      <c r="X14" s="65">
        <f>VLOOKUP($A14,'Return Data'!$B$7:$R$2843,14,0)</f>
        <v>7.5726000000000004</v>
      </c>
      <c r="Y14" s="66">
        <f t="shared" si="11"/>
        <v>2</v>
      </c>
      <c r="Z14" s="65">
        <f>VLOOKUP($A14,'Return Data'!$B$7:$R$2843,16,0)</f>
        <v>8.5854999999999997</v>
      </c>
      <c r="AA14" s="67">
        <f t="shared" si="10"/>
        <v>1</v>
      </c>
    </row>
    <row r="15" spans="1:27" x14ac:dyDescent="0.3">
      <c r="A15" s="63" t="s">
        <v>1515</v>
      </c>
      <c r="B15" s="64">
        <f>VLOOKUP($A15,'Return Data'!$B$7:$R$2843,3,0)</f>
        <v>44322</v>
      </c>
      <c r="C15" s="65">
        <f>VLOOKUP($A15,'Return Data'!$B$7:$R$2843,4,0)</f>
        <v>11.895200000000001</v>
      </c>
      <c r="D15" s="65">
        <f>VLOOKUP($A15,'Return Data'!$B$7:$R$2843,5,0)</f>
        <v>4.2964000000000002</v>
      </c>
      <c r="E15" s="66">
        <f t="shared" si="0"/>
        <v>4</v>
      </c>
      <c r="F15" s="65">
        <f>VLOOKUP($A15,'Return Data'!$B$7:$R$2843,6,0)</f>
        <v>3.4786000000000001</v>
      </c>
      <c r="G15" s="66">
        <f t="shared" si="1"/>
        <v>7</v>
      </c>
      <c r="H15" s="65">
        <f>VLOOKUP($A15,'Return Data'!$B$7:$R$2843,7,0)</f>
        <v>3.9481999999999999</v>
      </c>
      <c r="I15" s="66">
        <f t="shared" si="2"/>
        <v>6</v>
      </c>
      <c r="J15" s="65">
        <f>VLOOKUP($A15,'Return Data'!$B$7:$R$2843,8,0)</f>
        <v>4.8967999999999998</v>
      </c>
      <c r="K15" s="66">
        <f t="shared" si="3"/>
        <v>5</v>
      </c>
      <c r="L15" s="65">
        <f>VLOOKUP($A15,'Return Data'!$B$7:$R$2843,9,0)</f>
        <v>3.9815</v>
      </c>
      <c r="M15" s="66">
        <f t="shared" si="4"/>
        <v>6</v>
      </c>
      <c r="N15" s="65">
        <f>VLOOKUP($A15,'Return Data'!$B$7:$R$2843,10,0)</f>
        <v>4.4080000000000004</v>
      </c>
      <c r="O15" s="66">
        <f t="shared" si="5"/>
        <v>7</v>
      </c>
      <c r="P15" s="65">
        <f>VLOOKUP($A15,'Return Data'!$B$7:$R$2843,11,0)</f>
        <v>3.7101999999999999</v>
      </c>
      <c r="Q15" s="66">
        <f t="shared" si="6"/>
        <v>7</v>
      </c>
      <c r="R15" s="65">
        <f>VLOOKUP($A15,'Return Data'!$B$7:$R$2843,12,0)</f>
        <v>4.1284000000000001</v>
      </c>
      <c r="S15" s="66">
        <f t="shared" si="7"/>
        <v>6</v>
      </c>
      <c r="T15" s="65">
        <f>VLOOKUP($A15,'Return Data'!$B$7:$R$2843,13,0)</f>
        <v>5.4165000000000001</v>
      </c>
      <c r="U15" s="66">
        <f t="shared" si="8"/>
        <v>4</v>
      </c>
      <c r="V15" s="65">
        <f>VLOOKUP($A15,'Return Data'!$B$7:$R$2843,17,0)</f>
        <v>6.3048000000000002</v>
      </c>
      <c r="W15" s="66">
        <f t="shared" si="9"/>
        <v>5</v>
      </c>
      <c r="X15" s="65"/>
      <c r="Y15" s="66"/>
      <c r="Z15" s="65">
        <f>VLOOKUP($A15,'Return Data'!$B$7:$R$2843,16,0)</f>
        <v>6.8579999999999997</v>
      </c>
      <c r="AA15" s="67">
        <f t="shared" si="10"/>
        <v>14</v>
      </c>
    </row>
    <row r="16" spans="1:27" x14ac:dyDescent="0.3">
      <c r="A16" s="63" t="s">
        <v>1517</v>
      </c>
      <c r="B16" s="64">
        <f>VLOOKUP($A16,'Return Data'!$B$7:$R$2843,3,0)</f>
        <v>44322</v>
      </c>
      <c r="C16" s="65">
        <f>VLOOKUP($A16,'Return Data'!$B$7:$R$2843,4,0)</f>
        <v>1061.7071000000001</v>
      </c>
      <c r="D16" s="65">
        <f>VLOOKUP($A16,'Return Data'!$B$7:$R$2843,5,0)</f>
        <v>3.1217999999999999</v>
      </c>
      <c r="E16" s="66">
        <f t="shared" si="0"/>
        <v>11</v>
      </c>
      <c r="F16" s="65">
        <f>VLOOKUP($A16,'Return Data'!$B$7:$R$2843,6,0)</f>
        <v>2.3691</v>
      </c>
      <c r="G16" s="66">
        <f t="shared" si="1"/>
        <v>19</v>
      </c>
      <c r="H16" s="65">
        <f>VLOOKUP($A16,'Return Data'!$B$7:$R$2843,7,0)</f>
        <v>3.1107</v>
      </c>
      <c r="I16" s="66">
        <f t="shared" si="2"/>
        <v>14</v>
      </c>
      <c r="J16" s="65">
        <f>VLOOKUP($A16,'Return Data'!$B$7:$R$2843,8,0)</f>
        <v>3.7078000000000002</v>
      </c>
      <c r="K16" s="66">
        <f t="shared" si="3"/>
        <v>16</v>
      </c>
      <c r="L16" s="65">
        <f>VLOOKUP($A16,'Return Data'!$B$7:$R$2843,9,0)</f>
        <v>3.3593000000000002</v>
      </c>
      <c r="M16" s="66">
        <f t="shared" si="4"/>
        <v>18</v>
      </c>
      <c r="N16" s="65">
        <f>VLOOKUP($A16,'Return Data'!$B$7:$R$2843,10,0)</f>
        <v>4.0156999999999998</v>
      </c>
      <c r="O16" s="66">
        <f t="shared" si="5"/>
        <v>8</v>
      </c>
      <c r="P16" s="65">
        <f>VLOOKUP($A16,'Return Data'!$B$7:$R$2843,11,0)</f>
        <v>3.3984000000000001</v>
      </c>
      <c r="Q16" s="66">
        <f t="shared" si="6"/>
        <v>10</v>
      </c>
      <c r="R16" s="65">
        <f>VLOOKUP($A16,'Return Data'!$B$7:$R$2843,12,0)</f>
        <v>3.6514000000000002</v>
      </c>
      <c r="S16" s="66">
        <f t="shared" si="7"/>
        <v>12</v>
      </c>
      <c r="T16" s="65">
        <f>VLOOKUP($A16,'Return Data'!$B$7:$R$2843,13,0)</f>
        <v>4.5023</v>
      </c>
      <c r="U16" s="66">
        <f t="shared" si="8"/>
        <v>13</v>
      </c>
      <c r="V16" s="65"/>
      <c r="W16" s="66"/>
      <c r="X16" s="65"/>
      <c r="Y16" s="66"/>
      <c r="Z16" s="65">
        <f>VLOOKUP($A16,'Return Data'!$B$7:$R$2843,16,0)</f>
        <v>4.8335999999999997</v>
      </c>
      <c r="AA16" s="67">
        <f t="shared" si="10"/>
        <v>22</v>
      </c>
    </row>
    <row r="17" spans="1:27" x14ac:dyDescent="0.3">
      <c r="A17" s="63" t="s">
        <v>1518</v>
      </c>
      <c r="B17" s="64">
        <f>VLOOKUP($A17,'Return Data'!$B$7:$R$2843,3,0)</f>
        <v>44322</v>
      </c>
      <c r="C17" s="65">
        <f>VLOOKUP($A17,'Return Data'!$B$7:$R$2843,4,0)</f>
        <v>21.661100000000001</v>
      </c>
      <c r="D17" s="65">
        <f>VLOOKUP($A17,'Return Data'!$B$7:$R$2843,5,0)</f>
        <v>5.2244000000000002</v>
      </c>
      <c r="E17" s="66">
        <f t="shared" si="0"/>
        <v>3</v>
      </c>
      <c r="F17" s="65">
        <f>VLOOKUP($A17,'Return Data'!$B$7:$R$2843,6,0)</f>
        <v>2.7528999999999999</v>
      </c>
      <c r="G17" s="66">
        <f t="shared" si="1"/>
        <v>10</v>
      </c>
      <c r="H17" s="65">
        <f>VLOOKUP($A17,'Return Data'!$B$7:$R$2843,7,0)</f>
        <v>3.6615000000000002</v>
      </c>
      <c r="I17" s="66">
        <f t="shared" si="2"/>
        <v>7</v>
      </c>
      <c r="J17" s="65">
        <f>VLOOKUP($A17,'Return Data'!$B$7:$R$2843,8,0)</f>
        <v>4.3884999999999996</v>
      </c>
      <c r="K17" s="66">
        <f t="shared" si="3"/>
        <v>6</v>
      </c>
      <c r="L17" s="65">
        <f>VLOOKUP($A17,'Return Data'!$B$7:$R$2843,9,0)</f>
        <v>4.2328999999999999</v>
      </c>
      <c r="M17" s="66">
        <f t="shared" si="4"/>
        <v>4</v>
      </c>
      <c r="N17" s="65">
        <f>VLOOKUP($A17,'Return Data'!$B$7:$R$2843,10,0)</f>
        <v>4.7333999999999996</v>
      </c>
      <c r="O17" s="66">
        <f t="shared" si="5"/>
        <v>5</v>
      </c>
      <c r="P17" s="65">
        <f>VLOOKUP($A17,'Return Data'!$B$7:$R$2843,11,0)</f>
        <v>4.1520999999999999</v>
      </c>
      <c r="Q17" s="66">
        <f t="shared" si="6"/>
        <v>3</v>
      </c>
      <c r="R17" s="65">
        <f>VLOOKUP($A17,'Return Data'!$B$7:$R$2843,12,0)</f>
        <v>4.8410000000000002</v>
      </c>
      <c r="S17" s="66">
        <f t="shared" si="7"/>
        <v>3</v>
      </c>
      <c r="T17" s="65">
        <f>VLOOKUP($A17,'Return Data'!$B$7:$R$2843,13,0)</f>
        <v>6.1532</v>
      </c>
      <c r="U17" s="66">
        <f t="shared" si="8"/>
        <v>3</v>
      </c>
      <c r="V17" s="65">
        <f>VLOOKUP($A17,'Return Data'!$B$7:$R$2843,17,0)</f>
        <v>6.7779999999999996</v>
      </c>
      <c r="W17" s="66">
        <f t="shared" si="9"/>
        <v>3</v>
      </c>
      <c r="X17" s="65">
        <f>VLOOKUP($A17,'Return Data'!$B$7:$R$2843,14,0)</f>
        <v>7.1212</v>
      </c>
      <c r="Y17" s="66">
        <f t="shared" si="11"/>
        <v>4</v>
      </c>
      <c r="Z17" s="65">
        <f>VLOOKUP($A17,'Return Data'!$B$7:$R$2843,16,0)</f>
        <v>8.0221999999999998</v>
      </c>
      <c r="AA17" s="67">
        <f t="shared" si="10"/>
        <v>3</v>
      </c>
    </row>
    <row r="18" spans="1:27" x14ac:dyDescent="0.3">
      <c r="A18" s="63" t="s">
        <v>1520</v>
      </c>
      <c r="B18" s="64">
        <f>VLOOKUP($A18,'Return Data'!$B$7:$R$2843,3,0)</f>
        <v>44322</v>
      </c>
      <c r="C18" s="65">
        <f>VLOOKUP($A18,'Return Data'!$B$7:$R$2843,4,0)</f>
        <v>2174.9222</v>
      </c>
      <c r="D18" s="65">
        <f>VLOOKUP($A18,'Return Data'!$B$7:$R$2843,5,0)</f>
        <v>3.7444999999999999</v>
      </c>
      <c r="E18" s="66">
        <f t="shared" si="0"/>
        <v>7</v>
      </c>
      <c r="F18" s="65">
        <f>VLOOKUP($A18,'Return Data'!$B$7:$R$2843,6,0)</f>
        <v>10.6442</v>
      </c>
      <c r="G18" s="66">
        <f t="shared" si="1"/>
        <v>2</v>
      </c>
      <c r="H18" s="65">
        <f>VLOOKUP($A18,'Return Data'!$B$7:$R$2843,7,0)</f>
        <v>6.5782999999999996</v>
      </c>
      <c r="I18" s="66">
        <f t="shared" si="2"/>
        <v>2</v>
      </c>
      <c r="J18" s="65">
        <f>VLOOKUP($A18,'Return Data'!$B$7:$R$2843,8,0)</f>
        <v>4.0053000000000001</v>
      </c>
      <c r="K18" s="66">
        <f t="shared" si="3"/>
        <v>9</v>
      </c>
      <c r="L18" s="65">
        <f>VLOOKUP($A18,'Return Data'!$B$7:$R$2843,9,0)</f>
        <v>3.7317</v>
      </c>
      <c r="M18" s="66">
        <f t="shared" si="4"/>
        <v>7</v>
      </c>
      <c r="N18" s="65">
        <f>VLOOKUP($A18,'Return Data'!$B$7:$R$2843,10,0)</f>
        <v>3.4005999999999998</v>
      </c>
      <c r="O18" s="66">
        <f t="shared" si="5"/>
        <v>21</v>
      </c>
      <c r="P18" s="65">
        <f>VLOOKUP($A18,'Return Data'!$B$7:$R$2843,11,0)</f>
        <v>3.8738000000000001</v>
      </c>
      <c r="Q18" s="66">
        <f t="shared" si="6"/>
        <v>6</v>
      </c>
      <c r="R18" s="65">
        <f>VLOOKUP($A18,'Return Data'!$B$7:$R$2843,12,0)</f>
        <v>4.12</v>
      </c>
      <c r="S18" s="66">
        <f t="shared" si="7"/>
        <v>7</v>
      </c>
      <c r="T18" s="65">
        <f>VLOOKUP($A18,'Return Data'!$B$7:$R$2843,13,0)</f>
        <v>4.9744999999999999</v>
      </c>
      <c r="U18" s="66">
        <f t="shared" si="8"/>
        <v>6</v>
      </c>
      <c r="V18" s="65">
        <f>VLOOKUP($A18,'Return Data'!$B$7:$R$2843,17,0)</f>
        <v>5.2824</v>
      </c>
      <c r="W18" s="66">
        <f t="shared" si="9"/>
        <v>14</v>
      </c>
      <c r="X18" s="65">
        <f>VLOOKUP($A18,'Return Data'!$B$7:$R$2843,14,0)</f>
        <v>5.9459</v>
      </c>
      <c r="Y18" s="66">
        <f t="shared" si="11"/>
        <v>10</v>
      </c>
      <c r="Z18" s="65">
        <f>VLOOKUP($A18,'Return Data'!$B$7:$R$2843,16,0)</f>
        <v>7.5468000000000002</v>
      </c>
      <c r="AA18" s="67">
        <f t="shared" si="10"/>
        <v>7</v>
      </c>
    </row>
    <row r="19" spans="1:27" x14ac:dyDescent="0.3">
      <c r="A19" s="63" t="s">
        <v>1523</v>
      </c>
      <c r="B19" s="64">
        <f>VLOOKUP($A19,'Return Data'!$B$7:$R$2843,3,0)</f>
        <v>44322</v>
      </c>
      <c r="C19" s="65">
        <f>VLOOKUP($A19,'Return Data'!$B$7:$R$2843,4,0)</f>
        <v>11.9618</v>
      </c>
      <c r="D19" s="65">
        <f>VLOOKUP($A19,'Return Data'!$B$7:$R$2843,5,0)</f>
        <v>0.91539999999999999</v>
      </c>
      <c r="E19" s="66">
        <f t="shared" si="0"/>
        <v>26</v>
      </c>
      <c r="F19" s="65">
        <f>VLOOKUP($A19,'Return Data'!$B$7:$R$2843,6,0)</f>
        <v>2.4416000000000002</v>
      </c>
      <c r="G19" s="66">
        <f t="shared" si="1"/>
        <v>18</v>
      </c>
      <c r="H19" s="65">
        <f>VLOOKUP($A19,'Return Data'!$B$7:$R$2843,7,0)</f>
        <v>3.1840999999999999</v>
      </c>
      <c r="I19" s="66">
        <f t="shared" si="2"/>
        <v>12</v>
      </c>
      <c r="J19" s="65">
        <f>VLOOKUP($A19,'Return Data'!$B$7:$R$2843,8,0)</f>
        <v>3.798</v>
      </c>
      <c r="K19" s="66">
        <f t="shared" si="3"/>
        <v>13</v>
      </c>
      <c r="L19" s="65">
        <f>VLOOKUP($A19,'Return Data'!$B$7:$R$2843,9,0)</f>
        <v>3.5806</v>
      </c>
      <c r="M19" s="66">
        <f t="shared" si="4"/>
        <v>9</v>
      </c>
      <c r="N19" s="65">
        <f>VLOOKUP($A19,'Return Data'!$B$7:$R$2843,10,0)</f>
        <v>3.7641</v>
      </c>
      <c r="O19" s="66">
        <f t="shared" si="5"/>
        <v>15</v>
      </c>
      <c r="P19" s="65">
        <f>VLOOKUP($A19,'Return Data'!$B$7:$R$2843,11,0)</f>
        <v>3.2216999999999998</v>
      </c>
      <c r="Q19" s="66">
        <f t="shared" si="6"/>
        <v>16</v>
      </c>
      <c r="R19" s="65">
        <f>VLOOKUP($A19,'Return Data'!$B$7:$R$2843,12,0)</f>
        <v>3.4477000000000002</v>
      </c>
      <c r="S19" s="66">
        <f t="shared" si="7"/>
        <v>16</v>
      </c>
      <c r="T19" s="65">
        <f>VLOOKUP($A19,'Return Data'!$B$7:$R$2843,13,0)</f>
        <v>4.4234</v>
      </c>
      <c r="U19" s="66">
        <f t="shared" si="8"/>
        <v>14</v>
      </c>
      <c r="V19" s="65">
        <f>VLOOKUP($A19,'Return Data'!$B$7:$R$2843,17,0)</f>
        <v>5.9511000000000003</v>
      </c>
      <c r="W19" s="66">
        <f t="shared" si="9"/>
        <v>8</v>
      </c>
      <c r="X19" s="65"/>
      <c r="Y19" s="66"/>
      <c r="Z19" s="65">
        <f>VLOOKUP($A19,'Return Data'!$B$7:$R$2843,16,0)</f>
        <v>6.6</v>
      </c>
      <c r="AA19" s="67">
        <f t="shared" si="10"/>
        <v>15</v>
      </c>
    </row>
    <row r="20" spans="1:27" x14ac:dyDescent="0.3">
      <c r="A20" s="63" t="s">
        <v>1526</v>
      </c>
      <c r="B20" s="64">
        <f>VLOOKUP($A20,'Return Data'!$B$7:$R$2843,3,0)</f>
        <v>44322</v>
      </c>
      <c r="C20" s="65">
        <f>VLOOKUP($A20,'Return Data'!$B$7:$R$2843,4,0)</f>
        <v>2137.3895000000002</v>
      </c>
      <c r="D20" s="65">
        <f>VLOOKUP($A20,'Return Data'!$B$7:$R$2843,5,0)</f>
        <v>2.4967999999999999</v>
      </c>
      <c r="E20" s="66">
        <f t="shared" si="0"/>
        <v>15</v>
      </c>
      <c r="F20" s="65">
        <f>VLOOKUP($A20,'Return Data'!$B$7:$R$2843,6,0)</f>
        <v>2.4874999999999998</v>
      </c>
      <c r="G20" s="66">
        <f t="shared" si="1"/>
        <v>15</v>
      </c>
      <c r="H20" s="65">
        <f>VLOOKUP($A20,'Return Data'!$B$7:$R$2843,7,0)</f>
        <v>2.8944000000000001</v>
      </c>
      <c r="I20" s="66">
        <f t="shared" si="2"/>
        <v>17</v>
      </c>
      <c r="J20" s="65">
        <f>VLOOKUP($A20,'Return Data'!$B$7:$R$2843,8,0)</f>
        <v>3.7464</v>
      </c>
      <c r="K20" s="66">
        <f t="shared" si="3"/>
        <v>14</v>
      </c>
      <c r="L20" s="65">
        <f>VLOOKUP($A20,'Return Data'!$B$7:$R$2843,9,0)</f>
        <v>3.4468999999999999</v>
      </c>
      <c r="M20" s="66">
        <f t="shared" si="4"/>
        <v>15</v>
      </c>
      <c r="N20" s="65">
        <f>VLOOKUP($A20,'Return Data'!$B$7:$R$2843,10,0)</f>
        <v>3.6695000000000002</v>
      </c>
      <c r="O20" s="66">
        <f t="shared" si="5"/>
        <v>17</v>
      </c>
      <c r="P20" s="65">
        <f>VLOOKUP($A20,'Return Data'!$B$7:$R$2843,11,0)</f>
        <v>3.0747</v>
      </c>
      <c r="Q20" s="66">
        <f t="shared" si="6"/>
        <v>19</v>
      </c>
      <c r="R20" s="65">
        <f>VLOOKUP($A20,'Return Data'!$B$7:$R$2843,12,0)</f>
        <v>3.2117</v>
      </c>
      <c r="S20" s="66">
        <f t="shared" si="7"/>
        <v>21</v>
      </c>
      <c r="T20" s="65">
        <f>VLOOKUP($A20,'Return Data'!$B$7:$R$2843,13,0)</f>
        <v>4.1729000000000003</v>
      </c>
      <c r="U20" s="66">
        <f t="shared" si="8"/>
        <v>17</v>
      </c>
      <c r="V20" s="65">
        <f>VLOOKUP($A20,'Return Data'!$B$7:$R$2843,17,0)</f>
        <v>5.51</v>
      </c>
      <c r="W20" s="66">
        <f t="shared" si="9"/>
        <v>12</v>
      </c>
      <c r="X20" s="65">
        <f>VLOOKUP($A20,'Return Data'!$B$7:$R$2843,14,0)</f>
        <v>6.2214999999999998</v>
      </c>
      <c r="Y20" s="66">
        <f t="shared" si="11"/>
        <v>8</v>
      </c>
      <c r="Z20" s="65">
        <f>VLOOKUP($A20,'Return Data'!$B$7:$R$2843,16,0)</f>
        <v>7.6102999999999996</v>
      </c>
      <c r="AA20" s="67">
        <f t="shared" si="10"/>
        <v>5</v>
      </c>
    </row>
    <row r="21" spans="1:27" x14ac:dyDescent="0.3">
      <c r="A21" s="63" t="s">
        <v>1530</v>
      </c>
      <c r="B21" s="64">
        <f>VLOOKUP($A21,'Return Data'!$B$7:$R$2843,3,0)</f>
        <v>44322</v>
      </c>
      <c r="C21" s="65">
        <f>VLOOKUP($A21,'Return Data'!$B$7:$R$2843,4,0)</f>
        <v>33.844200000000001</v>
      </c>
      <c r="D21" s="65">
        <f>VLOOKUP($A21,'Return Data'!$B$7:$R$2843,5,0)</f>
        <v>1.8334999999999999</v>
      </c>
      <c r="E21" s="66">
        <f t="shared" si="0"/>
        <v>24</v>
      </c>
      <c r="F21" s="65">
        <f>VLOOKUP($A21,'Return Data'!$B$7:$R$2843,6,0)</f>
        <v>1.8695999999999999</v>
      </c>
      <c r="G21" s="66">
        <f t="shared" si="1"/>
        <v>22</v>
      </c>
      <c r="H21" s="65">
        <f>VLOOKUP($A21,'Return Data'!$B$7:$R$2843,7,0)</f>
        <v>2.7284000000000002</v>
      </c>
      <c r="I21" s="66">
        <f t="shared" si="2"/>
        <v>19</v>
      </c>
      <c r="J21" s="65">
        <f>VLOOKUP($A21,'Return Data'!$B$7:$R$2843,8,0)</f>
        <v>3.4943</v>
      </c>
      <c r="K21" s="66">
        <f t="shared" si="3"/>
        <v>19</v>
      </c>
      <c r="L21" s="65">
        <f>VLOOKUP($A21,'Return Data'!$B$7:$R$2843,9,0)</f>
        <v>3.2621000000000002</v>
      </c>
      <c r="M21" s="66">
        <f t="shared" si="4"/>
        <v>20</v>
      </c>
      <c r="N21" s="65">
        <f>VLOOKUP($A21,'Return Data'!$B$7:$R$2843,10,0)</f>
        <v>3.7686000000000002</v>
      </c>
      <c r="O21" s="66">
        <f t="shared" si="5"/>
        <v>14</v>
      </c>
      <c r="P21" s="65">
        <f>VLOOKUP($A21,'Return Data'!$B$7:$R$2843,11,0)</f>
        <v>3.2334000000000001</v>
      </c>
      <c r="Q21" s="66">
        <f t="shared" si="6"/>
        <v>15</v>
      </c>
      <c r="R21" s="65">
        <f>VLOOKUP($A21,'Return Data'!$B$7:$R$2843,12,0)</f>
        <v>3.5929000000000002</v>
      </c>
      <c r="S21" s="66">
        <f t="shared" si="7"/>
        <v>15</v>
      </c>
      <c r="T21" s="65">
        <f>VLOOKUP($A21,'Return Data'!$B$7:$R$2843,13,0)</f>
        <v>4.7732999999999999</v>
      </c>
      <c r="U21" s="66">
        <f t="shared" si="8"/>
        <v>7</v>
      </c>
      <c r="V21" s="65">
        <f>VLOOKUP($A21,'Return Data'!$B$7:$R$2843,17,0)</f>
        <v>5.9676999999999998</v>
      </c>
      <c r="W21" s="66">
        <f t="shared" si="9"/>
        <v>7</v>
      </c>
      <c r="X21" s="65">
        <f>VLOOKUP($A21,'Return Data'!$B$7:$R$2843,14,0)</f>
        <v>6.5816999999999997</v>
      </c>
      <c r="Y21" s="66">
        <f t="shared" si="11"/>
        <v>6</v>
      </c>
      <c r="Z21" s="65">
        <f>VLOOKUP($A21,'Return Data'!$B$7:$R$2843,16,0)</f>
        <v>7.5548999999999999</v>
      </c>
      <c r="AA21" s="67">
        <f t="shared" si="10"/>
        <v>6</v>
      </c>
    </row>
    <row r="22" spans="1:27" x14ac:dyDescent="0.3">
      <c r="A22" s="63" t="s">
        <v>1532</v>
      </c>
      <c r="B22" s="64">
        <f>VLOOKUP($A22,'Return Data'!$B$7:$R$2843,3,0)</f>
        <v>44322</v>
      </c>
      <c r="C22" s="65">
        <f>VLOOKUP($A22,'Return Data'!$B$7:$R$2843,4,0)</f>
        <v>34.348999999999997</v>
      </c>
      <c r="D22" s="65">
        <f>VLOOKUP($A22,'Return Data'!$B$7:$R$2843,5,0)</f>
        <v>2.5505</v>
      </c>
      <c r="E22" s="66">
        <f t="shared" si="0"/>
        <v>14</v>
      </c>
      <c r="F22" s="65">
        <f>VLOOKUP($A22,'Return Data'!$B$7:$R$2843,6,0)</f>
        <v>1.8422000000000001</v>
      </c>
      <c r="G22" s="66">
        <f t="shared" si="1"/>
        <v>23</v>
      </c>
      <c r="H22" s="65">
        <f>VLOOKUP($A22,'Return Data'!$B$7:$R$2843,7,0)</f>
        <v>2.6274999999999999</v>
      </c>
      <c r="I22" s="66">
        <f t="shared" si="2"/>
        <v>20</v>
      </c>
      <c r="J22" s="65">
        <f>VLOOKUP($A22,'Return Data'!$B$7:$R$2843,8,0)</f>
        <v>3.3820000000000001</v>
      </c>
      <c r="K22" s="66">
        <f t="shared" si="3"/>
        <v>20</v>
      </c>
      <c r="L22" s="65">
        <f>VLOOKUP($A22,'Return Data'!$B$7:$R$2843,9,0)</f>
        <v>3.3066</v>
      </c>
      <c r="M22" s="66">
        <f t="shared" si="4"/>
        <v>19</v>
      </c>
      <c r="N22" s="65">
        <f>VLOOKUP($A22,'Return Data'!$B$7:$R$2843,10,0)</f>
        <v>3.8186</v>
      </c>
      <c r="O22" s="66">
        <f t="shared" si="5"/>
        <v>12</v>
      </c>
      <c r="P22" s="65">
        <f>VLOOKUP($A22,'Return Data'!$B$7:$R$2843,11,0)</f>
        <v>3.3020999999999998</v>
      </c>
      <c r="Q22" s="66">
        <f t="shared" si="6"/>
        <v>14</v>
      </c>
      <c r="R22" s="65">
        <f>VLOOKUP($A22,'Return Data'!$B$7:$R$2843,12,0)</f>
        <v>3.4174000000000002</v>
      </c>
      <c r="S22" s="66">
        <f t="shared" si="7"/>
        <v>17</v>
      </c>
      <c r="T22" s="65">
        <f>VLOOKUP($A22,'Return Data'!$B$7:$R$2843,13,0)</f>
        <v>4.3502999999999998</v>
      </c>
      <c r="U22" s="66">
        <f t="shared" si="8"/>
        <v>15</v>
      </c>
      <c r="V22" s="65">
        <f>VLOOKUP($A22,'Return Data'!$B$7:$R$2843,17,0)</f>
        <v>5.7649999999999997</v>
      </c>
      <c r="W22" s="66">
        <f t="shared" si="9"/>
        <v>9</v>
      </c>
      <c r="X22" s="65">
        <f>VLOOKUP($A22,'Return Data'!$B$7:$R$2843,14,0)</f>
        <v>6.4191000000000003</v>
      </c>
      <c r="Y22" s="66">
        <f t="shared" si="11"/>
        <v>7</v>
      </c>
      <c r="Z22" s="65">
        <f>VLOOKUP($A22,'Return Data'!$B$7:$R$2843,16,0)</f>
        <v>3.8448000000000002</v>
      </c>
      <c r="AA22" s="67">
        <f t="shared" si="10"/>
        <v>27</v>
      </c>
    </row>
    <row r="23" spans="1:27" x14ac:dyDescent="0.3">
      <c r="A23" s="63" t="s">
        <v>1535</v>
      </c>
      <c r="B23" s="64">
        <f>VLOOKUP($A23,'Return Data'!$B$7:$R$2843,3,0)</f>
        <v>44322</v>
      </c>
      <c r="C23" s="65">
        <f>VLOOKUP($A23,'Return Data'!$B$7:$R$2843,4,0)</f>
        <v>1059.3889999999999</v>
      </c>
      <c r="D23" s="65">
        <f>VLOOKUP($A23,'Return Data'!$B$7:$R$2843,5,0)</f>
        <v>1.8124</v>
      </c>
      <c r="E23" s="66">
        <f t="shared" si="0"/>
        <v>25</v>
      </c>
      <c r="F23" s="65">
        <f>VLOOKUP($A23,'Return Data'!$B$7:$R$2843,6,0)</f>
        <v>2.5133999999999999</v>
      </c>
      <c r="G23" s="66">
        <f t="shared" si="1"/>
        <v>14</v>
      </c>
      <c r="H23" s="65">
        <f>VLOOKUP($A23,'Return Data'!$B$7:$R$2843,7,0)</f>
        <v>2.2789000000000001</v>
      </c>
      <c r="I23" s="66">
        <f t="shared" si="2"/>
        <v>24</v>
      </c>
      <c r="J23" s="65">
        <f>VLOOKUP($A23,'Return Data'!$B$7:$R$2843,8,0)</f>
        <v>3.0727000000000002</v>
      </c>
      <c r="K23" s="66">
        <f t="shared" si="3"/>
        <v>24</v>
      </c>
      <c r="L23" s="65">
        <f>VLOOKUP($A23,'Return Data'!$B$7:$R$2843,9,0)</f>
        <v>3.4277000000000002</v>
      </c>
      <c r="M23" s="66">
        <f t="shared" si="4"/>
        <v>17</v>
      </c>
      <c r="N23" s="65">
        <f>VLOOKUP($A23,'Return Data'!$B$7:$R$2843,10,0)</f>
        <v>3.3231000000000002</v>
      </c>
      <c r="O23" s="66">
        <f t="shared" si="5"/>
        <v>22</v>
      </c>
      <c r="P23" s="65">
        <f>VLOOKUP($A23,'Return Data'!$B$7:$R$2843,11,0)</f>
        <v>3.1173999999999999</v>
      </c>
      <c r="Q23" s="66">
        <f t="shared" si="6"/>
        <v>18</v>
      </c>
      <c r="R23" s="65">
        <f>VLOOKUP($A23,'Return Data'!$B$7:$R$2843,12,0)</f>
        <v>3.3075999999999999</v>
      </c>
      <c r="S23" s="66">
        <f t="shared" si="7"/>
        <v>19</v>
      </c>
      <c r="T23" s="65">
        <f>VLOOKUP($A23,'Return Data'!$B$7:$R$2843,13,0)</f>
        <v>3.8751000000000002</v>
      </c>
      <c r="U23" s="66">
        <f t="shared" si="8"/>
        <v>20</v>
      </c>
      <c r="V23" s="65"/>
      <c r="W23" s="66"/>
      <c r="X23" s="65"/>
      <c r="Y23" s="66"/>
      <c r="Z23" s="65">
        <f>VLOOKUP($A23,'Return Data'!$B$7:$R$2843,16,0)</f>
        <v>4.0846</v>
      </c>
      <c r="AA23" s="67">
        <f t="shared" si="10"/>
        <v>25</v>
      </c>
    </row>
    <row r="24" spans="1:27" x14ac:dyDescent="0.3">
      <c r="A24" s="63" t="s">
        <v>1537</v>
      </c>
      <c r="B24" s="64">
        <f>VLOOKUP($A24,'Return Data'!$B$7:$R$2843,3,0)</f>
        <v>44322</v>
      </c>
      <c r="C24" s="65">
        <f>VLOOKUP($A24,'Return Data'!$B$7:$R$2843,4,0)</f>
        <v>1084.7484999999999</v>
      </c>
      <c r="D24" s="65">
        <f>VLOOKUP($A24,'Return Data'!$B$7:$R$2843,5,0)</f>
        <v>2.1503000000000001</v>
      </c>
      <c r="E24" s="66">
        <f t="shared" si="0"/>
        <v>23</v>
      </c>
      <c r="F24" s="65">
        <f>VLOOKUP($A24,'Return Data'!$B$7:$R$2843,6,0)</f>
        <v>2.8529</v>
      </c>
      <c r="G24" s="66">
        <f t="shared" si="1"/>
        <v>9</v>
      </c>
      <c r="H24" s="65">
        <f>VLOOKUP($A24,'Return Data'!$B$7:$R$2843,7,0)</f>
        <v>3.5749</v>
      </c>
      <c r="I24" s="66">
        <f t="shared" si="2"/>
        <v>9</v>
      </c>
      <c r="J24" s="65">
        <f>VLOOKUP($A24,'Return Data'!$B$7:$R$2843,8,0)</f>
        <v>4.2718999999999996</v>
      </c>
      <c r="K24" s="66">
        <f t="shared" si="3"/>
        <v>7</v>
      </c>
      <c r="L24" s="65">
        <f>VLOOKUP($A24,'Return Data'!$B$7:$R$2843,9,0)</f>
        <v>3.5606</v>
      </c>
      <c r="M24" s="66">
        <f t="shared" si="4"/>
        <v>12</v>
      </c>
      <c r="N24" s="65">
        <f>VLOOKUP($A24,'Return Data'!$B$7:$R$2843,10,0)</f>
        <v>3.7927</v>
      </c>
      <c r="O24" s="66">
        <f t="shared" si="5"/>
        <v>13</v>
      </c>
      <c r="P24" s="65">
        <f>VLOOKUP($A24,'Return Data'!$B$7:$R$2843,11,0)</f>
        <v>3.2195999999999998</v>
      </c>
      <c r="Q24" s="66">
        <f t="shared" si="6"/>
        <v>17</v>
      </c>
      <c r="R24" s="65">
        <f>VLOOKUP($A24,'Return Data'!$B$7:$R$2843,12,0)</f>
        <v>3.5990000000000002</v>
      </c>
      <c r="S24" s="66">
        <f t="shared" si="7"/>
        <v>14</v>
      </c>
      <c r="T24" s="65">
        <f>VLOOKUP($A24,'Return Data'!$B$7:$R$2843,13,0)</f>
        <v>4.6321000000000003</v>
      </c>
      <c r="U24" s="66">
        <f t="shared" si="8"/>
        <v>10</v>
      </c>
      <c r="V24" s="65"/>
      <c r="W24" s="66"/>
      <c r="X24" s="65"/>
      <c r="Y24" s="66"/>
      <c r="Z24" s="65">
        <f>VLOOKUP($A24,'Return Data'!$B$7:$R$2843,16,0)</f>
        <v>5.3761999999999999</v>
      </c>
      <c r="AA24" s="67">
        <f t="shared" si="10"/>
        <v>21</v>
      </c>
    </row>
    <row r="25" spans="1:27" x14ac:dyDescent="0.3">
      <c r="A25" s="63" t="s">
        <v>1539</v>
      </c>
      <c r="B25" s="64">
        <f>VLOOKUP($A25,'Return Data'!$B$7:$R$2843,3,0)</f>
        <v>44322</v>
      </c>
      <c r="C25" s="65">
        <f>VLOOKUP($A25,'Return Data'!$B$7:$R$2843,4,0)</f>
        <v>13.5687</v>
      </c>
      <c r="D25" s="65">
        <f>VLOOKUP($A25,'Return Data'!$B$7:$R$2843,5,0)</f>
        <v>6.9954000000000001</v>
      </c>
      <c r="E25" s="66">
        <f t="shared" si="0"/>
        <v>2</v>
      </c>
      <c r="F25" s="65">
        <f>VLOOKUP($A25,'Return Data'!$B$7:$R$2843,6,0)</f>
        <v>3.6775000000000002</v>
      </c>
      <c r="G25" s="66">
        <f t="shared" si="1"/>
        <v>5</v>
      </c>
      <c r="H25" s="65">
        <f>VLOOKUP($A25,'Return Data'!$B$7:$R$2843,7,0)</f>
        <v>2.2683</v>
      </c>
      <c r="I25" s="66">
        <f t="shared" si="2"/>
        <v>25</v>
      </c>
      <c r="J25" s="65">
        <f>VLOOKUP($A25,'Return Data'!$B$7:$R$2843,8,0)</f>
        <v>2.3654999999999999</v>
      </c>
      <c r="K25" s="66">
        <f t="shared" si="3"/>
        <v>26</v>
      </c>
      <c r="L25" s="65">
        <f>VLOOKUP($A25,'Return Data'!$B$7:$R$2843,9,0)</f>
        <v>2.2368000000000001</v>
      </c>
      <c r="M25" s="66">
        <f t="shared" si="4"/>
        <v>26</v>
      </c>
      <c r="N25" s="65">
        <f>VLOOKUP($A25,'Return Data'!$B$7:$R$2843,10,0)</f>
        <v>2.5051000000000001</v>
      </c>
      <c r="O25" s="66">
        <f t="shared" si="5"/>
        <v>26</v>
      </c>
      <c r="P25" s="65">
        <f>VLOOKUP($A25,'Return Data'!$B$7:$R$2843,11,0)</f>
        <v>2.5798999999999999</v>
      </c>
      <c r="Q25" s="66">
        <f t="shared" si="6"/>
        <v>25</v>
      </c>
      <c r="R25" s="65">
        <f>VLOOKUP($A25,'Return Data'!$B$7:$R$2843,12,0)</f>
        <v>2.8685</v>
      </c>
      <c r="S25" s="66">
        <f t="shared" si="7"/>
        <v>23</v>
      </c>
      <c r="T25" s="65">
        <f>VLOOKUP($A25,'Return Data'!$B$7:$R$2843,13,0)</f>
        <v>2.9937</v>
      </c>
      <c r="U25" s="66">
        <f t="shared" si="8"/>
        <v>26</v>
      </c>
      <c r="V25" s="65">
        <f>VLOOKUP($A25,'Return Data'!$B$7:$R$2843,17,0)</f>
        <v>4.5293000000000001</v>
      </c>
      <c r="W25" s="66">
        <f t="shared" si="9"/>
        <v>18</v>
      </c>
      <c r="X25" s="65">
        <f>VLOOKUP($A25,'Return Data'!$B$7:$R$2843,14,0)</f>
        <v>0.21829999999999999</v>
      </c>
      <c r="Y25" s="66">
        <f t="shared" si="11"/>
        <v>17</v>
      </c>
      <c r="Z25" s="65">
        <f>VLOOKUP($A25,'Return Data'!$B$7:$R$2843,16,0)</f>
        <v>4.0598999999999998</v>
      </c>
      <c r="AA25" s="67">
        <f t="shared" si="10"/>
        <v>26</v>
      </c>
    </row>
    <row r="26" spans="1:27" x14ac:dyDescent="0.3">
      <c r="A26" s="63" t="s">
        <v>2030</v>
      </c>
      <c r="B26" s="64">
        <f>VLOOKUP($A26,'Return Data'!$B$7:$R$2843,3,0)</f>
        <v>44322</v>
      </c>
      <c r="C26" s="65">
        <f>VLOOKUP($A26,'Return Data'!$B$7:$R$2843,4,0)</f>
        <v>2198.6686</v>
      </c>
      <c r="D26" s="65">
        <f>VLOOKUP($A26,'Return Data'!$B$7:$R$2843,5,0)</f>
        <v>0.3785</v>
      </c>
      <c r="E26" s="66">
        <f t="shared" si="0"/>
        <v>27</v>
      </c>
      <c r="F26" s="65">
        <f>VLOOKUP($A26,'Return Data'!$B$7:$R$2843,6,0)</f>
        <v>1.3731</v>
      </c>
      <c r="G26" s="66">
        <f t="shared" si="1"/>
        <v>26</v>
      </c>
      <c r="H26" s="65">
        <f>VLOOKUP($A26,'Return Data'!$B$7:$R$2843,7,0)</f>
        <v>1.9282999999999999</v>
      </c>
      <c r="I26" s="66">
        <f t="shared" si="2"/>
        <v>26</v>
      </c>
      <c r="J26" s="65">
        <f>VLOOKUP($A26,'Return Data'!$B$7:$R$2843,8,0)</f>
        <v>2.3292000000000002</v>
      </c>
      <c r="K26" s="66">
        <f t="shared" si="3"/>
        <v>27</v>
      </c>
      <c r="L26" s="65">
        <f>VLOOKUP($A26,'Return Data'!$B$7:$R$2843,9,0)</f>
        <v>2.0533000000000001</v>
      </c>
      <c r="M26" s="66">
        <f t="shared" si="4"/>
        <v>27</v>
      </c>
      <c r="N26" s="65">
        <f>VLOOKUP($A26,'Return Data'!$B$7:$R$2843,10,0)</f>
        <v>2.0905999999999998</v>
      </c>
      <c r="O26" s="66">
        <f t="shared" si="5"/>
        <v>27</v>
      </c>
      <c r="P26" s="65">
        <f>VLOOKUP($A26,'Return Data'!$B$7:$R$2843,11,0)</f>
        <v>1.7786999999999999</v>
      </c>
      <c r="Q26" s="66">
        <f t="shared" si="6"/>
        <v>27</v>
      </c>
      <c r="R26" s="65">
        <f>VLOOKUP($A26,'Return Data'!$B$7:$R$2843,12,0)</f>
        <v>1.9966999999999999</v>
      </c>
      <c r="S26" s="66">
        <f t="shared" si="7"/>
        <v>27</v>
      </c>
      <c r="T26" s="65">
        <f>VLOOKUP($A26,'Return Data'!$B$7:$R$2843,13,0)</f>
        <v>2.7027999999999999</v>
      </c>
      <c r="U26" s="66">
        <f t="shared" si="8"/>
        <v>27</v>
      </c>
      <c r="V26" s="65">
        <f>VLOOKUP($A26,'Return Data'!$B$7:$R$2843,17,0)</f>
        <v>4.1605999999999996</v>
      </c>
      <c r="W26" s="66">
        <f t="shared" si="9"/>
        <v>20</v>
      </c>
      <c r="X26" s="65">
        <f>VLOOKUP($A26,'Return Data'!$B$7:$R$2843,14,0)</f>
        <v>5.0418000000000003</v>
      </c>
      <c r="Y26" s="66">
        <f t="shared" si="11"/>
        <v>13</v>
      </c>
      <c r="Z26" s="65">
        <f>VLOOKUP($A26,'Return Data'!$B$7:$R$2843,16,0)</f>
        <v>7.2766999999999999</v>
      </c>
      <c r="AA26" s="67">
        <f t="shared" si="10"/>
        <v>11</v>
      </c>
    </row>
    <row r="27" spans="1:27" x14ac:dyDescent="0.3">
      <c r="A27" s="63" t="s">
        <v>1540</v>
      </c>
      <c r="B27" s="64">
        <f>VLOOKUP($A27,'Return Data'!$B$7:$R$2843,3,0)</f>
        <v>44322</v>
      </c>
      <c r="C27" s="65">
        <f>VLOOKUP($A27,'Return Data'!$B$7:$R$2843,4,0)</f>
        <v>3059.8341999999998</v>
      </c>
      <c r="D27" s="65">
        <f>VLOOKUP($A27,'Return Data'!$B$7:$R$2843,5,0)</f>
        <v>4.1731999999999996</v>
      </c>
      <c r="E27" s="66">
        <f t="shared" si="0"/>
        <v>5</v>
      </c>
      <c r="F27" s="65">
        <f>VLOOKUP($A27,'Return Data'!$B$7:$R$2843,6,0)</f>
        <v>4.4960000000000004</v>
      </c>
      <c r="G27" s="66">
        <f t="shared" si="1"/>
        <v>3</v>
      </c>
      <c r="H27" s="65">
        <f>VLOOKUP($A27,'Return Data'!$B$7:$R$2843,7,0)</f>
        <v>4.5404999999999998</v>
      </c>
      <c r="I27" s="66">
        <f t="shared" si="2"/>
        <v>3</v>
      </c>
      <c r="J27" s="65">
        <f>VLOOKUP($A27,'Return Data'!$B$7:$R$2843,8,0)</f>
        <v>4.9930000000000003</v>
      </c>
      <c r="K27" s="66">
        <f t="shared" si="3"/>
        <v>4</v>
      </c>
      <c r="L27" s="65">
        <f>VLOOKUP($A27,'Return Data'!$B$7:$R$2843,9,0)</f>
        <v>4.3086000000000002</v>
      </c>
      <c r="M27" s="66">
        <f t="shared" si="4"/>
        <v>3</v>
      </c>
      <c r="N27" s="65">
        <f>VLOOKUP($A27,'Return Data'!$B$7:$R$2843,10,0)</f>
        <v>5.3761000000000001</v>
      </c>
      <c r="O27" s="66">
        <f t="shared" si="5"/>
        <v>3</v>
      </c>
      <c r="P27" s="65">
        <f>VLOOKUP($A27,'Return Data'!$B$7:$R$2843,11,0)</f>
        <v>4.8360000000000003</v>
      </c>
      <c r="Q27" s="66">
        <f t="shared" si="6"/>
        <v>2</v>
      </c>
      <c r="R27" s="65">
        <f>VLOOKUP($A27,'Return Data'!$B$7:$R$2843,12,0)</f>
        <v>6.1109999999999998</v>
      </c>
      <c r="S27" s="66">
        <f t="shared" si="7"/>
        <v>2</v>
      </c>
      <c r="T27" s="65">
        <f>VLOOKUP($A27,'Return Data'!$B$7:$R$2843,13,0)</f>
        <v>5.3235999999999999</v>
      </c>
      <c r="U27" s="66">
        <f t="shared" si="8"/>
        <v>5</v>
      </c>
      <c r="V27" s="65">
        <f>VLOOKUP($A27,'Return Data'!$B$7:$R$2843,17,0)</f>
        <v>2.8778999999999999</v>
      </c>
      <c r="W27" s="66">
        <f t="shared" si="9"/>
        <v>22</v>
      </c>
      <c r="X27" s="65">
        <f>VLOOKUP($A27,'Return Data'!$B$7:$R$2843,14,0)</f>
        <v>4.1271000000000004</v>
      </c>
      <c r="Y27" s="66">
        <f t="shared" si="11"/>
        <v>15</v>
      </c>
      <c r="Z27" s="65">
        <f>VLOOKUP($A27,'Return Data'!$B$7:$R$2843,16,0)</f>
        <v>5.9255000000000004</v>
      </c>
      <c r="AA27" s="67">
        <f t="shared" si="10"/>
        <v>19</v>
      </c>
    </row>
    <row r="28" spans="1:27" x14ac:dyDescent="0.3">
      <c r="A28" s="63" t="s">
        <v>1544</v>
      </c>
      <c r="B28" s="64">
        <f>VLOOKUP($A28,'Return Data'!$B$7:$R$2843,3,0)</f>
        <v>44322</v>
      </c>
      <c r="C28" s="65">
        <f>VLOOKUP($A28,'Return Data'!$B$7:$R$2843,4,0)</f>
        <v>27.151700000000002</v>
      </c>
      <c r="D28" s="65">
        <f>VLOOKUP($A28,'Return Data'!$B$7:$R$2843,5,0)</f>
        <v>2.4199000000000002</v>
      </c>
      <c r="E28" s="66">
        <f t="shared" si="0"/>
        <v>16</v>
      </c>
      <c r="F28" s="65">
        <f>VLOOKUP($A28,'Return Data'!$B$7:$R$2843,6,0)</f>
        <v>2.9133</v>
      </c>
      <c r="G28" s="66">
        <f t="shared" si="1"/>
        <v>8</v>
      </c>
      <c r="H28" s="65">
        <f>VLOOKUP($A28,'Return Data'!$B$7:$R$2843,7,0)</f>
        <v>3.1705999999999999</v>
      </c>
      <c r="I28" s="66">
        <f t="shared" si="2"/>
        <v>13</v>
      </c>
      <c r="J28" s="65">
        <f>VLOOKUP($A28,'Return Data'!$B$7:$R$2843,8,0)</f>
        <v>3.7984</v>
      </c>
      <c r="K28" s="66">
        <f t="shared" si="3"/>
        <v>12</v>
      </c>
      <c r="L28" s="65">
        <f>VLOOKUP($A28,'Return Data'!$B$7:$R$2843,9,0)</f>
        <v>3.6855000000000002</v>
      </c>
      <c r="M28" s="66">
        <f t="shared" si="4"/>
        <v>8</v>
      </c>
      <c r="N28" s="65">
        <f>VLOOKUP($A28,'Return Data'!$B$7:$R$2843,10,0)</f>
        <v>3.8389000000000002</v>
      </c>
      <c r="O28" s="66">
        <f t="shared" si="5"/>
        <v>11</v>
      </c>
      <c r="P28" s="65">
        <f>VLOOKUP($A28,'Return Data'!$B$7:$R$2843,11,0)</f>
        <v>3.3216999999999999</v>
      </c>
      <c r="Q28" s="66">
        <f t="shared" si="6"/>
        <v>12</v>
      </c>
      <c r="R28" s="65">
        <f>VLOOKUP($A28,'Return Data'!$B$7:$R$2843,12,0)</f>
        <v>3.6227999999999998</v>
      </c>
      <c r="S28" s="66">
        <f t="shared" si="7"/>
        <v>13</v>
      </c>
      <c r="T28" s="65">
        <f>VLOOKUP($A28,'Return Data'!$B$7:$R$2843,13,0)</f>
        <v>4.5393999999999997</v>
      </c>
      <c r="U28" s="66">
        <f t="shared" si="8"/>
        <v>12</v>
      </c>
      <c r="V28" s="65">
        <f>VLOOKUP($A28,'Return Data'!$B$7:$R$2843,17,0)</f>
        <v>9.3904999999999994</v>
      </c>
      <c r="W28" s="66">
        <f t="shared" si="9"/>
        <v>1</v>
      </c>
      <c r="X28" s="65">
        <f>VLOOKUP($A28,'Return Data'!$B$7:$R$2843,14,0)</f>
        <v>8.6011000000000006</v>
      </c>
      <c r="Y28" s="66">
        <f t="shared" si="11"/>
        <v>1</v>
      </c>
      <c r="Z28" s="65">
        <f>VLOOKUP($A28,'Return Data'!$B$7:$R$2843,16,0)</f>
        <v>8.0854999999999997</v>
      </c>
      <c r="AA28" s="67">
        <f t="shared" si="10"/>
        <v>2</v>
      </c>
    </row>
    <row r="29" spans="1:27" x14ac:dyDescent="0.3">
      <c r="A29" s="63" t="s">
        <v>1546</v>
      </c>
      <c r="B29" s="64">
        <f>VLOOKUP($A29,'Return Data'!$B$7:$R$2843,3,0)</f>
        <v>44322</v>
      </c>
      <c r="C29" s="65">
        <f>VLOOKUP($A29,'Return Data'!$B$7:$R$2843,4,0)</f>
        <v>2183.1014</v>
      </c>
      <c r="D29" s="65">
        <f>VLOOKUP($A29,'Return Data'!$B$7:$R$2843,5,0)</f>
        <v>2.2856999999999998</v>
      </c>
      <c r="E29" s="66">
        <f t="shared" si="0"/>
        <v>19</v>
      </c>
      <c r="F29" s="65">
        <f>VLOOKUP($A29,'Return Data'!$B$7:$R$2843,6,0)</f>
        <v>1.8177000000000001</v>
      </c>
      <c r="G29" s="66">
        <f t="shared" si="1"/>
        <v>24</v>
      </c>
      <c r="H29" s="65">
        <f>VLOOKUP($A29,'Return Data'!$B$7:$R$2843,7,0)</f>
        <v>2.3835999999999999</v>
      </c>
      <c r="I29" s="66">
        <f t="shared" si="2"/>
        <v>23</v>
      </c>
      <c r="J29" s="65">
        <f>VLOOKUP($A29,'Return Data'!$B$7:$R$2843,8,0)</f>
        <v>3.3732000000000002</v>
      </c>
      <c r="K29" s="66">
        <f t="shared" si="3"/>
        <v>21</v>
      </c>
      <c r="L29" s="65">
        <f>VLOOKUP($A29,'Return Data'!$B$7:$R$2843,9,0)</f>
        <v>3.1048</v>
      </c>
      <c r="M29" s="66">
        <f t="shared" si="4"/>
        <v>21</v>
      </c>
      <c r="N29" s="65">
        <f>VLOOKUP($A29,'Return Data'!$B$7:$R$2843,10,0)</f>
        <v>3.2193000000000001</v>
      </c>
      <c r="O29" s="66">
        <f t="shared" si="5"/>
        <v>23</v>
      </c>
      <c r="P29" s="65">
        <f>VLOOKUP($A29,'Return Data'!$B$7:$R$2843,11,0)</f>
        <v>2.6768999999999998</v>
      </c>
      <c r="Q29" s="66">
        <f t="shared" si="6"/>
        <v>23</v>
      </c>
      <c r="R29" s="65">
        <f>VLOOKUP($A29,'Return Data'!$B$7:$R$2843,12,0)</f>
        <v>2.8035000000000001</v>
      </c>
      <c r="S29" s="66">
        <f t="shared" si="7"/>
        <v>24</v>
      </c>
      <c r="T29" s="65">
        <f>VLOOKUP($A29,'Return Data'!$B$7:$R$2843,13,0)</f>
        <v>3.3096000000000001</v>
      </c>
      <c r="U29" s="66">
        <f t="shared" si="8"/>
        <v>25</v>
      </c>
      <c r="V29" s="65">
        <f>VLOOKUP($A29,'Return Data'!$B$7:$R$2843,17,0)</f>
        <v>4.5179999999999998</v>
      </c>
      <c r="W29" s="66">
        <f t="shared" si="9"/>
        <v>19</v>
      </c>
      <c r="X29" s="65">
        <f>VLOOKUP($A29,'Return Data'!$B$7:$R$2843,14,0)</f>
        <v>3.4344000000000001</v>
      </c>
      <c r="Y29" s="66">
        <f t="shared" si="11"/>
        <v>16</v>
      </c>
      <c r="Z29" s="65">
        <f>VLOOKUP($A29,'Return Data'!$B$7:$R$2843,16,0)</f>
        <v>6.016</v>
      </c>
      <c r="AA29" s="67">
        <f t="shared" si="10"/>
        <v>18</v>
      </c>
    </row>
    <row r="30" spans="1:27" x14ac:dyDescent="0.3">
      <c r="A30" s="63" t="s">
        <v>1549</v>
      </c>
      <c r="B30" s="64">
        <f>VLOOKUP($A30,'Return Data'!$B$7:$R$2843,3,0)</f>
        <v>44322</v>
      </c>
      <c r="C30" s="65">
        <f>VLOOKUP($A30,'Return Data'!$B$7:$R$2843,4,0)</f>
        <v>4694.2909</v>
      </c>
      <c r="D30" s="65">
        <f>VLOOKUP($A30,'Return Data'!$B$7:$R$2843,5,0)</f>
        <v>2.1989999999999998</v>
      </c>
      <c r="E30" s="66">
        <f t="shared" si="0"/>
        <v>21</v>
      </c>
      <c r="F30" s="65">
        <f>VLOOKUP($A30,'Return Data'!$B$7:$R$2843,6,0)</f>
        <v>2.0989</v>
      </c>
      <c r="G30" s="66">
        <f t="shared" si="1"/>
        <v>20</v>
      </c>
      <c r="H30" s="65">
        <f>VLOOKUP($A30,'Return Data'!$B$7:$R$2843,7,0)</f>
        <v>2.9838</v>
      </c>
      <c r="I30" s="66">
        <f t="shared" si="2"/>
        <v>15</v>
      </c>
      <c r="J30" s="65">
        <f>VLOOKUP($A30,'Return Data'!$B$7:$R$2843,8,0)</f>
        <v>3.6880999999999999</v>
      </c>
      <c r="K30" s="66">
        <f t="shared" si="3"/>
        <v>17</v>
      </c>
      <c r="L30" s="65">
        <f>VLOOKUP($A30,'Return Data'!$B$7:$R$2843,9,0)</f>
        <v>3.5802</v>
      </c>
      <c r="M30" s="66">
        <f t="shared" si="4"/>
        <v>10</v>
      </c>
      <c r="N30" s="65">
        <f>VLOOKUP($A30,'Return Data'!$B$7:$R$2843,10,0)</f>
        <v>3.9599000000000002</v>
      </c>
      <c r="O30" s="66">
        <f t="shared" si="5"/>
        <v>9</v>
      </c>
      <c r="P30" s="65">
        <f>VLOOKUP($A30,'Return Data'!$B$7:$R$2843,11,0)</f>
        <v>3.3763000000000001</v>
      </c>
      <c r="Q30" s="66">
        <f t="shared" si="6"/>
        <v>11</v>
      </c>
      <c r="R30" s="65">
        <f>VLOOKUP($A30,'Return Data'!$B$7:$R$2843,12,0)</f>
        <v>3.7233999999999998</v>
      </c>
      <c r="S30" s="66">
        <f t="shared" si="7"/>
        <v>11</v>
      </c>
      <c r="T30" s="65">
        <f>VLOOKUP($A30,'Return Data'!$B$7:$R$2843,13,0)</f>
        <v>4.7732000000000001</v>
      </c>
      <c r="U30" s="66">
        <f t="shared" si="8"/>
        <v>8</v>
      </c>
      <c r="V30" s="65">
        <f>VLOOKUP($A30,'Return Data'!$B$7:$R$2843,17,0)</f>
        <v>6.0842000000000001</v>
      </c>
      <c r="W30" s="66">
        <f t="shared" si="9"/>
        <v>6</v>
      </c>
      <c r="X30" s="65">
        <f>VLOOKUP($A30,'Return Data'!$B$7:$R$2843,14,0)</f>
        <v>6.8038999999999996</v>
      </c>
      <c r="Y30" s="66">
        <f t="shared" si="11"/>
        <v>5</v>
      </c>
      <c r="Z30" s="65">
        <f>VLOOKUP($A30,'Return Data'!$B$7:$R$2843,16,0)</f>
        <v>7.2882999999999996</v>
      </c>
      <c r="AA30" s="67">
        <f t="shared" si="10"/>
        <v>9</v>
      </c>
    </row>
    <row r="31" spans="1:27" x14ac:dyDescent="0.3">
      <c r="A31" s="63" t="s">
        <v>1551</v>
      </c>
      <c r="B31" s="64">
        <f>VLOOKUP($A31,'Return Data'!$B$7:$R$2843,3,0)</f>
        <v>44322</v>
      </c>
      <c r="C31" s="65">
        <f>VLOOKUP($A31,'Return Data'!$B$7:$R$2843,4,0)</f>
        <v>10.876200000000001</v>
      </c>
      <c r="D31" s="65">
        <f>VLOOKUP($A31,'Return Data'!$B$7:$R$2843,5,0)</f>
        <v>3.0206</v>
      </c>
      <c r="E31" s="66">
        <f t="shared" si="0"/>
        <v>12</v>
      </c>
      <c r="F31" s="65">
        <f>VLOOKUP($A31,'Return Data'!$B$7:$R$2843,6,0)</f>
        <v>2.5733999999999999</v>
      </c>
      <c r="G31" s="66">
        <f t="shared" si="1"/>
        <v>13</v>
      </c>
      <c r="H31" s="65">
        <f>VLOOKUP($A31,'Return Data'!$B$7:$R$2843,7,0)</f>
        <v>2.8300999999999998</v>
      </c>
      <c r="I31" s="66">
        <f t="shared" si="2"/>
        <v>18</v>
      </c>
      <c r="J31" s="65">
        <f>VLOOKUP($A31,'Return Data'!$B$7:$R$2843,8,0)</f>
        <v>3.6006</v>
      </c>
      <c r="K31" s="66">
        <f t="shared" si="3"/>
        <v>18</v>
      </c>
      <c r="L31" s="65">
        <f>VLOOKUP($A31,'Return Data'!$B$7:$R$2843,9,0)</f>
        <v>2.9266999999999999</v>
      </c>
      <c r="M31" s="66">
        <f t="shared" si="4"/>
        <v>24</v>
      </c>
      <c r="N31" s="65">
        <f>VLOOKUP($A31,'Return Data'!$B$7:$R$2843,10,0)</f>
        <v>2.7328999999999999</v>
      </c>
      <c r="O31" s="66">
        <f t="shared" si="5"/>
        <v>25</v>
      </c>
      <c r="P31" s="65">
        <f>VLOOKUP($A31,'Return Data'!$B$7:$R$2843,11,0)</f>
        <v>2.3712</v>
      </c>
      <c r="Q31" s="66">
        <f t="shared" si="6"/>
        <v>26</v>
      </c>
      <c r="R31" s="65">
        <f>VLOOKUP($A31,'Return Data'!$B$7:$R$2843,12,0)</f>
        <v>2.6335999999999999</v>
      </c>
      <c r="S31" s="66">
        <f t="shared" si="7"/>
        <v>26</v>
      </c>
      <c r="T31" s="65">
        <f>VLOOKUP($A31,'Return Data'!$B$7:$R$2843,13,0)</f>
        <v>3.3986999999999998</v>
      </c>
      <c r="U31" s="66">
        <f t="shared" si="8"/>
        <v>24</v>
      </c>
      <c r="V31" s="65"/>
      <c r="W31" s="66"/>
      <c r="X31" s="65"/>
      <c r="Y31" s="66"/>
      <c r="Z31" s="65">
        <f>VLOOKUP($A31,'Return Data'!$B$7:$R$2843,16,0)</f>
        <v>4.5976999999999997</v>
      </c>
      <c r="AA31" s="67">
        <f t="shared" si="10"/>
        <v>23</v>
      </c>
    </row>
    <row r="32" spans="1:27" x14ac:dyDescent="0.3">
      <c r="A32" s="63" t="s">
        <v>1553</v>
      </c>
      <c r="B32" s="64">
        <f>VLOOKUP($A32,'Return Data'!$B$7:$R$2843,3,0)</f>
        <v>44322</v>
      </c>
      <c r="C32" s="65">
        <f>VLOOKUP($A32,'Return Data'!$B$7:$R$2843,4,0)</f>
        <v>11.306900000000001</v>
      </c>
      <c r="D32" s="65">
        <f>VLOOKUP($A32,'Return Data'!$B$7:$R$2843,5,0)</f>
        <v>2.5827</v>
      </c>
      <c r="E32" s="66">
        <f t="shared" si="0"/>
        <v>13</v>
      </c>
      <c r="F32" s="65">
        <f>VLOOKUP($A32,'Return Data'!$B$7:$R$2843,6,0)</f>
        <v>2.4754</v>
      </c>
      <c r="G32" s="66">
        <f t="shared" si="1"/>
        <v>16</v>
      </c>
      <c r="H32" s="65">
        <f>VLOOKUP($A32,'Return Data'!$B$7:$R$2843,7,0)</f>
        <v>2.9531000000000001</v>
      </c>
      <c r="I32" s="66">
        <f t="shared" si="2"/>
        <v>16</v>
      </c>
      <c r="J32" s="65">
        <f>VLOOKUP($A32,'Return Data'!$B$7:$R$2843,8,0)</f>
        <v>3.8563999999999998</v>
      </c>
      <c r="K32" s="66">
        <f t="shared" si="3"/>
        <v>11</v>
      </c>
      <c r="L32" s="65">
        <f>VLOOKUP($A32,'Return Data'!$B$7:$R$2843,9,0)</f>
        <v>3.4422999999999999</v>
      </c>
      <c r="M32" s="66">
        <f t="shared" si="4"/>
        <v>16</v>
      </c>
      <c r="N32" s="65">
        <f>VLOOKUP($A32,'Return Data'!$B$7:$R$2843,10,0)</f>
        <v>3.5969000000000002</v>
      </c>
      <c r="O32" s="66">
        <f t="shared" si="5"/>
        <v>19</v>
      </c>
      <c r="P32" s="65">
        <f>VLOOKUP($A32,'Return Data'!$B$7:$R$2843,11,0)</f>
        <v>3.0598000000000001</v>
      </c>
      <c r="Q32" s="66">
        <f t="shared" si="6"/>
        <v>21</v>
      </c>
      <c r="R32" s="65">
        <f>VLOOKUP($A32,'Return Data'!$B$7:$R$2843,12,0)</f>
        <v>3.2818999999999998</v>
      </c>
      <c r="S32" s="66">
        <f t="shared" si="7"/>
        <v>20</v>
      </c>
      <c r="T32" s="65">
        <f>VLOOKUP($A32,'Return Data'!$B$7:$R$2843,13,0)</f>
        <v>4.0251000000000001</v>
      </c>
      <c r="U32" s="66">
        <f t="shared" si="8"/>
        <v>19</v>
      </c>
      <c r="V32" s="65">
        <f>VLOOKUP($A32,'Return Data'!$B$7:$R$2843,17,0)</f>
        <v>5.2438000000000002</v>
      </c>
      <c r="W32" s="66">
        <f t="shared" si="9"/>
        <v>15</v>
      </c>
      <c r="X32" s="65"/>
      <c r="Y32" s="66"/>
      <c r="Z32" s="65">
        <f>VLOOKUP($A32,'Return Data'!$B$7:$R$2843,16,0)</f>
        <v>5.5159000000000002</v>
      </c>
      <c r="AA32" s="67">
        <f t="shared" si="10"/>
        <v>20</v>
      </c>
    </row>
    <row r="33" spans="1:27" x14ac:dyDescent="0.3">
      <c r="A33" s="63" t="s">
        <v>1555</v>
      </c>
      <c r="B33" s="64">
        <f>VLOOKUP($A33,'Return Data'!$B$7:$R$2843,3,0)</f>
        <v>44322</v>
      </c>
      <c r="C33" s="65">
        <f>VLOOKUP($A33,'Return Data'!$B$7:$R$2843,4,0)</f>
        <v>3270.4317000000001</v>
      </c>
      <c r="D33" s="65">
        <f>VLOOKUP($A33,'Return Data'!$B$7:$R$2843,5,0)</f>
        <v>3.2826</v>
      </c>
      <c r="E33" s="66">
        <f t="shared" si="0"/>
        <v>9</v>
      </c>
      <c r="F33" s="65">
        <f>VLOOKUP($A33,'Return Data'!$B$7:$R$2843,6,0)</f>
        <v>3.6248999999999998</v>
      </c>
      <c r="G33" s="66">
        <f t="shared" si="1"/>
        <v>6</v>
      </c>
      <c r="H33" s="65">
        <f>VLOOKUP($A33,'Return Data'!$B$7:$R$2843,7,0)</f>
        <v>3.5931999999999999</v>
      </c>
      <c r="I33" s="66">
        <f t="shared" si="2"/>
        <v>8</v>
      </c>
      <c r="J33" s="65">
        <f>VLOOKUP($A33,'Return Data'!$B$7:$R$2843,8,0)</f>
        <v>3.7311000000000001</v>
      </c>
      <c r="K33" s="66">
        <f t="shared" si="3"/>
        <v>15</v>
      </c>
      <c r="L33" s="65">
        <f>VLOOKUP($A33,'Return Data'!$B$7:$R$2843,9,0)</f>
        <v>3.5689000000000002</v>
      </c>
      <c r="M33" s="66">
        <f t="shared" si="4"/>
        <v>11</v>
      </c>
      <c r="N33" s="65">
        <f>VLOOKUP($A33,'Return Data'!$B$7:$R$2843,10,0)</f>
        <v>3.6499000000000001</v>
      </c>
      <c r="O33" s="66">
        <f t="shared" si="5"/>
        <v>18</v>
      </c>
      <c r="P33" s="65">
        <f>VLOOKUP($A33,'Return Data'!$B$7:$R$2843,11,0)</f>
        <v>3.6212</v>
      </c>
      <c r="Q33" s="66">
        <f t="shared" si="6"/>
        <v>8</v>
      </c>
      <c r="R33" s="65">
        <f>VLOOKUP($A33,'Return Data'!$B$7:$R$2843,12,0)</f>
        <v>3.9215</v>
      </c>
      <c r="S33" s="66">
        <f t="shared" si="7"/>
        <v>8</v>
      </c>
      <c r="T33" s="65">
        <f>VLOOKUP($A33,'Return Data'!$B$7:$R$2843,13,0)</f>
        <v>4.6763000000000003</v>
      </c>
      <c r="U33" s="66">
        <f t="shared" si="8"/>
        <v>9</v>
      </c>
      <c r="V33" s="65">
        <f>VLOOKUP($A33,'Return Data'!$B$7:$R$2843,17,0)</f>
        <v>3.5710000000000002</v>
      </c>
      <c r="W33" s="66">
        <f t="shared" si="9"/>
        <v>21</v>
      </c>
      <c r="X33" s="65">
        <f>VLOOKUP($A33,'Return Data'!$B$7:$R$2843,14,0)</f>
        <v>4.7968999999999999</v>
      </c>
      <c r="Y33" s="66">
        <f t="shared" si="11"/>
        <v>14</v>
      </c>
      <c r="Z33" s="65">
        <f>VLOOKUP($A33,'Return Data'!$B$7:$R$2843,16,0)</f>
        <v>6.9241999999999999</v>
      </c>
      <c r="AA33" s="67">
        <f t="shared" si="10"/>
        <v>13</v>
      </c>
    </row>
    <row r="34" spans="1:27" x14ac:dyDescent="0.3">
      <c r="A34" s="63" t="s">
        <v>1557</v>
      </c>
      <c r="B34" s="64">
        <f>VLOOKUP($A34,'Return Data'!$B$7:$R$2843,3,0)</f>
        <v>44322</v>
      </c>
      <c r="C34" s="65">
        <f>VLOOKUP($A34,'Return Data'!$B$7:$R$2843,4,0)</f>
        <v>1087.9911</v>
      </c>
      <c r="D34" s="65">
        <f>VLOOKUP($A34,'Return Data'!$B$7:$R$2843,5,0)</f>
        <v>2.3149999999999999</v>
      </c>
      <c r="E34" s="66">
        <f t="shared" si="0"/>
        <v>18</v>
      </c>
      <c r="F34" s="65">
        <f>VLOOKUP($A34,'Return Data'!$B$7:$R$2843,6,0)</f>
        <v>1.1307</v>
      </c>
      <c r="G34" s="66">
        <f t="shared" si="1"/>
        <v>27</v>
      </c>
      <c r="H34" s="65">
        <f>VLOOKUP($A34,'Return Data'!$B$7:$R$2843,7,0)</f>
        <v>1.8343</v>
      </c>
      <c r="I34" s="66">
        <f t="shared" si="2"/>
        <v>27</v>
      </c>
      <c r="J34" s="65">
        <f>VLOOKUP($A34,'Return Data'!$B$7:$R$2843,8,0)</f>
        <v>2.5295999999999998</v>
      </c>
      <c r="K34" s="66">
        <f t="shared" si="3"/>
        <v>25</v>
      </c>
      <c r="L34" s="65">
        <f>VLOOKUP($A34,'Return Data'!$B$7:$R$2843,9,0)</f>
        <v>2.3875000000000002</v>
      </c>
      <c r="M34" s="66">
        <f t="shared" si="4"/>
        <v>25</v>
      </c>
      <c r="N34" s="65">
        <f>VLOOKUP($A34,'Return Data'!$B$7:$R$2843,10,0)</f>
        <v>5.4812000000000003</v>
      </c>
      <c r="O34" s="66">
        <f t="shared" si="5"/>
        <v>2</v>
      </c>
      <c r="P34" s="65">
        <f>VLOOKUP($A34,'Return Data'!$B$7:$R$2843,11,0)</f>
        <v>3.9228000000000001</v>
      </c>
      <c r="Q34" s="66">
        <f t="shared" si="6"/>
        <v>5</v>
      </c>
      <c r="R34" s="65">
        <f>VLOOKUP($A34,'Return Data'!$B$7:$R$2843,12,0)</f>
        <v>4.3354999999999997</v>
      </c>
      <c r="S34" s="66">
        <f t="shared" si="7"/>
        <v>5</v>
      </c>
      <c r="T34" s="65">
        <f>VLOOKUP($A34,'Return Data'!$B$7:$R$2843,13,0)</f>
        <v>3.7081</v>
      </c>
      <c r="U34" s="66">
        <f t="shared" si="8"/>
        <v>22</v>
      </c>
      <c r="V34" s="65"/>
      <c r="W34" s="66"/>
      <c r="X34" s="65"/>
      <c r="Y34" s="66"/>
      <c r="Z34" s="65">
        <f>VLOOKUP($A34,'Return Data'!$B$7:$R$2843,16,0)</f>
        <v>4.4954999999999998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3.5247555555555556</v>
      </c>
      <c r="E36" s="74"/>
      <c r="F36" s="75">
        <f>AVERAGE(F8:F34)</f>
        <v>3.2668851851851848</v>
      </c>
      <c r="G36" s="74"/>
      <c r="H36" s="75">
        <f>AVERAGE(H8:H34)</f>
        <v>3.5270888888888887</v>
      </c>
      <c r="I36" s="74"/>
      <c r="J36" s="75">
        <f>AVERAGE(J8:J34)</f>
        <v>4.2230925925925922</v>
      </c>
      <c r="K36" s="74"/>
      <c r="L36" s="75">
        <f>AVERAGE(L8:L34)</f>
        <v>3.8304333333333327</v>
      </c>
      <c r="M36" s="74"/>
      <c r="N36" s="75">
        <f>AVERAGE(N8:N34)</f>
        <v>4.0411740740740738</v>
      </c>
      <c r="O36" s="74"/>
      <c r="P36" s="75">
        <f>AVERAGE(P8:P34)</f>
        <v>3.4691481481481481</v>
      </c>
      <c r="Q36" s="74"/>
      <c r="R36" s="75">
        <f>AVERAGE(R8:R34)</f>
        <v>3.7950370370370368</v>
      </c>
      <c r="S36" s="74"/>
      <c r="T36" s="75">
        <f>AVERAGE(T8:T34)</f>
        <v>4.5437888888888898</v>
      </c>
      <c r="U36" s="74"/>
      <c r="V36" s="75">
        <f>AVERAGE(V8:V34)</f>
        <v>5.5615818181818186</v>
      </c>
      <c r="W36" s="74"/>
      <c r="X36" s="75">
        <f>AVERAGE(X8:X34)</f>
        <v>5.7071588235294115</v>
      </c>
      <c r="Y36" s="74"/>
      <c r="Z36" s="75">
        <f>AVERAGE(Z8:Z34)</f>
        <v>6.4158629629629615</v>
      </c>
      <c r="AA36" s="76"/>
    </row>
    <row r="37" spans="1:27" x14ac:dyDescent="0.3">
      <c r="A37" s="73" t="s">
        <v>28</v>
      </c>
      <c r="B37" s="74"/>
      <c r="C37" s="74"/>
      <c r="D37" s="75">
        <f>MIN(D8:D34)</f>
        <v>0.3785</v>
      </c>
      <c r="E37" s="74"/>
      <c r="F37" s="75">
        <f>MIN(F8:F34)</f>
        <v>1.1307</v>
      </c>
      <c r="G37" s="74"/>
      <c r="H37" s="75">
        <f>MIN(H8:H34)</f>
        <v>1.8343</v>
      </c>
      <c r="I37" s="74"/>
      <c r="J37" s="75">
        <f>MIN(J8:J34)</f>
        <v>2.3292000000000002</v>
      </c>
      <c r="K37" s="74"/>
      <c r="L37" s="75">
        <f>MIN(L8:L34)</f>
        <v>2.0533000000000001</v>
      </c>
      <c r="M37" s="74"/>
      <c r="N37" s="75">
        <f>MIN(N8:N34)</f>
        <v>2.0905999999999998</v>
      </c>
      <c r="O37" s="74"/>
      <c r="P37" s="75">
        <f>MIN(P8:P34)</f>
        <v>1.7786999999999999</v>
      </c>
      <c r="Q37" s="74"/>
      <c r="R37" s="75">
        <f>MIN(R8:R34)</f>
        <v>1.9966999999999999</v>
      </c>
      <c r="S37" s="74"/>
      <c r="T37" s="75">
        <f>MIN(T8:T34)</f>
        <v>2.7027999999999999</v>
      </c>
      <c r="U37" s="74"/>
      <c r="V37" s="75">
        <f>MIN(V8:V34)</f>
        <v>2.8778999999999999</v>
      </c>
      <c r="W37" s="74"/>
      <c r="X37" s="75">
        <f>MIN(X8:X34)</f>
        <v>0.21829999999999999</v>
      </c>
      <c r="Y37" s="74"/>
      <c r="Z37" s="75">
        <f>MIN(Z8:Z34)</f>
        <v>3.8448000000000002</v>
      </c>
      <c r="AA37" s="76"/>
    </row>
    <row r="38" spans="1:27" ht="15" thickBot="1" x14ac:dyDescent="0.35">
      <c r="A38" s="77" t="s">
        <v>29</v>
      </c>
      <c r="B38" s="78"/>
      <c r="C38" s="78"/>
      <c r="D38" s="79">
        <f>MAX(D8:D34)</f>
        <v>20.239599999999999</v>
      </c>
      <c r="E38" s="78"/>
      <c r="F38" s="79">
        <f>MAX(F8:F34)</f>
        <v>13.2578</v>
      </c>
      <c r="G38" s="78"/>
      <c r="H38" s="79">
        <f>MAX(H8:H34)</f>
        <v>12.175800000000001</v>
      </c>
      <c r="I38" s="78"/>
      <c r="J38" s="79">
        <f>MAX(J8:J34)</f>
        <v>15.956200000000001</v>
      </c>
      <c r="K38" s="78"/>
      <c r="L38" s="79">
        <f>MAX(L8:L34)</f>
        <v>14.872400000000001</v>
      </c>
      <c r="M38" s="78"/>
      <c r="N38" s="79">
        <f>MAX(N8:N34)</f>
        <v>10.581099999999999</v>
      </c>
      <c r="O38" s="78"/>
      <c r="P38" s="79">
        <f>MAX(P8:P34)</f>
        <v>8.2837999999999994</v>
      </c>
      <c r="Q38" s="78"/>
      <c r="R38" s="79">
        <f>MAX(R8:R34)</f>
        <v>8.4230999999999998</v>
      </c>
      <c r="S38" s="78"/>
      <c r="T38" s="79">
        <f>MAX(T8:T34)</f>
        <v>9.3275000000000006</v>
      </c>
      <c r="U38" s="78"/>
      <c r="V38" s="79">
        <f>MAX(V8:V34)</f>
        <v>9.3904999999999994</v>
      </c>
      <c r="W38" s="78"/>
      <c r="X38" s="79">
        <f>MAX(X8:X34)</f>
        <v>8.6011000000000006</v>
      </c>
      <c r="Y38" s="78"/>
      <c r="Z38" s="79">
        <f>MAX(Z8:Z34)</f>
        <v>8.5854999999999997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44322</v>
      </c>
      <c r="C8" s="65">
        <f>VLOOKUP($A8,'Return Data'!$B$7:$R$2843,4,0)</f>
        <v>288.40960000000001</v>
      </c>
      <c r="D8" s="65">
        <f>VLOOKUP($A8,'Return Data'!$B$7:$R$2843,5,0)</f>
        <v>3.0882000000000001</v>
      </c>
      <c r="E8" s="66">
        <f t="shared" ref="E8:E24" si="0">RANK(D8,D$8:D$24,0)</f>
        <v>10</v>
      </c>
      <c r="F8" s="65">
        <f>VLOOKUP($A8,'Return Data'!$B$7:$R$2843,6,0)</f>
        <v>3.1436000000000002</v>
      </c>
      <c r="G8" s="66">
        <f t="shared" ref="G8:G24" si="1">RANK(F8,F$8:F$24,0)</f>
        <v>4</v>
      </c>
      <c r="H8" s="65">
        <f>VLOOKUP($A8,'Return Data'!$B$7:$R$2843,7,0)</f>
        <v>3.6074999999999999</v>
      </c>
      <c r="I8" s="66">
        <f t="shared" ref="I8:I24" si="2">RANK(H8,H$8:H$24,0)</f>
        <v>6</v>
      </c>
      <c r="J8" s="65">
        <f>VLOOKUP($A8,'Return Data'!$B$7:$R$2843,8,0)</f>
        <v>4.7037000000000004</v>
      </c>
      <c r="K8" s="66">
        <f t="shared" ref="K8:K24" si="3">RANK(J8,J$8:J$24,0)</f>
        <v>4</v>
      </c>
      <c r="L8" s="65">
        <f>VLOOKUP($A8,'Return Data'!$B$7:$R$2843,9,0)</f>
        <v>4.2731000000000003</v>
      </c>
      <c r="M8" s="66">
        <f t="shared" ref="M8:M24" si="4">RANK(L8,L$8:L$24,0)</f>
        <v>4</v>
      </c>
      <c r="N8" s="65">
        <f>VLOOKUP($A8,'Return Data'!$B$7:$R$2843,10,0)</f>
        <v>4.6006</v>
      </c>
      <c r="O8" s="66">
        <f t="shared" ref="O8:O24" si="5">RANK(N8,N$8:N$24,0)</f>
        <v>4</v>
      </c>
      <c r="P8" s="65">
        <f>VLOOKUP($A8,'Return Data'!$B$7:$R$2843,11,0)</f>
        <v>3.9872999999999998</v>
      </c>
      <c r="Q8" s="66">
        <f t="shared" ref="Q8:Q24" si="6">RANK(P8,P$8:P$24,0)</f>
        <v>3</v>
      </c>
      <c r="R8" s="65">
        <f>VLOOKUP($A8,'Return Data'!$B$7:$R$2843,12,0)</f>
        <v>4.2664999999999997</v>
      </c>
      <c r="S8" s="66">
        <f t="shared" ref="S8:S24" si="7">RANK(R8,R$8:R$24,0)</f>
        <v>2</v>
      </c>
      <c r="T8" s="65">
        <f>VLOOKUP($A8,'Return Data'!$B$7:$R$2843,13,0)</f>
        <v>5.5692000000000004</v>
      </c>
      <c r="U8" s="66">
        <f t="shared" ref="U8:U19" si="8">RANK(T8,T$8:T$24,0)</f>
        <v>2</v>
      </c>
      <c r="V8" s="65">
        <f>VLOOKUP($A8,'Return Data'!$B$7:$R$2843,17,0)</f>
        <v>6.7363</v>
      </c>
      <c r="W8" s="66">
        <f>RANK(V8,V$8:V$24,0)</f>
        <v>2</v>
      </c>
      <c r="X8" s="65">
        <f>VLOOKUP($A8,'Return Data'!$B$7:$R$2843,14,0)</f>
        <v>7.2735000000000003</v>
      </c>
      <c r="Y8" s="66">
        <f>RANK(X8,X$8:X$24,0)</f>
        <v>1</v>
      </c>
      <c r="Z8" s="65">
        <f>VLOOKUP($A8,'Return Data'!$B$7:$R$2843,16,0)</f>
        <v>7.9226000000000001</v>
      </c>
      <c r="AA8" s="67">
        <f t="shared" ref="AA8:AA24" si="9">RANK(Z8,Z$8:Z$24,0)</f>
        <v>5</v>
      </c>
    </row>
    <row r="9" spans="1:27" x14ac:dyDescent="0.3">
      <c r="A9" s="63" t="s">
        <v>1204</v>
      </c>
      <c r="B9" s="64">
        <f>VLOOKUP($A9,'Return Data'!$B$7:$R$2843,3,0)</f>
        <v>44322</v>
      </c>
      <c r="C9" s="65">
        <f>VLOOKUP($A9,'Return Data'!$B$7:$R$2843,4,0)</f>
        <v>1111.4792</v>
      </c>
      <c r="D9" s="65">
        <f>VLOOKUP($A9,'Return Data'!$B$7:$R$2843,5,0)</f>
        <v>3.6324000000000001</v>
      </c>
      <c r="E9" s="66">
        <f t="shared" si="0"/>
        <v>5</v>
      </c>
      <c r="F9" s="65">
        <f>VLOOKUP($A9,'Return Data'!$B$7:$R$2843,6,0)</f>
        <v>3.0613999999999999</v>
      </c>
      <c r="G9" s="66">
        <f t="shared" si="1"/>
        <v>5</v>
      </c>
      <c r="H9" s="65">
        <f>VLOOKUP($A9,'Return Data'!$B$7:$R$2843,7,0)</f>
        <v>3.4941</v>
      </c>
      <c r="I9" s="66">
        <f t="shared" si="2"/>
        <v>8</v>
      </c>
      <c r="J9" s="65">
        <f>VLOOKUP($A9,'Return Data'!$B$7:$R$2843,8,0)</f>
        <v>4.1603000000000003</v>
      </c>
      <c r="K9" s="66">
        <f t="shared" si="3"/>
        <v>9</v>
      </c>
      <c r="L9" s="65">
        <f>VLOOKUP($A9,'Return Data'!$B$7:$R$2843,9,0)</f>
        <v>4.0639000000000003</v>
      </c>
      <c r="M9" s="66">
        <f t="shared" si="4"/>
        <v>7</v>
      </c>
      <c r="N9" s="65">
        <f>VLOOKUP($A9,'Return Data'!$B$7:$R$2843,10,0)</f>
        <v>4.3947000000000003</v>
      </c>
      <c r="O9" s="66">
        <f t="shared" si="5"/>
        <v>6</v>
      </c>
      <c r="P9" s="65">
        <f>VLOOKUP($A9,'Return Data'!$B$7:$R$2843,11,0)</f>
        <v>3.9477000000000002</v>
      </c>
      <c r="Q9" s="66">
        <f t="shared" si="6"/>
        <v>4</v>
      </c>
      <c r="R9" s="65">
        <f>VLOOKUP($A9,'Return Data'!$B$7:$R$2843,12,0)</f>
        <v>4.1748000000000003</v>
      </c>
      <c r="S9" s="66">
        <f t="shared" si="7"/>
        <v>4</v>
      </c>
      <c r="T9" s="65">
        <f>VLOOKUP($A9,'Return Data'!$B$7:$R$2843,13,0)</f>
        <v>5.26</v>
      </c>
      <c r="U9" s="66">
        <f t="shared" si="8"/>
        <v>6</v>
      </c>
      <c r="V9" s="65"/>
      <c r="W9" s="66"/>
      <c r="X9" s="65"/>
      <c r="Y9" s="66"/>
      <c r="Z9" s="65">
        <f>VLOOKUP($A9,'Return Data'!$B$7:$R$2843,16,0)</f>
        <v>6.2230999999999996</v>
      </c>
      <c r="AA9" s="67">
        <f t="shared" si="9"/>
        <v>15</v>
      </c>
    </row>
    <row r="10" spans="1:27" x14ac:dyDescent="0.3">
      <c r="A10" s="63" t="s">
        <v>1206</v>
      </c>
      <c r="B10" s="64">
        <f>VLOOKUP($A10,'Return Data'!$B$7:$R$2843,3,0)</f>
        <v>44322</v>
      </c>
      <c r="C10" s="65">
        <f>VLOOKUP($A10,'Return Data'!$B$7:$R$2843,4,0)</f>
        <v>1094.0314000000001</v>
      </c>
      <c r="D10" s="65">
        <f>VLOOKUP($A10,'Return Data'!$B$7:$R$2843,5,0)</f>
        <v>2.8761000000000001</v>
      </c>
      <c r="E10" s="66">
        <f t="shared" si="0"/>
        <v>13</v>
      </c>
      <c r="F10" s="65">
        <f>VLOOKUP($A10,'Return Data'!$B$7:$R$2843,6,0)</f>
        <v>2.9077000000000002</v>
      </c>
      <c r="G10" s="66">
        <f t="shared" si="1"/>
        <v>8</v>
      </c>
      <c r="H10" s="65">
        <f>VLOOKUP($A10,'Return Data'!$B$7:$R$2843,7,0)</f>
        <v>2.9257</v>
      </c>
      <c r="I10" s="66">
        <f t="shared" si="2"/>
        <v>14</v>
      </c>
      <c r="J10" s="65">
        <f>VLOOKUP($A10,'Return Data'!$B$7:$R$2843,8,0)</f>
        <v>2.762</v>
      </c>
      <c r="K10" s="66">
        <f t="shared" si="3"/>
        <v>17</v>
      </c>
      <c r="L10" s="65">
        <f>VLOOKUP($A10,'Return Data'!$B$7:$R$2843,9,0)</f>
        <v>2.7989999999999999</v>
      </c>
      <c r="M10" s="66">
        <f t="shared" si="4"/>
        <v>17</v>
      </c>
      <c r="N10" s="65">
        <f>VLOOKUP($A10,'Return Data'!$B$7:$R$2843,10,0)</f>
        <v>2.9741</v>
      </c>
      <c r="O10" s="66">
        <f t="shared" si="5"/>
        <v>17</v>
      </c>
      <c r="P10" s="65">
        <f>VLOOKUP($A10,'Return Data'!$B$7:$R$2843,11,0)</f>
        <v>2.9054000000000002</v>
      </c>
      <c r="Q10" s="66">
        <f t="shared" si="6"/>
        <v>17</v>
      </c>
      <c r="R10" s="65">
        <f>VLOOKUP($A10,'Return Data'!$B$7:$R$2843,12,0)</f>
        <v>3.1469</v>
      </c>
      <c r="S10" s="66">
        <f t="shared" si="7"/>
        <v>17</v>
      </c>
      <c r="T10" s="65">
        <f>VLOOKUP($A10,'Return Data'!$B$7:$R$2843,13,0)</f>
        <v>3.1852999999999998</v>
      </c>
      <c r="U10" s="66">
        <f t="shared" si="8"/>
        <v>16</v>
      </c>
      <c r="V10" s="65"/>
      <c r="W10" s="66"/>
      <c r="X10" s="65"/>
      <c r="Y10" s="66"/>
      <c r="Z10" s="65">
        <f>VLOOKUP($A10,'Return Data'!$B$7:$R$2843,16,0)</f>
        <v>4.8905000000000003</v>
      </c>
      <c r="AA10" s="67">
        <f t="shared" si="9"/>
        <v>16</v>
      </c>
    </row>
    <row r="11" spans="1:27" x14ac:dyDescent="0.3">
      <c r="A11" s="63" t="s">
        <v>1208</v>
      </c>
      <c r="B11" s="64">
        <f>VLOOKUP($A11,'Return Data'!$B$7:$R$2843,3,0)</f>
        <v>44322</v>
      </c>
      <c r="C11" s="65">
        <f>VLOOKUP($A11,'Return Data'!$B$7:$R$2843,4,0)</f>
        <v>42.311900000000001</v>
      </c>
      <c r="D11" s="65">
        <f>VLOOKUP($A11,'Return Data'!$B$7:$R$2843,5,0)</f>
        <v>4.9177</v>
      </c>
      <c r="E11" s="66">
        <f t="shared" si="0"/>
        <v>1</v>
      </c>
      <c r="F11" s="65">
        <f>VLOOKUP($A11,'Return Data'!$B$7:$R$2843,6,0)</f>
        <v>3.4514999999999998</v>
      </c>
      <c r="G11" s="66">
        <f t="shared" si="1"/>
        <v>1</v>
      </c>
      <c r="H11" s="65">
        <f>VLOOKUP($A11,'Return Data'!$B$7:$R$2843,7,0)</f>
        <v>3.7984</v>
      </c>
      <c r="I11" s="66">
        <f t="shared" si="2"/>
        <v>1</v>
      </c>
      <c r="J11" s="65">
        <f>VLOOKUP($A11,'Return Data'!$B$7:$R$2843,8,0)</f>
        <v>5.5326000000000004</v>
      </c>
      <c r="K11" s="66">
        <f t="shared" si="3"/>
        <v>1</v>
      </c>
      <c r="L11" s="65">
        <f>VLOOKUP($A11,'Return Data'!$B$7:$R$2843,9,0)</f>
        <v>4.5719000000000003</v>
      </c>
      <c r="M11" s="66">
        <f t="shared" si="4"/>
        <v>1</v>
      </c>
      <c r="N11" s="65">
        <f>VLOOKUP($A11,'Return Data'!$B$7:$R$2843,10,0)</f>
        <v>4.6898</v>
      </c>
      <c r="O11" s="66">
        <f t="shared" si="5"/>
        <v>3</v>
      </c>
      <c r="P11" s="65">
        <f>VLOOKUP($A11,'Return Data'!$B$7:$R$2843,11,0)</f>
        <v>3.9194</v>
      </c>
      <c r="Q11" s="66">
        <f t="shared" si="6"/>
        <v>8</v>
      </c>
      <c r="R11" s="65">
        <f>VLOOKUP($A11,'Return Data'!$B$7:$R$2843,12,0)</f>
        <v>3.8647</v>
      </c>
      <c r="S11" s="66">
        <f t="shared" si="7"/>
        <v>11</v>
      </c>
      <c r="T11" s="65">
        <f>VLOOKUP($A11,'Return Data'!$B$7:$R$2843,13,0)</f>
        <v>5.1813000000000002</v>
      </c>
      <c r="U11" s="66">
        <f t="shared" si="8"/>
        <v>9</v>
      </c>
      <c r="V11" s="65">
        <f>VLOOKUP($A11,'Return Data'!$B$7:$R$2843,17,0)</f>
        <v>6.3856000000000002</v>
      </c>
      <c r="W11" s="66">
        <f t="shared" ref="W11:W19" si="10">RANK(V11,V$8:V$24,0)</f>
        <v>7</v>
      </c>
      <c r="X11" s="65">
        <f>VLOOKUP($A11,'Return Data'!$B$7:$R$2843,14,0)</f>
        <v>6.9025999999999996</v>
      </c>
      <c r="Y11" s="66">
        <f t="shared" ref="Y11:Y19" si="11">RANK(X11,X$8:X$24,0)</f>
        <v>9</v>
      </c>
      <c r="Z11" s="65">
        <f>VLOOKUP($A11,'Return Data'!$B$7:$R$2843,16,0)</f>
        <v>7.4776999999999996</v>
      </c>
      <c r="AA11" s="67">
        <f t="shared" si="9"/>
        <v>12</v>
      </c>
    </row>
    <row r="12" spans="1:27" x14ac:dyDescent="0.3">
      <c r="A12" s="63" t="s">
        <v>1211</v>
      </c>
      <c r="B12" s="64">
        <f>VLOOKUP($A12,'Return Data'!$B$7:$R$2843,3,0)</f>
        <v>44322</v>
      </c>
      <c r="C12" s="65">
        <f>VLOOKUP($A12,'Return Data'!$B$7:$R$2843,4,0)</f>
        <v>40.121000000000002</v>
      </c>
      <c r="D12" s="65">
        <f>VLOOKUP($A12,'Return Data'!$B$7:$R$2843,5,0)</f>
        <v>2.9114</v>
      </c>
      <c r="E12" s="66">
        <f t="shared" si="0"/>
        <v>11</v>
      </c>
      <c r="F12" s="65">
        <f>VLOOKUP($A12,'Return Data'!$B$7:$R$2843,6,0)</f>
        <v>2.3355000000000001</v>
      </c>
      <c r="G12" s="66">
        <f t="shared" si="1"/>
        <v>15</v>
      </c>
      <c r="H12" s="65">
        <f>VLOOKUP($A12,'Return Data'!$B$7:$R$2843,7,0)</f>
        <v>2.9258000000000002</v>
      </c>
      <c r="I12" s="66">
        <f t="shared" si="2"/>
        <v>13</v>
      </c>
      <c r="J12" s="65">
        <f>VLOOKUP($A12,'Return Data'!$B$7:$R$2843,8,0)</f>
        <v>4.335</v>
      </c>
      <c r="K12" s="66">
        <f t="shared" si="3"/>
        <v>8</v>
      </c>
      <c r="L12" s="65">
        <f>VLOOKUP($A12,'Return Data'!$B$7:$R$2843,9,0)</f>
        <v>4.0282999999999998</v>
      </c>
      <c r="M12" s="66">
        <f t="shared" si="4"/>
        <v>9</v>
      </c>
      <c r="N12" s="65">
        <f>VLOOKUP($A12,'Return Data'!$B$7:$R$2843,10,0)</f>
        <v>4.1645000000000003</v>
      </c>
      <c r="O12" s="66">
        <f t="shared" si="5"/>
        <v>13</v>
      </c>
      <c r="P12" s="65">
        <f>VLOOKUP($A12,'Return Data'!$B$7:$R$2843,11,0)</f>
        <v>3.6964999999999999</v>
      </c>
      <c r="Q12" s="66">
        <f t="shared" si="6"/>
        <v>12</v>
      </c>
      <c r="R12" s="65">
        <f>VLOOKUP($A12,'Return Data'!$B$7:$R$2843,12,0)</f>
        <v>3.8014000000000001</v>
      </c>
      <c r="S12" s="66">
        <f t="shared" si="7"/>
        <v>12</v>
      </c>
      <c r="T12" s="65">
        <f>VLOOKUP($A12,'Return Data'!$B$7:$R$2843,13,0)</f>
        <v>5.0274000000000001</v>
      </c>
      <c r="U12" s="66">
        <f t="shared" si="8"/>
        <v>11</v>
      </c>
      <c r="V12" s="65">
        <f>VLOOKUP($A12,'Return Data'!$B$7:$R$2843,17,0)</f>
        <v>6.5460000000000003</v>
      </c>
      <c r="W12" s="66">
        <f t="shared" si="10"/>
        <v>5</v>
      </c>
      <c r="X12" s="65">
        <f>VLOOKUP($A12,'Return Data'!$B$7:$R$2843,14,0)</f>
        <v>7.1334999999999997</v>
      </c>
      <c r="Y12" s="66">
        <f t="shared" si="11"/>
        <v>3</v>
      </c>
      <c r="Z12" s="65">
        <f>VLOOKUP($A12,'Return Data'!$B$7:$R$2843,16,0)</f>
        <v>8.0855999999999995</v>
      </c>
      <c r="AA12" s="67">
        <f t="shared" si="9"/>
        <v>4</v>
      </c>
    </row>
    <row r="13" spans="1:27" x14ac:dyDescent="0.3">
      <c r="A13" s="63" t="s">
        <v>1213</v>
      </c>
      <c r="B13" s="64">
        <f>VLOOKUP($A13,'Return Data'!$B$7:$R$2843,3,0)</f>
        <v>44322</v>
      </c>
      <c r="C13" s="65">
        <f>VLOOKUP($A13,'Return Data'!$B$7:$R$2843,4,0)</f>
        <v>4493.1030000000001</v>
      </c>
      <c r="D13" s="65">
        <f>VLOOKUP($A13,'Return Data'!$B$7:$R$2843,5,0)</f>
        <v>3.6787000000000001</v>
      </c>
      <c r="E13" s="66">
        <f t="shared" si="0"/>
        <v>4</v>
      </c>
      <c r="F13" s="65">
        <f>VLOOKUP($A13,'Return Data'!$B$7:$R$2843,6,0)</f>
        <v>2.9531000000000001</v>
      </c>
      <c r="G13" s="66">
        <f t="shared" si="1"/>
        <v>7</v>
      </c>
      <c r="H13" s="65">
        <f>VLOOKUP($A13,'Return Data'!$B$7:$R$2843,7,0)</f>
        <v>3.7157</v>
      </c>
      <c r="I13" s="66">
        <f t="shared" si="2"/>
        <v>5</v>
      </c>
      <c r="J13" s="65">
        <f>VLOOKUP($A13,'Return Data'!$B$7:$R$2843,8,0)</f>
        <v>4.6635999999999997</v>
      </c>
      <c r="K13" s="66">
        <f t="shared" si="3"/>
        <v>5</v>
      </c>
      <c r="L13" s="65">
        <f>VLOOKUP($A13,'Return Data'!$B$7:$R$2843,9,0)</f>
        <v>4.2027000000000001</v>
      </c>
      <c r="M13" s="66">
        <f t="shared" si="4"/>
        <v>5</v>
      </c>
      <c r="N13" s="65">
        <f>VLOOKUP($A13,'Return Data'!$B$7:$R$2843,10,0)</f>
        <v>4.4886999999999997</v>
      </c>
      <c r="O13" s="66">
        <f t="shared" si="5"/>
        <v>5</v>
      </c>
      <c r="P13" s="65">
        <f>VLOOKUP($A13,'Return Data'!$B$7:$R$2843,11,0)</f>
        <v>3.9306999999999999</v>
      </c>
      <c r="Q13" s="66">
        <f t="shared" si="6"/>
        <v>6</v>
      </c>
      <c r="R13" s="65">
        <f>VLOOKUP($A13,'Return Data'!$B$7:$R$2843,12,0)</f>
        <v>4.1089000000000002</v>
      </c>
      <c r="S13" s="66">
        <f t="shared" si="7"/>
        <v>6</v>
      </c>
      <c r="T13" s="65">
        <f>VLOOKUP($A13,'Return Data'!$B$7:$R$2843,13,0)</f>
        <v>5.4679000000000002</v>
      </c>
      <c r="U13" s="66">
        <f t="shared" si="8"/>
        <v>3</v>
      </c>
      <c r="V13" s="65">
        <f>VLOOKUP($A13,'Return Data'!$B$7:$R$2843,17,0)</f>
        <v>6.7874999999999996</v>
      </c>
      <c r="W13" s="66">
        <f t="shared" si="10"/>
        <v>1</v>
      </c>
      <c r="X13" s="65">
        <f>VLOOKUP($A13,'Return Data'!$B$7:$R$2843,14,0)</f>
        <v>7.1776</v>
      </c>
      <c r="Y13" s="66">
        <f t="shared" si="11"/>
        <v>2</v>
      </c>
      <c r="Z13" s="65">
        <f>VLOOKUP($A13,'Return Data'!$B$7:$R$2843,16,0)</f>
        <v>7.8026999999999997</v>
      </c>
      <c r="AA13" s="67">
        <f t="shared" si="9"/>
        <v>6</v>
      </c>
    </row>
    <row r="14" spans="1:27" x14ac:dyDescent="0.3">
      <c r="A14" s="63" t="s">
        <v>1215</v>
      </c>
      <c r="B14" s="64">
        <f>VLOOKUP($A14,'Return Data'!$B$7:$R$2843,3,0)</f>
        <v>44322</v>
      </c>
      <c r="C14" s="65">
        <f>VLOOKUP($A14,'Return Data'!$B$7:$R$2843,4,0)</f>
        <v>296.4717</v>
      </c>
      <c r="D14" s="65">
        <f>VLOOKUP($A14,'Return Data'!$B$7:$R$2843,5,0)</f>
        <v>2.8811</v>
      </c>
      <c r="E14" s="66">
        <f t="shared" si="0"/>
        <v>12</v>
      </c>
      <c r="F14" s="65">
        <f>VLOOKUP($A14,'Return Data'!$B$7:$R$2843,6,0)</f>
        <v>2.6804000000000001</v>
      </c>
      <c r="G14" s="66">
        <f t="shared" si="1"/>
        <v>10</v>
      </c>
      <c r="H14" s="65">
        <f>VLOOKUP($A14,'Return Data'!$B$7:$R$2843,7,0)</f>
        <v>3.5691999999999999</v>
      </c>
      <c r="I14" s="66">
        <f t="shared" si="2"/>
        <v>7</v>
      </c>
      <c r="J14" s="65">
        <f>VLOOKUP($A14,'Return Data'!$B$7:$R$2843,8,0)</f>
        <v>4.4440999999999997</v>
      </c>
      <c r="K14" s="66">
        <f t="shared" si="3"/>
        <v>7</v>
      </c>
      <c r="L14" s="65">
        <f>VLOOKUP($A14,'Return Data'!$B$7:$R$2843,9,0)</f>
        <v>4.0396000000000001</v>
      </c>
      <c r="M14" s="66">
        <f t="shared" si="4"/>
        <v>8</v>
      </c>
      <c r="N14" s="65">
        <f>VLOOKUP($A14,'Return Data'!$B$7:$R$2843,10,0)</f>
        <v>4.3067000000000002</v>
      </c>
      <c r="O14" s="66">
        <f t="shared" si="5"/>
        <v>10</v>
      </c>
      <c r="P14" s="65">
        <f>VLOOKUP($A14,'Return Data'!$B$7:$R$2843,11,0)</f>
        <v>3.8129</v>
      </c>
      <c r="Q14" s="66">
        <f t="shared" si="6"/>
        <v>10</v>
      </c>
      <c r="R14" s="65">
        <f>VLOOKUP($A14,'Return Data'!$B$7:$R$2843,12,0)</f>
        <v>4.0644999999999998</v>
      </c>
      <c r="S14" s="66">
        <f t="shared" si="7"/>
        <v>8</v>
      </c>
      <c r="T14" s="65">
        <f>VLOOKUP($A14,'Return Data'!$B$7:$R$2843,13,0)</f>
        <v>5.3049999999999997</v>
      </c>
      <c r="U14" s="66">
        <f t="shared" si="8"/>
        <v>4</v>
      </c>
      <c r="V14" s="65">
        <f>VLOOKUP($A14,'Return Data'!$B$7:$R$2843,17,0)</f>
        <v>6.4330999999999996</v>
      </c>
      <c r="W14" s="66">
        <f t="shared" si="10"/>
        <v>6</v>
      </c>
      <c r="X14" s="65">
        <f>VLOOKUP($A14,'Return Data'!$B$7:$R$2843,14,0)</f>
        <v>6.9781000000000004</v>
      </c>
      <c r="Y14" s="66">
        <f t="shared" si="11"/>
        <v>7</v>
      </c>
      <c r="Z14" s="65">
        <f>VLOOKUP($A14,'Return Data'!$B$7:$R$2843,16,0)</f>
        <v>7.7553000000000001</v>
      </c>
      <c r="AA14" s="67">
        <f t="shared" si="9"/>
        <v>9</v>
      </c>
    </row>
    <row r="15" spans="1:27" x14ac:dyDescent="0.3">
      <c r="A15" s="63" t="s">
        <v>1216</v>
      </c>
      <c r="B15" s="64">
        <f>VLOOKUP($A15,'Return Data'!$B$7:$R$2843,3,0)</f>
        <v>44322</v>
      </c>
      <c r="C15" s="65">
        <f>VLOOKUP($A15,'Return Data'!$B$7:$R$2843,4,0)</f>
        <v>33.779600000000002</v>
      </c>
      <c r="D15" s="65">
        <f>VLOOKUP($A15,'Return Data'!$B$7:$R$2843,5,0)</f>
        <v>2.7014999999999998</v>
      </c>
      <c r="E15" s="66">
        <f t="shared" si="0"/>
        <v>14</v>
      </c>
      <c r="F15" s="65">
        <f>VLOOKUP($A15,'Return Data'!$B$7:$R$2843,6,0)</f>
        <v>2.5577999999999999</v>
      </c>
      <c r="G15" s="66">
        <f t="shared" si="1"/>
        <v>11</v>
      </c>
      <c r="H15" s="65">
        <f>VLOOKUP($A15,'Return Data'!$B$7:$R$2843,7,0)</f>
        <v>2.7953999999999999</v>
      </c>
      <c r="I15" s="66">
        <f t="shared" si="2"/>
        <v>15</v>
      </c>
      <c r="J15" s="65">
        <f>VLOOKUP($A15,'Return Data'!$B$7:$R$2843,8,0)</f>
        <v>4.0506000000000002</v>
      </c>
      <c r="K15" s="66">
        <f t="shared" si="3"/>
        <v>10</v>
      </c>
      <c r="L15" s="65">
        <f>VLOOKUP($A15,'Return Data'!$B$7:$R$2843,9,0)</f>
        <v>3.7827999999999999</v>
      </c>
      <c r="M15" s="66">
        <f t="shared" si="4"/>
        <v>11</v>
      </c>
      <c r="N15" s="65">
        <f>VLOOKUP($A15,'Return Data'!$B$7:$R$2843,10,0)</f>
        <v>4.3110999999999997</v>
      </c>
      <c r="O15" s="66">
        <f t="shared" si="5"/>
        <v>9</v>
      </c>
      <c r="P15" s="65">
        <f>VLOOKUP($A15,'Return Data'!$B$7:$R$2843,11,0)</f>
        <v>3.6720000000000002</v>
      </c>
      <c r="Q15" s="66">
        <f t="shared" si="6"/>
        <v>13</v>
      </c>
      <c r="R15" s="65">
        <f>VLOOKUP($A15,'Return Data'!$B$7:$R$2843,12,0)</f>
        <v>3.7078000000000002</v>
      </c>
      <c r="S15" s="66">
        <f t="shared" si="7"/>
        <v>14</v>
      </c>
      <c r="T15" s="65">
        <f>VLOOKUP($A15,'Return Data'!$B$7:$R$2843,13,0)</f>
        <v>4.8005000000000004</v>
      </c>
      <c r="U15" s="66">
        <f t="shared" si="8"/>
        <v>12</v>
      </c>
      <c r="V15" s="65">
        <f>VLOOKUP($A15,'Return Data'!$B$7:$R$2843,17,0)</f>
        <v>5.9527000000000001</v>
      </c>
      <c r="W15" s="66">
        <f t="shared" si="10"/>
        <v>13</v>
      </c>
      <c r="X15" s="65">
        <f>VLOOKUP($A15,'Return Data'!$B$7:$R$2843,14,0)</f>
        <v>6.4448999999999996</v>
      </c>
      <c r="Y15" s="66">
        <f t="shared" si="11"/>
        <v>12</v>
      </c>
      <c r="Z15" s="65">
        <f>VLOOKUP($A15,'Return Data'!$B$7:$R$2843,16,0)</f>
        <v>7.6993</v>
      </c>
      <c r="AA15" s="67">
        <f t="shared" si="9"/>
        <v>11</v>
      </c>
    </row>
    <row r="16" spans="1:27" x14ac:dyDescent="0.3">
      <c r="A16" s="63" t="s">
        <v>1221</v>
      </c>
      <c r="B16" s="64">
        <f>VLOOKUP($A16,'Return Data'!$B$7:$R$2843,3,0)</f>
        <v>44322</v>
      </c>
      <c r="C16" s="65">
        <f>VLOOKUP($A16,'Return Data'!$B$7:$R$2843,4,0)</f>
        <v>2456.2465000000002</v>
      </c>
      <c r="D16" s="65">
        <f>VLOOKUP($A16,'Return Data'!$B$7:$R$2843,5,0)</f>
        <v>4.3486000000000002</v>
      </c>
      <c r="E16" s="66">
        <f t="shared" si="0"/>
        <v>2</v>
      </c>
      <c r="F16" s="65">
        <f>VLOOKUP($A16,'Return Data'!$B$7:$R$2843,6,0)</f>
        <v>3.1570999999999998</v>
      </c>
      <c r="G16" s="66">
        <f t="shared" si="1"/>
        <v>3</v>
      </c>
      <c r="H16" s="65">
        <f>VLOOKUP($A16,'Return Data'!$B$7:$R$2843,7,0)</f>
        <v>3.7223000000000002</v>
      </c>
      <c r="I16" s="66">
        <f t="shared" si="2"/>
        <v>4</v>
      </c>
      <c r="J16" s="65">
        <f>VLOOKUP($A16,'Return Data'!$B$7:$R$2843,8,0)</f>
        <v>5.2862</v>
      </c>
      <c r="K16" s="66">
        <f t="shared" si="3"/>
        <v>2</v>
      </c>
      <c r="L16" s="65">
        <f>VLOOKUP($A16,'Return Data'!$B$7:$R$2843,9,0)</f>
        <v>4.3742000000000001</v>
      </c>
      <c r="M16" s="66">
        <f t="shared" si="4"/>
        <v>3</v>
      </c>
      <c r="N16" s="65">
        <f>VLOOKUP($A16,'Return Data'!$B$7:$R$2843,10,0)</f>
        <v>4.9054000000000002</v>
      </c>
      <c r="O16" s="66">
        <f t="shared" si="5"/>
        <v>2</v>
      </c>
      <c r="P16" s="65">
        <f>VLOOKUP($A16,'Return Data'!$B$7:$R$2843,11,0)</f>
        <v>4.0511999999999997</v>
      </c>
      <c r="Q16" s="66">
        <f t="shared" si="6"/>
        <v>2</v>
      </c>
      <c r="R16" s="65">
        <f>VLOOKUP($A16,'Return Data'!$B$7:$R$2843,12,0)</f>
        <v>4.008</v>
      </c>
      <c r="S16" s="66">
        <f t="shared" si="7"/>
        <v>9</v>
      </c>
      <c r="T16" s="65">
        <f>VLOOKUP($A16,'Return Data'!$B$7:$R$2843,13,0)</f>
        <v>5.2187000000000001</v>
      </c>
      <c r="U16" s="66">
        <f t="shared" si="8"/>
        <v>7</v>
      </c>
      <c r="V16" s="65">
        <f>VLOOKUP($A16,'Return Data'!$B$7:$R$2843,17,0)</f>
        <v>5.9835000000000003</v>
      </c>
      <c r="W16" s="66">
        <f t="shared" si="10"/>
        <v>12</v>
      </c>
      <c r="X16" s="65">
        <f>VLOOKUP($A16,'Return Data'!$B$7:$R$2843,14,0)</f>
        <v>6.6704999999999997</v>
      </c>
      <c r="Y16" s="66">
        <f t="shared" si="11"/>
        <v>11</v>
      </c>
      <c r="Z16" s="65">
        <f>VLOOKUP($A16,'Return Data'!$B$7:$R$2843,16,0)</f>
        <v>8.1869999999999994</v>
      </c>
      <c r="AA16" s="67">
        <f t="shared" si="9"/>
        <v>1</v>
      </c>
    </row>
    <row r="17" spans="1:27" x14ac:dyDescent="0.3">
      <c r="A17" s="63" t="s">
        <v>1225</v>
      </c>
      <c r="B17" s="64">
        <f>VLOOKUP($A17,'Return Data'!$B$7:$R$2843,3,0)</f>
        <v>44322</v>
      </c>
      <c r="C17" s="65">
        <f>VLOOKUP($A17,'Return Data'!$B$7:$R$2843,4,0)</f>
        <v>3496.9526999999998</v>
      </c>
      <c r="D17" s="65">
        <f>VLOOKUP($A17,'Return Data'!$B$7:$R$2843,5,0)</f>
        <v>2.6408999999999998</v>
      </c>
      <c r="E17" s="66">
        <f t="shared" si="0"/>
        <v>15</v>
      </c>
      <c r="F17" s="65">
        <f>VLOOKUP($A17,'Return Data'!$B$7:$R$2843,6,0)</f>
        <v>2.4826000000000001</v>
      </c>
      <c r="G17" s="66">
        <f t="shared" si="1"/>
        <v>13</v>
      </c>
      <c r="H17" s="65">
        <f>VLOOKUP($A17,'Return Data'!$B$7:$R$2843,7,0)</f>
        <v>2.9426999999999999</v>
      </c>
      <c r="I17" s="66">
        <f t="shared" si="2"/>
        <v>12</v>
      </c>
      <c r="J17" s="65">
        <f>VLOOKUP($A17,'Return Data'!$B$7:$R$2843,8,0)</f>
        <v>3.9144000000000001</v>
      </c>
      <c r="K17" s="66">
        <f t="shared" si="3"/>
        <v>12</v>
      </c>
      <c r="L17" s="65">
        <f>VLOOKUP($A17,'Return Data'!$B$7:$R$2843,9,0)</f>
        <v>3.7469999999999999</v>
      </c>
      <c r="M17" s="66">
        <f t="shared" si="4"/>
        <v>12</v>
      </c>
      <c r="N17" s="65">
        <f>VLOOKUP($A17,'Return Data'!$B$7:$R$2843,10,0)</f>
        <v>4.2264999999999997</v>
      </c>
      <c r="O17" s="66">
        <f t="shared" si="5"/>
        <v>12</v>
      </c>
      <c r="P17" s="65">
        <f>VLOOKUP($A17,'Return Data'!$B$7:$R$2843,11,0)</f>
        <v>3.7355</v>
      </c>
      <c r="Q17" s="66">
        <f t="shared" si="6"/>
        <v>11</v>
      </c>
      <c r="R17" s="65">
        <f>VLOOKUP($A17,'Return Data'!$B$7:$R$2843,12,0)</f>
        <v>3.9605000000000001</v>
      </c>
      <c r="S17" s="66">
        <f t="shared" si="7"/>
        <v>10</v>
      </c>
      <c r="T17" s="65">
        <f>VLOOKUP($A17,'Return Data'!$B$7:$R$2843,13,0)</f>
        <v>4.7297000000000002</v>
      </c>
      <c r="U17" s="66">
        <f t="shared" si="8"/>
        <v>13</v>
      </c>
      <c r="V17" s="65">
        <f>VLOOKUP($A17,'Return Data'!$B$7:$R$2843,17,0)</f>
        <v>6.1006</v>
      </c>
      <c r="W17" s="66">
        <f t="shared" si="10"/>
        <v>11</v>
      </c>
      <c r="X17" s="65">
        <f>VLOOKUP($A17,'Return Data'!$B$7:$R$2843,14,0)</f>
        <v>6.7893999999999997</v>
      </c>
      <c r="Y17" s="66">
        <f t="shared" si="11"/>
        <v>10</v>
      </c>
      <c r="Z17" s="65">
        <f>VLOOKUP($A17,'Return Data'!$B$7:$R$2843,16,0)</f>
        <v>7.7039</v>
      </c>
      <c r="AA17" s="67">
        <f t="shared" si="9"/>
        <v>10</v>
      </c>
    </row>
    <row r="18" spans="1:27" x14ac:dyDescent="0.3">
      <c r="A18" s="63" t="s">
        <v>1226</v>
      </c>
      <c r="B18" s="64">
        <f>VLOOKUP($A18,'Return Data'!$B$7:$R$2843,3,0)</f>
        <v>44322</v>
      </c>
      <c r="C18" s="65">
        <f>VLOOKUP($A18,'Return Data'!$B$7:$R$2843,4,0)</f>
        <v>32.287685615719198</v>
      </c>
      <c r="D18" s="65">
        <f>VLOOKUP($A18,'Return Data'!$B$7:$R$2843,5,0)</f>
        <v>2.3740000000000001</v>
      </c>
      <c r="E18" s="66">
        <f t="shared" si="0"/>
        <v>16</v>
      </c>
      <c r="F18" s="65">
        <f>VLOOKUP($A18,'Return Data'!$B$7:$R$2843,6,0)</f>
        <v>2.0916000000000001</v>
      </c>
      <c r="G18" s="66">
        <f t="shared" si="1"/>
        <v>16</v>
      </c>
      <c r="H18" s="65">
        <f>VLOOKUP($A18,'Return Data'!$B$7:$R$2843,7,0)</f>
        <v>2.6173999999999999</v>
      </c>
      <c r="I18" s="66">
        <f t="shared" si="2"/>
        <v>16</v>
      </c>
      <c r="J18" s="65">
        <f>VLOOKUP($A18,'Return Data'!$B$7:$R$2843,8,0)</f>
        <v>3.1284999999999998</v>
      </c>
      <c r="K18" s="66">
        <f t="shared" si="3"/>
        <v>15</v>
      </c>
      <c r="L18" s="65">
        <f>VLOOKUP($A18,'Return Data'!$B$7:$R$2843,9,0)</f>
        <v>3.0655000000000001</v>
      </c>
      <c r="M18" s="66">
        <f t="shared" si="4"/>
        <v>16</v>
      </c>
      <c r="N18" s="65">
        <f>VLOOKUP($A18,'Return Data'!$B$7:$R$2843,10,0)</f>
        <v>3.3336000000000001</v>
      </c>
      <c r="O18" s="66">
        <f t="shared" si="5"/>
        <v>16</v>
      </c>
      <c r="P18" s="65">
        <f>VLOOKUP($A18,'Return Data'!$B$7:$R$2843,11,0)</f>
        <v>3.2448999999999999</v>
      </c>
      <c r="Q18" s="66">
        <f t="shared" si="6"/>
        <v>16</v>
      </c>
      <c r="R18" s="65">
        <f>VLOOKUP($A18,'Return Data'!$B$7:$R$2843,12,0)</f>
        <v>3.4487000000000001</v>
      </c>
      <c r="S18" s="66">
        <f t="shared" si="7"/>
        <v>16</v>
      </c>
      <c r="T18" s="65">
        <f>VLOOKUP($A18,'Return Data'!$B$7:$R$2843,13,0)</f>
        <v>4.4139999999999997</v>
      </c>
      <c r="U18" s="66">
        <f t="shared" si="8"/>
        <v>14</v>
      </c>
      <c r="V18" s="65">
        <f>VLOOKUP($A18,'Return Data'!$B$7:$R$2843,17,0)</f>
        <v>6.3844000000000003</v>
      </c>
      <c r="W18" s="66">
        <f t="shared" si="10"/>
        <v>8</v>
      </c>
      <c r="X18" s="65">
        <f>VLOOKUP($A18,'Return Data'!$B$7:$R$2843,14,0)</f>
        <v>6.9615999999999998</v>
      </c>
      <c r="Y18" s="66">
        <f t="shared" si="11"/>
        <v>8</v>
      </c>
      <c r="Z18" s="65">
        <f>VLOOKUP($A18,'Return Data'!$B$7:$R$2843,16,0)</f>
        <v>8.1072000000000006</v>
      </c>
      <c r="AA18" s="67">
        <f t="shared" si="9"/>
        <v>3</v>
      </c>
    </row>
    <row r="19" spans="1:27" x14ac:dyDescent="0.3">
      <c r="A19" s="63" t="s">
        <v>1229</v>
      </c>
      <c r="B19" s="64">
        <f>VLOOKUP($A19,'Return Data'!$B$7:$R$2843,3,0)</f>
        <v>44322</v>
      </c>
      <c r="C19" s="65">
        <f>VLOOKUP($A19,'Return Data'!$B$7:$R$2843,4,0)</f>
        <v>3233.0992999999999</v>
      </c>
      <c r="D19" s="65">
        <f>VLOOKUP($A19,'Return Data'!$B$7:$R$2843,5,0)</f>
        <v>3.5316999999999998</v>
      </c>
      <c r="E19" s="66">
        <f t="shared" si="0"/>
        <v>7</v>
      </c>
      <c r="F19" s="65">
        <f>VLOOKUP($A19,'Return Data'!$B$7:$R$2843,6,0)</f>
        <v>2.3656000000000001</v>
      </c>
      <c r="G19" s="66">
        <f t="shared" si="1"/>
        <v>14</v>
      </c>
      <c r="H19" s="65">
        <f>VLOOKUP($A19,'Return Data'!$B$7:$R$2843,7,0)</f>
        <v>3.1608999999999998</v>
      </c>
      <c r="I19" s="66">
        <f t="shared" si="2"/>
        <v>11</v>
      </c>
      <c r="J19" s="65">
        <f>VLOOKUP($A19,'Return Data'!$B$7:$R$2843,8,0)</f>
        <v>3.8862000000000001</v>
      </c>
      <c r="K19" s="66">
        <f t="shared" si="3"/>
        <v>13</v>
      </c>
      <c r="L19" s="65">
        <f>VLOOKUP($A19,'Return Data'!$B$7:$R$2843,9,0)</f>
        <v>3.7370000000000001</v>
      </c>
      <c r="M19" s="66">
        <f t="shared" si="4"/>
        <v>13</v>
      </c>
      <c r="N19" s="65">
        <f>VLOOKUP($A19,'Return Data'!$B$7:$R$2843,10,0)</f>
        <v>4.3544999999999998</v>
      </c>
      <c r="O19" s="66">
        <f t="shared" si="5"/>
        <v>8</v>
      </c>
      <c r="P19" s="65">
        <f>VLOOKUP($A19,'Return Data'!$B$7:$R$2843,11,0)</f>
        <v>3.9319999999999999</v>
      </c>
      <c r="Q19" s="66">
        <f t="shared" si="6"/>
        <v>5</v>
      </c>
      <c r="R19" s="65">
        <f>VLOOKUP($A19,'Return Data'!$B$7:$R$2843,12,0)</f>
        <v>4.1311999999999998</v>
      </c>
      <c r="S19" s="66">
        <f t="shared" si="7"/>
        <v>5</v>
      </c>
      <c r="T19" s="65">
        <f>VLOOKUP($A19,'Return Data'!$B$7:$R$2843,13,0)</f>
        <v>5.0526999999999997</v>
      </c>
      <c r="U19" s="66">
        <f t="shared" si="8"/>
        <v>10</v>
      </c>
      <c r="V19" s="65">
        <f>VLOOKUP($A19,'Return Data'!$B$7:$R$2843,17,0)</f>
        <v>6.3798000000000004</v>
      </c>
      <c r="W19" s="66">
        <f t="shared" si="10"/>
        <v>9</v>
      </c>
      <c r="X19" s="65">
        <f>VLOOKUP($A19,'Return Data'!$B$7:$R$2843,14,0)</f>
        <v>7.0454999999999997</v>
      </c>
      <c r="Y19" s="66">
        <f t="shared" si="11"/>
        <v>5</v>
      </c>
      <c r="Z19" s="65">
        <f>VLOOKUP($A19,'Return Data'!$B$7:$R$2843,16,0)</f>
        <v>7.7766000000000002</v>
      </c>
      <c r="AA19" s="67">
        <f t="shared" si="9"/>
        <v>8</v>
      </c>
    </row>
    <row r="20" spans="1:27" x14ac:dyDescent="0.3">
      <c r="A20" s="63" t="s">
        <v>1230</v>
      </c>
      <c r="B20" s="64">
        <f>VLOOKUP($A20,'Return Data'!$B$7:$R$2843,3,0)</f>
        <v>44322</v>
      </c>
      <c r="C20" s="65">
        <f>VLOOKUP($A20,'Return Data'!$B$7:$R$2843,4,0)</f>
        <v>1056.5980999999999</v>
      </c>
      <c r="D20" s="65">
        <f>VLOOKUP($A20,'Return Data'!$B$7:$R$2843,5,0)</f>
        <v>3.3892000000000002</v>
      </c>
      <c r="E20" s="66">
        <f t="shared" si="0"/>
        <v>8</v>
      </c>
      <c r="F20" s="65">
        <f>VLOOKUP($A20,'Return Data'!$B$7:$R$2843,6,0)</f>
        <v>3.0154000000000001</v>
      </c>
      <c r="G20" s="66">
        <f t="shared" si="1"/>
        <v>6</v>
      </c>
      <c r="H20" s="65">
        <f>VLOOKUP($A20,'Return Data'!$B$7:$R$2843,7,0)</f>
        <v>3.3466</v>
      </c>
      <c r="I20" s="66">
        <f t="shared" si="2"/>
        <v>9</v>
      </c>
      <c r="J20" s="65">
        <f>VLOOKUP($A20,'Return Data'!$B$7:$R$2843,8,0)</f>
        <v>3.657</v>
      </c>
      <c r="K20" s="66">
        <f t="shared" si="3"/>
        <v>14</v>
      </c>
      <c r="L20" s="65">
        <f>VLOOKUP($A20,'Return Data'!$B$7:$R$2843,9,0)</f>
        <v>3.5133999999999999</v>
      </c>
      <c r="M20" s="66">
        <f t="shared" si="4"/>
        <v>14</v>
      </c>
      <c r="N20" s="65">
        <f>VLOOKUP($A20,'Return Data'!$B$7:$R$2843,10,0)</f>
        <v>3.9064000000000001</v>
      </c>
      <c r="O20" s="66">
        <f t="shared" si="5"/>
        <v>14</v>
      </c>
      <c r="P20" s="65">
        <f>VLOOKUP($A20,'Return Data'!$B$7:$R$2843,11,0)</f>
        <v>3.5926999999999998</v>
      </c>
      <c r="Q20" s="66">
        <f t="shared" si="6"/>
        <v>14</v>
      </c>
      <c r="R20" s="65">
        <f>VLOOKUP($A20,'Return Data'!$B$7:$R$2843,12,0)</f>
        <v>3.7768999999999999</v>
      </c>
      <c r="S20" s="66">
        <f t="shared" si="7"/>
        <v>13</v>
      </c>
      <c r="T20" s="65"/>
      <c r="U20" s="66"/>
      <c r="V20" s="65"/>
      <c r="W20" s="66"/>
      <c r="X20" s="65"/>
      <c r="Y20" s="66"/>
      <c r="Z20" s="65">
        <f>VLOOKUP($A20,'Return Data'!$B$7:$R$2843,16,0)</f>
        <v>4.8300999999999998</v>
      </c>
      <c r="AA20" s="67">
        <f t="shared" si="9"/>
        <v>17</v>
      </c>
    </row>
    <row r="21" spans="1:27" x14ac:dyDescent="0.3">
      <c r="A21" s="63" t="s">
        <v>1234</v>
      </c>
      <c r="B21" s="64">
        <f>VLOOKUP($A21,'Return Data'!$B$7:$R$2843,3,0)</f>
        <v>44322</v>
      </c>
      <c r="C21" s="65">
        <f>VLOOKUP($A21,'Return Data'!$B$7:$R$2843,4,0)</f>
        <v>34.338799999999999</v>
      </c>
      <c r="D21" s="65">
        <f>VLOOKUP($A21,'Return Data'!$B$7:$R$2843,5,0)</f>
        <v>3.1890999999999998</v>
      </c>
      <c r="E21" s="66">
        <f t="shared" si="0"/>
        <v>9</v>
      </c>
      <c r="F21" s="65">
        <f>VLOOKUP($A21,'Return Data'!$B$7:$R$2843,6,0)</f>
        <v>2.8351999999999999</v>
      </c>
      <c r="G21" s="66">
        <f t="shared" si="1"/>
        <v>9</v>
      </c>
      <c r="H21" s="65">
        <f>VLOOKUP($A21,'Return Data'!$B$7:$R$2843,7,0)</f>
        <v>3.7229000000000001</v>
      </c>
      <c r="I21" s="66">
        <f t="shared" si="2"/>
        <v>3</v>
      </c>
      <c r="J21" s="65">
        <f>VLOOKUP($A21,'Return Data'!$B$7:$R$2843,8,0)</f>
        <v>4.5938999999999997</v>
      </c>
      <c r="K21" s="66">
        <f t="shared" si="3"/>
        <v>6</v>
      </c>
      <c r="L21" s="65">
        <f>VLOOKUP($A21,'Return Data'!$B$7:$R$2843,9,0)</f>
        <v>4.1311</v>
      </c>
      <c r="M21" s="66">
        <f t="shared" si="4"/>
        <v>6</v>
      </c>
      <c r="N21" s="65">
        <f>VLOOKUP($A21,'Return Data'!$B$7:$R$2843,10,0)</f>
        <v>4.3944999999999999</v>
      </c>
      <c r="O21" s="66">
        <f t="shared" si="5"/>
        <v>7</v>
      </c>
      <c r="P21" s="65">
        <f>VLOOKUP($A21,'Return Data'!$B$7:$R$2843,11,0)</f>
        <v>3.9262000000000001</v>
      </c>
      <c r="Q21" s="66">
        <f t="shared" si="6"/>
        <v>7</v>
      </c>
      <c r="R21" s="65">
        <f>VLOOKUP($A21,'Return Data'!$B$7:$R$2843,12,0)</f>
        <v>4.2279</v>
      </c>
      <c r="S21" s="66">
        <f t="shared" si="7"/>
        <v>3</v>
      </c>
      <c r="T21" s="65">
        <f>VLOOKUP($A21,'Return Data'!$B$7:$R$2843,13,0)</f>
        <v>5.2949999999999999</v>
      </c>
      <c r="U21" s="66">
        <f>RANK(T21,T$8:T$24,0)</f>
        <v>5</v>
      </c>
      <c r="V21" s="65">
        <f>VLOOKUP($A21,'Return Data'!$B$7:$R$2843,17,0)</f>
        <v>6.5726000000000004</v>
      </c>
      <c r="W21" s="66">
        <f>RANK(V21,V$8:V$24,0)</f>
        <v>4</v>
      </c>
      <c r="X21" s="65">
        <f>VLOOKUP($A21,'Return Data'!$B$7:$R$2843,14,0)</f>
        <v>7.0961999999999996</v>
      </c>
      <c r="Y21" s="66">
        <f>RANK(X21,X$8:X$24,0)</f>
        <v>4</v>
      </c>
      <c r="Z21" s="65">
        <f>VLOOKUP($A21,'Return Data'!$B$7:$R$2843,16,0)</f>
        <v>8.1418999999999997</v>
      </c>
      <c r="AA21" s="67">
        <f t="shared" si="9"/>
        <v>2</v>
      </c>
    </row>
    <row r="22" spans="1:27" x14ac:dyDescent="0.3">
      <c r="A22" s="63" t="s">
        <v>1236</v>
      </c>
      <c r="B22" s="64">
        <f>VLOOKUP($A22,'Return Data'!$B$7:$R$2843,3,0)</f>
        <v>44322</v>
      </c>
      <c r="C22" s="65">
        <f>VLOOKUP($A22,'Return Data'!$B$7:$R$2843,4,0)</f>
        <v>11.75</v>
      </c>
      <c r="D22" s="65">
        <f>VLOOKUP($A22,'Return Data'!$B$7:$R$2843,5,0)</f>
        <v>1.8638999999999999</v>
      </c>
      <c r="E22" s="66">
        <f t="shared" si="0"/>
        <v>17</v>
      </c>
      <c r="F22" s="65">
        <f>VLOOKUP($A22,'Return Data'!$B$7:$R$2843,6,0)</f>
        <v>1.657</v>
      </c>
      <c r="G22" s="66">
        <f t="shared" si="1"/>
        <v>17</v>
      </c>
      <c r="H22" s="65">
        <f>VLOOKUP($A22,'Return Data'!$B$7:$R$2843,7,0)</f>
        <v>2.2642000000000002</v>
      </c>
      <c r="I22" s="66">
        <f t="shared" si="2"/>
        <v>17</v>
      </c>
      <c r="J22" s="65">
        <f>VLOOKUP($A22,'Return Data'!$B$7:$R$2843,8,0)</f>
        <v>2.8877000000000002</v>
      </c>
      <c r="K22" s="66">
        <f t="shared" si="3"/>
        <v>16</v>
      </c>
      <c r="L22" s="65">
        <f>VLOOKUP($A22,'Return Data'!$B$7:$R$2843,9,0)</f>
        <v>3.1768000000000001</v>
      </c>
      <c r="M22" s="66">
        <f t="shared" si="4"/>
        <v>15</v>
      </c>
      <c r="N22" s="65">
        <f>VLOOKUP($A22,'Return Data'!$B$7:$R$2843,10,0)</f>
        <v>3.5163000000000002</v>
      </c>
      <c r="O22" s="66">
        <f t="shared" si="5"/>
        <v>15</v>
      </c>
      <c r="P22" s="65">
        <f>VLOOKUP($A22,'Return Data'!$B$7:$R$2843,11,0)</f>
        <v>3.4298000000000002</v>
      </c>
      <c r="Q22" s="66">
        <f t="shared" si="6"/>
        <v>15</v>
      </c>
      <c r="R22" s="65">
        <f>VLOOKUP($A22,'Return Data'!$B$7:$R$2843,12,0)</f>
        <v>3.5390000000000001</v>
      </c>
      <c r="S22" s="66">
        <f t="shared" si="7"/>
        <v>15</v>
      </c>
      <c r="T22" s="65">
        <f>VLOOKUP($A22,'Return Data'!$B$7:$R$2843,13,0)</f>
        <v>4.1565000000000003</v>
      </c>
      <c r="U22" s="66">
        <f>RANK(T22,T$8:T$24,0)</f>
        <v>15</v>
      </c>
      <c r="V22" s="65">
        <f>VLOOKUP($A22,'Return Data'!$B$7:$R$2843,17,0)</f>
        <v>5.7945000000000002</v>
      </c>
      <c r="W22" s="66">
        <f>RANK(V22,V$8:V$24,0)</f>
        <v>14</v>
      </c>
      <c r="X22" s="65"/>
      <c r="Y22" s="66"/>
      <c r="Z22" s="65">
        <f>VLOOKUP($A22,'Return Data'!$B$7:$R$2843,16,0)</f>
        <v>6.3712999999999997</v>
      </c>
      <c r="AA22" s="67">
        <f t="shared" si="9"/>
        <v>14</v>
      </c>
    </row>
    <row r="23" spans="1:27" x14ac:dyDescent="0.3">
      <c r="A23" s="63" t="s">
        <v>1238</v>
      </c>
      <c r="B23" s="64">
        <f>VLOOKUP($A23,'Return Data'!$B$7:$R$2843,3,0)</f>
        <v>44322</v>
      </c>
      <c r="C23" s="65">
        <f>VLOOKUP($A23,'Return Data'!$B$7:$R$2843,4,0)</f>
        <v>3687.3751000000002</v>
      </c>
      <c r="D23" s="65">
        <f>VLOOKUP($A23,'Return Data'!$B$7:$R$2843,5,0)</f>
        <v>4.3223000000000003</v>
      </c>
      <c r="E23" s="66">
        <f t="shared" si="0"/>
        <v>3</v>
      </c>
      <c r="F23" s="65">
        <f>VLOOKUP($A23,'Return Data'!$B$7:$R$2843,6,0)</f>
        <v>3.3929</v>
      </c>
      <c r="G23" s="66">
        <f t="shared" si="1"/>
        <v>2</v>
      </c>
      <c r="H23" s="65">
        <f>VLOOKUP($A23,'Return Data'!$B$7:$R$2843,7,0)</f>
        <v>3.7528999999999999</v>
      </c>
      <c r="I23" s="66">
        <f t="shared" si="2"/>
        <v>2</v>
      </c>
      <c r="J23" s="65">
        <f>VLOOKUP($A23,'Return Data'!$B$7:$R$2843,8,0)</f>
        <v>5.0068000000000001</v>
      </c>
      <c r="K23" s="66">
        <f t="shared" si="3"/>
        <v>3</v>
      </c>
      <c r="L23" s="65">
        <f>VLOOKUP($A23,'Return Data'!$B$7:$R$2843,9,0)</f>
        <v>4.5121000000000002</v>
      </c>
      <c r="M23" s="66">
        <f t="shared" si="4"/>
        <v>2</v>
      </c>
      <c r="N23" s="65">
        <f>VLOOKUP($A23,'Return Data'!$B$7:$R$2843,10,0)</f>
        <v>4.9191000000000003</v>
      </c>
      <c r="O23" s="66">
        <f t="shared" si="5"/>
        <v>1</v>
      </c>
      <c r="P23" s="65">
        <f>VLOOKUP($A23,'Return Data'!$B$7:$R$2843,11,0)</f>
        <v>4.2328999999999999</v>
      </c>
      <c r="Q23" s="66">
        <f t="shared" si="6"/>
        <v>1</v>
      </c>
      <c r="R23" s="65">
        <f>VLOOKUP($A23,'Return Data'!$B$7:$R$2843,12,0)</f>
        <v>4.4611000000000001</v>
      </c>
      <c r="S23" s="66">
        <f t="shared" si="7"/>
        <v>1</v>
      </c>
      <c r="T23" s="65">
        <f>VLOOKUP($A23,'Return Data'!$B$7:$R$2843,13,0)</f>
        <v>5.6886000000000001</v>
      </c>
      <c r="U23" s="66">
        <f>RANK(T23,T$8:T$24,0)</f>
        <v>1</v>
      </c>
      <c r="V23" s="65">
        <f>VLOOKUP($A23,'Return Data'!$B$7:$R$2843,17,0)</f>
        <v>6.5986000000000002</v>
      </c>
      <c r="W23" s="66">
        <f>RANK(V23,V$8:V$24,0)</f>
        <v>3</v>
      </c>
      <c r="X23" s="65">
        <f>VLOOKUP($A23,'Return Data'!$B$7:$R$2843,14,0)</f>
        <v>4.5590000000000002</v>
      </c>
      <c r="Y23" s="66">
        <f>RANK(X23,X$8:X$24,0)</f>
        <v>13</v>
      </c>
      <c r="Z23" s="65">
        <f>VLOOKUP($A23,'Return Data'!$B$7:$R$2843,16,0)</f>
        <v>6.8483000000000001</v>
      </c>
      <c r="AA23" s="67">
        <f t="shared" si="9"/>
        <v>13</v>
      </c>
    </row>
    <row r="24" spans="1:27" x14ac:dyDescent="0.3">
      <c r="A24" s="63" t="s">
        <v>1240</v>
      </c>
      <c r="B24" s="64">
        <f>VLOOKUP($A24,'Return Data'!$B$7:$R$2843,3,0)</f>
        <v>44322</v>
      </c>
      <c r="C24" s="65">
        <f>VLOOKUP($A24,'Return Data'!$B$7:$R$2843,4,0)</f>
        <v>2404.4009999999998</v>
      </c>
      <c r="D24" s="65">
        <f>VLOOKUP($A24,'Return Data'!$B$7:$R$2843,5,0)</f>
        <v>3.5874999999999999</v>
      </c>
      <c r="E24" s="66">
        <f t="shared" si="0"/>
        <v>6</v>
      </c>
      <c r="F24" s="65">
        <f>VLOOKUP($A24,'Return Data'!$B$7:$R$2843,6,0)</f>
        <v>2.5255000000000001</v>
      </c>
      <c r="G24" s="66">
        <f t="shared" si="1"/>
        <v>12</v>
      </c>
      <c r="H24" s="65">
        <f>VLOOKUP($A24,'Return Data'!$B$7:$R$2843,7,0)</f>
        <v>3.2751999999999999</v>
      </c>
      <c r="I24" s="66">
        <f t="shared" si="2"/>
        <v>10</v>
      </c>
      <c r="J24" s="65">
        <f>VLOOKUP($A24,'Return Data'!$B$7:$R$2843,8,0)</f>
        <v>4.0309999999999997</v>
      </c>
      <c r="K24" s="66">
        <f t="shared" si="3"/>
        <v>11</v>
      </c>
      <c r="L24" s="65">
        <f>VLOOKUP($A24,'Return Data'!$B$7:$R$2843,9,0)</f>
        <v>3.7944</v>
      </c>
      <c r="M24" s="66">
        <f t="shared" si="4"/>
        <v>10</v>
      </c>
      <c r="N24" s="65">
        <f>VLOOKUP($A24,'Return Data'!$B$7:$R$2843,10,0)</f>
        <v>4.3010999999999999</v>
      </c>
      <c r="O24" s="66">
        <f t="shared" si="5"/>
        <v>11</v>
      </c>
      <c r="P24" s="65">
        <f>VLOOKUP($A24,'Return Data'!$B$7:$R$2843,11,0)</f>
        <v>3.8477999999999999</v>
      </c>
      <c r="Q24" s="66">
        <f t="shared" si="6"/>
        <v>9</v>
      </c>
      <c r="R24" s="65">
        <f>VLOOKUP($A24,'Return Data'!$B$7:$R$2843,12,0)</f>
        <v>4.0964999999999998</v>
      </c>
      <c r="S24" s="66">
        <f t="shared" si="7"/>
        <v>7</v>
      </c>
      <c r="T24" s="65">
        <f>VLOOKUP($A24,'Return Data'!$B$7:$R$2843,13,0)</f>
        <v>5.1826999999999996</v>
      </c>
      <c r="U24" s="66">
        <f>RANK(T24,T$8:T$24,0)</f>
        <v>8</v>
      </c>
      <c r="V24" s="65">
        <f>VLOOKUP($A24,'Return Data'!$B$7:$R$2843,17,0)</f>
        <v>6.3388999999999998</v>
      </c>
      <c r="W24" s="66">
        <f>RANK(V24,V$8:V$24,0)</f>
        <v>10</v>
      </c>
      <c r="X24" s="65">
        <f>VLOOKUP($A24,'Return Data'!$B$7:$R$2843,14,0)</f>
        <v>6.9878</v>
      </c>
      <c r="Y24" s="66">
        <f>RANK(X24,X$8:X$24,0)</f>
        <v>6</v>
      </c>
      <c r="Z24" s="65">
        <f>VLOOKUP($A24,'Return Data'!$B$7:$R$2843,16,0)</f>
        <v>7.7781000000000002</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3.2902529411764707</v>
      </c>
      <c r="E26" s="74"/>
      <c r="F26" s="75">
        <f>AVERAGE(F8:F24)</f>
        <v>2.7419941176470584</v>
      </c>
      <c r="G26" s="74"/>
      <c r="H26" s="75">
        <f>AVERAGE(H8:H24)</f>
        <v>3.2727588235294114</v>
      </c>
      <c r="I26" s="74"/>
      <c r="J26" s="75">
        <f>AVERAGE(J8:J24)</f>
        <v>4.1790352941176474</v>
      </c>
      <c r="K26" s="74"/>
      <c r="L26" s="75">
        <f>AVERAGE(L8:L24)</f>
        <v>3.8713411764705881</v>
      </c>
      <c r="M26" s="74"/>
      <c r="N26" s="75">
        <f>AVERAGE(N8:N24)</f>
        <v>4.2228000000000003</v>
      </c>
      <c r="O26" s="74"/>
      <c r="P26" s="75">
        <f>AVERAGE(P8:P24)</f>
        <v>3.7567588235294123</v>
      </c>
      <c r="Q26" s="74"/>
      <c r="R26" s="75">
        <f>AVERAGE(R8:R24)</f>
        <v>3.9285470588235296</v>
      </c>
      <c r="S26" s="74"/>
      <c r="T26" s="75">
        <f>AVERAGE(T8:T24)</f>
        <v>4.9709062499999987</v>
      </c>
      <c r="U26" s="74"/>
      <c r="V26" s="75">
        <f>AVERAGE(V8:V24)</f>
        <v>6.3567214285714275</v>
      </c>
      <c r="W26" s="74"/>
      <c r="X26" s="75">
        <f>AVERAGE(X8:X24)</f>
        <v>6.7707846153846143</v>
      </c>
      <c r="Y26" s="74"/>
      <c r="Z26" s="75">
        <f>AVERAGE(Z8:Z24)</f>
        <v>7.2706588235294127</v>
      </c>
      <c r="AA26" s="76"/>
    </row>
    <row r="27" spans="1:27" x14ac:dyDescent="0.3">
      <c r="A27" s="73" t="s">
        <v>28</v>
      </c>
      <c r="B27" s="74"/>
      <c r="C27" s="74"/>
      <c r="D27" s="75">
        <f>MIN(D8:D24)</f>
        <v>1.8638999999999999</v>
      </c>
      <c r="E27" s="74"/>
      <c r="F27" s="75">
        <f>MIN(F8:F24)</f>
        <v>1.657</v>
      </c>
      <c r="G27" s="74"/>
      <c r="H27" s="75">
        <f>MIN(H8:H24)</f>
        <v>2.2642000000000002</v>
      </c>
      <c r="I27" s="74"/>
      <c r="J27" s="75">
        <f>MIN(J8:J24)</f>
        <v>2.762</v>
      </c>
      <c r="K27" s="74"/>
      <c r="L27" s="75">
        <f>MIN(L8:L24)</f>
        <v>2.7989999999999999</v>
      </c>
      <c r="M27" s="74"/>
      <c r="N27" s="75">
        <f>MIN(N8:N24)</f>
        <v>2.9741</v>
      </c>
      <c r="O27" s="74"/>
      <c r="P27" s="75">
        <f>MIN(P8:P24)</f>
        <v>2.9054000000000002</v>
      </c>
      <c r="Q27" s="74"/>
      <c r="R27" s="75">
        <f>MIN(R8:R24)</f>
        <v>3.1469</v>
      </c>
      <c r="S27" s="74"/>
      <c r="T27" s="75">
        <f>MIN(T8:T24)</f>
        <v>3.1852999999999998</v>
      </c>
      <c r="U27" s="74"/>
      <c r="V27" s="75">
        <f>MIN(V8:V24)</f>
        <v>5.7945000000000002</v>
      </c>
      <c r="W27" s="74"/>
      <c r="X27" s="75">
        <f>MIN(X8:X24)</f>
        <v>4.5590000000000002</v>
      </c>
      <c r="Y27" s="74"/>
      <c r="Z27" s="75">
        <f>MIN(Z8:Z24)</f>
        <v>4.8300999999999998</v>
      </c>
      <c r="AA27" s="76"/>
    </row>
    <row r="28" spans="1:27" ht="15" thickBot="1" x14ac:dyDescent="0.35">
      <c r="A28" s="77" t="s">
        <v>29</v>
      </c>
      <c r="B28" s="78"/>
      <c r="C28" s="78"/>
      <c r="D28" s="79">
        <f>MAX(D8:D24)</f>
        <v>4.9177</v>
      </c>
      <c r="E28" s="78"/>
      <c r="F28" s="79">
        <f>MAX(F8:F24)</f>
        <v>3.4514999999999998</v>
      </c>
      <c r="G28" s="78"/>
      <c r="H28" s="79">
        <f>MAX(H8:H24)</f>
        <v>3.7984</v>
      </c>
      <c r="I28" s="78"/>
      <c r="J28" s="79">
        <f>MAX(J8:J24)</f>
        <v>5.5326000000000004</v>
      </c>
      <c r="K28" s="78"/>
      <c r="L28" s="79">
        <f>MAX(L8:L24)</f>
        <v>4.5719000000000003</v>
      </c>
      <c r="M28" s="78"/>
      <c r="N28" s="79">
        <f>MAX(N8:N24)</f>
        <v>4.9191000000000003</v>
      </c>
      <c r="O28" s="78"/>
      <c r="P28" s="79">
        <f>MAX(P8:P24)</f>
        <v>4.2328999999999999</v>
      </c>
      <c r="Q28" s="78"/>
      <c r="R28" s="79">
        <f>MAX(R8:R24)</f>
        <v>4.4611000000000001</v>
      </c>
      <c r="S28" s="78"/>
      <c r="T28" s="79">
        <f>MAX(T8:T24)</f>
        <v>5.6886000000000001</v>
      </c>
      <c r="U28" s="78"/>
      <c r="V28" s="79">
        <f>MAX(V8:V24)</f>
        <v>6.7874999999999996</v>
      </c>
      <c r="W28" s="78"/>
      <c r="X28" s="79">
        <f>MAX(X8:X24)</f>
        <v>7.2735000000000003</v>
      </c>
      <c r="Y28" s="78"/>
      <c r="Z28" s="79">
        <f>MAX(Z8:Z24)</f>
        <v>8.1869999999999994</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44322</v>
      </c>
      <c r="C8" s="65">
        <f>VLOOKUP($A8,'Return Data'!$B$7:$R$2843,4,0)</f>
        <v>286.16359999999997</v>
      </c>
      <c r="D8" s="65">
        <f>VLOOKUP($A8,'Return Data'!$B$7:$R$2843,5,0)</f>
        <v>2.9977</v>
      </c>
      <c r="E8" s="66">
        <f t="shared" ref="E8:E24" si="0">RANK(D8,D$8:D$24,0)</f>
        <v>8</v>
      </c>
      <c r="F8" s="65">
        <f>VLOOKUP($A8,'Return Data'!$B$7:$R$2843,6,0)</f>
        <v>3.0533999999999999</v>
      </c>
      <c r="G8" s="66">
        <f t="shared" ref="G8:G24" si="1">RANK(F8,F$8:F$24,0)</f>
        <v>3</v>
      </c>
      <c r="H8" s="65">
        <f>VLOOKUP($A8,'Return Data'!$B$7:$R$2843,7,0)</f>
        <v>3.5154000000000001</v>
      </c>
      <c r="I8" s="66">
        <f t="shared" ref="I8:I24" si="2">RANK(H8,H$8:H$24,0)</f>
        <v>4</v>
      </c>
      <c r="J8" s="65">
        <f>VLOOKUP($A8,'Return Data'!$B$7:$R$2843,8,0)</f>
        <v>4.6127000000000002</v>
      </c>
      <c r="K8" s="66">
        <f t="shared" ref="K8:K24" si="3">RANK(J8,J$8:J$24,0)</f>
        <v>4</v>
      </c>
      <c r="L8" s="65">
        <f>VLOOKUP($A8,'Return Data'!$B$7:$R$2843,9,0)</f>
        <v>4.1821999999999999</v>
      </c>
      <c r="M8" s="66">
        <f t="shared" ref="M8:M24" si="4">RANK(L8,L$8:L$24,0)</f>
        <v>3</v>
      </c>
      <c r="N8" s="65">
        <f>VLOOKUP($A8,'Return Data'!$B$7:$R$2843,10,0)</f>
        <v>4.5073999999999996</v>
      </c>
      <c r="O8" s="66">
        <f t="shared" ref="O8:O24" si="5">RANK(N8,N$8:N$24,0)</f>
        <v>3</v>
      </c>
      <c r="P8" s="65">
        <f>VLOOKUP($A8,'Return Data'!$B$7:$R$2843,11,0)</f>
        <v>3.8767</v>
      </c>
      <c r="Q8" s="66">
        <f t="shared" ref="Q8:Q24" si="6">RANK(P8,P$8:P$24,0)</f>
        <v>2</v>
      </c>
      <c r="R8" s="65">
        <f>VLOOKUP($A8,'Return Data'!$B$7:$R$2843,12,0)</f>
        <v>4.1505000000000001</v>
      </c>
      <c r="S8" s="66">
        <f t="shared" ref="S8:S24" si="7">RANK(R8,R$8:R$24,0)</f>
        <v>2</v>
      </c>
      <c r="T8" s="65">
        <f>VLOOKUP($A8,'Return Data'!$B$7:$R$2843,13,0)</f>
        <v>5.4461000000000004</v>
      </c>
      <c r="U8" s="66">
        <f t="shared" ref="U8:U19" si="8">RANK(T8,T$8:T$24,0)</f>
        <v>2</v>
      </c>
      <c r="V8" s="65">
        <f>VLOOKUP($A8,'Return Data'!$B$7:$R$2843,17,0)</f>
        <v>6.609</v>
      </c>
      <c r="W8" s="66">
        <f>RANK(V8,V$8:V$24,0)</f>
        <v>1</v>
      </c>
      <c r="X8" s="65">
        <f>VLOOKUP($A8,'Return Data'!$B$7:$R$2843,14,0)</f>
        <v>7.1397000000000004</v>
      </c>
      <c r="Y8" s="66">
        <f>RANK(X8,X$8:X$24,0)</f>
        <v>1</v>
      </c>
      <c r="Z8" s="65">
        <f>VLOOKUP($A8,'Return Data'!$B$7:$R$2843,16,0)</f>
        <v>6.9836999999999998</v>
      </c>
      <c r="AA8" s="67">
        <f t="shared" ref="AA8:AA24" si="9">RANK(Z8,Z$8:Z$24,0)</f>
        <v>10</v>
      </c>
    </row>
    <row r="9" spans="1:27" x14ac:dyDescent="0.3">
      <c r="A9" s="63" t="s">
        <v>1205</v>
      </c>
      <c r="B9" s="64">
        <f>VLOOKUP($A9,'Return Data'!$B$7:$R$2843,3,0)</f>
        <v>44322</v>
      </c>
      <c r="C9" s="65">
        <f>VLOOKUP($A9,'Return Data'!$B$7:$R$2843,4,0)</f>
        <v>1108.6253999999999</v>
      </c>
      <c r="D9" s="65">
        <f>VLOOKUP($A9,'Return Data'!$B$7:$R$2843,5,0)</f>
        <v>3.4506999999999999</v>
      </c>
      <c r="E9" s="66">
        <f t="shared" si="0"/>
        <v>6</v>
      </c>
      <c r="F9" s="65">
        <f>VLOOKUP($A9,'Return Data'!$B$7:$R$2843,6,0)</f>
        <v>2.8803999999999998</v>
      </c>
      <c r="G9" s="66">
        <f t="shared" si="1"/>
        <v>4</v>
      </c>
      <c r="H9" s="65">
        <f>VLOOKUP($A9,'Return Data'!$B$7:$R$2843,7,0)</f>
        <v>3.3128000000000002</v>
      </c>
      <c r="I9" s="66">
        <f t="shared" si="2"/>
        <v>7</v>
      </c>
      <c r="J9" s="65">
        <f>VLOOKUP($A9,'Return Data'!$B$7:$R$2843,8,0)</f>
        <v>3.9784999999999999</v>
      </c>
      <c r="K9" s="66">
        <f t="shared" si="3"/>
        <v>9</v>
      </c>
      <c r="L9" s="65">
        <f>VLOOKUP($A9,'Return Data'!$B$7:$R$2843,9,0)</f>
        <v>3.8815</v>
      </c>
      <c r="M9" s="66">
        <f t="shared" si="4"/>
        <v>7</v>
      </c>
      <c r="N9" s="65">
        <f>VLOOKUP($A9,'Return Data'!$B$7:$R$2843,10,0)</f>
        <v>4.2248999999999999</v>
      </c>
      <c r="O9" s="66">
        <f t="shared" si="5"/>
        <v>7</v>
      </c>
      <c r="P9" s="65">
        <f>VLOOKUP($A9,'Return Data'!$B$7:$R$2843,11,0)</f>
        <v>3.7873000000000001</v>
      </c>
      <c r="Q9" s="66">
        <f t="shared" si="6"/>
        <v>5</v>
      </c>
      <c r="R9" s="65">
        <f>VLOOKUP($A9,'Return Data'!$B$7:$R$2843,12,0)</f>
        <v>4.0166000000000004</v>
      </c>
      <c r="S9" s="66">
        <f t="shared" si="7"/>
        <v>4</v>
      </c>
      <c r="T9" s="65">
        <f>VLOOKUP($A9,'Return Data'!$B$7:$R$2843,13,0)</f>
        <v>5.1007999999999996</v>
      </c>
      <c r="U9" s="66">
        <f t="shared" si="8"/>
        <v>5</v>
      </c>
      <c r="V9" s="65"/>
      <c r="W9" s="66"/>
      <c r="X9" s="65"/>
      <c r="Y9" s="66"/>
      <c r="Z9" s="65">
        <f>VLOOKUP($A9,'Return Data'!$B$7:$R$2843,16,0)</f>
        <v>6.0673000000000004</v>
      </c>
      <c r="AA9" s="67">
        <f t="shared" si="9"/>
        <v>15</v>
      </c>
    </row>
    <row r="10" spans="1:27" x14ac:dyDescent="0.3">
      <c r="A10" s="63" t="s">
        <v>1207</v>
      </c>
      <c r="B10" s="64">
        <f>VLOOKUP($A10,'Return Data'!$B$7:$R$2843,3,0)</f>
        <v>44322</v>
      </c>
      <c r="C10" s="65">
        <f>VLOOKUP($A10,'Return Data'!$B$7:$R$2843,4,0)</f>
        <v>1087.7281</v>
      </c>
      <c r="D10" s="65">
        <f>VLOOKUP($A10,'Return Data'!$B$7:$R$2843,5,0)</f>
        <v>2.5739000000000001</v>
      </c>
      <c r="E10" s="66">
        <f t="shared" si="0"/>
        <v>12</v>
      </c>
      <c r="F10" s="65">
        <f>VLOOKUP($A10,'Return Data'!$B$7:$R$2843,6,0)</f>
        <v>2.6067999999999998</v>
      </c>
      <c r="G10" s="66">
        <f t="shared" si="1"/>
        <v>7</v>
      </c>
      <c r="H10" s="65">
        <f>VLOOKUP($A10,'Return Data'!$B$7:$R$2843,7,0)</f>
        <v>2.6248999999999998</v>
      </c>
      <c r="I10" s="66">
        <f t="shared" si="2"/>
        <v>14</v>
      </c>
      <c r="J10" s="65">
        <f>VLOOKUP($A10,'Return Data'!$B$7:$R$2843,8,0)</f>
        <v>2.4615</v>
      </c>
      <c r="K10" s="66">
        <f t="shared" si="3"/>
        <v>17</v>
      </c>
      <c r="L10" s="65">
        <f>VLOOKUP($A10,'Return Data'!$B$7:$R$2843,9,0)</f>
        <v>2.4981</v>
      </c>
      <c r="M10" s="66">
        <f t="shared" si="4"/>
        <v>17</v>
      </c>
      <c r="N10" s="65">
        <f>VLOOKUP($A10,'Return Data'!$B$7:$R$2843,10,0)</f>
        <v>2.6667000000000001</v>
      </c>
      <c r="O10" s="66">
        <f t="shared" si="5"/>
        <v>17</v>
      </c>
      <c r="P10" s="65">
        <f>VLOOKUP($A10,'Return Data'!$B$7:$R$2843,11,0)</f>
        <v>2.5811999999999999</v>
      </c>
      <c r="Q10" s="66">
        <f t="shared" si="6"/>
        <v>17</v>
      </c>
      <c r="R10" s="65">
        <f>VLOOKUP($A10,'Return Data'!$B$7:$R$2843,12,0)</f>
        <v>2.8043</v>
      </c>
      <c r="S10" s="66">
        <f t="shared" si="7"/>
        <v>17</v>
      </c>
      <c r="T10" s="65">
        <f>VLOOKUP($A10,'Return Data'!$B$7:$R$2843,13,0)</f>
        <v>2.8464</v>
      </c>
      <c r="U10" s="66">
        <f t="shared" si="8"/>
        <v>16</v>
      </c>
      <c r="V10" s="65"/>
      <c r="W10" s="66"/>
      <c r="X10" s="65"/>
      <c r="Y10" s="66"/>
      <c r="Z10" s="65">
        <f>VLOOKUP($A10,'Return Data'!$B$7:$R$2843,16,0)</f>
        <v>4.569</v>
      </c>
      <c r="AA10" s="67">
        <f t="shared" si="9"/>
        <v>16</v>
      </c>
    </row>
    <row r="11" spans="1:27" x14ac:dyDescent="0.3">
      <c r="A11" s="63" t="s">
        <v>1209</v>
      </c>
      <c r="B11" s="64">
        <f>VLOOKUP($A11,'Return Data'!$B$7:$R$2843,3,0)</f>
        <v>44322</v>
      </c>
      <c r="C11" s="65">
        <f>VLOOKUP($A11,'Return Data'!$B$7:$R$2843,4,0)</f>
        <v>41.465899999999998</v>
      </c>
      <c r="D11" s="65">
        <f>VLOOKUP($A11,'Return Data'!$B$7:$R$2843,5,0)</f>
        <v>4.7538999999999998</v>
      </c>
      <c r="E11" s="66">
        <f t="shared" si="0"/>
        <v>1</v>
      </c>
      <c r="F11" s="65">
        <f>VLOOKUP($A11,'Return Data'!$B$7:$R$2843,6,0)</f>
        <v>3.2578</v>
      </c>
      <c r="G11" s="66">
        <f t="shared" si="1"/>
        <v>1</v>
      </c>
      <c r="H11" s="65">
        <f>VLOOKUP($A11,'Return Data'!$B$7:$R$2843,7,0)</f>
        <v>3.5863</v>
      </c>
      <c r="I11" s="66">
        <f t="shared" si="2"/>
        <v>2</v>
      </c>
      <c r="J11" s="65">
        <f>VLOOKUP($A11,'Return Data'!$B$7:$R$2843,8,0)</f>
        <v>5.3236999999999997</v>
      </c>
      <c r="K11" s="66">
        <f t="shared" si="3"/>
        <v>1</v>
      </c>
      <c r="L11" s="65">
        <f>VLOOKUP($A11,'Return Data'!$B$7:$R$2843,9,0)</f>
        <v>4.3581000000000003</v>
      </c>
      <c r="M11" s="66">
        <f t="shared" si="4"/>
        <v>2</v>
      </c>
      <c r="N11" s="65">
        <f>VLOOKUP($A11,'Return Data'!$B$7:$R$2843,10,0)</f>
        <v>4.4755000000000003</v>
      </c>
      <c r="O11" s="66">
        <f t="shared" si="5"/>
        <v>4</v>
      </c>
      <c r="P11" s="65">
        <f>VLOOKUP($A11,'Return Data'!$B$7:$R$2843,11,0)</f>
        <v>3.6888999999999998</v>
      </c>
      <c r="Q11" s="66">
        <f t="shared" si="6"/>
        <v>9</v>
      </c>
      <c r="R11" s="65">
        <f>VLOOKUP($A11,'Return Data'!$B$7:$R$2843,12,0)</f>
        <v>3.6431</v>
      </c>
      <c r="S11" s="66">
        <f t="shared" si="7"/>
        <v>12</v>
      </c>
      <c r="T11" s="65">
        <f>VLOOKUP($A11,'Return Data'!$B$7:$R$2843,13,0)</f>
        <v>4.9585999999999997</v>
      </c>
      <c r="U11" s="66">
        <f t="shared" si="8"/>
        <v>7</v>
      </c>
      <c r="V11" s="65">
        <f>VLOOKUP($A11,'Return Data'!$B$7:$R$2843,17,0)</f>
        <v>6.1466000000000003</v>
      </c>
      <c r="W11" s="66">
        <f t="shared" ref="W11:W19" si="10">RANK(V11,V$8:V$24,0)</f>
        <v>8</v>
      </c>
      <c r="X11" s="65">
        <f>VLOOKUP($A11,'Return Data'!$B$7:$R$2843,14,0)</f>
        <v>6.6527000000000003</v>
      </c>
      <c r="Y11" s="66">
        <f t="shared" ref="Y11:Y19" si="11">RANK(X11,X$8:X$24,0)</f>
        <v>8</v>
      </c>
      <c r="Z11" s="65">
        <f>VLOOKUP($A11,'Return Data'!$B$7:$R$2843,16,0)</f>
        <v>6.8018000000000001</v>
      </c>
      <c r="AA11" s="67">
        <f t="shared" si="9"/>
        <v>12</v>
      </c>
    </row>
    <row r="12" spans="1:27" x14ac:dyDescent="0.3">
      <c r="A12" s="63" t="s">
        <v>1210</v>
      </c>
      <c r="B12" s="64">
        <f>VLOOKUP($A12,'Return Data'!$B$7:$R$2843,3,0)</f>
        <v>44322</v>
      </c>
      <c r="C12" s="65">
        <f>VLOOKUP($A12,'Return Data'!$B$7:$R$2843,4,0)</f>
        <v>39.090000000000003</v>
      </c>
      <c r="D12" s="65">
        <f>VLOOKUP($A12,'Return Data'!$B$7:$R$2843,5,0)</f>
        <v>2.8014000000000001</v>
      </c>
      <c r="E12" s="66">
        <f t="shared" si="0"/>
        <v>9</v>
      </c>
      <c r="F12" s="65">
        <f>VLOOKUP($A12,'Return Data'!$B$7:$R$2843,6,0)</f>
        <v>2.1791</v>
      </c>
      <c r="G12" s="66">
        <f t="shared" si="1"/>
        <v>14</v>
      </c>
      <c r="H12" s="65">
        <f>VLOOKUP($A12,'Return Data'!$B$7:$R$2843,7,0)</f>
        <v>2.7627000000000002</v>
      </c>
      <c r="I12" s="66">
        <f t="shared" si="2"/>
        <v>12</v>
      </c>
      <c r="J12" s="65">
        <f>VLOOKUP($A12,'Return Data'!$B$7:$R$2843,8,0)</f>
        <v>4.1684999999999999</v>
      </c>
      <c r="K12" s="66">
        <f t="shared" si="3"/>
        <v>7</v>
      </c>
      <c r="L12" s="65">
        <f>VLOOKUP($A12,'Return Data'!$B$7:$R$2843,9,0)</f>
        <v>3.8624000000000001</v>
      </c>
      <c r="M12" s="66">
        <f t="shared" si="4"/>
        <v>8</v>
      </c>
      <c r="N12" s="65">
        <f>VLOOKUP($A12,'Return Data'!$B$7:$R$2843,10,0)</f>
        <v>4.0076000000000001</v>
      </c>
      <c r="O12" s="66">
        <f t="shared" si="5"/>
        <v>11</v>
      </c>
      <c r="P12" s="65">
        <f>VLOOKUP($A12,'Return Data'!$B$7:$R$2843,11,0)</f>
        <v>3.5407000000000002</v>
      </c>
      <c r="Q12" s="66">
        <f t="shared" si="6"/>
        <v>11</v>
      </c>
      <c r="R12" s="65">
        <f>VLOOKUP($A12,'Return Data'!$B$7:$R$2843,12,0)</f>
        <v>3.6446000000000001</v>
      </c>
      <c r="S12" s="66">
        <f t="shared" si="7"/>
        <v>11</v>
      </c>
      <c r="T12" s="65">
        <f>VLOOKUP($A12,'Return Data'!$B$7:$R$2843,13,0)</f>
        <v>4.8674999999999997</v>
      </c>
      <c r="U12" s="66">
        <f t="shared" si="8"/>
        <v>9</v>
      </c>
      <c r="V12" s="65">
        <f>VLOOKUP($A12,'Return Data'!$B$7:$R$2843,17,0)</f>
        <v>6.3872</v>
      </c>
      <c r="W12" s="66">
        <f t="shared" si="10"/>
        <v>4</v>
      </c>
      <c r="X12" s="65">
        <f>VLOOKUP($A12,'Return Data'!$B$7:$R$2843,14,0)</f>
        <v>6.9606000000000003</v>
      </c>
      <c r="Y12" s="66">
        <f t="shared" si="11"/>
        <v>3</v>
      </c>
      <c r="Z12" s="65">
        <f>VLOOKUP($A12,'Return Data'!$B$7:$R$2843,16,0)</f>
        <v>7.3411999999999997</v>
      </c>
      <c r="AA12" s="67">
        <f t="shared" si="9"/>
        <v>6</v>
      </c>
    </row>
    <row r="13" spans="1:27" x14ac:dyDescent="0.3">
      <c r="A13" s="63" t="s">
        <v>1212</v>
      </c>
      <c r="B13" s="64">
        <f>VLOOKUP($A13,'Return Data'!$B$7:$R$2843,3,0)</f>
        <v>44322</v>
      </c>
      <c r="C13" s="65">
        <f>VLOOKUP($A13,'Return Data'!$B$7:$R$2843,4,0)</f>
        <v>4436.9601000000002</v>
      </c>
      <c r="D13" s="65">
        <f>VLOOKUP($A13,'Return Data'!$B$7:$R$2843,5,0)</f>
        <v>3.5392999999999999</v>
      </c>
      <c r="E13" s="66">
        <f t="shared" si="0"/>
        <v>4</v>
      </c>
      <c r="F13" s="65">
        <f>VLOOKUP($A13,'Return Data'!$B$7:$R$2843,6,0)</f>
        <v>2.8130000000000002</v>
      </c>
      <c r="G13" s="66">
        <f t="shared" si="1"/>
        <v>5</v>
      </c>
      <c r="H13" s="65">
        <f>VLOOKUP($A13,'Return Data'!$B$7:$R$2843,7,0)</f>
        <v>3.5756000000000001</v>
      </c>
      <c r="I13" s="66">
        <f t="shared" si="2"/>
        <v>3</v>
      </c>
      <c r="J13" s="65">
        <f>VLOOKUP($A13,'Return Data'!$B$7:$R$2843,8,0)</f>
        <v>4.5232000000000001</v>
      </c>
      <c r="K13" s="66">
        <f t="shared" si="3"/>
        <v>5</v>
      </c>
      <c r="L13" s="65">
        <f>VLOOKUP($A13,'Return Data'!$B$7:$R$2843,9,0)</f>
        <v>4.0628000000000002</v>
      </c>
      <c r="M13" s="66">
        <f t="shared" si="4"/>
        <v>4</v>
      </c>
      <c r="N13" s="65">
        <f>VLOOKUP($A13,'Return Data'!$B$7:$R$2843,10,0)</f>
        <v>4.3472999999999997</v>
      </c>
      <c r="O13" s="66">
        <f t="shared" si="5"/>
        <v>5</v>
      </c>
      <c r="P13" s="65">
        <f>VLOOKUP($A13,'Return Data'!$B$7:$R$2843,11,0)</f>
        <v>3.7879</v>
      </c>
      <c r="Q13" s="66">
        <f t="shared" si="6"/>
        <v>4</v>
      </c>
      <c r="R13" s="65">
        <f>VLOOKUP($A13,'Return Data'!$B$7:$R$2843,12,0)</f>
        <v>3.9653999999999998</v>
      </c>
      <c r="S13" s="66">
        <f t="shared" si="7"/>
        <v>6</v>
      </c>
      <c r="T13" s="65">
        <f>VLOOKUP($A13,'Return Data'!$B$7:$R$2843,13,0)</f>
        <v>5.3136999999999999</v>
      </c>
      <c r="U13" s="66">
        <f t="shared" si="8"/>
        <v>3</v>
      </c>
      <c r="V13" s="65">
        <f>VLOOKUP($A13,'Return Data'!$B$7:$R$2843,17,0)</f>
        <v>6.6029</v>
      </c>
      <c r="W13" s="66">
        <f t="shared" si="10"/>
        <v>2</v>
      </c>
      <c r="X13" s="65">
        <f>VLOOKUP($A13,'Return Data'!$B$7:$R$2843,14,0)</f>
        <v>6.9825999999999997</v>
      </c>
      <c r="Y13" s="66">
        <f t="shared" si="11"/>
        <v>2</v>
      </c>
      <c r="Z13" s="65">
        <f>VLOOKUP($A13,'Return Data'!$B$7:$R$2843,16,0)</f>
        <v>7.1703999999999999</v>
      </c>
      <c r="AA13" s="67">
        <f t="shared" si="9"/>
        <v>9</v>
      </c>
    </row>
    <row r="14" spans="1:27" x14ac:dyDescent="0.3">
      <c r="A14" s="63" t="s">
        <v>1214</v>
      </c>
      <c r="B14" s="64">
        <f>VLOOKUP($A14,'Return Data'!$B$7:$R$2843,3,0)</f>
        <v>44322</v>
      </c>
      <c r="C14" s="65">
        <f>VLOOKUP($A14,'Return Data'!$B$7:$R$2843,4,0)</f>
        <v>294.22120000000001</v>
      </c>
      <c r="D14" s="65">
        <f>VLOOKUP($A14,'Return Data'!$B$7:$R$2843,5,0)</f>
        <v>2.7543000000000002</v>
      </c>
      <c r="E14" s="66">
        <f t="shared" si="0"/>
        <v>10</v>
      </c>
      <c r="F14" s="65">
        <f>VLOOKUP($A14,'Return Data'!$B$7:$R$2843,6,0)</f>
        <v>2.5602</v>
      </c>
      <c r="G14" s="66">
        <f t="shared" si="1"/>
        <v>9</v>
      </c>
      <c r="H14" s="65">
        <f>VLOOKUP($A14,'Return Data'!$B$7:$R$2843,7,0)</f>
        <v>3.4474999999999998</v>
      </c>
      <c r="I14" s="66">
        <f t="shared" si="2"/>
        <v>5</v>
      </c>
      <c r="J14" s="65">
        <f>VLOOKUP($A14,'Return Data'!$B$7:$R$2843,8,0)</f>
        <v>4.3234000000000004</v>
      </c>
      <c r="K14" s="66">
        <f t="shared" si="3"/>
        <v>6</v>
      </c>
      <c r="L14" s="65">
        <f>VLOOKUP($A14,'Return Data'!$B$7:$R$2843,9,0)</f>
        <v>3.9195000000000002</v>
      </c>
      <c r="M14" s="66">
        <f t="shared" si="4"/>
        <v>6</v>
      </c>
      <c r="N14" s="65">
        <f>VLOOKUP($A14,'Return Data'!$B$7:$R$2843,10,0)</f>
        <v>4.1855000000000002</v>
      </c>
      <c r="O14" s="66">
        <f t="shared" si="5"/>
        <v>9</v>
      </c>
      <c r="P14" s="65">
        <f>VLOOKUP($A14,'Return Data'!$B$7:$R$2843,11,0)</f>
        <v>3.6905999999999999</v>
      </c>
      <c r="Q14" s="66">
        <f t="shared" si="6"/>
        <v>8</v>
      </c>
      <c r="R14" s="65">
        <f>VLOOKUP($A14,'Return Data'!$B$7:$R$2843,12,0)</f>
        <v>3.9409999999999998</v>
      </c>
      <c r="S14" s="66">
        <f t="shared" si="7"/>
        <v>7</v>
      </c>
      <c r="T14" s="65">
        <f>VLOOKUP($A14,'Return Data'!$B$7:$R$2843,13,0)</f>
        <v>5.1787999999999998</v>
      </c>
      <c r="U14" s="66">
        <f t="shared" si="8"/>
        <v>4</v>
      </c>
      <c r="V14" s="65">
        <f>VLOOKUP($A14,'Return Data'!$B$7:$R$2843,17,0)</f>
        <v>6.3067000000000002</v>
      </c>
      <c r="W14" s="66">
        <f t="shared" si="10"/>
        <v>5</v>
      </c>
      <c r="X14" s="65">
        <f>VLOOKUP($A14,'Return Data'!$B$7:$R$2843,14,0)</f>
        <v>6.8506</v>
      </c>
      <c r="Y14" s="66">
        <f t="shared" si="11"/>
        <v>6</v>
      </c>
      <c r="Z14" s="65">
        <f>VLOOKUP($A14,'Return Data'!$B$7:$R$2843,16,0)</f>
        <v>7.3715999999999999</v>
      </c>
      <c r="AA14" s="67">
        <f t="shared" si="9"/>
        <v>5</v>
      </c>
    </row>
    <row r="15" spans="1:27" x14ac:dyDescent="0.3">
      <c r="A15" s="63" t="s">
        <v>1217</v>
      </c>
      <c r="B15" s="64">
        <f>VLOOKUP($A15,'Return Data'!$B$7:$R$2843,3,0)</f>
        <v>44322</v>
      </c>
      <c r="C15" s="65">
        <f>VLOOKUP($A15,'Return Data'!$B$7:$R$2843,4,0)</f>
        <v>32.005400000000002</v>
      </c>
      <c r="D15" s="65">
        <f>VLOOKUP($A15,'Return Data'!$B$7:$R$2843,5,0)</f>
        <v>2.0529000000000002</v>
      </c>
      <c r="E15" s="66">
        <f t="shared" si="0"/>
        <v>15</v>
      </c>
      <c r="F15" s="65">
        <f>VLOOKUP($A15,'Return Data'!$B$7:$R$2843,6,0)</f>
        <v>1.901</v>
      </c>
      <c r="G15" s="66">
        <f t="shared" si="1"/>
        <v>16</v>
      </c>
      <c r="H15" s="65">
        <f>VLOOKUP($A15,'Return Data'!$B$7:$R$2843,7,0)</f>
        <v>2.1187999999999998</v>
      </c>
      <c r="I15" s="66">
        <f t="shared" si="2"/>
        <v>17</v>
      </c>
      <c r="J15" s="65">
        <f>VLOOKUP($A15,'Return Data'!$B$7:$R$2843,8,0)</f>
        <v>3.3605</v>
      </c>
      <c r="K15" s="66">
        <f t="shared" si="3"/>
        <v>13</v>
      </c>
      <c r="L15" s="65">
        <f>VLOOKUP($A15,'Return Data'!$B$7:$R$2843,9,0)</f>
        <v>3.1023000000000001</v>
      </c>
      <c r="M15" s="66">
        <f t="shared" si="4"/>
        <v>14</v>
      </c>
      <c r="N15" s="65">
        <f>VLOOKUP($A15,'Return Data'!$B$7:$R$2843,10,0)</f>
        <v>3.6257999999999999</v>
      </c>
      <c r="O15" s="66">
        <f t="shared" si="5"/>
        <v>13</v>
      </c>
      <c r="P15" s="65">
        <f>VLOOKUP($A15,'Return Data'!$B$7:$R$2843,11,0)</f>
        <v>2.9489999999999998</v>
      </c>
      <c r="Q15" s="66">
        <f t="shared" si="6"/>
        <v>14</v>
      </c>
      <c r="R15" s="65">
        <f>VLOOKUP($A15,'Return Data'!$B$7:$R$2843,12,0)</f>
        <v>2.9581</v>
      </c>
      <c r="S15" s="66">
        <f t="shared" si="7"/>
        <v>15</v>
      </c>
      <c r="T15" s="65">
        <f>VLOOKUP($A15,'Return Data'!$B$7:$R$2843,13,0)</f>
        <v>4.0133000000000001</v>
      </c>
      <c r="U15" s="66">
        <f t="shared" si="8"/>
        <v>14</v>
      </c>
      <c r="V15" s="65">
        <f>VLOOKUP($A15,'Return Data'!$B$7:$R$2843,17,0)</f>
        <v>5.1676000000000002</v>
      </c>
      <c r="W15" s="66">
        <f t="shared" si="10"/>
        <v>14</v>
      </c>
      <c r="X15" s="65">
        <f>VLOOKUP($A15,'Return Data'!$B$7:$R$2843,14,0)</f>
        <v>5.6894</v>
      </c>
      <c r="Y15" s="66">
        <f t="shared" si="11"/>
        <v>12</v>
      </c>
      <c r="Z15" s="65">
        <f>VLOOKUP($A15,'Return Data'!$B$7:$R$2843,16,0)</f>
        <v>6.5913000000000004</v>
      </c>
      <c r="AA15" s="67">
        <f t="shared" si="9"/>
        <v>13</v>
      </c>
    </row>
    <row r="16" spans="1:27" x14ac:dyDescent="0.3">
      <c r="A16" s="63" t="s">
        <v>1220</v>
      </c>
      <c r="B16" s="64">
        <f>VLOOKUP($A16,'Return Data'!$B$7:$R$2843,3,0)</f>
        <v>44322</v>
      </c>
      <c r="C16" s="65">
        <f>VLOOKUP($A16,'Return Data'!$B$7:$R$2843,4,0)</f>
        <v>2402.3227000000002</v>
      </c>
      <c r="D16" s="65">
        <f>VLOOKUP($A16,'Return Data'!$B$7:$R$2843,5,0)</f>
        <v>3.9979</v>
      </c>
      <c r="E16" s="66">
        <f t="shared" si="0"/>
        <v>3</v>
      </c>
      <c r="F16" s="65">
        <f>VLOOKUP($A16,'Return Data'!$B$7:$R$2843,6,0)</f>
        <v>2.8069000000000002</v>
      </c>
      <c r="G16" s="66">
        <f t="shared" si="1"/>
        <v>6</v>
      </c>
      <c r="H16" s="65">
        <f>VLOOKUP($A16,'Return Data'!$B$7:$R$2843,7,0)</f>
        <v>3.3713000000000002</v>
      </c>
      <c r="I16" s="66">
        <f t="shared" si="2"/>
        <v>6</v>
      </c>
      <c r="J16" s="65">
        <f>VLOOKUP($A16,'Return Data'!$B$7:$R$2843,8,0)</f>
        <v>4.9349999999999996</v>
      </c>
      <c r="K16" s="66">
        <f t="shared" si="3"/>
        <v>2</v>
      </c>
      <c r="L16" s="65">
        <f>VLOOKUP($A16,'Return Data'!$B$7:$R$2843,9,0)</f>
        <v>4.0227000000000004</v>
      </c>
      <c r="M16" s="66">
        <f t="shared" si="4"/>
        <v>5</v>
      </c>
      <c r="N16" s="65">
        <f>VLOOKUP($A16,'Return Data'!$B$7:$R$2843,10,0)</f>
        <v>4.5503999999999998</v>
      </c>
      <c r="O16" s="66">
        <f t="shared" si="5"/>
        <v>2</v>
      </c>
      <c r="P16" s="65">
        <f>VLOOKUP($A16,'Return Data'!$B$7:$R$2843,11,0)</f>
        <v>3.6941000000000002</v>
      </c>
      <c r="Q16" s="66">
        <f t="shared" si="6"/>
        <v>7</v>
      </c>
      <c r="R16" s="65">
        <f>VLOOKUP($A16,'Return Data'!$B$7:$R$2843,12,0)</f>
        <v>3.6478000000000002</v>
      </c>
      <c r="S16" s="66">
        <f t="shared" si="7"/>
        <v>10</v>
      </c>
      <c r="T16" s="65">
        <f>VLOOKUP($A16,'Return Data'!$B$7:$R$2843,13,0)</f>
        <v>4.8510999999999997</v>
      </c>
      <c r="U16" s="66">
        <f t="shared" si="8"/>
        <v>10</v>
      </c>
      <c r="V16" s="65">
        <f>VLOOKUP($A16,'Return Data'!$B$7:$R$2843,17,0)</f>
        <v>5.6570999999999998</v>
      </c>
      <c r="W16" s="66">
        <f t="shared" si="10"/>
        <v>13</v>
      </c>
      <c r="X16" s="65">
        <f>VLOOKUP($A16,'Return Data'!$B$7:$R$2843,14,0)</f>
        <v>6.3639000000000001</v>
      </c>
      <c r="Y16" s="66">
        <f t="shared" si="11"/>
        <v>11</v>
      </c>
      <c r="Z16" s="65">
        <f>VLOOKUP($A16,'Return Data'!$B$7:$R$2843,16,0)</f>
        <v>7.7815000000000003</v>
      </c>
      <c r="AA16" s="67">
        <f t="shared" si="9"/>
        <v>1</v>
      </c>
    </row>
    <row r="17" spans="1:27" x14ac:dyDescent="0.3">
      <c r="A17" s="63" t="s">
        <v>1224</v>
      </c>
      <c r="B17" s="64">
        <f>VLOOKUP($A17,'Return Data'!$B$7:$R$2843,3,0)</f>
        <v>44322</v>
      </c>
      <c r="C17" s="65">
        <f>VLOOKUP($A17,'Return Data'!$B$7:$R$2843,4,0)</f>
        <v>3479.7449999999999</v>
      </c>
      <c r="D17" s="65">
        <f>VLOOKUP($A17,'Return Data'!$B$7:$R$2843,5,0)</f>
        <v>2.5669</v>
      </c>
      <c r="E17" s="66">
        <f t="shared" si="0"/>
        <v>13</v>
      </c>
      <c r="F17" s="65">
        <f>VLOOKUP($A17,'Return Data'!$B$7:$R$2843,6,0)</f>
        <v>2.4091999999999998</v>
      </c>
      <c r="G17" s="66">
        <f t="shared" si="1"/>
        <v>11</v>
      </c>
      <c r="H17" s="65">
        <f>VLOOKUP($A17,'Return Data'!$B$7:$R$2843,7,0)</f>
        <v>2.8689</v>
      </c>
      <c r="I17" s="66">
        <f t="shared" si="2"/>
        <v>11</v>
      </c>
      <c r="J17" s="65">
        <f>VLOOKUP($A17,'Return Data'!$B$7:$R$2843,8,0)</f>
        <v>3.8409</v>
      </c>
      <c r="K17" s="66">
        <f t="shared" si="3"/>
        <v>11</v>
      </c>
      <c r="L17" s="65">
        <f>VLOOKUP($A17,'Return Data'!$B$7:$R$2843,9,0)</f>
        <v>3.6646999999999998</v>
      </c>
      <c r="M17" s="66">
        <f t="shared" si="4"/>
        <v>10</v>
      </c>
      <c r="N17" s="65">
        <f>VLOOKUP($A17,'Return Data'!$B$7:$R$2843,10,0)</f>
        <v>4.1291000000000002</v>
      </c>
      <c r="O17" s="66">
        <f t="shared" si="5"/>
        <v>10</v>
      </c>
      <c r="P17" s="65">
        <f>VLOOKUP($A17,'Return Data'!$B$7:$R$2843,11,0)</f>
        <v>3.6337000000000002</v>
      </c>
      <c r="Q17" s="66">
        <f t="shared" si="6"/>
        <v>10</v>
      </c>
      <c r="R17" s="65">
        <f>VLOOKUP($A17,'Return Data'!$B$7:$R$2843,12,0)</f>
        <v>3.8632</v>
      </c>
      <c r="S17" s="66">
        <f t="shared" si="7"/>
        <v>8</v>
      </c>
      <c r="T17" s="65">
        <f>VLOOKUP($A17,'Return Data'!$B$7:$R$2843,13,0)</f>
        <v>4.6271000000000004</v>
      </c>
      <c r="U17" s="66">
        <f t="shared" si="8"/>
        <v>12</v>
      </c>
      <c r="V17" s="65">
        <f>VLOOKUP($A17,'Return Data'!$B$7:$R$2843,17,0)</f>
        <v>6.0084</v>
      </c>
      <c r="W17" s="66">
        <f t="shared" si="10"/>
        <v>9</v>
      </c>
      <c r="X17" s="65">
        <f>VLOOKUP($A17,'Return Data'!$B$7:$R$2843,14,0)</f>
        <v>6.7079000000000004</v>
      </c>
      <c r="Y17" s="66">
        <f t="shared" si="11"/>
        <v>7</v>
      </c>
      <c r="Z17" s="65">
        <f>VLOOKUP($A17,'Return Data'!$B$7:$R$2843,16,0)</f>
        <v>7.2462</v>
      </c>
      <c r="AA17" s="67">
        <f t="shared" si="9"/>
        <v>8</v>
      </c>
    </row>
    <row r="18" spans="1:27" x14ac:dyDescent="0.3">
      <c r="A18" s="63" t="s">
        <v>1227</v>
      </c>
      <c r="B18" s="64">
        <f>VLOOKUP($A18,'Return Data'!$B$7:$R$2843,3,0)</f>
        <v>44322</v>
      </c>
      <c r="C18" s="65">
        <f>VLOOKUP($A18,'Return Data'!$B$7:$R$2843,4,0)</f>
        <v>31.239388030598501</v>
      </c>
      <c r="D18" s="65">
        <f>VLOOKUP($A18,'Return Data'!$B$7:$R$2843,5,0)</f>
        <v>1.9278999999999999</v>
      </c>
      <c r="E18" s="66">
        <f t="shared" si="0"/>
        <v>16</v>
      </c>
      <c r="F18" s="65">
        <f>VLOOKUP($A18,'Return Data'!$B$7:$R$2843,6,0)</f>
        <v>1.6358999999999999</v>
      </c>
      <c r="G18" s="66">
        <f t="shared" si="1"/>
        <v>17</v>
      </c>
      <c r="H18" s="65">
        <f>VLOOKUP($A18,'Return Data'!$B$7:$R$2843,7,0)</f>
        <v>2.1539999999999999</v>
      </c>
      <c r="I18" s="66">
        <f t="shared" si="2"/>
        <v>16</v>
      </c>
      <c r="J18" s="65">
        <f>VLOOKUP($A18,'Return Data'!$B$7:$R$2843,8,0)</f>
        <v>2.6440000000000001</v>
      </c>
      <c r="K18" s="66">
        <f t="shared" si="3"/>
        <v>16</v>
      </c>
      <c r="L18" s="65">
        <f>VLOOKUP($A18,'Return Data'!$B$7:$R$2843,9,0)</f>
        <v>2.5874999999999999</v>
      </c>
      <c r="M18" s="66">
        <f t="shared" si="4"/>
        <v>16</v>
      </c>
      <c r="N18" s="65">
        <f>VLOOKUP($A18,'Return Data'!$B$7:$R$2843,10,0)</f>
        <v>2.8512</v>
      </c>
      <c r="O18" s="66">
        <f t="shared" si="5"/>
        <v>16</v>
      </c>
      <c r="P18" s="65">
        <f>VLOOKUP($A18,'Return Data'!$B$7:$R$2843,11,0)</f>
        <v>2.7608999999999999</v>
      </c>
      <c r="Q18" s="66">
        <f t="shared" si="6"/>
        <v>15</v>
      </c>
      <c r="R18" s="65">
        <f>VLOOKUP($A18,'Return Data'!$B$7:$R$2843,12,0)</f>
        <v>2.9592000000000001</v>
      </c>
      <c r="S18" s="66">
        <f t="shared" si="7"/>
        <v>14</v>
      </c>
      <c r="T18" s="65">
        <f>VLOOKUP($A18,'Return Data'!$B$7:$R$2843,13,0)</f>
        <v>3.9157000000000002</v>
      </c>
      <c r="U18" s="66">
        <f t="shared" si="8"/>
        <v>15</v>
      </c>
      <c r="V18" s="65">
        <f>VLOOKUP($A18,'Return Data'!$B$7:$R$2843,17,0)</f>
        <v>5.8795999999999999</v>
      </c>
      <c r="W18" s="66">
        <f t="shared" si="10"/>
        <v>11</v>
      </c>
      <c r="X18" s="65">
        <f>VLOOKUP($A18,'Return Data'!$B$7:$R$2843,14,0)</f>
        <v>6.4497999999999998</v>
      </c>
      <c r="Y18" s="66">
        <f t="shared" si="11"/>
        <v>10</v>
      </c>
      <c r="Z18" s="65">
        <f>VLOOKUP($A18,'Return Data'!$B$7:$R$2843,16,0)</f>
        <v>7.5012999999999996</v>
      </c>
      <c r="AA18" s="67">
        <f t="shared" si="9"/>
        <v>4</v>
      </c>
    </row>
    <row r="19" spans="1:27" x14ac:dyDescent="0.3">
      <c r="A19" s="63" t="s">
        <v>1228</v>
      </c>
      <c r="B19" s="64">
        <f>VLOOKUP($A19,'Return Data'!$B$7:$R$2843,3,0)</f>
        <v>44322</v>
      </c>
      <c r="C19" s="65">
        <f>VLOOKUP($A19,'Return Data'!$B$7:$R$2843,4,0)</f>
        <v>3208.0405000000001</v>
      </c>
      <c r="D19" s="65">
        <f>VLOOKUP($A19,'Return Data'!$B$7:$R$2843,5,0)</f>
        <v>3.4478</v>
      </c>
      <c r="E19" s="66">
        <f t="shared" si="0"/>
        <v>7</v>
      </c>
      <c r="F19" s="65">
        <f>VLOOKUP($A19,'Return Data'!$B$7:$R$2843,6,0)</f>
        <v>2.2646000000000002</v>
      </c>
      <c r="G19" s="66">
        <f t="shared" si="1"/>
        <v>13</v>
      </c>
      <c r="H19" s="65">
        <f>VLOOKUP($A19,'Return Data'!$B$7:$R$2843,7,0)</f>
        <v>3.0604</v>
      </c>
      <c r="I19" s="66">
        <f t="shared" si="2"/>
        <v>10</v>
      </c>
      <c r="J19" s="65">
        <f>VLOOKUP($A19,'Return Data'!$B$7:$R$2843,8,0)</f>
        <v>3.7856999999999998</v>
      </c>
      <c r="K19" s="66">
        <f t="shared" si="3"/>
        <v>12</v>
      </c>
      <c r="L19" s="65">
        <f>VLOOKUP($A19,'Return Data'!$B$7:$R$2843,9,0)</f>
        <v>3.6366000000000001</v>
      </c>
      <c r="M19" s="66">
        <f t="shared" si="4"/>
        <v>11</v>
      </c>
      <c r="N19" s="65">
        <f>VLOOKUP($A19,'Return Data'!$B$7:$R$2843,10,0)</f>
        <v>4.2534999999999998</v>
      </c>
      <c r="O19" s="66">
        <f t="shared" si="5"/>
        <v>6</v>
      </c>
      <c r="P19" s="65">
        <f>VLOOKUP($A19,'Return Data'!$B$7:$R$2843,11,0)</f>
        <v>3.8302</v>
      </c>
      <c r="Q19" s="66">
        <f t="shared" si="6"/>
        <v>3</v>
      </c>
      <c r="R19" s="65">
        <f>VLOOKUP($A19,'Return Data'!$B$7:$R$2843,12,0)</f>
        <v>4.0281000000000002</v>
      </c>
      <c r="S19" s="66">
        <f t="shared" si="7"/>
        <v>3</v>
      </c>
      <c r="T19" s="65">
        <f>VLOOKUP($A19,'Return Data'!$B$7:$R$2843,13,0)</f>
        <v>4.9476000000000004</v>
      </c>
      <c r="U19" s="66">
        <f t="shared" si="8"/>
        <v>8</v>
      </c>
      <c r="V19" s="65">
        <f>VLOOKUP($A19,'Return Data'!$B$7:$R$2843,17,0)</f>
        <v>6.2736999999999998</v>
      </c>
      <c r="W19" s="66">
        <f t="shared" si="10"/>
        <v>6</v>
      </c>
      <c r="X19" s="65">
        <f>VLOOKUP($A19,'Return Data'!$B$7:$R$2843,14,0)</f>
        <v>6.9385000000000003</v>
      </c>
      <c r="Y19" s="66">
        <f t="shared" si="11"/>
        <v>4</v>
      </c>
      <c r="Z19" s="65">
        <f>VLOOKUP($A19,'Return Data'!$B$7:$R$2843,16,0)</f>
        <v>7.6059000000000001</v>
      </c>
      <c r="AA19" s="67">
        <f t="shared" si="9"/>
        <v>3</v>
      </c>
    </row>
    <row r="20" spans="1:27" x14ac:dyDescent="0.3">
      <c r="A20" s="63" t="s">
        <v>1231</v>
      </c>
      <c r="B20" s="64">
        <f>VLOOKUP($A20,'Return Data'!$B$7:$R$2843,3,0)</f>
        <v>44322</v>
      </c>
      <c r="C20" s="65">
        <f>VLOOKUP($A20,'Return Data'!$B$7:$R$2843,4,0)</f>
        <v>1046.0165</v>
      </c>
      <c r="D20" s="65">
        <f>VLOOKUP($A20,'Return Data'!$B$7:$R$2843,5,0)</f>
        <v>2.4845999999999999</v>
      </c>
      <c r="E20" s="66">
        <f t="shared" si="0"/>
        <v>14</v>
      </c>
      <c r="F20" s="65">
        <f>VLOOKUP($A20,'Return Data'!$B$7:$R$2843,6,0)</f>
        <v>2.1126</v>
      </c>
      <c r="G20" s="66">
        <f t="shared" si="1"/>
        <v>15</v>
      </c>
      <c r="H20" s="65">
        <f>VLOOKUP($A20,'Return Data'!$B$7:$R$2843,7,0)</f>
        <v>2.4466999999999999</v>
      </c>
      <c r="I20" s="66">
        <f t="shared" si="2"/>
        <v>15</v>
      </c>
      <c r="J20" s="65">
        <f>VLOOKUP($A20,'Return Data'!$B$7:$R$2843,8,0)</f>
        <v>2.7585999999999999</v>
      </c>
      <c r="K20" s="66">
        <f t="shared" si="3"/>
        <v>15</v>
      </c>
      <c r="L20" s="65">
        <f>VLOOKUP($A20,'Return Data'!$B$7:$R$2843,9,0)</f>
        <v>2.6143000000000001</v>
      </c>
      <c r="M20" s="66">
        <f t="shared" si="4"/>
        <v>15</v>
      </c>
      <c r="N20" s="65">
        <f>VLOOKUP($A20,'Return Data'!$B$7:$R$2843,10,0)</f>
        <v>3.0118</v>
      </c>
      <c r="O20" s="66">
        <f t="shared" si="5"/>
        <v>15</v>
      </c>
      <c r="P20" s="65">
        <f>VLOOKUP($A20,'Return Data'!$B$7:$R$2843,11,0)</f>
        <v>2.6934</v>
      </c>
      <c r="Q20" s="66">
        <f t="shared" si="6"/>
        <v>16</v>
      </c>
      <c r="R20" s="65">
        <f>VLOOKUP($A20,'Return Data'!$B$7:$R$2843,12,0)</f>
        <v>2.8647999999999998</v>
      </c>
      <c r="S20" s="66">
        <f t="shared" si="7"/>
        <v>16</v>
      </c>
      <c r="T20" s="65"/>
      <c r="U20" s="66"/>
      <c r="V20" s="65"/>
      <c r="W20" s="66"/>
      <c r="X20" s="65"/>
      <c r="Y20" s="66"/>
      <c r="Z20" s="65">
        <f>VLOOKUP($A20,'Return Data'!$B$7:$R$2843,16,0)</f>
        <v>3.93</v>
      </c>
      <c r="AA20" s="67">
        <f t="shared" si="9"/>
        <v>17</v>
      </c>
    </row>
    <row r="21" spans="1:27" x14ac:dyDescent="0.3">
      <c r="A21" s="63" t="s">
        <v>1235</v>
      </c>
      <c r="B21" s="64">
        <f>VLOOKUP($A21,'Return Data'!$B$7:$R$2843,3,0)</f>
        <v>44322</v>
      </c>
      <c r="C21" s="65">
        <f>VLOOKUP($A21,'Return Data'!$B$7:$R$2843,4,0)</f>
        <v>32.690199999999997</v>
      </c>
      <c r="D21" s="65">
        <f>VLOOKUP($A21,'Return Data'!$B$7:$R$2843,5,0)</f>
        <v>2.6798999999999999</v>
      </c>
      <c r="E21" s="66">
        <f t="shared" si="0"/>
        <v>11</v>
      </c>
      <c r="F21" s="65">
        <f>VLOOKUP($A21,'Return Data'!$B$7:$R$2843,6,0)</f>
        <v>2.3079999999999998</v>
      </c>
      <c r="G21" s="66">
        <f t="shared" si="1"/>
        <v>12</v>
      </c>
      <c r="H21" s="65">
        <f>VLOOKUP($A21,'Return Data'!$B$7:$R$2843,7,0)</f>
        <v>3.1920999999999999</v>
      </c>
      <c r="I21" s="66">
        <f t="shared" si="2"/>
        <v>8</v>
      </c>
      <c r="J21" s="65">
        <f>VLOOKUP($A21,'Return Data'!$B$7:$R$2843,8,0)</f>
        <v>4.0578000000000003</v>
      </c>
      <c r="K21" s="66">
        <f t="shared" si="3"/>
        <v>8</v>
      </c>
      <c r="L21" s="65">
        <f>VLOOKUP($A21,'Return Data'!$B$7:$R$2843,9,0)</f>
        <v>3.6021999999999998</v>
      </c>
      <c r="M21" s="66">
        <f t="shared" si="4"/>
        <v>12</v>
      </c>
      <c r="N21" s="65">
        <f>VLOOKUP($A21,'Return Data'!$B$7:$R$2843,10,0)</f>
        <v>3.9079999999999999</v>
      </c>
      <c r="O21" s="66">
        <f t="shared" si="5"/>
        <v>12</v>
      </c>
      <c r="P21" s="65">
        <f>VLOOKUP($A21,'Return Data'!$B$7:$R$2843,11,0)</f>
        <v>3.4413</v>
      </c>
      <c r="Q21" s="66">
        <f t="shared" si="6"/>
        <v>12</v>
      </c>
      <c r="R21" s="65">
        <f>VLOOKUP($A21,'Return Data'!$B$7:$R$2843,12,0)</f>
        <v>3.6974</v>
      </c>
      <c r="S21" s="66">
        <f t="shared" si="7"/>
        <v>9</v>
      </c>
      <c r="T21" s="65">
        <f>VLOOKUP($A21,'Return Data'!$B$7:$R$2843,13,0)</f>
        <v>4.7320000000000002</v>
      </c>
      <c r="U21" s="66">
        <f>RANK(T21,T$8:T$24,0)</f>
        <v>11</v>
      </c>
      <c r="V21" s="65">
        <f>VLOOKUP($A21,'Return Data'!$B$7:$R$2843,17,0)</f>
        <v>5.9804000000000004</v>
      </c>
      <c r="W21" s="66">
        <f>RANK(V21,V$8:V$24,0)</f>
        <v>10</v>
      </c>
      <c r="X21" s="65">
        <f>VLOOKUP($A21,'Return Data'!$B$7:$R$2843,14,0)</f>
        <v>6.4565000000000001</v>
      </c>
      <c r="Y21" s="66">
        <f>RANK(X21,X$8:X$24,0)</f>
        <v>9</v>
      </c>
      <c r="Z21" s="65">
        <f>VLOOKUP($A21,'Return Data'!$B$7:$R$2843,16,0)</f>
        <v>7.2952000000000004</v>
      </c>
      <c r="AA21" s="67">
        <f t="shared" si="9"/>
        <v>7</v>
      </c>
    </row>
    <row r="22" spans="1:27" x14ac:dyDescent="0.3">
      <c r="A22" s="63" t="s">
        <v>1237</v>
      </c>
      <c r="B22" s="64">
        <f>VLOOKUP($A22,'Return Data'!$B$7:$R$2843,3,0)</f>
        <v>44322</v>
      </c>
      <c r="C22" s="65">
        <f>VLOOKUP($A22,'Return Data'!$B$7:$R$2843,4,0)</f>
        <v>11.7202</v>
      </c>
      <c r="D22" s="65">
        <f>VLOOKUP($A22,'Return Data'!$B$7:$R$2843,5,0)</f>
        <v>1.5571999999999999</v>
      </c>
      <c r="E22" s="66">
        <f t="shared" si="0"/>
        <v>17</v>
      </c>
      <c r="F22" s="65">
        <f>VLOOKUP($A22,'Return Data'!$B$7:$R$2843,6,0)</f>
        <v>2.5958000000000001</v>
      </c>
      <c r="G22" s="66">
        <f t="shared" si="1"/>
        <v>8</v>
      </c>
      <c r="H22" s="65">
        <f>VLOOKUP($A22,'Return Data'!$B$7:$R$2843,7,0)</f>
        <v>2.6261999999999999</v>
      </c>
      <c r="I22" s="66">
        <f t="shared" si="2"/>
        <v>13</v>
      </c>
      <c r="J22" s="65">
        <f>VLOOKUP($A22,'Return Data'!$B$7:$R$2843,8,0)</f>
        <v>3.0065</v>
      </c>
      <c r="K22" s="66">
        <f t="shared" si="3"/>
        <v>14</v>
      </c>
      <c r="L22" s="65">
        <f>VLOOKUP($A22,'Return Data'!$B$7:$R$2843,9,0)</f>
        <v>3.1953</v>
      </c>
      <c r="M22" s="66">
        <f t="shared" si="4"/>
        <v>13</v>
      </c>
      <c r="N22" s="65">
        <f>VLOOKUP($A22,'Return Data'!$B$7:$R$2843,10,0)</f>
        <v>3.4584000000000001</v>
      </c>
      <c r="O22" s="66">
        <f t="shared" si="5"/>
        <v>14</v>
      </c>
      <c r="P22" s="65">
        <f>VLOOKUP($A22,'Return Data'!$B$7:$R$2843,11,0)</f>
        <v>3.3567999999999998</v>
      </c>
      <c r="Q22" s="66">
        <f t="shared" si="6"/>
        <v>13</v>
      </c>
      <c r="R22" s="65">
        <f>VLOOKUP($A22,'Return Data'!$B$7:$R$2843,12,0)</f>
        <v>3.4581</v>
      </c>
      <c r="S22" s="66">
        <f t="shared" si="7"/>
        <v>13</v>
      </c>
      <c r="T22" s="65">
        <f>VLOOKUP($A22,'Return Data'!$B$7:$R$2843,13,0)</f>
        <v>4.0721999999999996</v>
      </c>
      <c r="U22" s="66">
        <f>RANK(T22,T$8:T$24,0)</f>
        <v>13</v>
      </c>
      <c r="V22" s="65">
        <f>VLOOKUP($A22,'Return Data'!$B$7:$R$2843,17,0)</f>
        <v>5.7077</v>
      </c>
      <c r="W22" s="66">
        <f>RANK(V22,V$8:V$24,0)</f>
        <v>12</v>
      </c>
      <c r="X22" s="65"/>
      <c r="Y22" s="66"/>
      <c r="Z22" s="65">
        <f>VLOOKUP($A22,'Return Data'!$B$7:$R$2843,16,0)</f>
        <v>6.2679</v>
      </c>
      <c r="AA22" s="67">
        <f t="shared" si="9"/>
        <v>14</v>
      </c>
    </row>
    <row r="23" spans="1:27" x14ac:dyDescent="0.3">
      <c r="A23" s="63" t="s">
        <v>1239</v>
      </c>
      <c r="B23" s="64">
        <f>VLOOKUP($A23,'Return Data'!$B$7:$R$2843,3,0)</f>
        <v>44322</v>
      </c>
      <c r="C23" s="65">
        <f>VLOOKUP($A23,'Return Data'!$B$7:$R$2843,4,0)</f>
        <v>3656.7570000000001</v>
      </c>
      <c r="D23" s="65">
        <f>VLOOKUP($A23,'Return Data'!$B$7:$R$2843,5,0)</f>
        <v>4.1398000000000001</v>
      </c>
      <c r="E23" s="66">
        <f t="shared" si="0"/>
        <v>2</v>
      </c>
      <c r="F23" s="65">
        <f>VLOOKUP($A23,'Return Data'!$B$7:$R$2843,6,0)</f>
        <v>3.2128999999999999</v>
      </c>
      <c r="G23" s="66">
        <f t="shared" si="1"/>
        <v>2</v>
      </c>
      <c r="H23" s="65">
        <f>VLOOKUP($A23,'Return Data'!$B$7:$R$2843,7,0)</f>
        <v>3.6114999999999999</v>
      </c>
      <c r="I23" s="66">
        <f t="shared" si="2"/>
        <v>1</v>
      </c>
      <c r="J23" s="65">
        <f>VLOOKUP($A23,'Return Data'!$B$7:$R$2843,8,0)</f>
        <v>4.8609999999999998</v>
      </c>
      <c r="K23" s="66">
        <f t="shared" si="3"/>
        <v>3</v>
      </c>
      <c r="L23" s="65">
        <f>VLOOKUP($A23,'Return Data'!$B$7:$R$2843,9,0)</f>
        <v>4.3597999999999999</v>
      </c>
      <c r="M23" s="66">
        <f t="shared" si="4"/>
        <v>1</v>
      </c>
      <c r="N23" s="65">
        <f>VLOOKUP($A23,'Return Data'!$B$7:$R$2843,10,0)</f>
        <v>4.7259000000000002</v>
      </c>
      <c r="O23" s="66">
        <f t="shared" si="5"/>
        <v>1</v>
      </c>
      <c r="P23" s="65">
        <f>VLOOKUP($A23,'Return Data'!$B$7:$R$2843,11,0)</f>
        <v>4.0270999999999999</v>
      </c>
      <c r="Q23" s="66">
        <f t="shared" si="6"/>
        <v>1</v>
      </c>
      <c r="R23" s="65">
        <f>VLOOKUP($A23,'Return Data'!$B$7:$R$2843,12,0)</f>
        <v>4.2561</v>
      </c>
      <c r="S23" s="66">
        <f t="shared" si="7"/>
        <v>1</v>
      </c>
      <c r="T23" s="65">
        <f>VLOOKUP($A23,'Return Data'!$B$7:$R$2843,13,0)</f>
        <v>5.4813000000000001</v>
      </c>
      <c r="U23" s="66">
        <f>RANK(T23,T$8:T$24,0)</f>
        <v>1</v>
      </c>
      <c r="V23" s="65">
        <f>VLOOKUP($A23,'Return Data'!$B$7:$R$2843,17,0)</f>
        <v>6.4192</v>
      </c>
      <c r="W23" s="66">
        <f>RANK(V23,V$8:V$24,0)</f>
        <v>3</v>
      </c>
      <c r="X23" s="65">
        <f>VLOOKUP($A23,'Return Data'!$B$7:$R$2843,14,0)</f>
        <v>4.4021999999999997</v>
      </c>
      <c r="Y23" s="66">
        <f>RANK(X23,X$8:X$24,0)</f>
        <v>13</v>
      </c>
      <c r="Z23" s="65">
        <f>VLOOKUP($A23,'Return Data'!$B$7:$R$2843,16,0)</f>
        <v>6.8532999999999999</v>
      </c>
      <c r="AA23" s="67">
        <f t="shared" si="9"/>
        <v>11</v>
      </c>
    </row>
    <row r="24" spans="1:27" x14ac:dyDescent="0.3">
      <c r="A24" s="63" t="s">
        <v>1241</v>
      </c>
      <c r="B24" s="64">
        <f>VLOOKUP($A24,'Return Data'!$B$7:$R$2843,3,0)</f>
        <v>44322</v>
      </c>
      <c r="C24" s="65">
        <f>VLOOKUP($A24,'Return Data'!$B$7:$R$2843,4,0)</f>
        <v>2383.7424999999998</v>
      </c>
      <c r="D24" s="65">
        <f>VLOOKUP($A24,'Return Data'!$B$7:$R$2843,5,0)</f>
        <v>3.4975999999999998</v>
      </c>
      <c r="E24" s="66">
        <f t="shared" si="0"/>
        <v>5</v>
      </c>
      <c r="F24" s="65">
        <f>VLOOKUP($A24,'Return Data'!$B$7:$R$2843,6,0)</f>
        <v>2.4350999999999998</v>
      </c>
      <c r="G24" s="66">
        <f t="shared" si="1"/>
        <v>10</v>
      </c>
      <c r="H24" s="65">
        <f>VLOOKUP($A24,'Return Data'!$B$7:$R$2843,7,0)</f>
        <v>3.1850999999999998</v>
      </c>
      <c r="I24" s="66">
        <f t="shared" si="2"/>
        <v>9</v>
      </c>
      <c r="J24" s="65">
        <f>VLOOKUP($A24,'Return Data'!$B$7:$R$2843,8,0)</f>
        <v>3.9407999999999999</v>
      </c>
      <c r="K24" s="66">
        <f t="shared" si="3"/>
        <v>10</v>
      </c>
      <c r="L24" s="65">
        <f>VLOOKUP($A24,'Return Data'!$B$7:$R$2843,9,0)</f>
        <v>3.7094</v>
      </c>
      <c r="M24" s="66">
        <f t="shared" si="4"/>
        <v>9</v>
      </c>
      <c r="N24" s="65">
        <f>VLOOKUP($A24,'Return Data'!$B$7:$R$2843,10,0)</f>
        <v>4.2119</v>
      </c>
      <c r="O24" s="66">
        <f t="shared" si="5"/>
        <v>8</v>
      </c>
      <c r="P24" s="65">
        <f>VLOOKUP($A24,'Return Data'!$B$7:$R$2843,11,0)</f>
        <v>3.7570000000000001</v>
      </c>
      <c r="Q24" s="66">
        <f t="shared" si="6"/>
        <v>6</v>
      </c>
      <c r="R24" s="65">
        <f>VLOOKUP($A24,'Return Data'!$B$7:$R$2843,12,0)</f>
        <v>4.0018000000000002</v>
      </c>
      <c r="S24" s="66">
        <f t="shared" si="7"/>
        <v>5</v>
      </c>
      <c r="T24" s="65">
        <f>VLOOKUP($A24,'Return Data'!$B$7:$R$2843,13,0)</f>
        <v>5.0839999999999996</v>
      </c>
      <c r="U24" s="66">
        <f>RANK(T24,T$8:T$24,0)</f>
        <v>6</v>
      </c>
      <c r="V24" s="65">
        <f>VLOOKUP($A24,'Return Data'!$B$7:$R$2843,17,0)</f>
        <v>6.234</v>
      </c>
      <c r="W24" s="66">
        <f>RANK(V24,V$8:V$24,0)</f>
        <v>7</v>
      </c>
      <c r="X24" s="65">
        <f>VLOOKUP($A24,'Return Data'!$B$7:$R$2843,14,0)</f>
        <v>6.8707000000000003</v>
      </c>
      <c r="Y24" s="66">
        <f>RANK(X24,X$8:X$24,0)</f>
        <v>5</v>
      </c>
      <c r="Z24" s="65">
        <f>VLOOKUP($A24,'Return Data'!$B$7:$R$2843,16,0)</f>
        <v>7.6173999999999999</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3.013158823529412</v>
      </c>
      <c r="E26" s="74"/>
      <c r="F26" s="75">
        <f>AVERAGE(F8:F24)</f>
        <v>2.5313352941176461</v>
      </c>
      <c r="G26" s="74"/>
      <c r="H26" s="75">
        <f>AVERAGE(H8:H24)</f>
        <v>3.027070588235294</v>
      </c>
      <c r="I26" s="74"/>
      <c r="J26" s="75">
        <f>AVERAGE(J8:J24)</f>
        <v>3.9166058823529406</v>
      </c>
      <c r="K26" s="74"/>
      <c r="L26" s="75">
        <f>AVERAGE(L8:L24)</f>
        <v>3.6034941176470592</v>
      </c>
      <c r="M26" s="74"/>
      <c r="N26" s="75">
        <f>AVERAGE(N8:N24)</f>
        <v>3.9494647058823529</v>
      </c>
      <c r="O26" s="74"/>
      <c r="P26" s="75">
        <f>AVERAGE(P8:P24)</f>
        <v>3.4762823529411757</v>
      </c>
      <c r="Q26" s="74"/>
      <c r="R26" s="75">
        <f>AVERAGE(R8:R24)</f>
        <v>3.6411823529411769</v>
      </c>
      <c r="S26" s="74"/>
      <c r="T26" s="75">
        <f>AVERAGE(T8:T24)</f>
        <v>4.7147625000000009</v>
      </c>
      <c r="U26" s="74"/>
      <c r="V26" s="75">
        <f>AVERAGE(V8:V24)</f>
        <v>6.098578571428571</v>
      </c>
      <c r="W26" s="74"/>
      <c r="X26" s="75">
        <f>AVERAGE(X8:X24)</f>
        <v>6.4973153846153853</v>
      </c>
      <c r="Y26" s="74"/>
      <c r="Z26" s="75">
        <f>AVERAGE(Z8:Z24)</f>
        <v>6.7644117647058826</v>
      </c>
      <c r="AA26" s="76"/>
    </row>
    <row r="27" spans="1:27" x14ac:dyDescent="0.3">
      <c r="A27" s="73" t="s">
        <v>28</v>
      </c>
      <c r="B27" s="74"/>
      <c r="C27" s="74"/>
      <c r="D27" s="75">
        <f>MIN(D8:D24)</f>
        <v>1.5571999999999999</v>
      </c>
      <c r="E27" s="74"/>
      <c r="F27" s="75">
        <f>MIN(F8:F24)</f>
        <v>1.6358999999999999</v>
      </c>
      <c r="G27" s="74"/>
      <c r="H27" s="75">
        <f>MIN(H8:H24)</f>
        <v>2.1187999999999998</v>
      </c>
      <c r="I27" s="74"/>
      <c r="J27" s="75">
        <f>MIN(J8:J24)</f>
        <v>2.4615</v>
      </c>
      <c r="K27" s="74"/>
      <c r="L27" s="75">
        <f>MIN(L8:L24)</f>
        <v>2.4981</v>
      </c>
      <c r="M27" s="74"/>
      <c r="N27" s="75">
        <f>MIN(N8:N24)</f>
        <v>2.6667000000000001</v>
      </c>
      <c r="O27" s="74"/>
      <c r="P27" s="75">
        <f>MIN(P8:P24)</f>
        <v>2.5811999999999999</v>
      </c>
      <c r="Q27" s="74"/>
      <c r="R27" s="75">
        <f>MIN(R8:R24)</f>
        <v>2.8043</v>
      </c>
      <c r="S27" s="74"/>
      <c r="T27" s="75">
        <f>MIN(T8:T24)</f>
        <v>2.8464</v>
      </c>
      <c r="U27" s="74"/>
      <c r="V27" s="75">
        <f>MIN(V8:V24)</f>
        <v>5.1676000000000002</v>
      </c>
      <c r="W27" s="74"/>
      <c r="X27" s="75">
        <f>MIN(X8:X24)</f>
        <v>4.4021999999999997</v>
      </c>
      <c r="Y27" s="74"/>
      <c r="Z27" s="75">
        <f>MIN(Z8:Z24)</f>
        <v>3.93</v>
      </c>
      <c r="AA27" s="76"/>
    </row>
    <row r="28" spans="1:27" ht="15" thickBot="1" x14ac:dyDescent="0.35">
      <c r="A28" s="77" t="s">
        <v>29</v>
      </c>
      <c r="B28" s="78"/>
      <c r="C28" s="78"/>
      <c r="D28" s="79">
        <f>MAX(D8:D24)</f>
        <v>4.7538999999999998</v>
      </c>
      <c r="E28" s="78"/>
      <c r="F28" s="79">
        <f>MAX(F8:F24)</f>
        <v>3.2578</v>
      </c>
      <c r="G28" s="78"/>
      <c r="H28" s="79">
        <f>MAX(H8:H24)</f>
        <v>3.6114999999999999</v>
      </c>
      <c r="I28" s="78"/>
      <c r="J28" s="79">
        <f>MAX(J8:J24)</f>
        <v>5.3236999999999997</v>
      </c>
      <c r="K28" s="78"/>
      <c r="L28" s="79">
        <f>MAX(L8:L24)</f>
        <v>4.3597999999999999</v>
      </c>
      <c r="M28" s="78"/>
      <c r="N28" s="79">
        <f>MAX(N8:N24)</f>
        <v>4.7259000000000002</v>
      </c>
      <c r="O28" s="78"/>
      <c r="P28" s="79">
        <f>MAX(P8:P24)</f>
        <v>4.0270999999999999</v>
      </c>
      <c r="Q28" s="78"/>
      <c r="R28" s="79">
        <f>MAX(R8:R24)</f>
        <v>4.2561</v>
      </c>
      <c r="S28" s="78"/>
      <c r="T28" s="79">
        <f>MAX(T8:T24)</f>
        <v>5.4813000000000001</v>
      </c>
      <c r="U28" s="78"/>
      <c r="V28" s="79">
        <f>MAX(V8:V24)</f>
        <v>6.609</v>
      </c>
      <c r="W28" s="78"/>
      <c r="X28" s="79">
        <f>MAX(X8:X24)</f>
        <v>7.1397000000000004</v>
      </c>
      <c r="Y28" s="78"/>
      <c r="Z28" s="79">
        <f>MAX(Z8:Z24)</f>
        <v>7.7815000000000003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44322</v>
      </c>
      <c r="C8" s="65">
        <f>VLOOKUP($A8,'Return Data'!$B$7:$R$2843,4,0)</f>
        <v>28.810099999999998</v>
      </c>
      <c r="D8" s="65">
        <f>VLOOKUP($A8,'Return Data'!$B$7:$R$2843,10,0)</f>
        <v>1.9051</v>
      </c>
      <c r="E8" s="66">
        <f t="shared" ref="E8:E16" si="0">RANK(D8,D$8:D$16,0)</f>
        <v>6</v>
      </c>
      <c r="F8" s="65">
        <f>VLOOKUP($A8,'Return Data'!$B$7:$R$2843,11,0)</f>
        <v>15.4413</v>
      </c>
      <c r="G8" s="66">
        <f t="shared" ref="G8:G16" si="1">RANK(F8,F$8:F$16,0)</f>
        <v>4</v>
      </c>
      <c r="H8" s="65">
        <f>VLOOKUP($A8,'Return Data'!$B$7:$R$2843,12,0)</f>
        <v>23.004999999999999</v>
      </c>
      <c r="I8" s="66">
        <f t="shared" ref="I8:I16" si="2">RANK(H8,H$8:H$16,0)</f>
        <v>4</v>
      </c>
      <c r="J8" s="65">
        <f>VLOOKUP($A8,'Return Data'!$B$7:$R$2843,13,0)</f>
        <v>43.574599999999997</v>
      </c>
      <c r="K8" s="66">
        <f t="shared" ref="K8:K16" si="3">RANK(J8,J$8:J$16,0)</f>
        <v>3</v>
      </c>
      <c r="L8" s="65">
        <f>VLOOKUP($A8,'Return Data'!$B$7:$R$2843,17,0)</f>
        <v>18.830300000000001</v>
      </c>
      <c r="M8" s="66">
        <f t="shared" ref="M8:M14" si="4">RANK(L8,L$8:L$16,0)</f>
        <v>2</v>
      </c>
      <c r="N8" s="65">
        <f>VLOOKUP($A8,'Return Data'!$B$7:$R$2843,14,0)</f>
        <v>13.287699999999999</v>
      </c>
      <c r="O8" s="66">
        <f t="shared" ref="O8:O14" si="5">RANK(N8,N$8:N$16,0)</f>
        <v>2</v>
      </c>
      <c r="P8" s="65">
        <f>VLOOKUP($A8,'Return Data'!$B$7:$R$2843,15,0)</f>
        <v>12.380599999999999</v>
      </c>
      <c r="Q8" s="66">
        <f t="shared" ref="Q8:Q14" si="6">RANK(P8,P$8:P$16,0)</f>
        <v>3</v>
      </c>
      <c r="R8" s="65">
        <f>VLOOKUP($A8,'Return Data'!$B$7:$R$2843,16,0)</f>
        <v>10.322800000000001</v>
      </c>
      <c r="S8" s="67">
        <f t="shared" ref="S8:S16" si="7">RANK(R8,R$8:R$16,0)</f>
        <v>6</v>
      </c>
    </row>
    <row r="9" spans="1:20" x14ac:dyDescent="0.3">
      <c r="A9" s="63" t="s">
        <v>1247</v>
      </c>
      <c r="B9" s="64">
        <f>VLOOKUP($A9,'Return Data'!$B$7:$R$2843,3,0)</f>
        <v>44322</v>
      </c>
      <c r="C9" s="65">
        <f>VLOOKUP($A9,'Return Data'!$B$7:$R$2843,4,0)</f>
        <v>44.249000000000002</v>
      </c>
      <c r="D9" s="65">
        <f>VLOOKUP($A9,'Return Data'!$B$7:$R$2843,10,0)</f>
        <v>1.8130999999999999</v>
      </c>
      <c r="E9" s="66">
        <f t="shared" si="0"/>
        <v>7</v>
      </c>
      <c r="F9" s="65">
        <f>VLOOKUP($A9,'Return Data'!$B$7:$R$2843,11,0)</f>
        <v>14.3149</v>
      </c>
      <c r="G9" s="66">
        <f t="shared" si="1"/>
        <v>5</v>
      </c>
      <c r="H9" s="65">
        <f>VLOOKUP($A9,'Return Data'!$B$7:$R$2843,12,0)</f>
        <v>18.894600000000001</v>
      </c>
      <c r="I9" s="66">
        <f t="shared" si="2"/>
        <v>5</v>
      </c>
      <c r="J9" s="65">
        <f>VLOOKUP($A9,'Return Data'!$B$7:$R$2843,13,0)</f>
        <v>43.200600000000001</v>
      </c>
      <c r="K9" s="66">
        <f t="shared" si="3"/>
        <v>5</v>
      </c>
      <c r="L9" s="65">
        <f>VLOOKUP($A9,'Return Data'!$B$7:$R$2843,17,0)</f>
        <v>15.7959</v>
      </c>
      <c r="M9" s="66">
        <f t="shared" si="4"/>
        <v>3</v>
      </c>
      <c r="N9" s="65">
        <f>VLOOKUP($A9,'Return Data'!$B$7:$R$2843,14,0)</f>
        <v>10.9373</v>
      </c>
      <c r="O9" s="66">
        <f t="shared" si="5"/>
        <v>3</v>
      </c>
      <c r="P9" s="65">
        <f>VLOOKUP($A9,'Return Data'!$B$7:$R$2843,15,0)</f>
        <v>10.6952</v>
      </c>
      <c r="Q9" s="66">
        <f t="shared" si="6"/>
        <v>4</v>
      </c>
      <c r="R9" s="65">
        <f>VLOOKUP($A9,'Return Data'!$B$7:$R$2843,16,0)</f>
        <v>10.553900000000001</v>
      </c>
      <c r="S9" s="67">
        <f t="shared" si="7"/>
        <v>5</v>
      </c>
    </row>
    <row r="10" spans="1:20" x14ac:dyDescent="0.3">
      <c r="A10" s="63" t="s">
        <v>1249</v>
      </c>
      <c r="B10" s="64">
        <f>VLOOKUP($A10,'Return Data'!$B$7:$R$2843,3,0)</f>
        <v>44322</v>
      </c>
      <c r="C10" s="65">
        <f>VLOOKUP($A10,'Return Data'!$B$7:$R$2843,4,0)</f>
        <v>367.03320000000002</v>
      </c>
      <c r="D10" s="65">
        <f>VLOOKUP($A10,'Return Data'!$B$7:$R$2843,10,0)</f>
        <v>5.9908999999999999</v>
      </c>
      <c r="E10" s="66">
        <f t="shared" si="0"/>
        <v>2</v>
      </c>
      <c r="F10" s="65">
        <f>VLOOKUP($A10,'Return Data'!$B$7:$R$2843,11,0)</f>
        <v>29.697800000000001</v>
      </c>
      <c r="G10" s="66">
        <f t="shared" si="1"/>
        <v>2</v>
      </c>
      <c r="H10" s="65">
        <f>VLOOKUP($A10,'Return Data'!$B$7:$R$2843,12,0)</f>
        <v>29.981999999999999</v>
      </c>
      <c r="I10" s="66">
        <f t="shared" si="2"/>
        <v>2</v>
      </c>
      <c r="J10" s="65">
        <f>VLOOKUP($A10,'Return Data'!$B$7:$R$2843,13,0)</f>
        <v>48.493299999999998</v>
      </c>
      <c r="K10" s="66">
        <f t="shared" si="3"/>
        <v>2</v>
      </c>
      <c r="L10" s="65">
        <f>VLOOKUP($A10,'Return Data'!$B$7:$R$2843,17,0)</f>
        <v>14.3696</v>
      </c>
      <c r="M10" s="66">
        <f t="shared" si="4"/>
        <v>4</v>
      </c>
      <c r="N10" s="65">
        <f>VLOOKUP($A10,'Return Data'!$B$7:$R$2843,14,0)</f>
        <v>10.920500000000001</v>
      </c>
      <c r="O10" s="66">
        <f t="shared" si="5"/>
        <v>4</v>
      </c>
      <c r="P10" s="65">
        <f>VLOOKUP($A10,'Return Data'!$B$7:$R$2843,15,0)</f>
        <v>14.7959</v>
      </c>
      <c r="Q10" s="66">
        <f t="shared" si="6"/>
        <v>2</v>
      </c>
      <c r="R10" s="65">
        <f>VLOOKUP($A10,'Return Data'!$B$7:$R$2843,16,0)</f>
        <v>14.6685</v>
      </c>
      <c r="S10" s="67">
        <f t="shared" si="7"/>
        <v>2</v>
      </c>
    </row>
    <row r="11" spans="1:20" x14ac:dyDescent="0.3">
      <c r="A11" s="63" t="s">
        <v>2028</v>
      </c>
      <c r="B11" s="64">
        <f>VLOOKUP($A11,'Return Data'!$B$7:$R$2843,3,0)</f>
        <v>44322</v>
      </c>
      <c r="C11" s="65">
        <f>VLOOKUP($A11,'Return Data'!$B$7:$R$2843,4,0)</f>
        <v>24.2927</v>
      </c>
      <c r="D11" s="65">
        <f>VLOOKUP($A11,'Return Data'!$B$7:$R$2843,10,0)</f>
        <v>0.26700000000000002</v>
      </c>
      <c r="E11" s="66">
        <f t="shared" si="0"/>
        <v>9</v>
      </c>
      <c r="F11" s="65">
        <f>VLOOKUP($A11,'Return Data'!$B$7:$R$2843,11,0)</f>
        <v>12.412100000000001</v>
      </c>
      <c r="G11" s="66">
        <f t="shared" si="1"/>
        <v>6</v>
      </c>
      <c r="H11" s="65">
        <f>VLOOKUP($A11,'Return Data'!$B$7:$R$2843,12,0)</f>
        <v>17.4162</v>
      </c>
      <c r="I11" s="66">
        <f t="shared" si="2"/>
        <v>6</v>
      </c>
      <c r="J11" s="65">
        <f>VLOOKUP($A11,'Return Data'!$B$7:$R$2843,13,0)</f>
        <v>37.975000000000001</v>
      </c>
      <c r="K11" s="66">
        <f t="shared" si="3"/>
        <v>6</v>
      </c>
      <c r="L11" s="65">
        <f>VLOOKUP($A11,'Return Data'!$B$7:$R$2843,17,0)</f>
        <v>12.6974</v>
      </c>
      <c r="M11" s="66">
        <f t="shared" si="4"/>
        <v>6</v>
      </c>
      <c r="N11" s="65">
        <f>VLOOKUP($A11,'Return Data'!$B$7:$R$2843,14,0)</f>
        <v>9.8752999999999993</v>
      </c>
      <c r="O11" s="66">
        <f t="shared" si="5"/>
        <v>5</v>
      </c>
      <c r="P11" s="65">
        <f>VLOOKUP($A11,'Return Data'!$B$7:$R$2843,15,0)</f>
        <v>9.1310000000000002</v>
      </c>
      <c r="Q11" s="66">
        <f t="shared" si="6"/>
        <v>8</v>
      </c>
      <c r="R11" s="65">
        <f>VLOOKUP($A11,'Return Data'!$B$7:$R$2843,16,0)</f>
        <v>8.8118999999999996</v>
      </c>
      <c r="S11" s="67">
        <f t="shared" si="7"/>
        <v>8</v>
      </c>
    </row>
    <row r="12" spans="1:20" x14ac:dyDescent="0.3">
      <c r="A12" s="63" t="s">
        <v>1251</v>
      </c>
      <c r="B12" s="64">
        <f>VLOOKUP($A12,'Return Data'!$B$7:$R$2843,3,0)</f>
        <v>44322</v>
      </c>
      <c r="C12" s="65">
        <f>VLOOKUP($A12,'Return Data'!$B$7:$R$2843,4,0)</f>
        <v>64.716499999999996</v>
      </c>
      <c r="D12" s="65">
        <f>VLOOKUP($A12,'Return Data'!$B$7:$R$2843,10,0)</f>
        <v>27.695599999999999</v>
      </c>
      <c r="E12" s="66">
        <f t="shared" si="0"/>
        <v>1</v>
      </c>
      <c r="F12" s="65">
        <f>VLOOKUP($A12,'Return Data'!$B$7:$R$2843,11,0)</f>
        <v>35.310099999999998</v>
      </c>
      <c r="G12" s="66">
        <f t="shared" si="1"/>
        <v>1</v>
      </c>
      <c r="H12" s="65">
        <f>VLOOKUP($A12,'Return Data'!$B$7:$R$2843,12,0)</f>
        <v>42.405900000000003</v>
      </c>
      <c r="I12" s="66">
        <f t="shared" si="2"/>
        <v>1</v>
      </c>
      <c r="J12" s="65">
        <f>VLOOKUP($A12,'Return Data'!$B$7:$R$2843,13,0)</f>
        <v>89.040999999999997</v>
      </c>
      <c r="K12" s="66">
        <f t="shared" si="3"/>
        <v>1</v>
      </c>
      <c r="L12" s="65">
        <f>VLOOKUP($A12,'Return Data'!$B$7:$R$2843,17,0)</f>
        <v>32.759</v>
      </c>
      <c r="M12" s="66">
        <f t="shared" si="4"/>
        <v>1</v>
      </c>
      <c r="N12" s="65">
        <f>VLOOKUP($A12,'Return Data'!$B$7:$R$2843,14,0)</f>
        <v>23.240500000000001</v>
      </c>
      <c r="O12" s="66">
        <f t="shared" si="5"/>
        <v>1</v>
      </c>
      <c r="P12" s="65">
        <f>VLOOKUP($A12,'Return Data'!$B$7:$R$2843,15,0)</f>
        <v>15.7822</v>
      </c>
      <c r="Q12" s="66">
        <f t="shared" si="6"/>
        <v>1</v>
      </c>
      <c r="R12" s="65">
        <f>VLOOKUP($A12,'Return Data'!$B$7:$R$2843,16,0)</f>
        <v>12.402200000000001</v>
      </c>
      <c r="S12" s="67">
        <f t="shared" si="7"/>
        <v>3</v>
      </c>
    </row>
    <row r="13" spans="1:20" x14ac:dyDescent="0.3">
      <c r="A13" s="63" t="s">
        <v>761</v>
      </c>
      <c r="B13" s="64">
        <f>VLOOKUP($A13,'Return Data'!$B$7:$R$2843,3,0)</f>
        <v>44322</v>
      </c>
      <c r="C13" s="65">
        <f>VLOOKUP($A13,'Return Data'!$B$7:$R$2843,4,0)</f>
        <v>22.333400000000001</v>
      </c>
      <c r="D13" s="65">
        <f>VLOOKUP($A13,'Return Data'!$B$7:$R$2843,10,0)</f>
        <v>2.6006</v>
      </c>
      <c r="E13" s="66">
        <f t="shared" si="0"/>
        <v>4</v>
      </c>
      <c r="F13" s="65">
        <f>VLOOKUP($A13,'Return Data'!$B$7:$R$2843,11,0)</f>
        <v>11.2803</v>
      </c>
      <c r="G13" s="66">
        <f t="shared" si="1"/>
        <v>7</v>
      </c>
      <c r="H13" s="65">
        <f>VLOOKUP($A13,'Return Data'!$B$7:$R$2843,12,0)</f>
        <v>11.551299999999999</v>
      </c>
      <c r="I13" s="66">
        <f t="shared" si="2"/>
        <v>8</v>
      </c>
      <c r="J13" s="65">
        <f>VLOOKUP($A13,'Return Data'!$B$7:$R$2843,13,0)</f>
        <v>19.397400000000001</v>
      </c>
      <c r="K13" s="66">
        <f t="shared" si="3"/>
        <v>9</v>
      </c>
      <c r="L13" s="65">
        <f>VLOOKUP($A13,'Return Data'!$B$7:$R$2843,17,0)</f>
        <v>10.3422</v>
      </c>
      <c r="M13" s="66">
        <f t="shared" si="4"/>
        <v>8</v>
      </c>
      <c r="N13" s="65">
        <f>VLOOKUP($A13,'Return Data'!$B$7:$R$2843,14,0)</f>
        <v>8.8147000000000002</v>
      </c>
      <c r="O13" s="66">
        <f t="shared" si="5"/>
        <v>7</v>
      </c>
      <c r="P13" s="65">
        <f>VLOOKUP($A13,'Return Data'!$B$7:$R$2843,15,0)</f>
        <v>9.3928999999999991</v>
      </c>
      <c r="Q13" s="66">
        <f t="shared" si="6"/>
        <v>6</v>
      </c>
      <c r="R13" s="65">
        <f>VLOOKUP($A13,'Return Data'!$B$7:$R$2843,16,0)</f>
        <v>9.5325000000000006</v>
      </c>
      <c r="S13" s="67">
        <f t="shared" si="7"/>
        <v>7</v>
      </c>
    </row>
    <row r="14" spans="1:20" x14ac:dyDescent="0.3">
      <c r="A14" s="63" t="s">
        <v>1252</v>
      </c>
      <c r="B14" s="64">
        <f>VLOOKUP($A14,'Return Data'!$B$7:$R$2843,3,0)</f>
        <v>44322</v>
      </c>
      <c r="C14" s="65">
        <f>VLOOKUP($A14,'Return Data'!$B$7:$R$2843,4,0)</f>
        <v>36.097099999999998</v>
      </c>
      <c r="D14" s="65">
        <f>VLOOKUP($A14,'Return Data'!$B$7:$R$2843,10,0)</f>
        <v>2.5619999999999998</v>
      </c>
      <c r="E14" s="66">
        <f t="shared" si="0"/>
        <v>5</v>
      </c>
      <c r="F14" s="65">
        <f>VLOOKUP($A14,'Return Data'!$B$7:$R$2843,11,0)</f>
        <v>9.1548999999999996</v>
      </c>
      <c r="G14" s="66">
        <f t="shared" si="1"/>
        <v>8</v>
      </c>
      <c r="H14" s="65">
        <f>VLOOKUP($A14,'Return Data'!$B$7:$R$2843,12,0)</f>
        <v>9.7620000000000005</v>
      </c>
      <c r="I14" s="66">
        <f t="shared" si="2"/>
        <v>9</v>
      </c>
      <c r="J14" s="65">
        <f>VLOOKUP($A14,'Return Data'!$B$7:$R$2843,13,0)</f>
        <v>22.799700000000001</v>
      </c>
      <c r="K14" s="66">
        <f t="shared" si="3"/>
        <v>8</v>
      </c>
      <c r="L14" s="65">
        <f>VLOOKUP($A14,'Return Data'!$B$7:$R$2843,17,0)</f>
        <v>14.1637</v>
      </c>
      <c r="M14" s="66">
        <f t="shared" si="4"/>
        <v>5</v>
      </c>
      <c r="N14" s="65">
        <f>VLOOKUP($A14,'Return Data'!$B$7:$R$2843,14,0)</f>
        <v>9.8432999999999993</v>
      </c>
      <c r="O14" s="66">
        <f t="shared" si="5"/>
        <v>6</v>
      </c>
      <c r="P14" s="65">
        <f>VLOOKUP($A14,'Return Data'!$B$7:$R$2843,15,0)</f>
        <v>9.9154999999999998</v>
      </c>
      <c r="Q14" s="66">
        <f t="shared" si="6"/>
        <v>5</v>
      </c>
      <c r="R14" s="65">
        <f>VLOOKUP($A14,'Return Data'!$B$7:$R$2843,16,0)</f>
        <v>10.915900000000001</v>
      </c>
      <c r="S14" s="67">
        <f t="shared" si="7"/>
        <v>4</v>
      </c>
    </row>
    <row r="15" spans="1:20" x14ac:dyDescent="0.3">
      <c r="A15" s="63" t="s">
        <v>1254</v>
      </c>
      <c r="B15" s="64">
        <f>VLOOKUP($A15,'Return Data'!$B$7:$R$2843,3,0)</f>
        <v>44322</v>
      </c>
      <c r="C15" s="65">
        <f>VLOOKUP($A15,'Return Data'!$B$7:$R$2843,4,0)</f>
        <v>13.793699999999999</v>
      </c>
      <c r="D15" s="65">
        <f>VLOOKUP($A15,'Return Data'!$B$7:$R$2843,10,0)</f>
        <v>3.2664</v>
      </c>
      <c r="E15" s="66">
        <f t="shared" si="0"/>
        <v>3</v>
      </c>
      <c r="F15" s="65">
        <f>VLOOKUP($A15,'Return Data'!$B$7:$R$2843,11,0)</f>
        <v>19.268000000000001</v>
      </c>
      <c r="G15" s="66">
        <f t="shared" si="1"/>
        <v>3</v>
      </c>
      <c r="H15" s="65">
        <f>VLOOKUP($A15,'Return Data'!$B$7:$R$2843,12,0)</f>
        <v>27.07</v>
      </c>
      <c r="I15" s="66">
        <f t="shared" si="2"/>
        <v>3</v>
      </c>
      <c r="J15" s="65">
        <f>VLOOKUP($A15,'Return Data'!$B$7:$R$2843,13,0)</f>
        <v>43.5304</v>
      </c>
      <c r="K15" s="66">
        <f t="shared" si="3"/>
        <v>4</v>
      </c>
      <c r="L15" s="65"/>
      <c r="M15" s="66"/>
      <c r="N15" s="65"/>
      <c r="O15" s="66"/>
      <c r="P15" s="65"/>
      <c r="Q15" s="66"/>
      <c r="R15" s="65">
        <f>VLOOKUP($A15,'Return Data'!$B$7:$R$2843,16,0)</f>
        <v>31.558900000000001</v>
      </c>
      <c r="S15" s="67">
        <f t="shared" si="7"/>
        <v>1</v>
      </c>
    </row>
    <row r="16" spans="1:20" x14ac:dyDescent="0.3">
      <c r="A16" s="63" t="s">
        <v>1256</v>
      </c>
      <c r="B16" s="64">
        <f>VLOOKUP($A16,'Return Data'!$B$7:$R$2843,3,0)</f>
        <v>44322</v>
      </c>
      <c r="C16" s="65">
        <f>VLOOKUP($A16,'Return Data'!$B$7:$R$2843,4,0)</f>
        <v>42.948399999999999</v>
      </c>
      <c r="D16" s="65">
        <f>VLOOKUP($A16,'Return Data'!$B$7:$R$2843,10,0)</f>
        <v>0.4627</v>
      </c>
      <c r="E16" s="66">
        <f t="shared" si="0"/>
        <v>8</v>
      </c>
      <c r="F16" s="65">
        <f>VLOOKUP($A16,'Return Data'!$B$7:$R$2843,11,0)</f>
        <v>8.4322999999999997</v>
      </c>
      <c r="G16" s="66">
        <f t="shared" si="1"/>
        <v>9</v>
      </c>
      <c r="H16" s="65">
        <f>VLOOKUP($A16,'Return Data'!$B$7:$R$2843,12,0)</f>
        <v>11.948</v>
      </c>
      <c r="I16" s="66">
        <f t="shared" si="2"/>
        <v>7</v>
      </c>
      <c r="J16" s="65">
        <f>VLOOKUP($A16,'Return Data'!$B$7:$R$2843,13,0)</f>
        <v>31.705200000000001</v>
      </c>
      <c r="K16" s="66">
        <f t="shared" si="3"/>
        <v>7</v>
      </c>
      <c r="L16" s="65">
        <f>VLOOKUP($A16,'Return Data'!$B$7:$R$2843,17,0)</f>
        <v>10.632400000000001</v>
      </c>
      <c r="M16" s="66">
        <f>RANK(L16,L$8:L$16,0)</f>
        <v>7</v>
      </c>
      <c r="N16" s="65">
        <f>VLOOKUP($A16,'Return Data'!$B$7:$R$2843,14,0)</f>
        <v>7.1031000000000004</v>
      </c>
      <c r="O16" s="66">
        <f>RANK(N16,N$8:N$16,0)</f>
        <v>8</v>
      </c>
      <c r="P16" s="65">
        <f>VLOOKUP($A16,'Return Data'!$B$7:$R$2843,15,0)</f>
        <v>9.2165999999999997</v>
      </c>
      <c r="Q16" s="66">
        <f>RANK(P16,P$8:P$16,0)</f>
        <v>7</v>
      </c>
      <c r="R16" s="65">
        <f>VLOOKUP($A16,'Return Data'!$B$7:$R$2843,16,0)</f>
        <v>7.4249999999999998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5.1737111111111105</v>
      </c>
      <c r="E18" s="74"/>
      <c r="F18" s="75">
        <f>AVERAGE(F8:F16)</f>
        <v>17.256855555555553</v>
      </c>
      <c r="G18" s="74"/>
      <c r="H18" s="75">
        <f>AVERAGE(H8:H16)</f>
        <v>21.337222222222223</v>
      </c>
      <c r="I18" s="74"/>
      <c r="J18" s="75">
        <f>AVERAGE(J8:J16)</f>
        <v>42.190799999999996</v>
      </c>
      <c r="K18" s="74"/>
      <c r="L18" s="75">
        <f>AVERAGE(L8:L16)</f>
        <v>16.198812500000003</v>
      </c>
      <c r="M18" s="74"/>
      <c r="N18" s="75">
        <f>AVERAGE(N8:N16)</f>
        <v>11.752799999999999</v>
      </c>
      <c r="O18" s="74"/>
      <c r="P18" s="75">
        <f>AVERAGE(P8:P16)</f>
        <v>11.4137375</v>
      </c>
      <c r="Q18" s="74"/>
      <c r="R18" s="75">
        <f>AVERAGE(R8:R16)</f>
        <v>12.910177777777779</v>
      </c>
      <c r="S18" s="76"/>
    </row>
    <row r="19" spans="1:19" x14ac:dyDescent="0.3">
      <c r="A19" s="73" t="s">
        <v>28</v>
      </c>
      <c r="B19" s="74"/>
      <c r="C19" s="74"/>
      <c r="D19" s="75">
        <f>MIN(D8:D16)</f>
        <v>0.26700000000000002</v>
      </c>
      <c r="E19" s="74"/>
      <c r="F19" s="75">
        <f>MIN(F8:F16)</f>
        <v>8.4322999999999997</v>
      </c>
      <c r="G19" s="74"/>
      <c r="H19" s="75">
        <f>MIN(H8:H16)</f>
        <v>9.7620000000000005</v>
      </c>
      <c r="I19" s="74"/>
      <c r="J19" s="75">
        <f>MIN(J8:J16)</f>
        <v>19.397400000000001</v>
      </c>
      <c r="K19" s="74"/>
      <c r="L19" s="75">
        <f>MIN(L8:L16)</f>
        <v>10.3422</v>
      </c>
      <c r="M19" s="74"/>
      <c r="N19" s="75">
        <f>MIN(N8:N16)</f>
        <v>7.1031000000000004</v>
      </c>
      <c r="O19" s="74"/>
      <c r="P19" s="75">
        <f>MIN(P8:P16)</f>
        <v>9.1310000000000002</v>
      </c>
      <c r="Q19" s="74"/>
      <c r="R19" s="75">
        <f>MIN(R8:R16)</f>
        <v>7.4249999999999998</v>
      </c>
      <c r="S19" s="76"/>
    </row>
    <row r="20" spans="1:19" ht="15" thickBot="1" x14ac:dyDescent="0.35">
      <c r="A20" s="77" t="s">
        <v>29</v>
      </c>
      <c r="B20" s="78"/>
      <c r="C20" s="78"/>
      <c r="D20" s="79">
        <f>MAX(D8:D16)</f>
        <v>27.695599999999999</v>
      </c>
      <c r="E20" s="78"/>
      <c r="F20" s="79">
        <f>MAX(F8:F16)</f>
        <v>35.310099999999998</v>
      </c>
      <c r="G20" s="78"/>
      <c r="H20" s="79">
        <f>MAX(H8:H16)</f>
        <v>42.405900000000003</v>
      </c>
      <c r="I20" s="78"/>
      <c r="J20" s="79">
        <f>MAX(J8:J16)</f>
        <v>89.040999999999997</v>
      </c>
      <c r="K20" s="78"/>
      <c r="L20" s="79">
        <f>MAX(L8:L16)</f>
        <v>32.759</v>
      </c>
      <c r="M20" s="78"/>
      <c r="N20" s="79">
        <f>MAX(N8:N16)</f>
        <v>23.240500000000001</v>
      </c>
      <c r="O20" s="78"/>
      <c r="P20" s="79">
        <f>MAX(P8:P16)</f>
        <v>15.7822</v>
      </c>
      <c r="Q20" s="78"/>
      <c r="R20" s="79">
        <f>MAX(R8:R16)</f>
        <v>31.558900000000001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44322</v>
      </c>
      <c r="C8" s="65">
        <f>VLOOKUP($A8,'Return Data'!$B$7:$R$2843,4,0)</f>
        <v>272.80829999999997</v>
      </c>
      <c r="D8" s="65">
        <f>VLOOKUP($A8,'Return Data'!$B$7:$R$2843,5,0)</f>
        <v>9.1001999999999992</v>
      </c>
      <c r="E8" s="66">
        <f>RANK(D8,D$8:D$14,0)</f>
        <v>4</v>
      </c>
      <c r="F8" s="65">
        <f>VLOOKUP($A8,'Return Data'!$B$7:$R$2843,6,0)</f>
        <v>7.0549999999999997</v>
      </c>
      <c r="G8" s="66">
        <f>RANK(F8,F$8:F$14,0)</f>
        <v>4</v>
      </c>
      <c r="H8" s="65">
        <f>VLOOKUP($A8,'Return Data'!$B$7:$R$2843,7,0)</f>
        <v>7.8483000000000001</v>
      </c>
      <c r="I8" s="66">
        <f>RANK(H8,H$8:H$14,0)</f>
        <v>4</v>
      </c>
      <c r="J8" s="65">
        <f>VLOOKUP($A8,'Return Data'!$B$7:$R$2843,8,0)</f>
        <v>10.9124</v>
      </c>
      <c r="K8" s="66">
        <f>RANK(J8,J$8:J$14,0)</f>
        <v>3</v>
      </c>
      <c r="L8" s="65">
        <f>VLOOKUP($A8,'Return Data'!$B$7:$R$2843,9,0)</f>
        <v>6.8353000000000002</v>
      </c>
      <c r="M8" s="66">
        <f>RANK(L8,L$8:L$14,0)</f>
        <v>3</v>
      </c>
      <c r="N8" s="65">
        <f>VLOOKUP($A8,'Return Data'!$B$7:$R$2843,10,0)</f>
        <v>6.47</v>
      </c>
      <c r="O8" s="66">
        <f>RANK(N8,N$8:N$14,0)</f>
        <v>3</v>
      </c>
      <c r="P8" s="65">
        <f>VLOOKUP($A8,'Return Data'!$B$7:$R$2843,11,0)</f>
        <v>4.1140999999999996</v>
      </c>
      <c r="Q8" s="66">
        <f>RANK(P8,P$8:P$14,0)</f>
        <v>6</v>
      </c>
      <c r="R8" s="65">
        <f>VLOOKUP($A8,'Return Data'!$B$7:$R$2843,12,0)</f>
        <v>5.0049000000000001</v>
      </c>
      <c r="S8" s="66">
        <f>RANK(R8,R$8:R$14,0)</f>
        <v>6</v>
      </c>
      <c r="T8" s="65">
        <f>VLOOKUP($A8,'Return Data'!$B$7:$R$2843,13,0)</f>
        <v>7.2230999999999996</v>
      </c>
      <c r="U8" s="66">
        <f>RANK(T8,T$8:T$14,0)</f>
        <v>5</v>
      </c>
      <c r="V8" s="65">
        <f>VLOOKUP($A8,'Return Data'!$B$7:$R$2843,17,0)</f>
        <v>7.9154999999999998</v>
      </c>
      <c r="W8" s="66">
        <f>RANK(V8,V$8:V$14,0)</f>
        <v>4</v>
      </c>
      <c r="X8" s="65">
        <f>VLOOKUP($A8,'Return Data'!$B$7:$R$2843,14,0)</f>
        <v>8.0635999999999992</v>
      </c>
      <c r="Y8" s="66">
        <f>RANK(X8,X$8:X$14,0)</f>
        <v>4</v>
      </c>
      <c r="Z8" s="65">
        <f>VLOOKUP($A8,'Return Data'!$B$7:$R$2843,16,0)</f>
        <v>8.6457999999999995</v>
      </c>
      <c r="AA8" s="67">
        <f>RANK(Z8,Z$8:Z$14,0)</f>
        <v>3</v>
      </c>
    </row>
    <row r="9" spans="1:27" x14ac:dyDescent="0.3">
      <c r="A9" s="63" t="s">
        <v>806</v>
      </c>
      <c r="B9" s="64">
        <f>VLOOKUP($A9,'Return Data'!$B$7:$R$2843,3,0)</f>
        <v>44322</v>
      </c>
      <c r="C9" s="65">
        <f>VLOOKUP($A9,'Return Data'!$B$7:$R$2843,4,0)</f>
        <v>33.408799999999999</v>
      </c>
      <c r="D9" s="65">
        <f>VLOOKUP($A9,'Return Data'!$B$7:$R$2843,5,0)</f>
        <v>9.5075000000000003</v>
      </c>
      <c r="E9" s="66">
        <f t="shared" ref="E9:E14" si="0">RANK(D9,D$8:D$14,0)</f>
        <v>3</v>
      </c>
      <c r="F9" s="65">
        <f>VLOOKUP($A9,'Return Data'!$B$7:$R$2843,6,0)</f>
        <v>7.5796000000000001</v>
      </c>
      <c r="G9" s="66">
        <f t="shared" ref="G9:G14" si="1">RANK(F9,F$8:F$14,0)</f>
        <v>3</v>
      </c>
      <c r="H9" s="65">
        <f>VLOOKUP($A9,'Return Data'!$B$7:$R$2843,7,0)</f>
        <v>6.4695</v>
      </c>
      <c r="I9" s="66">
        <f t="shared" ref="I9:I14" si="2">RANK(H9,H$8:H$14,0)</f>
        <v>7</v>
      </c>
      <c r="J9" s="65">
        <f>VLOOKUP($A9,'Return Data'!$B$7:$R$2843,8,0)</f>
        <v>7.2149999999999999</v>
      </c>
      <c r="K9" s="66">
        <f t="shared" ref="K9:K14" si="3">RANK(J9,J$8:J$14,0)</f>
        <v>6</v>
      </c>
      <c r="L9" s="65">
        <f>VLOOKUP($A9,'Return Data'!$B$7:$R$2843,9,0)</f>
        <v>5.1016000000000004</v>
      </c>
      <c r="M9" s="66">
        <f t="shared" ref="M9:M14" si="4">RANK(L9,L$8:L$14,0)</f>
        <v>6</v>
      </c>
      <c r="N9" s="65">
        <f>VLOOKUP($A9,'Return Data'!$B$7:$R$2843,10,0)</f>
        <v>3.9889000000000001</v>
      </c>
      <c r="O9" s="66">
        <f t="shared" ref="O9:O14" si="5">RANK(N9,N$8:N$14,0)</f>
        <v>6</v>
      </c>
      <c r="P9" s="65">
        <f>VLOOKUP($A9,'Return Data'!$B$7:$R$2843,11,0)</f>
        <v>4.4359999999999999</v>
      </c>
      <c r="Q9" s="66">
        <f t="shared" ref="Q9:Q14" si="6">RANK(P9,P$8:P$14,0)</f>
        <v>4</v>
      </c>
      <c r="R9" s="65">
        <f>VLOOKUP($A9,'Return Data'!$B$7:$R$2843,12,0)</f>
        <v>5.1192000000000002</v>
      </c>
      <c r="S9" s="66">
        <f t="shared" ref="S9:S14" si="7">RANK(R9,R$8:R$14,0)</f>
        <v>5</v>
      </c>
      <c r="T9" s="65">
        <f>VLOOKUP($A9,'Return Data'!$B$7:$R$2843,13,0)</f>
        <v>6.3619000000000003</v>
      </c>
      <c r="U9" s="66">
        <f t="shared" ref="U9:U14" si="8">RANK(T9,T$8:T$14,0)</f>
        <v>7</v>
      </c>
      <c r="V9" s="65">
        <f>VLOOKUP($A9,'Return Data'!$B$7:$R$2843,17,0)</f>
        <v>6.7217000000000002</v>
      </c>
      <c r="W9" s="66">
        <f t="shared" ref="W9:W13" si="9">RANK(V9,V$8:V$14,0)</f>
        <v>6</v>
      </c>
      <c r="X9" s="65">
        <f>VLOOKUP($A9,'Return Data'!$B$7:$R$2843,14,0)</f>
        <v>6.9641999999999999</v>
      </c>
      <c r="Y9" s="66">
        <f t="shared" ref="Y9:Y13" si="10">RANK(X9,X$8:X$14,0)</f>
        <v>5</v>
      </c>
      <c r="Z9" s="65">
        <f>VLOOKUP($A9,'Return Data'!$B$7:$R$2843,16,0)</f>
        <v>7.1424000000000003</v>
      </c>
      <c r="AA9" s="67">
        <f t="shared" ref="AA9:AA14" si="11">RANK(Z9,Z$8:Z$14,0)</f>
        <v>7</v>
      </c>
    </row>
    <row r="10" spans="1:27" x14ac:dyDescent="0.3">
      <c r="A10" s="63" t="s">
        <v>808</v>
      </c>
      <c r="B10" s="64">
        <f>VLOOKUP($A10,'Return Data'!$B$7:$R$2843,3,0)</f>
        <v>44322</v>
      </c>
      <c r="C10" s="65">
        <f>VLOOKUP($A10,'Return Data'!$B$7:$R$2843,4,0)</f>
        <v>38.548099999999998</v>
      </c>
      <c r="D10" s="65">
        <f>VLOOKUP($A10,'Return Data'!$B$7:$R$2843,5,0)</f>
        <v>16.0091</v>
      </c>
      <c r="E10" s="66">
        <f t="shared" si="0"/>
        <v>2</v>
      </c>
      <c r="F10" s="65">
        <f>VLOOKUP($A10,'Return Data'!$B$7:$R$2843,6,0)</f>
        <v>11.942299999999999</v>
      </c>
      <c r="G10" s="66">
        <f t="shared" si="1"/>
        <v>1</v>
      </c>
      <c r="H10" s="65">
        <f>VLOOKUP($A10,'Return Data'!$B$7:$R$2843,7,0)</f>
        <v>11.577500000000001</v>
      </c>
      <c r="I10" s="66">
        <f t="shared" si="2"/>
        <v>2</v>
      </c>
      <c r="J10" s="65">
        <f>VLOOKUP($A10,'Return Data'!$B$7:$R$2843,8,0)</f>
        <v>8.4748999999999999</v>
      </c>
      <c r="K10" s="66">
        <f t="shared" si="3"/>
        <v>4</v>
      </c>
      <c r="L10" s="65">
        <f>VLOOKUP($A10,'Return Data'!$B$7:$R$2843,9,0)</f>
        <v>6.2465000000000002</v>
      </c>
      <c r="M10" s="66">
        <f t="shared" si="4"/>
        <v>4</v>
      </c>
      <c r="N10" s="65">
        <f>VLOOKUP($A10,'Return Data'!$B$7:$R$2843,10,0)</f>
        <v>5.5260999999999996</v>
      </c>
      <c r="O10" s="66">
        <f t="shared" si="5"/>
        <v>5</v>
      </c>
      <c r="P10" s="65">
        <f>VLOOKUP($A10,'Return Data'!$B$7:$R$2843,11,0)</f>
        <v>5.0662000000000003</v>
      </c>
      <c r="Q10" s="66">
        <f t="shared" si="6"/>
        <v>1</v>
      </c>
      <c r="R10" s="65">
        <f>VLOOKUP($A10,'Return Data'!$B$7:$R$2843,12,0)</f>
        <v>6.2020999999999997</v>
      </c>
      <c r="S10" s="66">
        <f t="shared" si="7"/>
        <v>2</v>
      </c>
      <c r="T10" s="65">
        <f>VLOOKUP($A10,'Return Data'!$B$7:$R$2843,13,0)</f>
        <v>8.1111000000000004</v>
      </c>
      <c r="U10" s="66">
        <f t="shared" si="8"/>
        <v>4</v>
      </c>
      <c r="V10" s="65">
        <f>VLOOKUP($A10,'Return Data'!$B$7:$R$2843,17,0)</f>
        <v>8.2360000000000007</v>
      </c>
      <c r="W10" s="66">
        <f t="shared" si="9"/>
        <v>3</v>
      </c>
      <c r="X10" s="65">
        <f>VLOOKUP($A10,'Return Data'!$B$7:$R$2843,14,0)</f>
        <v>8.1471999999999998</v>
      </c>
      <c r="Y10" s="66">
        <f t="shared" si="10"/>
        <v>3</v>
      </c>
      <c r="Z10" s="65">
        <f>VLOOKUP($A10,'Return Data'!$B$7:$R$2843,16,0)</f>
        <v>8.4197000000000006</v>
      </c>
      <c r="AA10" s="67">
        <f t="shared" si="11"/>
        <v>4</v>
      </c>
    </row>
    <row r="11" spans="1:27" x14ac:dyDescent="0.3">
      <c r="A11" s="63" t="s">
        <v>810</v>
      </c>
      <c r="B11" s="64">
        <f>VLOOKUP($A11,'Return Data'!$B$7:$R$2843,3,0)</f>
        <v>44322</v>
      </c>
      <c r="C11" s="65">
        <f>VLOOKUP($A11,'Return Data'!$B$7:$R$2843,4,0)</f>
        <v>345.86380000000003</v>
      </c>
      <c r="D11" s="65">
        <f>VLOOKUP($A11,'Return Data'!$B$7:$R$2843,5,0)</f>
        <v>7.0404</v>
      </c>
      <c r="E11" s="66">
        <f t="shared" si="0"/>
        <v>6</v>
      </c>
      <c r="F11" s="65">
        <f>VLOOKUP($A11,'Return Data'!$B$7:$R$2843,6,0)</f>
        <v>5.5465</v>
      </c>
      <c r="G11" s="66">
        <f t="shared" si="1"/>
        <v>6</v>
      </c>
      <c r="H11" s="65">
        <f>VLOOKUP($A11,'Return Data'!$B$7:$R$2843,7,0)</f>
        <v>7.7259000000000002</v>
      </c>
      <c r="I11" s="66">
        <f t="shared" si="2"/>
        <v>5</v>
      </c>
      <c r="J11" s="65">
        <f>VLOOKUP($A11,'Return Data'!$B$7:$R$2843,8,0)</f>
        <v>6.9702000000000002</v>
      </c>
      <c r="K11" s="66">
        <f t="shared" si="3"/>
        <v>7</v>
      </c>
      <c r="L11" s="65">
        <f>VLOOKUP($A11,'Return Data'!$B$7:$R$2843,9,0)</f>
        <v>3.9329000000000001</v>
      </c>
      <c r="M11" s="66">
        <f t="shared" si="4"/>
        <v>7</v>
      </c>
      <c r="N11" s="65">
        <f>VLOOKUP($A11,'Return Data'!$B$7:$R$2843,10,0)</f>
        <v>2.6459000000000001</v>
      </c>
      <c r="O11" s="66">
        <f t="shared" si="5"/>
        <v>7</v>
      </c>
      <c r="P11" s="65">
        <f>VLOOKUP($A11,'Return Data'!$B$7:$R$2843,11,0)</f>
        <v>4.8890000000000002</v>
      </c>
      <c r="Q11" s="66">
        <f t="shared" si="6"/>
        <v>2</v>
      </c>
      <c r="R11" s="65">
        <f>VLOOKUP($A11,'Return Data'!$B$7:$R$2843,12,0)</f>
        <v>6.3513000000000002</v>
      </c>
      <c r="S11" s="66">
        <f t="shared" si="7"/>
        <v>1</v>
      </c>
      <c r="T11" s="65">
        <f>VLOOKUP($A11,'Return Data'!$B$7:$R$2843,13,0)</f>
        <v>9.1236999999999995</v>
      </c>
      <c r="U11" s="66">
        <f t="shared" si="8"/>
        <v>2</v>
      </c>
      <c r="V11" s="65">
        <f>VLOOKUP($A11,'Return Data'!$B$7:$R$2843,17,0)</f>
        <v>8.6865000000000006</v>
      </c>
      <c r="W11" s="66">
        <f t="shared" si="9"/>
        <v>2</v>
      </c>
      <c r="X11" s="65">
        <f>VLOOKUP($A11,'Return Data'!$B$7:$R$2843,14,0)</f>
        <v>8.4402000000000008</v>
      </c>
      <c r="Y11" s="66">
        <f t="shared" si="10"/>
        <v>2</v>
      </c>
      <c r="Z11" s="65">
        <f>VLOOKUP($A11,'Return Data'!$B$7:$R$2843,16,0)</f>
        <v>8.8352000000000004</v>
      </c>
      <c r="AA11" s="67">
        <f t="shared" si="11"/>
        <v>1</v>
      </c>
    </row>
    <row r="12" spans="1:27" x14ac:dyDescent="0.3">
      <c r="A12" s="63" t="s">
        <v>811</v>
      </c>
      <c r="B12" s="64">
        <f>VLOOKUP($A12,'Return Data'!$B$7:$R$2843,3,0)</f>
        <v>44322</v>
      </c>
      <c r="C12" s="65">
        <f>VLOOKUP($A12,'Return Data'!$B$7:$R$2843,4,0)</f>
        <v>1172.2781</v>
      </c>
      <c r="D12" s="65">
        <f>VLOOKUP($A12,'Return Data'!$B$7:$R$2843,5,0)</f>
        <v>-4.1032999999999999</v>
      </c>
      <c r="E12" s="66">
        <f t="shared" si="0"/>
        <v>7</v>
      </c>
      <c r="F12" s="65">
        <f>VLOOKUP($A12,'Return Data'!$B$7:$R$2843,6,0)</f>
        <v>4.4603000000000002</v>
      </c>
      <c r="G12" s="66">
        <f t="shared" si="1"/>
        <v>7</v>
      </c>
      <c r="H12" s="65">
        <f>VLOOKUP($A12,'Return Data'!$B$7:$R$2843,7,0)</f>
        <v>16.090299999999999</v>
      </c>
      <c r="I12" s="66">
        <f t="shared" si="2"/>
        <v>1</v>
      </c>
      <c r="J12" s="65">
        <f>VLOOKUP($A12,'Return Data'!$B$7:$R$2843,8,0)</f>
        <v>17.7422</v>
      </c>
      <c r="K12" s="66">
        <f t="shared" si="3"/>
        <v>1</v>
      </c>
      <c r="L12" s="65">
        <f>VLOOKUP($A12,'Return Data'!$B$7:$R$2843,9,0)</f>
        <v>11.6149</v>
      </c>
      <c r="M12" s="66">
        <f t="shared" si="4"/>
        <v>1</v>
      </c>
      <c r="N12" s="65">
        <f>VLOOKUP($A12,'Return Data'!$B$7:$R$2843,10,0)</f>
        <v>7.4570999999999996</v>
      </c>
      <c r="O12" s="66">
        <f t="shared" si="5"/>
        <v>2</v>
      </c>
      <c r="P12" s="65">
        <f>VLOOKUP($A12,'Return Data'!$B$7:$R$2843,11,0)</f>
        <v>4.3316999999999997</v>
      </c>
      <c r="Q12" s="66">
        <f t="shared" si="6"/>
        <v>5</v>
      </c>
      <c r="R12" s="65">
        <f>VLOOKUP($A12,'Return Data'!$B$7:$R$2843,12,0)</f>
        <v>5.8183999999999996</v>
      </c>
      <c r="S12" s="66">
        <f t="shared" si="7"/>
        <v>4</v>
      </c>
      <c r="T12" s="65">
        <f>VLOOKUP($A12,'Return Data'!$B$7:$R$2843,13,0)</f>
        <v>10.0861</v>
      </c>
      <c r="U12" s="66">
        <f t="shared" si="8"/>
        <v>1</v>
      </c>
      <c r="V12" s="65"/>
      <c r="W12" s="66"/>
      <c r="X12" s="65"/>
      <c r="Y12" s="66"/>
      <c r="Z12" s="65">
        <f>VLOOKUP($A12,'Return Data'!$B$7:$R$2843,16,0)</f>
        <v>8.3551000000000002</v>
      </c>
      <c r="AA12" s="67">
        <f t="shared" si="11"/>
        <v>5</v>
      </c>
    </row>
    <row r="13" spans="1:27" x14ac:dyDescent="0.3">
      <c r="A13" s="63" t="s">
        <v>814</v>
      </c>
      <c r="B13" s="64">
        <f>VLOOKUP($A13,'Return Data'!$B$7:$R$2843,3,0)</f>
        <v>44322</v>
      </c>
      <c r="C13" s="65">
        <f>VLOOKUP($A13,'Return Data'!$B$7:$R$2843,4,0)</f>
        <v>36.314999999999998</v>
      </c>
      <c r="D13" s="65">
        <f>VLOOKUP($A13,'Return Data'!$B$7:$R$2843,5,0)</f>
        <v>19.9117</v>
      </c>
      <c r="E13" s="66">
        <f t="shared" si="0"/>
        <v>1</v>
      </c>
      <c r="F13" s="65">
        <f>VLOOKUP($A13,'Return Data'!$B$7:$R$2843,6,0)</f>
        <v>9.6900999999999993</v>
      </c>
      <c r="G13" s="66">
        <f t="shared" si="1"/>
        <v>2</v>
      </c>
      <c r="H13" s="65">
        <f>VLOOKUP($A13,'Return Data'!$B$7:$R$2843,7,0)</f>
        <v>11.079499999999999</v>
      </c>
      <c r="I13" s="66">
        <f t="shared" si="2"/>
        <v>3</v>
      </c>
      <c r="J13" s="65">
        <f>VLOOKUP($A13,'Return Data'!$B$7:$R$2843,8,0)</f>
        <v>15.1351</v>
      </c>
      <c r="K13" s="66">
        <f t="shared" si="3"/>
        <v>2</v>
      </c>
      <c r="L13" s="65">
        <f>VLOOKUP($A13,'Return Data'!$B$7:$R$2843,9,0)</f>
        <v>7.7888000000000002</v>
      </c>
      <c r="M13" s="66">
        <f t="shared" si="4"/>
        <v>2</v>
      </c>
      <c r="N13" s="65">
        <f>VLOOKUP($A13,'Return Data'!$B$7:$R$2843,10,0)</f>
        <v>7.7007000000000003</v>
      </c>
      <c r="O13" s="66">
        <f t="shared" si="5"/>
        <v>1</v>
      </c>
      <c r="P13" s="65">
        <f>VLOOKUP($A13,'Return Data'!$B$7:$R$2843,11,0)</f>
        <v>4.7866</v>
      </c>
      <c r="Q13" s="66">
        <f t="shared" si="6"/>
        <v>3</v>
      </c>
      <c r="R13" s="65">
        <f>VLOOKUP($A13,'Return Data'!$B$7:$R$2843,12,0)</f>
        <v>6.0189000000000004</v>
      </c>
      <c r="S13" s="66">
        <f t="shared" si="7"/>
        <v>3</v>
      </c>
      <c r="T13" s="65">
        <f>VLOOKUP($A13,'Return Data'!$B$7:$R$2843,13,0)</f>
        <v>9.0485000000000007</v>
      </c>
      <c r="U13" s="66">
        <f t="shared" si="8"/>
        <v>3</v>
      </c>
      <c r="V13" s="65">
        <f>VLOOKUP($A13,'Return Data'!$B$7:$R$2843,17,0)</f>
        <v>9.5671999999999997</v>
      </c>
      <c r="W13" s="66">
        <f t="shared" si="9"/>
        <v>1</v>
      </c>
      <c r="X13" s="65">
        <f>VLOOKUP($A13,'Return Data'!$B$7:$R$2843,14,0)</f>
        <v>8.9647000000000006</v>
      </c>
      <c r="Y13" s="66">
        <f t="shared" si="10"/>
        <v>1</v>
      </c>
      <c r="Z13" s="65">
        <f>VLOOKUP($A13,'Return Data'!$B$7:$R$2843,16,0)</f>
        <v>8.6769999999999996</v>
      </c>
      <c r="AA13" s="67">
        <f t="shared" si="11"/>
        <v>2</v>
      </c>
    </row>
    <row r="14" spans="1:27" x14ac:dyDescent="0.3">
      <c r="A14" s="63" t="s">
        <v>815</v>
      </c>
      <c r="B14" s="64">
        <f>VLOOKUP($A14,'Return Data'!$B$7:$R$2843,3,0)</f>
        <v>44322</v>
      </c>
      <c r="C14" s="65">
        <f>VLOOKUP($A14,'Return Data'!$B$7:$R$2843,4,0)</f>
        <v>1216.9313</v>
      </c>
      <c r="D14" s="65">
        <f>VLOOKUP($A14,'Return Data'!$B$7:$R$2843,5,0)</f>
        <v>7.7729999999999997</v>
      </c>
      <c r="E14" s="66">
        <f t="shared" si="0"/>
        <v>5</v>
      </c>
      <c r="F14" s="65">
        <f>VLOOKUP($A14,'Return Data'!$B$7:$R$2843,6,0)</f>
        <v>6.5281000000000002</v>
      </c>
      <c r="G14" s="66">
        <f t="shared" si="1"/>
        <v>5</v>
      </c>
      <c r="H14" s="65">
        <f>VLOOKUP($A14,'Return Data'!$B$7:$R$2843,7,0)</f>
        <v>6.7285000000000004</v>
      </c>
      <c r="I14" s="66">
        <f t="shared" si="2"/>
        <v>6</v>
      </c>
      <c r="J14" s="65">
        <f>VLOOKUP($A14,'Return Data'!$B$7:$R$2843,8,0)</f>
        <v>8.4414999999999996</v>
      </c>
      <c r="K14" s="66">
        <f t="shared" si="3"/>
        <v>5</v>
      </c>
      <c r="L14" s="65">
        <f>VLOOKUP($A14,'Return Data'!$B$7:$R$2843,9,0)</f>
        <v>5.3137999999999996</v>
      </c>
      <c r="M14" s="66">
        <f t="shared" si="4"/>
        <v>5</v>
      </c>
      <c r="N14" s="65">
        <f>VLOOKUP($A14,'Return Data'!$B$7:$R$2843,10,0)</f>
        <v>5.6357999999999997</v>
      </c>
      <c r="O14" s="66">
        <f t="shared" si="5"/>
        <v>4</v>
      </c>
      <c r="P14" s="65">
        <f>VLOOKUP($A14,'Return Data'!$B$7:$R$2843,11,0)</f>
        <v>4.0818000000000003</v>
      </c>
      <c r="Q14" s="66">
        <f t="shared" si="6"/>
        <v>7</v>
      </c>
      <c r="R14" s="65">
        <f>VLOOKUP($A14,'Return Data'!$B$7:$R$2843,12,0)</f>
        <v>4.6772999999999998</v>
      </c>
      <c r="S14" s="66">
        <f t="shared" si="7"/>
        <v>7</v>
      </c>
      <c r="T14" s="65">
        <f>VLOOKUP($A14,'Return Data'!$B$7:$R$2843,13,0)</f>
        <v>6.7812000000000001</v>
      </c>
      <c r="U14" s="66">
        <f t="shared" si="8"/>
        <v>6</v>
      </c>
      <c r="V14" s="65">
        <f>VLOOKUP($A14,'Return Data'!$B$7:$R$2843,17,0)</f>
        <v>7.8201999999999998</v>
      </c>
      <c r="W14" s="66">
        <f t="shared" ref="W14" si="12">RANK(V14,V$8:V$14,0)</f>
        <v>5</v>
      </c>
      <c r="X14" s="65"/>
      <c r="Y14" s="66"/>
      <c r="Z14" s="65">
        <f>VLOOKUP($A14,'Return Data'!$B$7:$R$2843,16,0)</f>
        <v>8.1097999999999999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9.319799999999999</v>
      </c>
      <c r="E16" s="74"/>
      <c r="F16" s="75">
        <f>AVERAGE(F8:F14)</f>
        <v>7.5431285714285705</v>
      </c>
      <c r="G16" s="74"/>
      <c r="H16" s="75">
        <f>AVERAGE(H8:H14)</f>
        <v>9.6456428571428567</v>
      </c>
      <c r="I16" s="74"/>
      <c r="J16" s="75">
        <f>AVERAGE(J8:J14)</f>
        <v>10.698757142857144</v>
      </c>
      <c r="K16" s="74"/>
      <c r="L16" s="75">
        <f>AVERAGE(L8:L14)</f>
        <v>6.6905428571428578</v>
      </c>
      <c r="M16" s="74"/>
      <c r="N16" s="75">
        <f>AVERAGE(N8:N14)</f>
        <v>5.632071428571428</v>
      </c>
      <c r="O16" s="74"/>
      <c r="P16" s="75">
        <f>AVERAGE(P8:P14)</f>
        <v>4.5293428571428578</v>
      </c>
      <c r="Q16" s="74"/>
      <c r="R16" s="75">
        <f>AVERAGE(R8:R14)</f>
        <v>5.5988714285714289</v>
      </c>
      <c r="S16" s="74"/>
      <c r="T16" s="75">
        <f>AVERAGE(T8:T14)</f>
        <v>8.1050857142857158</v>
      </c>
      <c r="U16" s="74"/>
      <c r="V16" s="75">
        <f>AVERAGE(V8:V14)</f>
        <v>8.1578499999999998</v>
      </c>
      <c r="W16" s="74"/>
      <c r="X16" s="75">
        <f>AVERAGE(X8:X14)</f>
        <v>8.1159799999999986</v>
      </c>
      <c r="Y16" s="74"/>
      <c r="Z16" s="75">
        <f>AVERAGE(Z8:Z14)</f>
        <v>8.3121428571428577</v>
      </c>
      <c r="AA16" s="76"/>
    </row>
    <row r="17" spans="1:27" x14ac:dyDescent="0.3">
      <c r="A17" s="73" t="s">
        <v>28</v>
      </c>
      <c r="B17" s="74"/>
      <c r="C17" s="74"/>
      <c r="D17" s="75">
        <f>MIN(D8:D14)</f>
        <v>-4.1032999999999999</v>
      </c>
      <c r="E17" s="74"/>
      <c r="F17" s="75">
        <f>MIN(F8:F14)</f>
        <v>4.4603000000000002</v>
      </c>
      <c r="G17" s="74"/>
      <c r="H17" s="75">
        <f>MIN(H8:H14)</f>
        <v>6.4695</v>
      </c>
      <c r="I17" s="74"/>
      <c r="J17" s="75">
        <f>MIN(J8:J14)</f>
        <v>6.9702000000000002</v>
      </c>
      <c r="K17" s="74"/>
      <c r="L17" s="75">
        <f>MIN(L8:L14)</f>
        <v>3.9329000000000001</v>
      </c>
      <c r="M17" s="74"/>
      <c r="N17" s="75">
        <f>MIN(N8:N14)</f>
        <v>2.6459000000000001</v>
      </c>
      <c r="O17" s="74"/>
      <c r="P17" s="75">
        <f>MIN(P8:P14)</f>
        <v>4.0818000000000003</v>
      </c>
      <c r="Q17" s="74"/>
      <c r="R17" s="75">
        <f>MIN(R8:R14)</f>
        <v>4.6772999999999998</v>
      </c>
      <c r="S17" s="74"/>
      <c r="T17" s="75">
        <f>MIN(T8:T14)</f>
        <v>6.3619000000000003</v>
      </c>
      <c r="U17" s="74"/>
      <c r="V17" s="75">
        <f>MIN(V8:V14)</f>
        <v>6.7217000000000002</v>
      </c>
      <c r="W17" s="74"/>
      <c r="X17" s="75">
        <f>MIN(X8:X14)</f>
        <v>6.9641999999999999</v>
      </c>
      <c r="Y17" s="74"/>
      <c r="Z17" s="75">
        <f>MIN(Z8:Z14)</f>
        <v>7.1424000000000003</v>
      </c>
      <c r="AA17" s="76"/>
    </row>
    <row r="18" spans="1:27" ht="15" thickBot="1" x14ac:dyDescent="0.35">
      <c r="A18" s="77" t="s">
        <v>29</v>
      </c>
      <c r="B18" s="78"/>
      <c r="C18" s="78"/>
      <c r="D18" s="79">
        <f>MAX(D8:D14)</f>
        <v>19.9117</v>
      </c>
      <c r="E18" s="78"/>
      <c r="F18" s="79">
        <f>MAX(F8:F14)</f>
        <v>11.942299999999999</v>
      </c>
      <c r="G18" s="78"/>
      <c r="H18" s="79">
        <f>MAX(H8:H14)</f>
        <v>16.090299999999999</v>
      </c>
      <c r="I18" s="78"/>
      <c r="J18" s="79">
        <f>MAX(J8:J14)</f>
        <v>17.7422</v>
      </c>
      <c r="K18" s="78"/>
      <c r="L18" s="79">
        <f>MAX(L8:L14)</f>
        <v>11.6149</v>
      </c>
      <c r="M18" s="78"/>
      <c r="N18" s="79">
        <f>MAX(N8:N14)</f>
        <v>7.7007000000000003</v>
      </c>
      <c r="O18" s="78"/>
      <c r="P18" s="79">
        <f>MAX(P8:P14)</f>
        <v>5.0662000000000003</v>
      </c>
      <c r="Q18" s="78"/>
      <c r="R18" s="79">
        <f>MAX(R8:R14)</f>
        <v>6.3513000000000002</v>
      </c>
      <c r="S18" s="78"/>
      <c r="T18" s="79">
        <f>MAX(T8:T14)</f>
        <v>10.0861</v>
      </c>
      <c r="U18" s="78"/>
      <c r="V18" s="79">
        <f>MAX(V8:V14)</f>
        <v>9.5671999999999997</v>
      </c>
      <c r="W18" s="78"/>
      <c r="X18" s="79">
        <f>MAX(X8:X14)</f>
        <v>8.9647000000000006</v>
      </c>
      <c r="Y18" s="78"/>
      <c r="Z18" s="79">
        <f>MAX(Z8:Z14)</f>
        <v>8.8352000000000004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44322</v>
      </c>
      <c r="C8" s="65">
        <f>VLOOKUP($A8,'Return Data'!$B$7:$R$2843,4,0)</f>
        <v>267.86290000000002</v>
      </c>
      <c r="D8" s="65">
        <f>VLOOKUP($A8,'Return Data'!$B$7:$R$2843,5,0)</f>
        <v>8.9684000000000008</v>
      </c>
      <c r="E8" s="66">
        <f>RANK(D8,D$8:D$14,0)</f>
        <v>3</v>
      </c>
      <c r="F8" s="65">
        <f>VLOOKUP($A8,'Return Data'!$B$7:$R$2843,6,0)</f>
        <v>6.9078999999999997</v>
      </c>
      <c r="G8" s="66">
        <f>RANK(F8,F$8:F$14,0)</f>
        <v>4</v>
      </c>
      <c r="H8" s="65">
        <f>VLOOKUP($A8,'Return Data'!$B$7:$R$2843,7,0)</f>
        <v>7.6985999999999999</v>
      </c>
      <c r="I8" s="66">
        <f>RANK(H8,H$8:H$14,0)</f>
        <v>4</v>
      </c>
      <c r="J8" s="65">
        <f>VLOOKUP($A8,'Return Data'!$B$7:$R$2843,8,0)</f>
        <v>10.7624</v>
      </c>
      <c r="K8" s="66">
        <f>RANK(J8,J$8:J$14,0)</f>
        <v>3</v>
      </c>
      <c r="L8" s="65">
        <f>VLOOKUP($A8,'Return Data'!$B$7:$R$2843,9,0)</f>
        <v>6.6844000000000001</v>
      </c>
      <c r="M8" s="66">
        <f>RANK(L8,L$8:L$14,0)</f>
        <v>3</v>
      </c>
      <c r="N8" s="65">
        <f>VLOOKUP($A8,'Return Data'!$B$7:$R$2843,10,0)</f>
        <v>6.3175999999999997</v>
      </c>
      <c r="O8" s="66">
        <f>RANK(N8,N$8:N$14,0)</f>
        <v>3</v>
      </c>
      <c r="P8" s="65">
        <f>VLOOKUP($A8,'Return Data'!$B$7:$R$2843,11,0)</f>
        <v>3.9537</v>
      </c>
      <c r="Q8" s="66">
        <f>RANK(P8,P$8:P$14,0)</f>
        <v>4</v>
      </c>
      <c r="R8" s="65">
        <f>VLOOKUP($A8,'Return Data'!$B$7:$R$2843,12,0)</f>
        <v>4.8369999999999997</v>
      </c>
      <c r="S8" s="66">
        <f>RANK(R8,R$8:R$14,0)</f>
        <v>5</v>
      </c>
      <c r="T8" s="65">
        <f>VLOOKUP($A8,'Return Data'!$B$7:$R$2843,13,0)</f>
        <v>7.0465999999999998</v>
      </c>
      <c r="U8" s="66">
        <f>RANK(T8,T$8:T$14,0)</f>
        <v>5</v>
      </c>
      <c r="V8" s="65">
        <f>VLOOKUP($A8,'Return Data'!$B$7:$R$2843,17,0)</f>
        <v>7.7088999999999999</v>
      </c>
      <c r="W8" s="66">
        <f>RANK(V8,V$8:V$14,0)</f>
        <v>4</v>
      </c>
      <c r="X8" s="65">
        <f>VLOOKUP($A8,'Return Data'!$B$7:$R$2843,14,0)</f>
        <v>7.8448000000000002</v>
      </c>
      <c r="Y8" s="66">
        <f>RANK(X8,X$8:X$14,0)</f>
        <v>3</v>
      </c>
      <c r="Z8" s="65">
        <f>VLOOKUP($A8,'Return Data'!$B$7:$R$2843,16,0)</f>
        <v>8.4649000000000001</v>
      </c>
      <c r="AA8" s="67">
        <f>RANK(Z8,Z$8:Z$14,0)</f>
        <v>1</v>
      </c>
    </row>
    <row r="9" spans="1:27" x14ac:dyDescent="0.3">
      <c r="A9" s="63" t="s">
        <v>805</v>
      </c>
      <c r="B9" s="64">
        <f>VLOOKUP($A9,'Return Data'!$B$7:$R$2843,3,0)</f>
        <v>44322</v>
      </c>
      <c r="C9" s="65">
        <f>VLOOKUP($A9,'Return Data'!$B$7:$R$2843,4,0)</f>
        <v>31.518699999999999</v>
      </c>
      <c r="D9" s="65">
        <f>VLOOKUP($A9,'Return Data'!$B$7:$R$2843,5,0)</f>
        <v>8.8032000000000004</v>
      </c>
      <c r="E9" s="66">
        <f t="shared" ref="E9:E14" si="0">RANK(D9,D$8:D$14,0)</f>
        <v>4</v>
      </c>
      <c r="F9" s="65">
        <f>VLOOKUP($A9,'Return Data'!$B$7:$R$2843,6,0)</f>
        <v>6.9135999999999997</v>
      </c>
      <c r="G9" s="66">
        <f t="shared" ref="G9:G14" si="1">RANK(F9,F$8:F$14,0)</f>
        <v>3</v>
      </c>
      <c r="H9" s="65">
        <f>VLOOKUP($A9,'Return Data'!$B$7:$R$2843,7,0)</f>
        <v>5.7967000000000004</v>
      </c>
      <c r="I9" s="66">
        <f t="shared" ref="I9:I14" si="2">RANK(H9,H$8:H$14,0)</f>
        <v>7</v>
      </c>
      <c r="J9" s="65">
        <f>VLOOKUP($A9,'Return Data'!$B$7:$R$2843,8,0)</f>
        <v>6.5427999999999997</v>
      </c>
      <c r="K9" s="66">
        <f t="shared" ref="K9:K14" si="3">RANK(J9,J$8:J$14,0)</f>
        <v>6</v>
      </c>
      <c r="L9" s="65">
        <f>VLOOKUP($A9,'Return Data'!$B$7:$R$2843,9,0)</f>
        <v>4.4282000000000004</v>
      </c>
      <c r="M9" s="66">
        <f t="shared" ref="M9:M14" si="4">RANK(L9,L$8:L$14,0)</f>
        <v>6</v>
      </c>
      <c r="N9" s="65">
        <f>VLOOKUP($A9,'Return Data'!$B$7:$R$2843,10,0)</f>
        <v>3.3759000000000001</v>
      </c>
      <c r="O9" s="66">
        <f t="shared" ref="O9:O14" si="5">RANK(N9,N$8:N$14,0)</f>
        <v>6</v>
      </c>
      <c r="P9" s="65">
        <f>VLOOKUP($A9,'Return Data'!$B$7:$R$2843,11,0)</f>
        <v>3.8037000000000001</v>
      </c>
      <c r="Q9" s="66">
        <f t="shared" ref="Q9:Q14" si="6">RANK(P9,P$8:P$14,0)</f>
        <v>6</v>
      </c>
      <c r="R9" s="65">
        <f>VLOOKUP($A9,'Return Data'!$B$7:$R$2843,12,0)</f>
        <v>4.4370000000000003</v>
      </c>
      <c r="S9" s="66">
        <f t="shared" ref="S9:S14" si="7">RANK(R9,R$8:R$14,0)</f>
        <v>6</v>
      </c>
      <c r="T9" s="65">
        <f>VLOOKUP($A9,'Return Data'!$B$7:$R$2843,13,0)</f>
        <v>5.6181999999999999</v>
      </c>
      <c r="U9" s="66">
        <f t="shared" ref="U9:U14" si="8">RANK(T9,T$8:T$14,0)</f>
        <v>7</v>
      </c>
      <c r="V9" s="65">
        <f>VLOOKUP($A9,'Return Data'!$B$7:$R$2843,17,0)</f>
        <v>6.0494000000000003</v>
      </c>
      <c r="W9" s="66">
        <f t="shared" ref="W9:W11" si="9">RANK(V9,V$8:V$14,0)</f>
        <v>6</v>
      </c>
      <c r="X9" s="65">
        <f>VLOOKUP($A9,'Return Data'!$B$7:$R$2843,14,0)</f>
        <v>6.3304</v>
      </c>
      <c r="Y9" s="66">
        <f t="shared" ref="Y9:Y11" si="10">RANK(X9,X$8:X$14,0)</f>
        <v>5</v>
      </c>
      <c r="Z9" s="65">
        <f>VLOOKUP($A9,'Return Data'!$B$7:$R$2843,16,0)</f>
        <v>5.8929999999999998</v>
      </c>
      <c r="AA9" s="67">
        <f t="shared" ref="AA9:AA14" si="11">RANK(Z9,Z$8:Z$14,0)</f>
        <v>7</v>
      </c>
    </row>
    <row r="10" spans="1:27" x14ac:dyDescent="0.3">
      <c r="A10" s="63" t="s">
        <v>807</v>
      </c>
      <c r="B10" s="64">
        <f>VLOOKUP($A10,'Return Data'!$B$7:$R$2843,3,0)</f>
        <v>44322</v>
      </c>
      <c r="C10" s="65">
        <f>VLOOKUP($A10,'Return Data'!$B$7:$R$2843,4,0)</f>
        <v>38.157200000000003</v>
      </c>
      <c r="D10" s="65">
        <f>VLOOKUP($A10,'Return Data'!$B$7:$R$2843,5,0)</f>
        <v>15.7902</v>
      </c>
      <c r="E10" s="66">
        <f t="shared" si="0"/>
        <v>2</v>
      </c>
      <c r="F10" s="65">
        <f>VLOOKUP($A10,'Return Data'!$B$7:$R$2843,6,0)</f>
        <v>11.7133</v>
      </c>
      <c r="G10" s="66">
        <f t="shared" si="1"/>
        <v>1</v>
      </c>
      <c r="H10" s="65">
        <f>VLOOKUP($A10,'Return Data'!$B$7:$R$2843,7,0)</f>
        <v>11.325699999999999</v>
      </c>
      <c r="I10" s="66">
        <f t="shared" si="2"/>
        <v>2</v>
      </c>
      <c r="J10" s="65">
        <f>VLOOKUP($A10,'Return Data'!$B$7:$R$2843,8,0)</f>
        <v>8.2249999999999996</v>
      </c>
      <c r="K10" s="66">
        <f t="shared" si="3"/>
        <v>4</v>
      </c>
      <c r="L10" s="65">
        <f>VLOOKUP($A10,'Return Data'!$B$7:$R$2843,9,0)</f>
        <v>5.9951999999999996</v>
      </c>
      <c r="M10" s="66">
        <f t="shared" si="4"/>
        <v>4</v>
      </c>
      <c r="N10" s="65">
        <f>VLOOKUP($A10,'Return Data'!$B$7:$R$2843,10,0)</f>
        <v>5.2736000000000001</v>
      </c>
      <c r="O10" s="66">
        <f t="shared" si="5"/>
        <v>4</v>
      </c>
      <c r="P10" s="65">
        <f>VLOOKUP($A10,'Return Data'!$B$7:$R$2843,11,0)</f>
        <v>4.8103999999999996</v>
      </c>
      <c r="Q10" s="66">
        <f t="shared" si="6"/>
        <v>1</v>
      </c>
      <c r="R10" s="65">
        <f>VLOOKUP($A10,'Return Data'!$B$7:$R$2843,12,0)</f>
        <v>5.9405999999999999</v>
      </c>
      <c r="S10" s="66">
        <f t="shared" si="7"/>
        <v>1</v>
      </c>
      <c r="T10" s="65">
        <f>VLOOKUP($A10,'Return Data'!$B$7:$R$2843,13,0)</f>
        <v>7.8529999999999998</v>
      </c>
      <c r="U10" s="66">
        <f t="shared" si="8"/>
        <v>4</v>
      </c>
      <c r="V10" s="65">
        <f>VLOOKUP($A10,'Return Data'!$B$7:$R$2843,17,0)</f>
        <v>8.0258000000000003</v>
      </c>
      <c r="W10" s="66">
        <f t="shared" si="9"/>
        <v>2</v>
      </c>
      <c r="X10" s="65">
        <f>VLOOKUP($A10,'Return Data'!$B$7:$R$2843,14,0)</f>
        <v>7.9504999999999999</v>
      </c>
      <c r="Y10" s="66">
        <f t="shared" si="10"/>
        <v>2</v>
      </c>
      <c r="Z10" s="65">
        <f>VLOOKUP($A10,'Return Data'!$B$7:$R$2843,16,0)</f>
        <v>8.1628000000000007</v>
      </c>
      <c r="AA10" s="67">
        <f t="shared" si="11"/>
        <v>2</v>
      </c>
    </row>
    <row r="11" spans="1:27" x14ac:dyDescent="0.3">
      <c r="A11" s="63" t="s">
        <v>809</v>
      </c>
      <c r="B11" s="64">
        <f>VLOOKUP($A11,'Return Data'!$B$7:$R$2843,3,0)</f>
        <v>44322</v>
      </c>
      <c r="C11" s="65">
        <f>VLOOKUP($A11,'Return Data'!$B$7:$R$2843,4,0)</f>
        <v>325.60079999999999</v>
      </c>
      <c r="D11" s="65">
        <f>VLOOKUP($A11,'Return Data'!$B$7:$R$2843,5,0)</f>
        <v>6.3122999999999996</v>
      </c>
      <c r="E11" s="66">
        <f t="shared" si="0"/>
        <v>6</v>
      </c>
      <c r="F11" s="65">
        <f>VLOOKUP($A11,'Return Data'!$B$7:$R$2843,6,0)</f>
        <v>4.8221999999999996</v>
      </c>
      <c r="G11" s="66">
        <f t="shared" si="1"/>
        <v>6</v>
      </c>
      <c r="H11" s="65">
        <f>VLOOKUP($A11,'Return Data'!$B$7:$R$2843,7,0)</f>
        <v>7.0029000000000003</v>
      </c>
      <c r="I11" s="66">
        <f t="shared" si="2"/>
        <v>5</v>
      </c>
      <c r="J11" s="65">
        <f>VLOOKUP($A11,'Return Data'!$B$7:$R$2843,8,0)</f>
        <v>6.2477</v>
      </c>
      <c r="K11" s="66">
        <f t="shared" si="3"/>
        <v>7</v>
      </c>
      <c r="L11" s="65">
        <f>VLOOKUP($A11,'Return Data'!$B$7:$R$2843,9,0)</f>
        <v>3.2103999999999999</v>
      </c>
      <c r="M11" s="66">
        <f t="shared" si="4"/>
        <v>7</v>
      </c>
      <c r="N11" s="65">
        <f>VLOOKUP($A11,'Return Data'!$B$7:$R$2843,10,0)</f>
        <v>1.9216</v>
      </c>
      <c r="O11" s="66">
        <f t="shared" si="5"/>
        <v>7</v>
      </c>
      <c r="P11" s="65">
        <f>VLOOKUP($A11,'Return Data'!$B$7:$R$2843,11,0)</f>
        <v>4.1529999999999996</v>
      </c>
      <c r="Q11" s="66">
        <f t="shared" si="6"/>
        <v>3</v>
      </c>
      <c r="R11" s="65">
        <f>VLOOKUP($A11,'Return Data'!$B$7:$R$2843,12,0)</f>
        <v>5.5991999999999997</v>
      </c>
      <c r="S11" s="66">
        <f t="shared" si="7"/>
        <v>3</v>
      </c>
      <c r="T11" s="65">
        <f>VLOOKUP($A11,'Return Data'!$B$7:$R$2843,13,0)</f>
        <v>8.3399000000000001</v>
      </c>
      <c r="U11" s="66">
        <f t="shared" si="8"/>
        <v>3</v>
      </c>
      <c r="V11" s="65">
        <f>VLOOKUP($A11,'Return Data'!$B$7:$R$2843,17,0)</f>
        <v>7.8959999999999999</v>
      </c>
      <c r="W11" s="66">
        <f t="shared" si="9"/>
        <v>3</v>
      </c>
      <c r="X11" s="65">
        <f>VLOOKUP($A11,'Return Data'!$B$7:$R$2843,14,0)</f>
        <v>7.6397000000000004</v>
      </c>
      <c r="Y11" s="66">
        <f t="shared" si="10"/>
        <v>4</v>
      </c>
      <c r="Z11" s="65">
        <f>VLOOKUP($A11,'Return Data'!$B$7:$R$2843,16,0)</f>
        <v>7.9260000000000002</v>
      </c>
      <c r="AA11" s="67">
        <f t="shared" si="11"/>
        <v>4</v>
      </c>
    </row>
    <row r="12" spans="1:27" x14ac:dyDescent="0.3">
      <c r="A12" s="63" t="s">
        <v>812</v>
      </c>
      <c r="B12" s="64">
        <f>VLOOKUP($A12,'Return Data'!$B$7:$R$2843,3,0)</f>
        <v>44322</v>
      </c>
      <c r="C12" s="65">
        <f>VLOOKUP($A12,'Return Data'!$B$7:$R$2843,4,0)</f>
        <v>1164.5155999999999</v>
      </c>
      <c r="D12" s="65">
        <f>VLOOKUP($A12,'Return Data'!$B$7:$R$2843,5,0)</f>
        <v>-4.5034999999999998</v>
      </c>
      <c r="E12" s="66">
        <f t="shared" si="0"/>
        <v>7</v>
      </c>
      <c r="F12" s="65">
        <f>VLOOKUP($A12,'Return Data'!$B$7:$R$2843,6,0)</f>
        <v>4.0602999999999998</v>
      </c>
      <c r="G12" s="66">
        <f t="shared" si="1"/>
        <v>7</v>
      </c>
      <c r="H12" s="65">
        <f>VLOOKUP($A12,'Return Data'!$B$7:$R$2843,7,0)</f>
        <v>15.689299999999999</v>
      </c>
      <c r="I12" s="66">
        <f t="shared" si="2"/>
        <v>1</v>
      </c>
      <c r="J12" s="65">
        <f>VLOOKUP($A12,'Return Data'!$B$7:$R$2843,8,0)</f>
        <v>17.339200000000002</v>
      </c>
      <c r="K12" s="66">
        <f t="shared" si="3"/>
        <v>1</v>
      </c>
      <c r="L12" s="65">
        <f>VLOOKUP($A12,'Return Data'!$B$7:$R$2843,9,0)</f>
        <v>11.211</v>
      </c>
      <c r="M12" s="66">
        <f t="shared" si="4"/>
        <v>1</v>
      </c>
      <c r="N12" s="65">
        <f>VLOOKUP($A12,'Return Data'!$B$7:$R$2843,10,0)</f>
        <v>7.0492999999999997</v>
      </c>
      <c r="O12" s="66">
        <f t="shared" si="5"/>
        <v>2</v>
      </c>
      <c r="P12" s="65">
        <f>VLOOKUP($A12,'Return Data'!$B$7:$R$2843,11,0)</f>
        <v>3.9232</v>
      </c>
      <c r="Q12" s="66">
        <f t="shared" si="6"/>
        <v>5</v>
      </c>
      <c r="R12" s="65">
        <f>VLOOKUP($A12,'Return Data'!$B$7:$R$2843,12,0)</f>
        <v>5.4013999999999998</v>
      </c>
      <c r="S12" s="66">
        <f t="shared" si="7"/>
        <v>4</v>
      </c>
      <c r="T12" s="65">
        <f>VLOOKUP($A12,'Return Data'!$B$7:$R$2843,13,0)</f>
        <v>9.6457999999999995</v>
      </c>
      <c r="U12" s="66">
        <f t="shared" si="8"/>
        <v>1</v>
      </c>
      <c r="V12" s="65"/>
      <c r="W12" s="66"/>
      <c r="X12" s="65"/>
      <c r="Y12" s="66"/>
      <c r="Z12" s="65">
        <f>VLOOKUP($A12,'Return Data'!$B$7:$R$2843,16,0)</f>
        <v>7.9923000000000002</v>
      </c>
      <c r="AA12" s="67">
        <f t="shared" si="11"/>
        <v>3</v>
      </c>
    </row>
    <row r="13" spans="1:27" x14ac:dyDescent="0.3">
      <c r="A13" s="63" t="s">
        <v>813</v>
      </c>
      <c r="B13" s="64">
        <f>VLOOKUP($A13,'Return Data'!$B$7:$R$2843,3,0)</f>
        <v>44322</v>
      </c>
      <c r="C13" s="65">
        <f>VLOOKUP($A13,'Return Data'!$B$7:$R$2843,4,0)</f>
        <v>34.961599999999997</v>
      </c>
      <c r="D13" s="65">
        <f>VLOOKUP($A13,'Return Data'!$B$7:$R$2843,5,0)</f>
        <v>19.533300000000001</v>
      </c>
      <c r="E13" s="66">
        <f t="shared" si="0"/>
        <v>1</v>
      </c>
      <c r="F13" s="65">
        <f>VLOOKUP($A13,'Return Data'!$B$7:$R$2843,6,0)</f>
        <v>9.3683999999999994</v>
      </c>
      <c r="G13" s="66">
        <f t="shared" si="1"/>
        <v>2</v>
      </c>
      <c r="H13" s="65">
        <f>VLOOKUP($A13,'Return Data'!$B$7:$R$2843,7,0)</f>
        <v>10.7455</v>
      </c>
      <c r="I13" s="66">
        <f t="shared" si="2"/>
        <v>3</v>
      </c>
      <c r="J13" s="65">
        <f>VLOOKUP($A13,'Return Data'!$B$7:$R$2843,8,0)</f>
        <v>14.804</v>
      </c>
      <c r="K13" s="66">
        <f t="shared" si="3"/>
        <v>2</v>
      </c>
      <c r="L13" s="65">
        <f>VLOOKUP($A13,'Return Data'!$B$7:$R$2843,9,0)</f>
        <v>7.4579000000000004</v>
      </c>
      <c r="M13" s="66">
        <f t="shared" si="4"/>
        <v>2</v>
      </c>
      <c r="N13" s="65">
        <f>VLOOKUP($A13,'Return Data'!$B$7:$R$2843,10,0)</f>
        <v>7.3578999999999999</v>
      </c>
      <c r="O13" s="66">
        <f t="shared" si="5"/>
        <v>1</v>
      </c>
      <c r="P13" s="65">
        <f>VLOOKUP($A13,'Return Data'!$B$7:$R$2843,11,0)</f>
        <v>4.4352999999999998</v>
      </c>
      <c r="Q13" s="66">
        <f t="shared" si="6"/>
        <v>2</v>
      </c>
      <c r="R13" s="65">
        <f>VLOOKUP($A13,'Return Data'!$B$7:$R$2843,12,0)</f>
        <v>5.6581999999999999</v>
      </c>
      <c r="S13" s="66">
        <f t="shared" si="7"/>
        <v>2</v>
      </c>
      <c r="T13" s="65">
        <f>VLOOKUP($A13,'Return Data'!$B$7:$R$2843,13,0)</f>
        <v>8.6743000000000006</v>
      </c>
      <c r="U13" s="66">
        <f t="shared" si="8"/>
        <v>2</v>
      </c>
      <c r="V13" s="65">
        <f>VLOOKUP($A13,'Return Data'!$B$7:$R$2843,17,0)</f>
        <v>9.1440999999999999</v>
      </c>
      <c r="W13" s="66">
        <f t="shared" ref="W13:W14" si="12">RANK(V13,V$8:V$14,0)</f>
        <v>1</v>
      </c>
      <c r="X13" s="65">
        <f>VLOOKUP($A13,'Return Data'!$B$7:$R$2843,14,0)</f>
        <v>8.5212000000000003</v>
      </c>
      <c r="Y13" s="66">
        <f t="shared" ref="Y13" si="13">RANK(X13,X$8:X$14,0)</f>
        <v>1</v>
      </c>
      <c r="Z13" s="65">
        <f>VLOOKUP($A13,'Return Data'!$B$7:$R$2843,16,0)</f>
        <v>7.7903000000000002</v>
      </c>
      <c r="AA13" s="67">
        <f t="shared" si="11"/>
        <v>5</v>
      </c>
    </row>
    <row r="14" spans="1:27" x14ac:dyDescent="0.3">
      <c r="A14" s="63" t="s">
        <v>816</v>
      </c>
      <c r="B14" s="64">
        <f>VLOOKUP($A14,'Return Data'!$B$7:$R$2843,3,0)</f>
        <v>44322</v>
      </c>
      <c r="C14" s="65">
        <f>VLOOKUP($A14,'Return Data'!$B$7:$R$2843,4,0)</f>
        <v>1187.7227</v>
      </c>
      <c r="D14" s="65">
        <f>VLOOKUP($A14,'Return Data'!$B$7:$R$2843,5,0)</f>
        <v>6.9004000000000003</v>
      </c>
      <c r="E14" s="66">
        <f t="shared" si="0"/>
        <v>5</v>
      </c>
      <c r="F14" s="65">
        <f>VLOOKUP($A14,'Return Data'!$B$7:$R$2843,6,0)</f>
        <v>5.6570999999999998</v>
      </c>
      <c r="G14" s="66">
        <f t="shared" si="1"/>
        <v>5</v>
      </c>
      <c r="H14" s="65">
        <f>VLOOKUP($A14,'Return Data'!$B$7:$R$2843,7,0)</f>
        <v>5.8578000000000001</v>
      </c>
      <c r="I14" s="66">
        <f t="shared" si="2"/>
        <v>6</v>
      </c>
      <c r="J14" s="65">
        <f>VLOOKUP($A14,'Return Data'!$B$7:$R$2843,8,0)</f>
        <v>7.5688000000000004</v>
      </c>
      <c r="K14" s="66">
        <f t="shared" si="3"/>
        <v>5</v>
      </c>
      <c r="L14" s="65">
        <f>VLOOKUP($A14,'Return Data'!$B$7:$R$2843,9,0)</f>
        <v>4.4381000000000004</v>
      </c>
      <c r="M14" s="66">
        <f t="shared" si="4"/>
        <v>5</v>
      </c>
      <c r="N14" s="65">
        <f>VLOOKUP($A14,'Return Data'!$B$7:$R$2843,10,0)</f>
        <v>4.7469999999999999</v>
      </c>
      <c r="O14" s="66">
        <f t="shared" si="5"/>
        <v>5</v>
      </c>
      <c r="P14" s="65">
        <f>VLOOKUP($A14,'Return Data'!$B$7:$R$2843,11,0)</f>
        <v>3.1768999999999998</v>
      </c>
      <c r="Q14" s="66">
        <f t="shared" si="6"/>
        <v>7</v>
      </c>
      <c r="R14" s="65">
        <f>VLOOKUP($A14,'Return Data'!$B$7:$R$2843,12,0)</f>
        <v>3.7479</v>
      </c>
      <c r="S14" s="66">
        <f t="shared" si="7"/>
        <v>7</v>
      </c>
      <c r="T14" s="65">
        <f>VLOOKUP($A14,'Return Data'!$B$7:$R$2843,13,0)</f>
        <v>5.8103999999999996</v>
      </c>
      <c r="U14" s="66">
        <f t="shared" si="8"/>
        <v>6</v>
      </c>
      <c r="V14" s="65">
        <f>VLOOKUP($A14,'Return Data'!$B$7:$R$2843,17,0)</f>
        <v>6.8125999999999998</v>
      </c>
      <c r="W14" s="66">
        <f t="shared" si="12"/>
        <v>5</v>
      </c>
      <c r="X14" s="65"/>
      <c r="Y14" s="66"/>
      <c r="Z14" s="65">
        <f>VLOOKUP($A14,'Return Data'!$B$7:$R$2843,16,0)</f>
        <v>7.0716999999999999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8.8291857142857122</v>
      </c>
      <c r="E16" s="74"/>
      <c r="F16" s="75">
        <f>AVERAGE(F8:F14)</f>
        <v>7.0632571428571422</v>
      </c>
      <c r="G16" s="74"/>
      <c r="H16" s="75">
        <f>AVERAGE(H8:H14)</f>
        <v>9.1594999999999995</v>
      </c>
      <c r="I16" s="74"/>
      <c r="J16" s="75">
        <f>AVERAGE(J8:J14)</f>
        <v>10.212842857142858</v>
      </c>
      <c r="K16" s="74"/>
      <c r="L16" s="75">
        <f>AVERAGE(L8:L14)</f>
        <v>6.2036000000000007</v>
      </c>
      <c r="M16" s="74"/>
      <c r="N16" s="75">
        <f>AVERAGE(N8:N14)</f>
        <v>5.1489857142857147</v>
      </c>
      <c r="O16" s="74"/>
      <c r="P16" s="75">
        <f>AVERAGE(P8:P14)</f>
        <v>4.0366000000000009</v>
      </c>
      <c r="Q16" s="74"/>
      <c r="R16" s="75">
        <f>AVERAGE(R8:R14)</f>
        <v>5.0887571428571423</v>
      </c>
      <c r="S16" s="74"/>
      <c r="T16" s="75">
        <f>AVERAGE(T8:T14)</f>
        <v>7.5697428571428578</v>
      </c>
      <c r="U16" s="74"/>
      <c r="V16" s="75">
        <f>AVERAGE(V8:V14)</f>
        <v>7.606133333333335</v>
      </c>
      <c r="W16" s="74"/>
      <c r="X16" s="75">
        <f>AVERAGE(X8:X14)</f>
        <v>7.6573200000000012</v>
      </c>
      <c r="Y16" s="74"/>
      <c r="Z16" s="75">
        <f>AVERAGE(Z8:Z14)</f>
        <v>7.6144285714285713</v>
      </c>
      <c r="AA16" s="76"/>
    </row>
    <row r="17" spans="1:27" x14ac:dyDescent="0.3">
      <c r="A17" s="73" t="s">
        <v>28</v>
      </c>
      <c r="B17" s="74"/>
      <c r="C17" s="74"/>
      <c r="D17" s="75">
        <f>MIN(D8:D14)</f>
        <v>-4.5034999999999998</v>
      </c>
      <c r="E17" s="74"/>
      <c r="F17" s="75">
        <f>MIN(F8:F14)</f>
        <v>4.0602999999999998</v>
      </c>
      <c r="G17" s="74"/>
      <c r="H17" s="75">
        <f>MIN(H8:H14)</f>
        <v>5.7967000000000004</v>
      </c>
      <c r="I17" s="74"/>
      <c r="J17" s="75">
        <f>MIN(J8:J14)</f>
        <v>6.2477</v>
      </c>
      <c r="K17" s="74"/>
      <c r="L17" s="75">
        <f>MIN(L8:L14)</f>
        <v>3.2103999999999999</v>
      </c>
      <c r="M17" s="74"/>
      <c r="N17" s="75">
        <f>MIN(N8:N14)</f>
        <v>1.9216</v>
      </c>
      <c r="O17" s="74"/>
      <c r="P17" s="75">
        <f>MIN(P8:P14)</f>
        <v>3.1768999999999998</v>
      </c>
      <c r="Q17" s="74"/>
      <c r="R17" s="75">
        <f>MIN(R8:R14)</f>
        <v>3.7479</v>
      </c>
      <c r="S17" s="74"/>
      <c r="T17" s="75">
        <f>MIN(T8:T14)</f>
        <v>5.6181999999999999</v>
      </c>
      <c r="U17" s="74"/>
      <c r="V17" s="75">
        <f>MIN(V8:V14)</f>
        <v>6.0494000000000003</v>
      </c>
      <c r="W17" s="74"/>
      <c r="X17" s="75">
        <f>MIN(X8:X14)</f>
        <v>6.3304</v>
      </c>
      <c r="Y17" s="74"/>
      <c r="Z17" s="75">
        <f>MIN(Z8:Z14)</f>
        <v>5.8929999999999998</v>
      </c>
      <c r="AA17" s="76"/>
    </row>
    <row r="18" spans="1:27" ht="15" thickBot="1" x14ac:dyDescent="0.35">
      <c r="A18" s="77" t="s">
        <v>29</v>
      </c>
      <c r="B18" s="78"/>
      <c r="C18" s="78"/>
      <c r="D18" s="79">
        <f>MAX(D8:D14)</f>
        <v>19.533300000000001</v>
      </c>
      <c r="E18" s="78"/>
      <c r="F18" s="79">
        <f>MAX(F8:F14)</f>
        <v>11.7133</v>
      </c>
      <c r="G18" s="78"/>
      <c r="H18" s="79">
        <f>MAX(H8:H14)</f>
        <v>15.689299999999999</v>
      </c>
      <c r="I18" s="78"/>
      <c r="J18" s="79">
        <f>MAX(J8:J14)</f>
        <v>17.339200000000002</v>
      </c>
      <c r="K18" s="78"/>
      <c r="L18" s="79">
        <f>MAX(L8:L14)</f>
        <v>11.211</v>
      </c>
      <c r="M18" s="78"/>
      <c r="N18" s="79">
        <f>MAX(N8:N14)</f>
        <v>7.3578999999999999</v>
      </c>
      <c r="O18" s="78"/>
      <c r="P18" s="79">
        <f>MAX(P8:P14)</f>
        <v>4.8103999999999996</v>
      </c>
      <c r="Q18" s="78"/>
      <c r="R18" s="79">
        <f>MAX(R8:R14)</f>
        <v>5.9405999999999999</v>
      </c>
      <c r="S18" s="78"/>
      <c r="T18" s="79">
        <f>MAX(T8:T14)</f>
        <v>9.6457999999999995</v>
      </c>
      <c r="U18" s="78"/>
      <c r="V18" s="79">
        <f>MAX(V8:V14)</f>
        <v>9.1440999999999999</v>
      </c>
      <c r="W18" s="78"/>
      <c r="X18" s="79">
        <f>MAX(X8:X14)</f>
        <v>8.5212000000000003</v>
      </c>
      <c r="Y18" s="78"/>
      <c r="Z18" s="79">
        <f>MAX(Z8:Z14)</f>
        <v>8.4649000000000001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44322</v>
      </c>
      <c r="C8" s="65">
        <f>VLOOKUP($A8,'Return Data'!$B$7:$R$2843,4,0)</f>
        <v>332.57799999999997</v>
      </c>
      <c r="D8" s="65">
        <f>VLOOKUP($A8,'Return Data'!$B$7:$R$2843,5,0)</f>
        <v>2.7768999999999999</v>
      </c>
      <c r="E8" s="66">
        <f t="shared" ref="E8:E50" si="0">RANK(D8,D$8:D$50,0)</f>
        <v>18</v>
      </c>
      <c r="F8" s="65">
        <f>VLOOKUP($A8,'Return Data'!$B$7:$R$2843,6,0)</f>
        <v>2.7480000000000002</v>
      </c>
      <c r="G8" s="66">
        <f t="shared" ref="G8:G50" si="1">RANK(F8,F$8:F$50,0)</f>
        <v>26</v>
      </c>
      <c r="H8" s="65">
        <f>VLOOKUP($A8,'Return Data'!$B$7:$R$2843,7,0)</f>
        <v>2.8957999999999999</v>
      </c>
      <c r="I8" s="66">
        <f t="shared" ref="I8:I50" si="2">RANK(H8,H$8:H$50,0)</f>
        <v>22</v>
      </c>
      <c r="J8" s="65">
        <f>VLOOKUP($A8,'Return Data'!$B$7:$R$2843,8,0)</f>
        <v>3.0569000000000002</v>
      </c>
      <c r="K8" s="66">
        <f t="shared" ref="K8:K50" si="3">RANK(J8,J$8:J$50,0)</f>
        <v>19</v>
      </c>
      <c r="L8" s="65">
        <f>VLOOKUP($A8,'Return Data'!$B$7:$R$2843,9,0)</f>
        <v>3.133</v>
      </c>
      <c r="M8" s="66">
        <f t="shared" ref="M8:M50" si="4">RANK(L8,L$8:L$50,0)</f>
        <v>13</v>
      </c>
      <c r="N8" s="65">
        <f>VLOOKUP($A8,'Return Data'!$B$7:$R$2843,10,0)</f>
        <v>3.3246000000000002</v>
      </c>
      <c r="O8" s="66">
        <f t="shared" ref="O8:O50" si="5">RANK(N8,N$8:N$50,0)</f>
        <v>13</v>
      </c>
      <c r="P8" s="65">
        <f>VLOOKUP($A8,'Return Data'!$B$7:$R$2843,11,0)</f>
        <v>3.1684000000000001</v>
      </c>
      <c r="Q8" s="66">
        <f t="shared" ref="Q8:Q50" si="6">RANK(P8,P$8:P$50,0)</f>
        <v>20</v>
      </c>
      <c r="R8" s="65">
        <f>VLOOKUP($A8,'Return Data'!$B$7:$R$2843,12,0)</f>
        <v>3.2469999999999999</v>
      </c>
      <c r="S8" s="66">
        <f t="shared" ref="S8:S50" si="7">RANK(R8,R$8:R$50,0)</f>
        <v>15</v>
      </c>
      <c r="T8" s="65">
        <f>VLOOKUP($A8,'Return Data'!$B$7:$R$2843,13,0)</f>
        <v>3.5390999999999999</v>
      </c>
      <c r="U8" s="66">
        <f t="shared" ref="U8:U23" si="8">RANK(T8,T$8:T$50,0)</f>
        <v>5</v>
      </c>
      <c r="V8" s="65">
        <f>VLOOKUP($A8,'Return Data'!$B$7:$R$2843,17,0)</f>
        <v>4.8396999999999997</v>
      </c>
      <c r="W8" s="66">
        <f t="shared" ref="W8:W23" si="9">RANK(V8,V$8:V$50,0)</f>
        <v>6</v>
      </c>
      <c r="X8" s="65">
        <f>VLOOKUP($A8,'Return Data'!$B$7:$R$2843,14,0)</f>
        <v>5.7443999999999997</v>
      </c>
      <c r="Y8" s="66">
        <f t="shared" ref="Y8:Y23" si="10">RANK(X8,X$8:X$50,0)</f>
        <v>8</v>
      </c>
      <c r="Z8" s="65">
        <f>VLOOKUP($A8,'Return Data'!$B$7:$R$2843,16,0)</f>
        <v>7.3478000000000003</v>
      </c>
      <c r="AA8" s="67">
        <f t="shared" ref="AA8:AA50" si="11">RANK(Z8,Z$8:Z$50,0)</f>
        <v>3</v>
      </c>
    </row>
    <row r="9" spans="1:27" x14ac:dyDescent="0.3">
      <c r="A9" s="63" t="s">
        <v>119</v>
      </c>
      <c r="B9" s="64">
        <f>VLOOKUP($A9,'Return Data'!$B$7:$R$2843,3,0)</f>
        <v>44322</v>
      </c>
      <c r="C9" s="65">
        <f>VLOOKUP($A9,'Return Data'!$B$7:$R$2843,4,0)</f>
        <v>2291.9177</v>
      </c>
      <c r="D9" s="65">
        <f>VLOOKUP($A9,'Return Data'!$B$7:$R$2843,5,0)</f>
        <v>2.6852</v>
      </c>
      <c r="E9" s="66">
        <f t="shared" si="0"/>
        <v>25</v>
      </c>
      <c r="F9" s="65">
        <f>VLOOKUP($A9,'Return Data'!$B$7:$R$2843,6,0)</f>
        <v>2.7004999999999999</v>
      </c>
      <c r="G9" s="66">
        <f t="shared" si="1"/>
        <v>28</v>
      </c>
      <c r="H9" s="65">
        <f>VLOOKUP($A9,'Return Data'!$B$7:$R$2843,7,0)</f>
        <v>2.8365</v>
      </c>
      <c r="I9" s="66">
        <f t="shared" si="2"/>
        <v>29</v>
      </c>
      <c r="J9" s="65">
        <f>VLOOKUP($A9,'Return Data'!$B$7:$R$2843,8,0)</f>
        <v>3.0158999999999998</v>
      </c>
      <c r="K9" s="66">
        <f t="shared" si="3"/>
        <v>25</v>
      </c>
      <c r="L9" s="65">
        <f>VLOOKUP($A9,'Return Data'!$B$7:$R$2843,9,0)</f>
        <v>3.069</v>
      </c>
      <c r="M9" s="66">
        <f t="shared" si="4"/>
        <v>24</v>
      </c>
      <c r="N9" s="65">
        <f>VLOOKUP($A9,'Return Data'!$B$7:$R$2843,10,0)</f>
        <v>3.2852999999999999</v>
      </c>
      <c r="O9" s="66">
        <f t="shared" si="5"/>
        <v>20</v>
      </c>
      <c r="P9" s="65">
        <f>VLOOKUP($A9,'Return Data'!$B$7:$R$2843,11,0)</f>
        <v>3.1568000000000001</v>
      </c>
      <c r="Q9" s="66">
        <f t="shared" si="6"/>
        <v>23</v>
      </c>
      <c r="R9" s="65">
        <f>VLOOKUP($A9,'Return Data'!$B$7:$R$2843,12,0)</f>
        <v>3.2363</v>
      </c>
      <c r="S9" s="66">
        <f t="shared" si="7"/>
        <v>18</v>
      </c>
      <c r="T9" s="65">
        <f>VLOOKUP($A9,'Return Data'!$B$7:$R$2843,13,0)</f>
        <v>3.4289999999999998</v>
      </c>
      <c r="U9" s="66">
        <f t="shared" si="8"/>
        <v>15</v>
      </c>
      <c r="V9" s="65">
        <f>VLOOKUP($A9,'Return Data'!$B$7:$R$2843,17,0)</f>
        <v>4.7629000000000001</v>
      </c>
      <c r="W9" s="66">
        <f t="shared" si="9"/>
        <v>14</v>
      </c>
      <c r="X9" s="65">
        <f>VLOOKUP($A9,'Return Data'!$B$7:$R$2843,14,0)</f>
        <v>5.6970999999999998</v>
      </c>
      <c r="Y9" s="66">
        <f t="shared" si="10"/>
        <v>13</v>
      </c>
      <c r="Z9" s="65">
        <f>VLOOKUP($A9,'Return Data'!$B$7:$R$2843,16,0)</f>
        <v>7.2957000000000001</v>
      </c>
      <c r="AA9" s="67">
        <f t="shared" si="11"/>
        <v>11</v>
      </c>
    </row>
    <row r="10" spans="1:27" x14ac:dyDescent="0.3">
      <c r="A10" s="63" t="s">
        <v>120</v>
      </c>
      <c r="B10" s="64">
        <f>VLOOKUP($A10,'Return Data'!$B$7:$R$2843,3,0)</f>
        <v>44322</v>
      </c>
      <c r="C10" s="65">
        <f>VLOOKUP($A10,'Return Data'!$B$7:$R$2843,4,0)</f>
        <v>2377.0145000000002</v>
      </c>
      <c r="D10" s="65">
        <f>VLOOKUP($A10,'Return Data'!$B$7:$R$2843,5,0)</f>
        <v>2.8424999999999998</v>
      </c>
      <c r="E10" s="66">
        <f t="shared" si="0"/>
        <v>13</v>
      </c>
      <c r="F10" s="65">
        <f>VLOOKUP($A10,'Return Data'!$B$7:$R$2843,6,0)</f>
        <v>2.8332000000000002</v>
      </c>
      <c r="G10" s="66">
        <f t="shared" si="1"/>
        <v>17</v>
      </c>
      <c r="H10" s="65">
        <f>VLOOKUP($A10,'Return Data'!$B$7:$R$2843,7,0)</f>
        <v>2.9641999999999999</v>
      </c>
      <c r="I10" s="66">
        <f t="shared" si="2"/>
        <v>16</v>
      </c>
      <c r="J10" s="65">
        <f>VLOOKUP($A10,'Return Data'!$B$7:$R$2843,8,0)</f>
        <v>3.1547000000000001</v>
      </c>
      <c r="K10" s="66">
        <f t="shared" si="3"/>
        <v>7</v>
      </c>
      <c r="L10" s="65">
        <f>VLOOKUP($A10,'Return Data'!$B$7:$R$2843,9,0)</f>
        <v>3.1680000000000001</v>
      </c>
      <c r="M10" s="66">
        <f t="shared" si="4"/>
        <v>8</v>
      </c>
      <c r="N10" s="65">
        <f>VLOOKUP($A10,'Return Data'!$B$7:$R$2843,10,0)</f>
        <v>3.3972000000000002</v>
      </c>
      <c r="O10" s="66">
        <f t="shared" si="5"/>
        <v>3</v>
      </c>
      <c r="P10" s="65">
        <f>VLOOKUP($A10,'Return Data'!$B$7:$R$2843,11,0)</f>
        <v>3.2414999999999998</v>
      </c>
      <c r="Q10" s="66">
        <f t="shared" si="6"/>
        <v>11</v>
      </c>
      <c r="R10" s="65">
        <f>VLOOKUP($A10,'Return Data'!$B$7:$R$2843,12,0)</f>
        <v>3.2888000000000002</v>
      </c>
      <c r="S10" s="66">
        <f t="shared" si="7"/>
        <v>8</v>
      </c>
      <c r="T10" s="65">
        <f>VLOOKUP($A10,'Return Data'!$B$7:$R$2843,13,0)</f>
        <v>3.3414999999999999</v>
      </c>
      <c r="U10" s="66">
        <f t="shared" si="8"/>
        <v>27</v>
      </c>
      <c r="V10" s="65">
        <f>VLOOKUP($A10,'Return Data'!$B$7:$R$2843,17,0)</f>
        <v>4.7335000000000003</v>
      </c>
      <c r="W10" s="66">
        <f t="shared" si="9"/>
        <v>16</v>
      </c>
      <c r="X10" s="65">
        <f>VLOOKUP($A10,'Return Data'!$B$7:$R$2843,14,0)</f>
        <v>5.6973000000000003</v>
      </c>
      <c r="Y10" s="66">
        <f t="shared" si="10"/>
        <v>12</v>
      </c>
      <c r="Z10" s="65">
        <f>VLOOKUP($A10,'Return Data'!$B$7:$R$2843,16,0)</f>
        <v>7.3352000000000004</v>
      </c>
      <c r="AA10" s="67">
        <f t="shared" si="11"/>
        <v>4</v>
      </c>
    </row>
    <row r="11" spans="1:27" x14ac:dyDescent="0.3">
      <c r="A11" s="63" t="s">
        <v>121</v>
      </c>
      <c r="B11" s="64">
        <f>VLOOKUP($A11,'Return Data'!$B$7:$R$2843,3,0)</f>
        <v>44322</v>
      </c>
      <c r="C11" s="65">
        <f>VLOOKUP($A11,'Return Data'!$B$7:$R$2843,4,0)</f>
        <v>3176.9760999999999</v>
      </c>
      <c r="D11" s="65">
        <f>VLOOKUP($A11,'Return Data'!$B$7:$R$2843,5,0)</f>
        <v>2.6817000000000002</v>
      </c>
      <c r="E11" s="66">
        <f t="shared" si="0"/>
        <v>27</v>
      </c>
      <c r="F11" s="65">
        <f>VLOOKUP($A11,'Return Data'!$B$7:$R$2843,6,0)</f>
        <v>2.8128000000000002</v>
      </c>
      <c r="G11" s="66">
        <f t="shared" si="1"/>
        <v>20</v>
      </c>
      <c r="H11" s="65">
        <f>VLOOKUP($A11,'Return Data'!$B$7:$R$2843,7,0)</f>
        <v>3.0697000000000001</v>
      </c>
      <c r="I11" s="66">
        <f t="shared" si="2"/>
        <v>3</v>
      </c>
      <c r="J11" s="65">
        <f>VLOOKUP($A11,'Return Data'!$B$7:$R$2843,8,0)</f>
        <v>3.1924000000000001</v>
      </c>
      <c r="K11" s="66">
        <f t="shared" si="3"/>
        <v>3</v>
      </c>
      <c r="L11" s="65">
        <f>VLOOKUP($A11,'Return Data'!$B$7:$R$2843,9,0)</f>
        <v>3.1688000000000001</v>
      </c>
      <c r="M11" s="66">
        <f t="shared" si="4"/>
        <v>7</v>
      </c>
      <c r="N11" s="65">
        <f>VLOOKUP($A11,'Return Data'!$B$7:$R$2843,10,0)</f>
        <v>3.3849</v>
      </c>
      <c r="O11" s="66">
        <f t="shared" si="5"/>
        <v>4</v>
      </c>
      <c r="P11" s="65">
        <f>VLOOKUP($A11,'Return Data'!$B$7:$R$2843,11,0)</f>
        <v>3.2751000000000001</v>
      </c>
      <c r="Q11" s="66">
        <f t="shared" si="6"/>
        <v>9</v>
      </c>
      <c r="R11" s="65">
        <f>VLOOKUP($A11,'Return Data'!$B$7:$R$2843,12,0)</f>
        <v>3.327</v>
      </c>
      <c r="S11" s="66">
        <f t="shared" si="7"/>
        <v>6</v>
      </c>
      <c r="T11" s="65">
        <f>VLOOKUP($A11,'Return Data'!$B$7:$R$2843,13,0)</f>
        <v>3.4022000000000001</v>
      </c>
      <c r="U11" s="66">
        <f t="shared" si="8"/>
        <v>18</v>
      </c>
      <c r="V11" s="65">
        <f>VLOOKUP($A11,'Return Data'!$B$7:$R$2843,17,0)</f>
        <v>4.7858999999999998</v>
      </c>
      <c r="W11" s="66">
        <f t="shared" si="9"/>
        <v>12</v>
      </c>
      <c r="X11" s="65">
        <f>VLOOKUP($A11,'Return Data'!$B$7:$R$2843,14,0)</f>
        <v>5.7291999999999996</v>
      </c>
      <c r="Y11" s="66">
        <f t="shared" si="10"/>
        <v>9</v>
      </c>
      <c r="Z11" s="65">
        <f>VLOOKUP($A11,'Return Data'!$B$7:$R$2843,16,0)</f>
        <v>7.2755999999999998</v>
      </c>
      <c r="AA11" s="67">
        <f t="shared" si="11"/>
        <v>14</v>
      </c>
    </row>
    <row r="12" spans="1:27" x14ac:dyDescent="0.3">
      <c r="A12" s="63" t="s">
        <v>122</v>
      </c>
      <c r="B12" s="64">
        <f>VLOOKUP($A12,'Return Data'!$B$7:$R$2843,3,0)</f>
        <v>44322</v>
      </c>
      <c r="C12" s="65">
        <f>VLOOKUP($A12,'Return Data'!$B$7:$R$2843,4,0)</f>
        <v>2374.5891000000001</v>
      </c>
      <c r="D12" s="65">
        <f>VLOOKUP($A12,'Return Data'!$B$7:$R$2843,5,0)</f>
        <v>2.9346000000000001</v>
      </c>
      <c r="E12" s="66">
        <f t="shared" si="0"/>
        <v>9</v>
      </c>
      <c r="F12" s="65">
        <f>VLOOKUP($A12,'Return Data'!$B$7:$R$2843,6,0)</f>
        <v>2.9001999999999999</v>
      </c>
      <c r="G12" s="66">
        <f t="shared" si="1"/>
        <v>12</v>
      </c>
      <c r="H12" s="65">
        <f>VLOOKUP($A12,'Return Data'!$B$7:$R$2843,7,0)</f>
        <v>3.0118</v>
      </c>
      <c r="I12" s="66">
        <f t="shared" si="2"/>
        <v>8</v>
      </c>
      <c r="J12" s="65">
        <f>VLOOKUP($A12,'Return Data'!$B$7:$R$2843,8,0)</f>
        <v>3.0735999999999999</v>
      </c>
      <c r="K12" s="66">
        <f t="shared" si="3"/>
        <v>13</v>
      </c>
      <c r="L12" s="65">
        <f>VLOOKUP($A12,'Return Data'!$B$7:$R$2843,9,0)</f>
        <v>3.1124000000000001</v>
      </c>
      <c r="M12" s="66">
        <f t="shared" si="4"/>
        <v>18</v>
      </c>
      <c r="N12" s="65">
        <f>VLOOKUP($A12,'Return Data'!$B$7:$R$2843,10,0)</f>
        <v>3.3062</v>
      </c>
      <c r="O12" s="66">
        <f t="shared" si="5"/>
        <v>15</v>
      </c>
      <c r="P12" s="65">
        <f>VLOOKUP($A12,'Return Data'!$B$7:$R$2843,11,0)</f>
        <v>3.1596000000000002</v>
      </c>
      <c r="Q12" s="66">
        <f t="shared" si="6"/>
        <v>22</v>
      </c>
      <c r="R12" s="65">
        <f>VLOOKUP($A12,'Return Data'!$B$7:$R$2843,12,0)</f>
        <v>3.2071999999999998</v>
      </c>
      <c r="S12" s="66">
        <f t="shared" si="7"/>
        <v>28</v>
      </c>
      <c r="T12" s="65">
        <f>VLOOKUP($A12,'Return Data'!$B$7:$R$2843,13,0)</f>
        <v>3.3915999999999999</v>
      </c>
      <c r="U12" s="66">
        <f t="shared" si="8"/>
        <v>20</v>
      </c>
      <c r="V12" s="65">
        <f>VLOOKUP($A12,'Return Data'!$B$7:$R$2843,17,0)</f>
        <v>4.6192000000000002</v>
      </c>
      <c r="W12" s="66">
        <f t="shared" si="9"/>
        <v>25</v>
      </c>
      <c r="X12" s="65">
        <f>VLOOKUP($A12,'Return Data'!$B$7:$R$2843,14,0)</f>
        <v>5.5854999999999997</v>
      </c>
      <c r="Y12" s="66">
        <f t="shared" si="10"/>
        <v>24</v>
      </c>
      <c r="Z12" s="65">
        <f>VLOOKUP($A12,'Return Data'!$B$7:$R$2843,16,0)</f>
        <v>7.2644000000000002</v>
      </c>
      <c r="AA12" s="67">
        <f t="shared" si="11"/>
        <v>16</v>
      </c>
    </row>
    <row r="13" spans="1:27" x14ac:dyDescent="0.3">
      <c r="A13" s="63" t="s">
        <v>123</v>
      </c>
      <c r="B13" s="64">
        <f>VLOOKUP($A13,'Return Data'!$B$7:$R$2843,3,0)</f>
        <v>44322</v>
      </c>
      <c r="C13" s="65">
        <f>VLOOKUP($A13,'Return Data'!$B$7:$R$2843,4,0)</f>
        <v>2474.498</v>
      </c>
      <c r="D13" s="65">
        <f>VLOOKUP($A13,'Return Data'!$B$7:$R$2843,5,0)</f>
        <v>2.5668000000000002</v>
      </c>
      <c r="E13" s="66">
        <f t="shared" si="0"/>
        <v>35</v>
      </c>
      <c r="F13" s="65">
        <f>VLOOKUP($A13,'Return Data'!$B$7:$R$2843,6,0)</f>
        <v>2.7736999999999998</v>
      </c>
      <c r="G13" s="66">
        <f t="shared" si="1"/>
        <v>22</v>
      </c>
      <c r="H13" s="65">
        <f>VLOOKUP($A13,'Return Data'!$B$7:$R$2843,7,0)</f>
        <v>2.8458999999999999</v>
      </c>
      <c r="I13" s="66">
        <f t="shared" si="2"/>
        <v>27</v>
      </c>
      <c r="J13" s="65">
        <f>VLOOKUP($A13,'Return Data'!$B$7:$R$2843,8,0)</f>
        <v>2.9941</v>
      </c>
      <c r="K13" s="66">
        <f t="shared" si="3"/>
        <v>31</v>
      </c>
      <c r="L13" s="65">
        <f>VLOOKUP($A13,'Return Data'!$B$7:$R$2843,9,0)</f>
        <v>3.0289999999999999</v>
      </c>
      <c r="M13" s="66">
        <f t="shared" si="4"/>
        <v>32</v>
      </c>
      <c r="N13" s="65">
        <f>VLOOKUP($A13,'Return Data'!$B$7:$R$2843,10,0)</f>
        <v>3.1730999999999998</v>
      </c>
      <c r="O13" s="66">
        <f t="shared" si="5"/>
        <v>31</v>
      </c>
      <c r="P13" s="65">
        <f>VLOOKUP($A13,'Return Data'!$B$7:$R$2843,11,0)</f>
        <v>3.089</v>
      </c>
      <c r="Q13" s="66">
        <f t="shared" si="6"/>
        <v>33</v>
      </c>
      <c r="R13" s="65">
        <f>VLOOKUP($A13,'Return Data'!$B$7:$R$2843,12,0)</f>
        <v>3.1326999999999998</v>
      </c>
      <c r="S13" s="66">
        <f t="shared" si="7"/>
        <v>34</v>
      </c>
      <c r="T13" s="65">
        <f>VLOOKUP($A13,'Return Data'!$B$7:$R$2843,13,0)</f>
        <v>3.1591</v>
      </c>
      <c r="U13" s="66">
        <f t="shared" si="8"/>
        <v>31</v>
      </c>
      <c r="V13" s="65">
        <f>VLOOKUP($A13,'Return Data'!$B$7:$R$2843,17,0)</f>
        <v>4.3057999999999996</v>
      </c>
      <c r="W13" s="66">
        <f t="shared" si="9"/>
        <v>31</v>
      </c>
      <c r="X13" s="65">
        <f>VLOOKUP($A13,'Return Data'!$B$7:$R$2843,14,0)</f>
        <v>5.3506</v>
      </c>
      <c r="Y13" s="66">
        <f t="shared" si="10"/>
        <v>30</v>
      </c>
      <c r="Z13" s="65">
        <f>VLOOKUP($A13,'Return Data'!$B$7:$R$2843,16,0)</f>
        <v>7.0876000000000001</v>
      </c>
      <c r="AA13" s="67">
        <f t="shared" si="11"/>
        <v>28</v>
      </c>
    </row>
    <row r="14" spans="1:27" x14ac:dyDescent="0.3">
      <c r="A14" s="63" t="s">
        <v>124</v>
      </c>
      <c r="B14" s="64">
        <f>VLOOKUP($A14,'Return Data'!$B$7:$R$2843,3,0)</f>
        <v>44322</v>
      </c>
      <c r="C14" s="65">
        <f>VLOOKUP($A14,'Return Data'!$B$7:$R$2843,4,0)</f>
        <v>2950.5075000000002</v>
      </c>
      <c r="D14" s="65">
        <f>VLOOKUP($A14,'Return Data'!$B$7:$R$2843,5,0)</f>
        <v>2.9407999999999999</v>
      </c>
      <c r="E14" s="66">
        <f t="shared" si="0"/>
        <v>6</v>
      </c>
      <c r="F14" s="65">
        <f>VLOOKUP($A14,'Return Data'!$B$7:$R$2843,6,0)</f>
        <v>2.8530000000000002</v>
      </c>
      <c r="G14" s="66">
        <f t="shared" si="1"/>
        <v>15</v>
      </c>
      <c r="H14" s="65">
        <f>VLOOKUP($A14,'Return Data'!$B$7:$R$2843,7,0)</f>
        <v>2.9788000000000001</v>
      </c>
      <c r="I14" s="66">
        <f t="shared" si="2"/>
        <v>12</v>
      </c>
      <c r="J14" s="65">
        <f>VLOOKUP($A14,'Return Data'!$B$7:$R$2843,8,0)</f>
        <v>3.1168999999999998</v>
      </c>
      <c r="K14" s="66">
        <f t="shared" si="3"/>
        <v>10</v>
      </c>
      <c r="L14" s="65">
        <f>VLOOKUP($A14,'Return Data'!$B$7:$R$2843,9,0)</f>
        <v>3.1284999999999998</v>
      </c>
      <c r="M14" s="66">
        <f t="shared" si="4"/>
        <v>14</v>
      </c>
      <c r="N14" s="65">
        <f>VLOOKUP($A14,'Return Data'!$B$7:$R$2843,10,0)</f>
        <v>3.3010999999999999</v>
      </c>
      <c r="O14" s="66">
        <f t="shared" si="5"/>
        <v>17</v>
      </c>
      <c r="P14" s="65">
        <f>VLOOKUP($A14,'Return Data'!$B$7:$R$2843,11,0)</f>
        <v>3.1684000000000001</v>
      </c>
      <c r="Q14" s="66">
        <f t="shared" si="6"/>
        <v>20</v>
      </c>
      <c r="R14" s="65">
        <f>VLOOKUP($A14,'Return Data'!$B$7:$R$2843,12,0)</f>
        <v>3.2212000000000001</v>
      </c>
      <c r="S14" s="66">
        <f t="shared" si="7"/>
        <v>24</v>
      </c>
      <c r="T14" s="65">
        <f>VLOOKUP($A14,'Return Data'!$B$7:$R$2843,13,0)</f>
        <v>3.3584000000000001</v>
      </c>
      <c r="U14" s="66">
        <f t="shared" si="8"/>
        <v>24</v>
      </c>
      <c r="V14" s="65">
        <f>VLOOKUP($A14,'Return Data'!$B$7:$R$2843,17,0)</f>
        <v>4.6848000000000001</v>
      </c>
      <c r="W14" s="66">
        <f t="shared" si="9"/>
        <v>19</v>
      </c>
      <c r="X14" s="65">
        <f>VLOOKUP($A14,'Return Data'!$B$7:$R$2843,14,0)</f>
        <v>5.6426999999999996</v>
      </c>
      <c r="Y14" s="66">
        <f t="shared" si="10"/>
        <v>18</v>
      </c>
      <c r="Z14" s="65">
        <f>VLOOKUP($A14,'Return Data'!$B$7:$R$2843,16,0)</f>
        <v>7.2573999999999996</v>
      </c>
      <c r="AA14" s="67">
        <f t="shared" si="11"/>
        <v>19</v>
      </c>
    </row>
    <row r="15" spans="1:27" x14ac:dyDescent="0.3">
      <c r="A15" s="63" t="s">
        <v>125</v>
      </c>
      <c r="B15" s="64">
        <f>VLOOKUP($A15,'Return Data'!$B$7:$R$2843,3,0)</f>
        <v>44322</v>
      </c>
      <c r="C15" s="65">
        <f>VLOOKUP($A15,'Return Data'!$B$7:$R$2843,4,0)</f>
        <v>2662.5369000000001</v>
      </c>
      <c r="D15" s="65">
        <f>VLOOKUP($A15,'Return Data'!$B$7:$R$2843,5,0)</f>
        <v>2.8228</v>
      </c>
      <c r="E15" s="66">
        <f t="shared" si="0"/>
        <v>15</v>
      </c>
      <c r="F15" s="65">
        <f>VLOOKUP($A15,'Return Data'!$B$7:$R$2843,6,0)</f>
        <v>2.8228</v>
      </c>
      <c r="G15" s="66">
        <f t="shared" si="1"/>
        <v>19</v>
      </c>
      <c r="H15" s="65">
        <f>VLOOKUP($A15,'Return Data'!$B$7:$R$2843,7,0)</f>
        <v>3.0488</v>
      </c>
      <c r="I15" s="66">
        <f t="shared" si="2"/>
        <v>4</v>
      </c>
      <c r="J15" s="65">
        <f>VLOOKUP($A15,'Return Data'!$B$7:$R$2843,8,0)</f>
        <v>3.2605</v>
      </c>
      <c r="K15" s="66">
        <f t="shared" si="3"/>
        <v>2</v>
      </c>
      <c r="L15" s="65">
        <f>VLOOKUP($A15,'Return Data'!$B$7:$R$2843,9,0)</f>
        <v>3.3309000000000002</v>
      </c>
      <c r="M15" s="66">
        <f t="shared" si="4"/>
        <v>2</v>
      </c>
      <c r="N15" s="65">
        <f>VLOOKUP($A15,'Return Data'!$B$7:$R$2843,10,0)</f>
        <v>3.4563999999999999</v>
      </c>
      <c r="O15" s="66">
        <f t="shared" si="5"/>
        <v>2</v>
      </c>
      <c r="P15" s="65">
        <f>VLOOKUP($A15,'Return Data'!$B$7:$R$2843,11,0)</f>
        <v>3.3483999999999998</v>
      </c>
      <c r="Q15" s="66">
        <f t="shared" si="6"/>
        <v>2</v>
      </c>
      <c r="R15" s="65">
        <f>VLOOKUP($A15,'Return Data'!$B$7:$R$2843,12,0)</f>
        <v>3.3803999999999998</v>
      </c>
      <c r="S15" s="66">
        <f t="shared" si="7"/>
        <v>3</v>
      </c>
      <c r="T15" s="65">
        <f>VLOOKUP($A15,'Return Data'!$B$7:$R$2843,13,0)</f>
        <v>3.5114000000000001</v>
      </c>
      <c r="U15" s="66">
        <f t="shared" si="8"/>
        <v>6</v>
      </c>
      <c r="V15" s="65">
        <f>VLOOKUP($A15,'Return Data'!$B$7:$R$2843,17,0)</f>
        <v>4.8746999999999998</v>
      </c>
      <c r="W15" s="66">
        <f t="shared" si="9"/>
        <v>4</v>
      </c>
      <c r="X15" s="65">
        <f>VLOOKUP($A15,'Return Data'!$B$7:$R$2843,14,0)</f>
        <v>5.7790999999999997</v>
      </c>
      <c r="Y15" s="66">
        <f t="shared" si="10"/>
        <v>5</v>
      </c>
      <c r="Z15" s="65">
        <f>VLOOKUP($A15,'Return Data'!$B$7:$R$2843,16,0)</f>
        <v>7.2072000000000003</v>
      </c>
      <c r="AA15" s="67">
        <f t="shared" si="11"/>
        <v>26</v>
      </c>
    </row>
    <row r="16" spans="1:27" x14ac:dyDescent="0.3">
      <c r="A16" s="63" t="s">
        <v>127</v>
      </c>
      <c r="B16" s="64">
        <f>VLOOKUP($A16,'Return Data'!$B$7:$R$2843,3,0)</f>
        <v>44322</v>
      </c>
      <c r="C16" s="65">
        <f>VLOOKUP($A16,'Return Data'!$B$7:$R$2843,4,0)</f>
        <v>3101.4182000000001</v>
      </c>
      <c r="D16" s="65">
        <f>VLOOKUP($A16,'Return Data'!$B$7:$R$2843,5,0)</f>
        <v>2.8471000000000002</v>
      </c>
      <c r="E16" s="66">
        <f t="shared" si="0"/>
        <v>12</v>
      </c>
      <c r="F16" s="65">
        <f>VLOOKUP($A16,'Return Data'!$B$7:$R$2843,6,0)</f>
        <v>2.5398000000000001</v>
      </c>
      <c r="G16" s="66">
        <f t="shared" si="1"/>
        <v>37</v>
      </c>
      <c r="H16" s="65">
        <f>VLOOKUP($A16,'Return Data'!$B$7:$R$2843,7,0)</f>
        <v>2.8043</v>
      </c>
      <c r="I16" s="66">
        <f t="shared" si="2"/>
        <v>31</v>
      </c>
      <c r="J16" s="65">
        <f>VLOOKUP($A16,'Return Data'!$B$7:$R$2843,8,0)</f>
        <v>3.0289000000000001</v>
      </c>
      <c r="K16" s="66">
        <f t="shared" si="3"/>
        <v>22</v>
      </c>
      <c r="L16" s="65">
        <f>VLOOKUP($A16,'Return Data'!$B$7:$R$2843,9,0)</f>
        <v>3.0598000000000001</v>
      </c>
      <c r="M16" s="66">
        <f t="shared" si="4"/>
        <v>25</v>
      </c>
      <c r="N16" s="65">
        <f>VLOOKUP($A16,'Return Data'!$B$7:$R$2843,10,0)</f>
        <v>3.2389999999999999</v>
      </c>
      <c r="O16" s="66">
        <f t="shared" si="5"/>
        <v>24</v>
      </c>
      <c r="P16" s="65">
        <f>VLOOKUP($A16,'Return Data'!$B$7:$R$2843,11,0)</f>
        <v>3.1469999999999998</v>
      </c>
      <c r="Q16" s="66">
        <f t="shared" si="6"/>
        <v>26</v>
      </c>
      <c r="R16" s="65">
        <f>VLOOKUP($A16,'Return Data'!$B$7:$R$2843,12,0)</f>
        <v>3.2128000000000001</v>
      </c>
      <c r="S16" s="66">
        <f t="shared" si="7"/>
        <v>25</v>
      </c>
      <c r="T16" s="65">
        <f>VLOOKUP($A16,'Return Data'!$B$7:$R$2843,13,0)</f>
        <v>3.4018999999999999</v>
      </c>
      <c r="U16" s="66">
        <f t="shared" si="8"/>
        <v>19</v>
      </c>
      <c r="V16" s="65">
        <f>VLOOKUP($A16,'Return Data'!$B$7:$R$2843,17,0)</f>
        <v>4.8926999999999996</v>
      </c>
      <c r="W16" s="66">
        <f t="shared" si="9"/>
        <v>3</v>
      </c>
      <c r="X16" s="65">
        <f>VLOOKUP($A16,'Return Data'!$B$7:$R$2843,14,0)</f>
        <v>5.8231999999999999</v>
      </c>
      <c r="Y16" s="66">
        <f t="shared" si="10"/>
        <v>3</v>
      </c>
      <c r="Z16" s="65">
        <f>VLOOKUP($A16,'Return Data'!$B$7:$R$2843,16,0)</f>
        <v>7.3935000000000004</v>
      </c>
      <c r="AA16" s="67">
        <f t="shared" si="11"/>
        <v>2</v>
      </c>
    </row>
    <row r="17" spans="1:27" x14ac:dyDescent="0.3">
      <c r="A17" s="63" t="s">
        <v>128</v>
      </c>
      <c r="B17" s="64">
        <f>VLOOKUP($A17,'Return Data'!$B$7:$R$2843,3,0)</f>
        <v>44322</v>
      </c>
      <c r="C17" s="65">
        <f>VLOOKUP($A17,'Return Data'!$B$7:$R$2843,4,0)</f>
        <v>4057.8552</v>
      </c>
      <c r="D17" s="65">
        <f>VLOOKUP($A17,'Return Data'!$B$7:$R$2843,5,0)</f>
        <v>2.5924999999999998</v>
      </c>
      <c r="E17" s="66">
        <f t="shared" si="0"/>
        <v>33</v>
      </c>
      <c r="F17" s="65">
        <f>VLOOKUP($A17,'Return Data'!$B$7:$R$2843,6,0)</f>
        <v>2.9477000000000002</v>
      </c>
      <c r="G17" s="66">
        <f t="shared" si="1"/>
        <v>6</v>
      </c>
      <c r="H17" s="65">
        <f>VLOOKUP($A17,'Return Data'!$B$7:$R$2843,7,0)</f>
        <v>2.9773000000000001</v>
      </c>
      <c r="I17" s="66">
        <f t="shared" si="2"/>
        <v>13</v>
      </c>
      <c r="J17" s="65">
        <f>VLOOKUP($A17,'Return Data'!$B$7:$R$2843,8,0)</f>
        <v>3.0556000000000001</v>
      </c>
      <c r="K17" s="66">
        <f t="shared" si="3"/>
        <v>20</v>
      </c>
      <c r="L17" s="65">
        <f>VLOOKUP($A17,'Return Data'!$B$7:$R$2843,9,0)</f>
        <v>3.0438000000000001</v>
      </c>
      <c r="M17" s="66">
        <f t="shared" si="4"/>
        <v>27</v>
      </c>
      <c r="N17" s="65">
        <f>VLOOKUP($A17,'Return Data'!$B$7:$R$2843,10,0)</f>
        <v>3.2038000000000002</v>
      </c>
      <c r="O17" s="66">
        <f t="shared" si="5"/>
        <v>29</v>
      </c>
      <c r="P17" s="65">
        <f>VLOOKUP($A17,'Return Data'!$B$7:$R$2843,11,0)</f>
        <v>3.0771999999999999</v>
      </c>
      <c r="Q17" s="66">
        <f t="shared" si="6"/>
        <v>34</v>
      </c>
      <c r="R17" s="65">
        <f>VLOOKUP($A17,'Return Data'!$B$7:$R$2843,12,0)</f>
        <v>3.1524000000000001</v>
      </c>
      <c r="S17" s="66">
        <f t="shared" si="7"/>
        <v>32</v>
      </c>
      <c r="T17" s="65">
        <f>VLOOKUP($A17,'Return Data'!$B$7:$R$2843,13,0)</f>
        <v>3.3490000000000002</v>
      </c>
      <c r="U17" s="66">
        <f t="shared" si="8"/>
        <v>25</v>
      </c>
      <c r="V17" s="65">
        <f>VLOOKUP($A17,'Return Data'!$B$7:$R$2843,17,0)</f>
        <v>4.6619999999999999</v>
      </c>
      <c r="W17" s="66">
        <f t="shared" si="9"/>
        <v>23</v>
      </c>
      <c r="X17" s="65">
        <f>VLOOKUP($A17,'Return Data'!$B$7:$R$2843,14,0)</f>
        <v>5.5856000000000003</v>
      </c>
      <c r="Y17" s="66">
        <f t="shared" si="10"/>
        <v>23</v>
      </c>
      <c r="Z17" s="65">
        <f>VLOOKUP($A17,'Return Data'!$B$7:$R$2843,16,0)</f>
        <v>7.2308000000000003</v>
      </c>
      <c r="AA17" s="67">
        <f t="shared" si="11"/>
        <v>23</v>
      </c>
    </row>
    <row r="18" spans="1:27" x14ac:dyDescent="0.3">
      <c r="A18" s="63" t="s">
        <v>129</v>
      </c>
      <c r="B18" s="64">
        <f>VLOOKUP($A18,'Return Data'!$B$7:$R$2843,3,0)</f>
        <v>44322</v>
      </c>
      <c r="C18" s="65">
        <f>VLOOKUP($A18,'Return Data'!$B$7:$R$2843,4,0)</f>
        <v>2055.1795999999999</v>
      </c>
      <c r="D18" s="65">
        <f>VLOOKUP($A18,'Return Data'!$B$7:$R$2843,5,0)</f>
        <v>2.5185</v>
      </c>
      <c r="E18" s="66">
        <f t="shared" si="0"/>
        <v>37</v>
      </c>
      <c r="F18" s="65">
        <f>VLOOKUP($A18,'Return Data'!$B$7:$R$2843,6,0)</f>
        <v>2.5343</v>
      </c>
      <c r="G18" s="66">
        <f t="shared" si="1"/>
        <v>38</v>
      </c>
      <c r="H18" s="65">
        <f>VLOOKUP($A18,'Return Data'!$B$7:$R$2843,7,0)</f>
        <v>2.7494000000000001</v>
      </c>
      <c r="I18" s="66">
        <f t="shared" si="2"/>
        <v>34</v>
      </c>
      <c r="J18" s="65">
        <f>VLOOKUP($A18,'Return Data'!$B$7:$R$2843,8,0)</f>
        <v>3.0078</v>
      </c>
      <c r="K18" s="66">
        <f t="shared" si="3"/>
        <v>29</v>
      </c>
      <c r="L18" s="65">
        <f>VLOOKUP($A18,'Return Data'!$B$7:$R$2843,9,0)</f>
        <v>3.0571000000000002</v>
      </c>
      <c r="M18" s="66">
        <f t="shared" si="4"/>
        <v>26</v>
      </c>
      <c r="N18" s="65">
        <f>VLOOKUP($A18,'Return Data'!$B$7:$R$2843,10,0)</f>
        <v>3.2618999999999998</v>
      </c>
      <c r="O18" s="66">
        <f t="shared" si="5"/>
        <v>23</v>
      </c>
      <c r="P18" s="65">
        <f>VLOOKUP($A18,'Return Data'!$B$7:$R$2843,11,0)</f>
        <v>3.1395</v>
      </c>
      <c r="Q18" s="66">
        <f t="shared" si="6"/>
        <v>27</v>
      </c>
      <c r="R18" s="65">
        <f>VLOOKUP($A18,'Return Data'!$B$7:$R$2843,12,0)</f>
        <v>3.2111999999999998</v>
      </c>
      <c r="S18" s="66">
        <f t="shared" si="7"/>
        <v>26</v>
      </c>
      <c r="T18" s="65">
        <f>VLOOKUP($A18,'Return Data'!$B$7:$R$2843,13,0)</f>
        <v>3.3843999999999999</v>
      </c>
      <c r="U18" s="66">
        <f t="shared" si="8"/>
        <v>21</v>
      </c>
      <c r="V18" s="65">
        <f>VLOOKUP($A18,'Return Data'!$B$7:$R$2843,17,0)</f>
        <v>4.6790000000000003</v>
      </c>
      <c r="W18" s="66">
        <f t="shared" si="9"/>
        <v>21</v>
      </c>
      <c r="X18" s="65">
        <f>VLOOKUP($A18,'Return Data'!$B$7:$R$2843,14,0)</f>
        <v>5.6409000000000002</v>
      </c>
      <c r="Y18" s="66">
        <f t="shared" si="10"/>
        <v>19</v>
      </c>
      <c r="Z18" s="65">
        <f>VLOOKUP($A18,'Return Data'!$B$7:$R$2843,16,0)</f>
        <v>7.2507000000000001</v>
      </c>
      <c r="AA18" s="67">
        <f t="shared" si="11"/>
        <v>22</v>
      </c>
    </row>
    <row r="19" spans="1:27" x14ac:dyDescent="0.3">
      <c r="A19" s="63" t="s">
        <v>130</v>
      </c>
      <c r="B19" s="64">
        <f>VLOOKUP($A19,'Return Data'!$B$7:$R$2843,3,0)</f>
        <v>44322</v>
      </c>
      <c r="C19" s="65">
        <f>VLOOKUP($A19,'Return Data'!$B$7:$R$2843,4,0)</f>
        <v>305.6848</v>
      </c>
      <c r="D19" s="65">
        <f>VLOOKUP($A19,'Return Data'!$B$7:$R$2843,5,0)</f>
        <v>2.7107000000000001</v>
      </c>
      <c r="E19" s="66">
        <f t="shared" si="0"/>
        <v>22</v>
      </c>
      <c r="F19" s="65">
        <f>VLOOKUP($A19,'Return Data'!$B$7:$R$2843,6,0)</f>
        <v>2.8027000000000002</v>
      </c>
      <c r="G19" s="66">
        <f t="shared" si="1"/>
        <v>21</v>
      </c>
      <c r="H19" s="65">
        <f>VLOOKUP($A19,'Return Data'!$B$7:$R$2843,7,0)</f>
        <v>2.9373</v>
      </c>
      <c r="I19" s="66">
        <f t="shared" si="2"/>
        <v>18</v>
      </c>
      <c r="J19" s="65">
        <f>VLOOKUP($A19,'Return Data'!$B$7:$R$2843,8,0)</f>
        <v>3.0619999999999998</v>
      </c>
      <c r="K19" s="66">
        <f t="shared" si="3"/>
        <v>17</v>
      </c>
      <c r="L19" s="65">
        <f>VLOOKUP($A19,'Return Data'!$B$7:$R$2843,9,0)</f>
        <v>3.1107999999999998</v>
      </c>
      <c r="M19" s="66">
        <f t="shared" si="4"/>
        <v>19</v>
      </c>
      <c r="N19" s="65">
        <f>VLOOKUP($A19,'Return Data'!$B$7:$R$2843,10,0)</f>
        <v>3.2841999999999998</v>
      </c>
      <c r="O19" s="66">
        <f t="shared" si="5"/>
        <v>21</v>
      </c>
      <c r="P19" s="65">
        <f>VLOOKUP($A19,'Return Data'!$B$7:$R$2843,11,0)</f>
        <v>3.1844000000000001</v>
      </c>
      <c r="Q19" s="66">
        <f t="shared" si="6"/>
        <v>16</v>
      </c>
      <c r="R19" s="65">
        <f>VLOOKUP($A19,'Return Data'!$B$7:$R$2843,12,0)</f>
        <v>3.2503000000000002</v>
      </c>
      <c r="S19" s="66">
        <f t="shared" si="7"/>
        <v>14</v>
      </c>
      <c r="T19" s="65">
        <f>VLOOKUP($A19,'Return Data'!$B$7:$R$2843,13,0)</f>
        <v>3.5053999999999998</v>
      </c>
      <c r="U19" s="66">
        <f t="shared" si="8"/>
        <v>7</v>
      </c>
      <c r="V19" s="65">
        <f>VLOOKUP($A19,'Return Data'!$B$7:$R$2843,17,0)</f>
        <v>4.7885999999999997</v>
      </c>
      <c r="W19" s="66">
        <f t="shared" si="9"/>
        <v>11</v>
      </c>
      <c r="X19" s="65">
        <f>VLOOKUP($A19,'Return Data'!$B$7:$R$2843,14,0)</f>
        <v>5.6939000000000002</v>
      </c>
      <c r="Y19" s="66">
        <f t="shared" si="10"/>
        <v>14</v>
      </c>
      <c r="Z19" s="65">
        <f>VLOOKUP($A19,'Return Data'!$B$7:$R$2843,16,0)</f>
        <v>7.2893999999999997</v>
      </c>
      <c r="AA19" s="67">
        <f t="shared" si="11"/>
        <v>12</v>
      </c>
    </row>
    <row r="20" spans="1:27" x14ac:dyDescent="0.3">
      <c r="A20" s="63" t="s">
        <v>131</v>
      </c>
      <c r="B20" s="64">
        <f>VLOOKUP($A20,'Return Data'!$B$7:$R$2843,3,0)</f>
        <v>44322</v>
      </c>
      <c r="C20" s="65">
        <f>VLOOKUP($A20,'Return Data'!$B$7:$R$2843,4,0)</f>
        <v>2220.4551000000001</v>
      </c>
      <c r="D20" s="65">
        <f>VLOOKUP($A20,'Return Data'!$B$7:$R$2843,5,0)</f>
        <v>2.6615000000000002</v>
      </c>
      <c r="E20" s="66">
        <f t="shared" si="0"/>
        <v>29</v>
      </c>
      <c r="F20" s="65">
        <f>VLOOKUP($A20,'Return Data'!$B$7:$R$2843,6,0)</f>
        <v>2.4821</v>
      </c>
      <c r="G20" s="66">
        <f t="shared" si="1"/>
        <v>41</v>
      </c>
      <c r="H20" s="65">
        <f>VLOOKUP($A20,'Return Data'!$B$7:$R$2843,7,0)</f>
        <v>2.7341000000000002</v>
      </c>
      <c r="I20" s="66">
        <f t="shared" si="2"/>
        <v>36</v>
      </c>
      <c r="J20" s="65">
        <f>VLOOKUP($A20,'Return Data'!$B$7:$R$2843,8,0)</f>
        <v>3.0569999999999999</v>
      </c>
      <c r="K20" s="66">
        <f t="shared" si="3"/>
        <v>18</v>
      </c>
      <c r="L20" s="65">
        <f>VLOOKUP($A20,'Return Data'!$B$7:$R$2843,9,0)</f>
        <v>3.1379000000000001</v>
      </c>
      <c r="M20" s="66">
        <f t="shared" si="4"/>
        <v>12</v>
      </c>
      <c r="N20" s="65">
        <f>VLOOKUP($A20,'Return Data'!$B$7:$R$2843,10,0)</f>
        <v>3.3797999999999999</v>
      </c>
      <c r="O20" s="66">
        <f t="shared" si="5"/>
        <v>5</v>
      </c>
      <c r="P20" s="65">
        <f>VLOOKUP($A20,'Return Data'!$B$7:$R$2843,11,0)</f>
        <v>3.2919</v>
      </c>
      <c r="Q20" s="66">
        <f t="shared" si="6"/>
        <v>4</v>
      </c>
      <c r="R20" s="65">
        <f>VLOOKUP($A20,'Return Data'!$B$7:$R$2843,12,0)</f>
        <v>3.3837000000000002</v>
      </c>
      <c r="S20" s="66">
        <f t="shared" si="7"/>
        <v>2</v>
      </c>
      <c r="T20" s="65">
        <f>VLOOKUP($A20,'Return Data'!$B$7:$R$2843,13,0)</f>
        <v>3.6282000000000001</v>
      </c>
      <c r="U20" s="66">
        <f t="shared" si="8"/>
        <v>2</v>
      </c>
      <c r="V20" s="65">
        <f>VLOOKUP($A20,'Return Data'!$B$7:$R$2843,17,0)</f>
        <v>4.9233000000000002</v>
      </c>
      <c r="W20" s="66">
        <f t="shared" si="9"/>
        <v>2</v>
      </c>
      <c r="X20" s="65">
        <f>VLOOKUP($A20,'Return Data'!$B$7:$R$2843,14,0)</f>
        <v>5.8277999999999999</v>
      </c>
      <c r="Y20" s="66">
        <f t="shared" si="10"/>
        <v>2</v>
      </c>
      <c r="Z20" s="65">
        <f>VLOOKUP($A20,'Return Data'!$B$7:$R$2843,16,0)</f>
        <v>7.3017000000000003</v>
      </c>
      <c r="AA20" s="67">
        <f t="shared" si="11"/>
        <v>9</v>
      </c>
    </row>
    <row r="21" spans="1:27" x14ac:dyDescent="0.3">
      <c r="A21" s="63" t="s">
        <v>132</v>
      </c>
      <c r="B21" s="64">
        <f>VLOOKUP($A21,'Return Data'!$B$7:$R$2843,3,0)</f>
        <v>44322</v>
      </c>
      <c r="C21" s="65">
        <f>VLOOKUP($A21,'Return Data'!$B$7:$R$2843,4,0)</f>
        <v>2493.6678000000002</v>
      </c>
      <c r="D21" s="65">
        <f>VLOOKUP($A21,'Return Data'!$B$7:$R$2843,5,0)</f>
        <v>2.7037</v>
      </c>
      <c r="E21" s="66">
        <f t="shared" si="0"/>
        <v>24</v>
      </c>
      <c r="F21" s="65">
        <f>VLOOKUP($A21,'Return Data'!$B$7:$R$2843,6,0)</f>
        <v>2.6722999999999999</v>
      </c>
      <c r="G21" s="66">
        <f t="shared" si="1"/>
        <v>33</v>
      </c>
      <c r="H21" s="65">
        <f>VLOOKUP($A21,'Return Data'!$B$7:$R$2843,7,0)</f>
        <v>2.7765</v>
      </c>
      <c r="I21" s="66">
        <f t="shared" si="2"/>
        <v>33</v>
      </c>
      <c r="J21" s="65">
        <f>VLOOKUP($A21,'Return Data'!$B$7:$R$2843,8,0)</f>
        <v>3.0125000000000002</v>
      </c>
      <c r="K21" s="66">
        <f t="shared" si="3"/>
        <v>27</v>
      </c>
      <c r="L21" s="65">
        <f>VLOOKUP($A21,'Return Data'!$B$7:$R$2843,9,0)</f>
        <v>3.0438000000000001</v>
      </c>
      <c r="M21" s="66">
        <f t="shared" si="4"/>
        <v>27</v>
      </c>
      <c r="N21" s="65">
        <f>VLOOKUP($A21,'Return Data'!$B$7:$R$2843,10,0)</f>
        <v>3.2160000000000002</v>
      </c>
      <c r="O21" s="66">
        <f t="shared" si="5"/>
        <v>27</v>
      </c>
      <c r="P21" s="65">
        <f>VLOOKUP($A21,'Return Data'!$B$7:$R$2843,11,0)</f>
        <v>3.0971000000000002</v>
      </c>
      <c r="Q21" s="66">
        <f t="shared" si="6"/>
        <v>32</v>
      </c>
      <c r="R21" s="65">
        <f>VLOOKUP($A21,'Return Data'!$B$7:$R$2843,12,0)</f>
        <v>3.1568000000000001</v>
      </c>
      <c r="S21" s="66">
        <f t="shared" si="7"/>
        <v>31</v>
      </c>
      <c r="T21" s="65">
        <f>VLOOKUP($A21,'Return Data'!$B$7:$R$2843,13,0)</f>
        <v>3.3100999999999998</v>
      </c>
      <c r="U21" s="66">
        <f t="shared" si="8"/>
        <v>28</v>
      </c>
      <c r="V21" s="65">
        <f>VLOOKUP($A21,'Return Data'!$B$7:$R$2843,17,0)</f>
        <v>4.5267999999999997</v>
      </c>
      <c r="W21" s="66">
        <f t="shared" si="9"/>
        <v>29</v>
      </c>
      <c r="X21" s="65">
        <f>VLOOKUP($A21,'Return Data'!$B$7:$R$2843,14,0)</f>
        <v>5.4809999999999999</v>
      </c>
      <c r="Y21" s="66">
        <f t="shared" si="10"/>
        <v>28</v>
      </c>
      <c r="Z21" s="65">
        <f>VLOOKUP($A21,'Return Data'!$B$7:$R$2843,16,0)</f>
        <v>7.1896000000000004</v>
      </c>
      <c r="AA21" s="67">
        <f t="shared" si="11"/>
        <v>27</v>
      </c>
    </row>
    <row r="22" spans="1:27" x14ac:dyDescent="0.3">
      <c r="A22" s="63" t="s">
        <v>133</v>
      </c>
      <c r="B22" s="64">
        <f>VLOOKUP($A22,'Return Data'!$B$7:$R$2843,3,0)</f>
        <v>44322</v>
      </c>
      <c r="C22" s="65">
        <f>VLOOKUP($A22,'Return Data'!$B$7:$R$2843,4,0)</f>
        <v>1594.4899</v>
      </c>
      <c r="D22" s="65">
        <f>VLOOKUP($A22,'Return Data'!$B$7:$R$2843,5,0)</f>
        <v>2.5846</v>
      </c>
      <c r="E22" s="66">
        <f t="shared" si="0"/>
        <v>34</v>
      </c>
      <c r="F22" s="65">
        <f>VLOOKUP($A22,'Return Data'!$B$7:$R$2843,6,0)</f>
        <v>2.6438000000000001</v>
      </c>
      <c r="G22" s="66">
        <f t="shared" si="1"/>
        <v>35</v>
      </c>
      <c r="H22" s="65">
        <f>VLOOKUP($A22,'Return Data'!$B$7:$R$2843,7,0)</f>
        <v>2.6911</v>
      </c>
      <c r="I22" s="66">
        <f t="shared" si="2"/>
        <v>38</v>
      </c>
      <c r="J22" s="65">
        <f>VLOOKUP($A22,'Return Data'!$B$7:$R$2843,8,0)</f>
        <v>2.7618</v>
      </c>
      <c r="K22" s="66">
        <f t="shared" si="3"/>
        <v>41</v>
      </c>
      <c r="L22" s="65">
        <f>VLOOKUP($A22,'Return Data'!$B$7:$R$2843,9,0)</f>
        <v>2.8064</v>
      </c>
      <c r="M22" s="66">
        <f t="shared" si="4"/>
        <v>41</v>
      </c>
      <c r="N22" s="65">
        <f>VLOOKUP($A22,'Return Data'!$B$7:$R$2843,10,0)</f>
        <v>2.8405999999999998</v>
      </c>
      <c r="O22" s="66">
        <f t="shared" si="5"/>
        <v>42</v>
      </c>
      <c r="P22" s="65">
        <f>VLOOKUP($A22,'Return Data'!$B$7:$R$2843,11,0)</f>
        <v>2.7665000000000002</v>
      </c>
      <c r="Q22" s="66">
        <f t="shared" si="6"/>
        <v>41</v>
      </c>
      <c r="R22" s="65">
        <f>VLOOKUP($A22,'Return Data'!$B$7:$R$2843,12,0)</f>
        <v>2.8384999999999998</v>
      </c>
      <c r="S22" s="66">
        <f t="shared" si="7"/>
        <v>42</v>
      </c>
      <c r="T22" s="65">
        <f>VLOOKUP($A22,'Return Data'!$B$7:$R$2843,13,0)</f>
        <v>2.9333999999999998</v>
      </c>
      <c r="U22" s="66">
        <f t="shared" si="8"/>
        <v>38</v>
      </c>
      <c r="V22" s="65">
        <f>VLOOKUP($A22,'Return Data'!$B$7:$R$2843,17,0)</f>
        <v>4.0491999999999999</v>
      </c>
      <c r="W22" s="66">
        <f t="shared" si="9"/>
        <v>35</v>
      </c>
      <c r="X22" s="65">
        <f>VLOOKUP($A22,'Return Data'!$B$7:$R$2843,14,0)</f>
        <v>4.9802</v>
      </c>
      <c r="Y22" s="66">
        <f t="shared" si="10"/>
        <v>32</v>
      </c>
      <c r="Z22" s="65">
        <f>VLOOKUP($A22,'Return Data'!$B$7:$R$2843,16,0)</f>
        <v>6.4306999999999999</v>
      </c>
      <c r="AA22" s="67">
        <f t="shared" si="11"/>
        <v>32</v>
      </c>
    </row>
    <row r="23" spans="1:27" x14ac:dyDescent="0.3">
      <c r="A23" s="63" t="s">
        <v>134</v>
      </c>
      <c r="B23" s="64">
        <f>VLOOKUP($A23,'Return Data'!$B$7:$R$2843,3,0)</f>
        <v>44322</v>
      </c>
      <c r="C23" s="65">
        <f>VLOOKUP($A23,'Return Data'!$B$7:$R$2843,4,0)</f>
        <v>2011.9146000000001</v>
      </c>
      <c r="D23" s="65">
        <f>VLOOKUP($A23,'Return Data'!$B$7:$R$2843,5,0)</f>
        <v>2.9409999999999998</v>
      </c>
      <c r="E23" s="66">
        <f t="shared" si="0"/>
        <v>5</v>
      </c>
      <c r="F23" s="65">
        <f>VLOOKUP($A23,'Return Data'!$B$7:$R$2843,6,0)</f>
        <v>2.8992</v>
      </c>
      <c r="G23" s="66">
        <f t="shared" si="1"/>
        <v>13</v>
      </c>
      <c r="H23" s="65">
        <f>VLOOKUP($A23,'Return Data'!$B$7:$R$2843,7,0)</f>
        <v>2.6856</v>
      </c>
      <c r="I23" s="66">
        <f t="shared" si="2"/>
        <v>40</v>
      </c>
      <c r="J23" s="65">
        <f>VLOOKUP($A23,'Return Data'!$B$7:$R$2843,8,0)</f>
        <v>2.7753000000000001</v>
      </c>
      <c r="K23" s="66">
        <f t="shared" si="3"/>
        <v>40</v>
      </c>
      <c r="L23" s="65">
        <f>VLOOKUP($A23,'Return Data'!$B$7:$R$2843,9,0)</f>
        <v>2.8414999999999999</v>
      </c>
      <c r="M23" s="66">
        <f t="shared" si="4"/>
        <v>40</v>
      </c>
      <c r="N23" s="65">
        <f>VLOOKUP($A23,'Return Data'!$B$7:$R$2843,10,0)</f>
        <v>2.9897999999999998</v>
      </c>
      <c r="O23" s="66">
        <f t="shared" si="5"/>
        <v>39</v>
      </c>
      <c r="P23" s="65">
        <f>VLOOKUP($A23,'Return Data'!$B$7:$R$2843,11,0)</f>
        <v>3.2900999999999998</v>
      </c>
      <c r="Q23" s="66">
        <f t="shared" si="6"/>
        <v>6</v>
      </c>
      <c r="R23" s="65">
        <f>VLOOKUP($A23,'Return Data'!$B$7:$R$2843,12,0)</f>
        <v>3.2547999999999999</v>
      </c>
      <c r="S23" s="66">
        <f t="shared" si="7"/>
        <v>13</v>
      </c>
      <c r="T23" s="65">
        <f>VLOOKUP($A23,'Return Data'!$B$7:$R$2843,13,0)</f>
        <v>3.2654000000000001</v>
      </c>
      <c r="U23" s="66">
        <f t="shared" si="8"/>
        <v>29</v>
      </c>
      <c r="V23" s="65">
        <f>VLOOKUP($A23,'Return Data'!$B$7:$R$2843,17,0)</f>
        <v>4.6138000000000003</v>
      </c>
      <c r="W23" s="66">
        <f t="shared" si="9"/>
        <v>26</v>
      </c>
      <c r="X23" s="65">
        <f>VLOOKUP($A23,'Return Data'!$B$7:$R$2843,14,0)</f>
        <v>5.5659000000000001</v>
      </c>
      <c r="Y23" s="66">
        <f t="shared" si="10"/>
        <v>27</v>
      </c>
      <c r="Z23" s="65">
        <f>VLOOKUP($A23,'Return Data'!$B$7:$R$2843,16,0)</f>
        <v>7.2994000000000003</v>
      </c>
      <c r="AA23" s="67">
        <f t="shared" si="11"/>
        <v>10</v>
      </c>
    </row>
    <row r="24" spans="1:27" x14ac:dyDescent="0.3">
      <c r="A24" s="63" t="s">
        <v>135</v>
      </c>
      <c r="B24" s="64">
        <f>VLOOKUP($A24,'Return Data'!$B$7:$R$2843,3,0)</f>
        <v>44322</v>
      </c>
      <c r="C24" s="65">
        <f>VLOOKUP($A24,'Return Data'!$B$7:$R$2843,4,0)</f>
        <v>2002.2556</v>
      </c>
      <c r="D24" s="65">
        <f>VLOOKUP($A24,'Return Data'!$B$7:$R$2843,5,0)</f>
        <v>2.7401</v>
      </c>
      <c r="E24" s="66">
        <f t="shared" si="0"/>
        <v>20</v>
      </c>
      <c r="F24" s="65">
        <f>VLOOKUP($A24,'Return Data'!$B$7:$R$2843,6,0)</f>
        <v>1.8274999999999999</v>
      </c>
      <c r="G24" s="66">
        <f t="shared" si="1"/>
        <v>42</v>
      </c>
      <c r="H24" s="65">
        <f>VLOOKUP($A24,'Return Data'!$B$7:$R$2843,7,0)</f>
        <v>2.3506</v>
      </c>
      <c r="I24" s="66">
        <f t="shared" si="2"/>
        <v>42</v>
      </c>
      <c r="J24" s="65">
        <f>VLOOKUP($A24,'Return Data'!$B$7:$R$2843,8,0)</f>
        <v>2.5478000000000001</v>
      </c>
      <c r="K24" s="66">
        <f t="shared" si="3"/>
        <v>42</v>
      </c>
      <c r="L24" s="65">
        <f>VLOOKUP($A24,'Return Data'!$B$7:$R$2843,9,0)</f>
        <v>2.7016</v>
      </c>
      <c r="M24" s="66">
        <f t="shared" si="4"/>
        <v>42</v>
      </c>
      <c r="N24" s="65">
        <f>VLOOKUP($A24,'Return Data'!$B$7:$R$2843,10,0)</f>
        <v>2.8690000000000002</v>
      </c>
      <c r="O24" s="66">
        <f t="shared" si="5"/>
        <v>41</v>
      </c>
      <c r="P24" s="65">
        <f>VLOOKUP($A24,'Return Data'!$B$7:$R$2843,11,0)</f>
        <v>2.7635000000000001</v>
      </c>
      <c r="Q24" s="66">
        <f t="shared" si="6"/>
        <v>42</v>
      </c>
      <c r="R24" s="65">
        <f>VLOOKUP($A24,'Return Data'!$B$7:$R$2843,12,0)</f>
        <v>2.8666999999999998</v>
      </c>
      <c r="S24" s="66">
        <f t="shared" si="7"/>
        <v>41</v>
      </c>
      <c r="T24" s="65"/>
      <c r="U24" s="66"/>
      <c r="V24" s="65"/>
      <c r="W24" s="66"/>
      <c r="X24" s="65"/>
      <c r="Y24" s="66"/>
      <c r="Z24" s="65">
        <f>VLOOKUP($A24,'Return Data'!$B$7:$R$2843,16,0)</f>
        <v>3.3807</v>
      </c>
      <c r="AA24" s="67">
        <f t="shared" si="11"/>
        <v>42</v>
      </c>
    </row>
    <row r="25" spans="1:27" x14ac:dyDescent="0.3">
      <c r="A25" s="63" t="s">
        <v>136</v>
      </c>
      <c r="B25" s="64">
        <f>VLOOKUP($A25,'Return Data'!$B$7:$R$2843,3,0)</f>
        <v>44322</v>
      </c>
      <c r="C25" s="65">
        <f>VLOOKUP($A25,'Return Data'!$B$7:$R$2843,4,0)</f>
        <v>2012.288</v>
      </c>
      <c r="D25" s="65">
        <f>VLOOKUP($A25,'Return Data'!$B$7:$R$2843,5,0)</f>
        <v>3.0512000000000001</v>
      </c>
      <c r="E25" s="66">
        <f t="shared" si="0"/>
        <v>2</v>
      </c>
      <c r="F25" s="65">
        <f>VLOOKUP($A25,'Return Data'!$B$7:$R$2843,6,0)</f>
        <v>2.9706000000000001</v>
      </c>
      <c r="G25" s="66">
        <f t="shared" si="1"/>
        <v>4</v>
      </c>
      <c r="H25" s="65">
        <f>VLOOKUP($A25,'Return Data'!$B$7:$R$2843,7,0)</f>
        <v>2.6692999999999998</v>
      </c>
      <c r="I25" s="66">
        <f t="shared" si="2"/>
        <v>41</v>
      </c>
      <c r="J25" s="65">
        <f>VLOOKUP($A25,'Return Data'!$B$7:$R$2843,8,0)</f>
        <v>2.7843</v>
      </c>
      <c r="K25" s="66">
        <f t="shared" si="3"/>
        <v>38</v>
      </c>
      <c r="L25" s="65">
        <f>VLOOKUP($A25,'Return Data'!$B$7:$R$2843,9,0)</f>
        <v>2.8506999999999998</v>
      </c>
      <c r="M25" s="66">
        <f t="shared" si="4"/>
        <v>38</v>
      </c>
      <c r="N25" s="65">
        <f>VLOOKUP($A25,'Return Data'!$B$7:$R$2843,10,0)</f>
        <v>2.9908999999999999</v>
      </c>
      <c r="O25" s="66">
        <f t="shared" si="5"/>
        <v>38</v>
      </c>
      <c r="P25" s="65">
        <f>VLOOKUP($A25,'Return Data'!$B$7:$R$2843,11,0)</f>
        <v>3.2835999999999999</v>
      </c>
      <c r="Q25" s="66">
        <f t="shared" si="6"/>
        <v>8</v>
      </c>
      <c r="R25" s="65">
        <f>VLOOKUP($A25,'Return Data'!$B$7:$R$2843,12,0)</f>
        <v>3.2282999999999999</v>
      </c>
      <c r="S25" s="66">
        <f t="shared" si="7"/>
        <v>21</v>
      </c>
      <c r="T25" s="65"/>
      <c r="U25" s="66"/>
      <c r="V25" s="65"/>
      <c r="W25" s="66"/>
      <c r="X25" s="65"/>
      <c r="Y25" s="66"/>
      <c r="Z25" s="65">
        <f>VLOOKUP($A25,'Return Data'!$B$7:$R$2843,16,0)</f>
        <v>3.7679</v>
      </c>
      <c r="AA25" s="67">
        <f t="shared" si="11"/>
        <v>40</v>
      </c>
    </row>
    <row r="26" spans="1:27" x14ac:dyDescent="0.3">
      <c r="A26" s="63" t="s">
        <v>137</v>
      </c>
      <c r="B26" s="64">
        <f>VLOOKUP($A26,'Return Data'!$B$7:$R$2843,3,0)</f>
        <v>44322</v>
      </c>
      <c r="C26" s="65">
        <f>VLOOKUP($A26,'Return Data'!$B$7:$R$2843,4,0)</f>
        <v>2012.2954999999999</v>
      </c>
      <c r="D26" s="65">
        <f>VLOOKUP($A26,'Return Data'!$B$7:$R$2843,5,0)</f>
        <v>2.9386999999999999</v>
      </c>
      <c r="E26" s="66">
        <f t="shared" si="0"/>
        <v>7</v>
      </c>
      <c r="F26" s="65">
        <f>VLOOKUP($A26,'Return Data'!$B$7:$R$2843,6,0)</f>
        <v>2.9009999999999998</v>
      </c>
      <c r="G26" s="66">
        <f t="shared" si="1"/>
        <v>11</v>
      </c>
      <c r="H26" s="65">
        <f>VLOOKUP($A26,'Return Data'!$B$7:$R$2843,7,0)</f>
        <v>2.6867000000000001</v>
      </c>
      <c r="I26" s="66">
        <f t="shared" si="2"/>
        <v>39</v>
      </c>
      <c r="J26" s="65">
        <f>VLOOKUP($A26,'Return Data'!$B$7:$R$2843,8,0)</f>
        <v>2.7765</v>
      </c>
      <c r="K26" s="66">
        <f t="shared" si="3"/>
        <v>39</v>
      </c>
      <c r="L26" s="65">
        <f>VLOOKUP($A26,'Return Data'!$B$7:$R$2843,9,0)</f>
        <v>2.8420999999999998</v>
      </c>
      <c r="M26" s="66">
        <f t="shared" si="4"/>
        <v>39</v>
      </c>
      <c r="N26" s="65">
        <f>VLOOKUP($A26,'Return Data'!$B$7:$R$2843,10,0)</f>
        <v>2.9931999999999999</v>
      </c>
      <c r="O26" s="66">
        <f t="shared" si="5"/>
        <v>36</v>
      </c>
      <c r="P26" s="65">
        <f>VLOOKUP($A26,'Return Data'!$B$7:$R$2843,11,0)</f>
        <v>3.2911999999999999</v>
      </c>
      <c r="Q26" s="66">
        <f t="shared" si="6"/>
        <v>5</v>
      </c>
      <c r="R26" s="65">
        <f>VLOOKUP($A26,'Return Data'!$B$7:$R$2843,12,0)</f>
        <v>3.2557999999999998</v>
      </c>
      <c r="S26" s="66">
        <f t="shared" si="7"/>
        <v>12</v>
      </c>
      <c r="T26" s="65"/>
      <c r="U26" s="66"/>
      <c r="V26" s="65"/>
      <c r="W26" s="66"/>
      <c r="X26" s="65"/>
      <c r="Y26" s="66"/>
      <c r="Z26" s="65">
        <f>VLOOKUP($A26,'Return Data'!$B$7:$R$2843,16,0)</f>
        <v>3.7696000000000001</v>
      </c>
      <c r="AA26" s="67">
        <f t="shared" si="11"/>
        <v>39</v>
      </c>
    </row>
    <row r="27" spans="1:27" x14ac:dyDescent="0.3">
      <c r="A27" s="63" t="s">
        <v>138</v>
      </c>
      <c r="B27" s="64">
        <f>VLOOKUP($A27,'Return Data'!$B$7:$R$2843,3,0)</f>
        <v>44322</v>
      </c>
      <c r="C27" s="65">
        <f>VLOOKUP($A27,'Return Data'!$B$7:$R$2843,4,0)</f>
        <v>2011.9634000000001</v>
      </c>
      <c r="D27" s="65">
        <f>VLOOKUP($A27,'Return Data'!$B$7:$R$2843,5,0)</f>
        <v>3.0190000000000001</v>
      </c>
      <c r="E27" s="66">
        <f t="shared" si="0"/>
        <v>3</v>
      </c>
      <c r="F27" s="65">
        <f>VLOOKUP($A27,'Return Data'!$B$7:$R$2843,6,0)</f>
        <v>2.9184999999999999</v>
      </c>
      <c r="G27" s="66">
        <f t="shared" si="1"/>
        <v>9</v>
      </c>
      <c r="H27" s="65">
        <f>VLOOKUP($A27,'Return Data'!$B$7:$R$2843,7,0)</f>
        <v>2.7827999999999999</v>
      </c>
      <c r="I27" s="66">
        <f t="shared" si="2"/>
        <v>32</v>
      </c>
      <c r="J27" s="65">
        <f>VLOOKUP($A27,'Return Data'!$B$7:$R$2843,8,0)</f>
        <v>2.8816000000000002</v>
      </c>
      <c r="K27" s="66">
        <f t="shared" si="3"/>
        <v>37</v>
      </c>
      <c r="L27" s="65">
        <f>VLOOKUP($A27,'Return Data'!$B$7:$R$2843,9,0)</f>
        <v>2.8794</v>
      </c>
      <c r="M27" s="66">
        <f t="shared" si="4"/>
        <v>36</v>
      </c>
      <c r="N27" s="65">
        <f>VLOOKUP($A27,'Return Data'!$B$7:$R$2843,10,0)</f>
        <v>2.9910000000000001</v>
      </c>
      <c r="O27" s="66">
        <f t="shared" si="5"/>
        <v>37</v>
      </c>
      <c r="P27" s="65">
        <f>VLOOKUP($A27,'Return Data'!$B$7:$R$2843,11,0)</f>
        <v>3.2854999999999999</v>
      </c>
      <c r="Q27" s="66">
        <f t="shared" si="6"/>
        <v>7</v>
      </c>
      <c r="R27" s="65">
        <f>VLOOKUP($A27,'Return Data'!$B$7:$R$2843,12,0)</f>
        <v>3.2313999999999998</v>
      </c>
      <c r="S27" s="66">
        <f t="shared" si="7"/>
        <v>20</v>
      </c>
      <c r="T27" s="65"/>
      <c r="U27" s="66"/>
      <c r="V27" s="65"/>
      <c r="W27" s="66"/>
      <c r="X27" s="65"/>
      <c r="Y27" s="66"/>
      <c r="Z27" s="65">
        <f>VLOOKUP($A27,'Return Data'!$B$7:$R$2843,16,0)</f>
        <v>3.7538</v>
      </c>
      <c r="AA27" s="67">
        <f t="shared" si="11"/>
        <v>41</v>
      </c>
    </row>
    <row r="28" spans="1:27" x14ac:dyDescent="0.3">
      <c r="A28" s="63" t="s">
        <v>139</v>
      </c>
      <c r="B28" s="64">
        <f>VLOOKUP($A28,'Return Data'!$B$7:$R$2843,3,0)</f>
        <v>44322</v>
      </c>
      <c r="C28" s="65">
        <f>VLOOKUP($A28,'Return Data'!$B$7:$R$2843,4,0)</f>
        <v>2834.7190999999998</v>
      </c>
      <c r="D28" s="65">
        <f>VLOOKUP($A28,'Return Data'!$B$7:$R$2843,5,0)</f>
        <v>2.7067000000000001</v>
      </c>
      <c r="E28" s="66">
        <f t="shared" si="0"/>
        <v>23</v>
      </c>
      <c r="F28" s="65">
        <f>VLOOKUP($A28,'Return Data'!$B$7:$R$2843,6,0)</f>
        <v>2.5194999999999999</v>
      </c>
      <c r="G28" s="66">
        <f t="shared" si="1"/>
        <v>39</v>
      </c>
      <c r="H28" s="65">
        <f>VLOOKUP($A28,'Return Data'!$B$7:$R$2843,7,0)</f>
        <v>2.7490000000000001</v>
      </c>
      <c r="I28" s="66">
        <f t="shared" si="2"/>
        <v>35</v>
      </c>
      <c r="J28" s="65">
        <f>VLOOKUP($A28,'Return Data'!$B$7:$R$2843,8,0)</f>
        <v>2.9756999999999998</v>
      </c>
      <c r="K28" s="66">
        <f t="shared" si="3"/>
        <v>35</v>
      </c>
      <c r="L28" s="65">
        <f>VLOOKUP($A28,'Return Data'!$B$7:$R$2843,9,0)</f>
        <v>3.0333999999999999</v>
      </c>
      <c r="M28" s="66">
        <f t="shared" si="4"/>
        <v>29</v>
      </c>
      <c r="N28" s="65">
        <f>VLOOKUP($A28,'Return Data'!$B$7:$R$2843,10,0)</f>
        <v>3.2195</v>
      </c>
      <c r="O28" s="66">
        <f t="shared" si="5"/>
        <v>25</v>
      </c>
      <c r="P28" s="65">
        <f>VLOOKUP($A28,'Return Data'!$B$7:$R$2843,11,0)</f>
        <v>3.1366000000000001</v>
      </c>
      <c r="Q28" s="66">
        <f t="shared" si="6"/>
        <v>29</v>
      </c>
      <c r="R28" s="65">
        <f>VLOOKUP($A28,'Return Data'!$B$7:$R$2843,12,0)</f>
        <v>3.2050999999999998</v>
      </c>
      <c r="S28" s="66">
        <f t="shared" si="7"/>
        <v>29</v>
      </c>
      <c r="T28" s="65">
        <f>VLOOKUP($A28,'Return Data'!$B$7:$R$2843,13,0)</f>
        <v>3.3719000000000001</v>
      </c>
      <c r="U28" s="66">
        <f t="shared" ref="U28:U50" si="12">RANK(T28,T$8:T$50,0)</f>
        <v>23</v>
      </c>
      <c r="V28" s="65">
        <f>VLOOKUP($A28,'Return Data'!$B$7:$R$2843,17,0)</f>
        <v>4.6047000000000002</v>
      </c>
      <c r="W28" s="66">
        <f>RANK(V28,V$8:V$50,0)</f>
        <v>27</v>
      </c>
      <c r="X28" s="65">
        <f>VLOOKUP($A28,'Return Data'!$B$7:$R$2843,14,0)</f>
        <v>5.5796999999999999</v>
      </c>
      <c r="Y28" s="66">
        <f>RANK(X28,X$8:X$50,0)</f>
        <v>25</v>
      </c>
      <c r="Z28" s="65">
        <f>VLOOKUP($A28,'Return Data'!$B$7:$R$2843,16,0)</f>
        <v>7.2576000000000001</v>
      </c>
      <c r="AA28" s="67">
        <f t="shared" si="11"/>
        <v>18</v>
      </c>
    </row>
    <row r="29" spans="1:27" x14ac:dyDescent="0.3">
      <c r="A29" s="63" t="s">
        <v>140</v>
      </c>
      <c r="B29" s="64">
        <f>VLOOKUP($A29,'Return Data'!$B$7:$R$2843,3,0)</f>
        <v>44322</v>
      </c>
      <c r="C29" s="65">
        <f>VLOOKUP($A29,'Return Data'!$B$7:$R$2843,4,0)</f>
        <v>1083.1877999999999</v>
      </c>
      <c r="D29" s="65">
        <f>VLOOKUP($A29,'Return Data'!$B$7:$R$2843,5,0)</f>
        <v>3.0093999999999999</v>
      </c>
      <c r="E29" s="66">
        <f t="shared" si="0"/>
        <v>4</v>
      </c>
      <c r="F29" s="65">
        <f>VLOOKUP($A29,'Return Data'!$B$7:$R$2843,6,0)</f>
        <v>2.9232999999999998</v>
      </c>
      <c r="G29" s="66">
        <f t="shared" si="1"/>
        <v>8</v>
      </c>
      <c r="H29" s="65">
        <f>VLOOKUP($A29,'Return Data'!$B$7:$R$2843,7,0)</f>
        <v>2.9944999999999999</v>
      </c>
      <c r="I29" s="66">
        <f t="shared" si="2"/>
        <v>10</v>
      </c>
      <c r="J29" s="65">
        <f>VLOOKUP($A29,'Return Data'!$B$7:$R$2843,8,0)</f>
        <v>3.0095000000000001</v>
      </c>
      <c r="K29" s="66">
        <f t="shared" si="3"/>
        <v>28</v>
      </c>
      <c r="L29" s="65">
        <f>VLOOKUP($A29,'Return Data'!$B$7:$R$2843,9,0)</f>
        <v>2.9860000000000002</v>
      </c>
      <c r="M29" s="66">
        <f t="shared" si="4"/>
        <v>34</v>
      </c>
      <c r="N29" s="65">
        <f>VLOOKUP($A29,'Return Data'!$B$7:$R$2843,10,0)</f>
        <v>2.9773999999999998</v>
      </c>
      <c r="O29" s="66">
        <f t="shared" si="5"/>
        <v>40</v>
      </c>
      <c r="P29" s="65">
        <f>VLOOKUP($A29,'Return Data'!$B$7:$R$2843,11,0)</f>
        <v>2.9371</v>
      </c>
      <c r="Q29" s="66">
        <f t="shared" si="6"/>
        <v>39</v>
      </c>
      <c r="R29" s="65">
        <f>VLOOKUP($A29,'Return Data'!$B$7:$R$2843,12,0)</f>
        <v>2.9836</v>
      </c>
      <c r="S29" s="66">
        <f t="shared" si="7"/>
        <v>39</v>
      </c>
      <c r="T29" s="65">
        <f>VLOOKUP($A29,'Return Data'!$B$7:$R$2843,13,0)</f>
        <v>2.9701</v>
      </c>
      <c r="U29" s="66">
        <f t="shared" si="12"/>
        <v>37</v>
      </c>
      <c r="V29" s="65"/>
      <c r="W29" s="66"/>
      <c r="X29" s="65"/>
      <c r="Y29" s="66"/>
      <c r="Z29" s="65">
        <f>VLOOKUP($A29,'Return Data'!$B$7:$R$2843,16,0)</f>
        <v>3.9990999999999999</v>
      </c>
      <c r="AA29" s="67">
        <f t="shared" si="11"/>
        <v>38</v>
      </c>
    </row>
    <row r="30" spans="1:27" x14ac:dyDescent="0.3">
      <c r="A30" s="63" t="s">
        <v>141</v>
      </c>
      <c r="B30" s="64">
        <f>VLOOKUP($A30,'Return Data'!$B$7:$R$2843,3,0)</f>
        <v>44322</v>
      </c>
      <c r="C30" s="65">
        <f>VLOOKUP($A30,'Return Data'!$B$7:$R$2843,4,0)</f>
        <v>56.424199999999999</v>
      </c>
      <c r="D30" s="65">
        <f>VLOOKUP($A30,'Return Data'!$B$7:$R$2843,5,0)</f>
        <v>2.7170999999999998</v>
      </c>
      <c r="E30" s="66">
        <f t="shared" si="0"/>
        <v>21</v>
      </c>
      <c r="F30" s="65">
        <f>VLOOKUP($A30,'Return Data'!$B$7:$R$2843,6,0)</f>
        <v>2.9117000000000002</v>
      </c>
      <c r="G30" s="66">
        <f t="shared" si="1"/>
        <v>10</v>
      </c>
      <c r="H30" s="65">
        <f>VLOOKUP($A30,'Return Data'!$B$7:$R$2843,7,0)</f>
        <v>3.0144000000000002</v>
      </c>
      <c r="I30" s="66">
        <f t="shared" si="2"/>
        <v>7</v>
      </c>
      <c r="J30" s="65">
        <f>VLOOKUP($A30,'Return Data'!$B$7:$R$2843,8,0)</f>
        <v>3.1225999999999998</v>
      </c>
      <c r="K30" s="66">
        <f t="shared" si="3"/>
        <v>9</v>
      </c>
      <c r="L30" s="65">
        <f>VLOOKUP($A30,'Return Data'!$B$7:$R$2843,9,0)</f>
        <v>3.1455000000000002</v>
      </c>
      <c r="M30" s="66">
        <f t="shared" si="4"/>
        <v>10</v>
      </c>
      <c r="N30" s="65">
        <f>VLOOKUP($A30,'Return Data'!$B$7:$R$2843,10,0)</f>
        <v>3.2940999999999998</v>
      </c>
      <c r="O30" s="66">
        <f t="shared" si="5"/>
        <v>18</v>
      </c>
      <c r="P30" s="65">
        <f>VLOOKUP($A30,'Return Data'!$B$7:$R$2843,11,0)</f>
        <v>3.1842000000000001</v>
      </c>
      <c r="Q30" s="66">
        <f t="shared" si="6"/>
        <v>17</v>
      </c>
      <c r="R30" s="65">
        <f>VLOOKUP($A30,'Return Data'!$B$7:$R$2843,12,0)</f>
        <v>3.2216</v>
      </c>
      <c r="S30" s="66">
        <f t="shared" si="7"/>
        <v>23</v>
      </c>
      <c r="T30" s="65">
        <f>VLOOKUP($A30,'Return Data'!$B$7:$R$2843,13,0)</f>
        <v>3.3448000000000002</v>
      </c>
      <c r="U30" s="66">
        <f t="shared" si="12"/>
        <v>26</v>
      </c>
      <c r="V30" s="65">
        <f>VLOOKUP($A30,'Return Data'!$B$7:$R$2843,17,0)</f>
        <v>4.6043000000000003</v>
      </c>
      <c r="W30" s="66">
        <f t="shared" ref="W30:W35" si="13">RANK(V30,V$8:V$50,0)</f>
        <v>28</v>
      </c>
      <c r="X30" s="65">
        <f>VLOOKUP($A30,'Return Data'!$B$7:$R$2843,14,0)</f>
        <v>5.6092000000000004</v>
      </c>
      <c r="Y30" s="66">
        <f t="shared" ref="Y30:Y35" si="14">RANK(X30,X$8:X$50,0)</f>
        <v>22</v>
      </c>
      <c r="Z30" s="65">
        <f>VLOOKUP($A30,'Return Data'!$B$7:$R$2843,16,0)</f>
        <v>7.3061999999999996</v>
      </c>
      <c r="AA30" s="67">
        <f t="shared" si="11"/>
        <v>7</v>
      </c>
    </row>
    <row r="31" spans="1:27" x14ac:dyDescent="0.3">
      <c r="A31" s="63" t="s">
        <v>142</v>
      </c>
      <c r="B31" s="64">
        <f>VLOOKUP($A31,'Return Data'!$B$7:$R$2843,3,0)</f>
        <v>44322</v>
      </c>
      <c r="C31" s="65">
        <f>VLOOKUP($A31,'Return Data'!$B$7:$R$2843,4,0)</f>
        <v>4172.0460999999996</v>
      </c>
      <c r="D31" s="65">
        <f>VLOOKUP($A31,'Return Data'!$B$7:$R$2843,5,0)</f>
        <v>2.8033000000000001</v>
      </c>
      <c r="E31" s="66">
        <f t="shared" si="0"/>
        <v>17</v>
      </c>
      <c r="F31" s="65">
        <f>VLOOKUP($A31,'Return Data'!$B$7:$R$2843,6,0)</f>
        <v>2.6084999999999998</v>
      </c>
      <c r="G31" s="66">
        <f t="shared" si="1"/>
        <v>36</v>
      </c>
      <c r="H31" s="65">
        <f>VLOOKUP($A31,'Return Data'!$B$7:$R$2843,7,0)</f>
        <v>2.8386</v>
      </c>
      <c r="I31" s="66">
        <f t="shared" si="2"/>
        <v>28</v>
      </c>
      <c r="J31" s="65">
        <f>VLOOKUP($A31,'Return Data'!$B$7:$R$2843,8,0)</f>
        <v>3.0217999999999998</v>
      </c>
      <c r="K31" s="66">
        <f t="shared" si="3"/>
        <v>23</v>
      </c>
      <c r="L31" s="65">
        <f>VLOOKUP($A31,'Return Data'!$B$7:$R$2843,9,0)</f>
        <v>3.1191</v>
      </c>
      <c r="M31" s="66">
        <f t="shared" si="4"/>
        <v>16</v>
      </c>
      <c r="N31" s="65">
        <f>VLOOKUP($A31,'Return Data'!$B$7:$R$2843,10,0)</f>
        <v>3.2782</v>
      </c>
      <c r="O31" s="66">
        <f t="shared" si="5"/>
        <v>22</v>
      </c>
      <c r="P31" s="65">
        <f>VLOOKUP($A31,'Return Data'!$B$7:$R$2843,11,0)</f>
        <v>3.1395</v>
      </c>
      <c r="Q31" s="66">
        <f t="shared" si="6"/>
        <v>27</v>
      </c>
      <c r="R31" s="65">
        <f>VLOOKUP($A31,'Return Data'!$B$7:$R$2843,12,0)</f>
        <v>3.2099000000000002</v>
      </c>
      <c r="S31" s="66">
        <f t="shared" si="7"/>
        <v>27</v>
      </c>
      <c r="T31" s="65">
        <f>VLOOKUP($A31,'Return Data'!$B$7:$R$2843,13,0)</f>
        <v>3.4068000000000001</v>
      </c>
      <c r="U31" s="66">
        <f t="shared" si="12"/>
        <v>17</v>
      </c>
      <c r="V31" s="65">
        <f>VLOOKUP($A31,'Return Data'!$B$7:$R$2843,17,0)</f>
        <v>4.6342999999999996</v>
      </c>
      <c r="W31" s="66">
        <f t="shared" si="13"/>
        <v>24</v>
      </c>
      <c r="X31" s="65">
        <f>VLOOKUP($A31,'Return Data'!$B$7:$R$2843,14,0)</f>
        <v>5.5719000000000003</v>
      </c>
      <c r="Y31" s="66">
        <f t="shared" si="14"/>
        <v>26</v>
      </c>
      <c r="Z31" s="65">
        <f>VLOOKUP($A31,'Return Data'!$B$7:$R$2843,16,0)</f>
        <v>7.2252000000000001</v>
      </c>
      <c r="AA31" s="67">
        <f t="shared" si="11"/>
        <v>24</v>
      </c>
    </row>
    <row r="32" spans="1:27" x14ac:dyDescent="0.3">
      <c r="A32" s="63" t="s">
        <v>143</v>
      </c>
      <c r="B32" s="64">
        <f>VLOOKUP($A32,'Return Data'!$B$7:$R$2843,3,0)</f>
        <v>44322</v>
      </c>
      <c r="C32" s="65">
        <f>VLOOKUP($A32,'Return Data'!$B$7:$R$2843,4,0)</f>
        <v>2827.5664999999999</v>
      </c>
      <c r="D32" s="65">
        <f>VLOOKUP($A32,'Return Data'!$B$7:$R$2843,5,0)</f>
        <v>2.6709999999999998</v>
      </c>
      <c r="E32" s="66">
        <f t="shared" si="0"/>
        <v>28</v>
      </c>
      <c r="F32" s="65">
        <f>VLOOKUP($A32,'Return Data'!$B$7:$R$2843,6,0)</f>
        <v>2.6829999999999998</v>
      </c>
      <c r="G32" s="66">
        <f t="shared" si="1"/>
        <v>32</v>
      </c>
      <c r="H32" s="65">
        <f>VLOOKUP($A32,'Return Data'!$B$7:$R$2843,7,0)</f>
        <v>2.8283</v>
      </c>
      <c r="I32" s="66">
        <f t="shared" si="2"/>
        <v>30</v>
      </c>
      <c r="J32" s="65">
        <f>VLOOKUP($A32,'Return Data'!$B$7:$R$2843,8,0)</f>
        <v>2.9862000000000002</v>
      </c>
      <c r="K32" s="66">
        <f t="shared" si="3"/>
        <v>34</v>
      </c>
      <c r="L32" s="65">
        <f>VLOOKUP($A32,'Return Data'!$B$7:$R$2843,9,0)</f>
        <v>3.0322</v>
      </c>
      <c r="M32" s="66">
        <f t="shared" si="4"/>
        <v>30</v>
      </c>
      <c r="N32" s="65">
        <f>VLOOKUP($A32,'Return Data'!$B$7:$R$2843,10,0)</f>
        <v>3.2185999999999999</v>
      </c>
      <c r="O32" s="66">
        <f t="shared" si="5"/>
        <v>26</v>
      </c>
      <c r="P32" s="65">
        <f>VLOOKUP($A32,'Return Data'!$B$7:$R$2843,11,0)</f>
        <v>3.1295000000000002</v>
      </c>
      <c r="Q32" s="66">
        <f t="shared" si="6"/>
        <v>30</v>
      </c>
      <c r="R32" s="65">
        <f>VLOOKUP($A32,'Return Data'!$B$7:$R$2843,12,0)</f>
        <v>3.1814</v>
      </c>
      <c r="S32" s="66">
        <f t="shared" si="7"/>
        <v>30</v>
      </c>
      <c r="T32" s="65">
        <f>VLOOKUP($A32,'Return Data'!$B$7:$R$2843,13,0)</f>
        <v>3.3736000000000002</v>
      </c>
      <c r="U32" s="66">
        <f t="shared" si="12"/>
        <v>22</v>
      </c>
      <c r="V32" s="65">
        <f>VLOOKUP($A32,'Return Data'!$B$7:$R$2843,17,0)</f>
        <v>4.6741000000000001</v>
      </c>
      <c r="W32" s="66">
        <f t="shared" si="13"/>
        <v>22</v>
      </c>
      <c r="X32" s="65">
        <f>VLOOKUP($A32,'Return Data'!$B$7:$R$2843,14,0)</f>
        <v>5.6208</v>
      </c>
      <c r="Y32" s="66">
        <f t="shared" si="14"/>
        <v>20</v>
      </c>
      <c r="Z32" s="65">
        <f>VLOOKUP($A32,'Return Data'!$B$7:$R$2843,16,0)</f>
        <v>7.2538</v>
      </c>
      <c r="AA32" s="67">
        <f t="shared" si="11"/>
        <v>21</v>
      </c>
    </row>
    <row r="33" spans="1:27" x14ac:dyDescent="0.3">
      <c r="A33" s="63" t="s">
        <v>144</v>
      </c>
      <c r="B33" s="64">
        <f>VLOOKUP($A33,'Return Data'!$B$7:$R$2843,3,0)</f>
        <v>44322</v>
      </c>
      <c r="C33" s="65">
        <f>VLOOKUP($A33,'Return Data'!$B$7:$R$2843,4,0)</f>
        <v>3748.7118</v>
      </c>
      <c r="D33" s="65">
        <f>VLOOKUP($A33,'Return Data'!$B$7:$R$2843,5,0)</f>
        <v>2.9281000000000001</v>
      </c>
      <c r="E33" s="66">
        <f t="shared" si="0"/>
        <v>10</v>
      </c>
      <c r="F33" s="65">
        <f>VLOOKUP($A33,'Return Data'!$B$7:$R$2843,6,0)</f>
        <v>2.7412000000000001</v>
      </c>
      <c r="G33" s="66">
        <f t="shared" si="1"/>
        <v>27</v>
      </c>
      <c r="H33" s="65">
        <f>VLOOKUP($A33,'Return Data'!$B$7:$R$2843,7,0)</f>
        <v>2.9146999999999998</v>
      </c>
      <c r="I33" s="66">
        <f t="shared" si="2"/>
        <v>21</v>
      </c>
      <c r="J33" s="65">
        <f>VLOOKUP($A33,'Return Data'!$B$7:$R$2843,8,0)</f>
        <v>3.1032999999999999</v>
      </c>
      <c r="K33" s="66">
        <f t="shared" si="3"/>
        <v>11</v>
      </c>
      <c r="L33" s="65">
        <f>VLOOKUP($A33,'Return Data'!$B$7:$R$2843,9,0)</f>
        <v>3.1688999999999998</v>
      </c>
      <c r="M33" s="66">
        <f t="shared" si="4"/>
        <v>6</v>
      </c>
      <c r="N33" s="65">
        <f>VLOOKUP($A33,'Return Data'!$B$7:$R$2843,10,0)</f>
        <v>3.3412000000000002</v>
      </c>
      <c r="O33" s="66">
        <f t="shared" si="5"/>
        <v>11</v>
      </c>
      <c r="P33" s="65">
        <f>VLOOKUP($A33,'Return Data'!$B$7:$R$2843,11,0)</f>
        <v>3.2368000000000001</v>
      </c>
      <c r="Q33" s="66">
        <f t="shared" si="6"/>
        <v>12</v>
      </c>
      <c r="R33" s="65">
        <f>VLOOKUP($A33,'Return Data'!$B$7:$R$2843,12,0)</f>
        <v>3.2833999999999999</v>
      </c>
      <c r="S33" s="66">
        <f t="shared" si="7"/>
        <v>9</v>
      </c>
      <c r="T33" s="65">
        <f>VLOOKUP($A33,'Return Data'!$B$7:$R$2843,13,0)</f>
        <v>3.496</v>
      </c>
      <c r="U33" s="66">
        <f t="shared" si="12"/>
        <v>8</v>
      </c>
      <c r="V33" s="65">
        <f>VLOOKUP($A33,'Return Data'!$B$7:$R$2843,17,0)</f>
        <v>4.8079000000000001</v>
      </c>
      <c r="W33" s="66">
        <f t="shared" si="13"/>
        <v>10</v>
      </c>
      <c r="X33" s="65">
        <f>VLOOKUP($A33,'Return Data'!$B$7:$R$2843,14,0)</f>
        <v>5.7104999999999997</v>
      </c>
      <c r="Y33" s="66">
        <f t="shared" si="14"/>
        <v>11</v>
      </c>
      <c r="Z33" s="65">
        <f>VLOOKUP($A33,'Return Data'!$B$7:$R$2843,16,0)</f>
        <v>7.2786</v>
      </c>
      <c r="AA33" s="67">
        <f t="shared" si="11"/>
        <v>13</v>
      </c>
    </row>
    <row r="34" spans="1:27" x14ac:dyDescent="0.3">
      <c r="A34" s="63" t="s">
        <v>436</v>
      </c>
      <c r="B34" s="64">
        <f>VLOOKUP($A34,'Return Data'!$B$7:$R$2843,3,0)</f>
        <v>44322</v>
      </c>
      <c r="C34" s="65">
        <f>VLOOKUP($A34,'Return Data'!$B$7:$R$2843,4,0)</f>
        <v>1341.5077000000001</v>
      </c>
      <c r="D34" s="65">
        <f>VLOOKUP($A34,'Return Data'!$B$7:$R$2843,5,0)</f>
        <v>2.819</v>
      </c>
      <c r="E34" s="66">
        <f t="shared" si="0"/>
        <v>16</v>
      </c>
      <c r="F34" s="65">
        <f>VLOOKUP($A34,'Return Data'!$B$7:$R$2843,6,0)</f>
        <v>2.7576999999999998</v>
      </c>
      <c r="G34" s="66">
        <f t="shared" si="1"/>
        <v>24</v>
      </c>
      <c r="H34" s="65">
        <f>VLOOKUP($A34,'Return Data'!$B$7:$R$2843,7,0)</f>
        <v>2.9685000000000001</v>
      </c>
      <c r="I34" s="66">
        <f t="shared" si="2"/>
        <v>15</v>
      </c>
      <c r="J34" s="65">
        <f>VLOOKUP($A34,'Return Data'!$B$7:$R$2843,8,0)</f>
        <v>3.181</v>
      </c>
      <c r="K34" s="66">
        <f t="shared" si="3"/>
        <v>5</v>
      </c>
      <c r="L34" s="65">
        <f>VLOOKUP($A34,'Return Data'!$B$7:$R$2843,9,0)</f>
        <v>3.2214</v>
      </c>
      <c r="M34" s="66">
        <f t="shared" si="4"/>
        <v>4</v>
      </c>
      <c r="N34" s="65">
        <f>VLOOKUP($A34,'Return Data'!$B$7:$R$2843,10,0)</f>
        <v>3.3791000000000002</v>
      </c>
      <c r="O34" s="66">
        <f t="shared" si="5"/>
        <v>6</v>
      </c>
      <c r="P34" s="65">
        <f>VLOOKUP($A34,'Return Data'!$B$7:$R$2843,11,0)</f>
        <v>3.2557</v>
      </c>
      <c r="Q34" s="66">
        <f t="shared" si="6"/>
        <v>10</v>
      </c>
      <c r="R34" s="65">
        <f>VLOOKUP($A34,'Return Data'!$B$7:$R$2843,12,0)</f>
        <v>3.3508</v>
      </c>
      <c r="S34" s="66">
        <f t="shared" si="7"/>
        <v>4</v>
      </c>
      <c r="T34" s="65">
        <f>VLOOKUP($A34,'Return Data'!$B$7:$R$2843,13,0)</f>
        <v>3.5564</v>
      </c>
      <c r="U34" s="66">
        <f t="shared" si="12"/>
        <v>4</v>
      </c>
      <c r="V34" s="65">
        <f>VLOOKUP($A34,'Return Data'!$B$7:$R$2843,17,0)</f>
        <v>4.8541999999999996</v>
      </c>
      <c r="W34" s="66">
        <f t="shared" si="13"/>
        <v>5</v>
      </c>
      <c r="X34" s="65">
        <f>VLOOKUP($A34,'Return Data'!$B$7:$R$2843,14,0)</f>
        <v>5.7916999999999996</v>
      </c>
      <c r="Y34" s="66">
        <f t="shared" si="14"/>
        <v>4</v>
      </c>
      <c r="Z34" s="65">
        <f>VLOOKUP($A34,'Return Data'!$B$7:$R$2843,16,0)</f>
        <v>6.2531999999999996</v>
      </c>
      <c r="AA34" s="67">
        <f t="shared" si="11"/>
        <v>33</v>
      </c>
    </row>
    <row r="35" spans="1:27" x14ac:dyDescent="0.3">
      <c r="A35" s="63" t="s">
        <v>146</v>
      </c>
      <c r="B35" s="64">
        <f>VLOOKUP($A35,'Return Data'!$B$7:$R$2843,3,0)</f>
        <v>44322</v>
      </c>
      <c r="C35" s="65">
        <f>VLOOKUP($A35,'Return Data'!$B$7:$R$2843,4,0)</f>
        <v>2178.4288000000001</v>
      </c>
      <c r="D35" s="65">
        <f>VLOOKUP($A35,'Return Data'!$B$7:$R$2843,5,0)</f>
        <v>2.6844000000000001</v>
      </c>
      <c r="E35" s="66">
        <f t="shared" si="0"/>
        <v>26</v>
      </c>
      <c r="F35" s="65">
        <f>VLOOKUP($A35,'Return Data'!$B$7:$R$2843,6,0)</f>
        <v>2.8378999999999999</v>
      </c>
      <c r="G35" s="66">
        <f t="shared" si="1"/>
        <v>16</v>
      </c>
      <c r="H35" s="65">
        <f>VLOOKUP($A35,'Return Data'!$B$7:$R$2843,7,0)</f>
        <v>2.9839000000000002</v>
      </c>
      <c r="I35" s="66">
        <f t="shared" si="2"/>
        <v>11</v>
      </c>
      <c r="J35" s="65">
        <f>VLOOKUP($A35,'Return Data'!$B$7:$R$2843,8,0)</f>
        <v>3.1613000000000002</v>
      </c>
      <c r="K35" s="66">
        <f t="shared" si="3"/>
        <v>6</v>
      </c>
      <c r="L35" s="65">
        <f>VLOOKUP($A35,'Return Data'!$B$7:$R$2843,9,0)</f>
        <v>3.2044999999999999</v>
      </c>
      <c r="M35" s="66">
        <f t="shared" si="4"/>
        <v>5</v>
      </c>
      <c r="N35" s="65">
        <f>VLOOKUP($A35,'Return Data'!$B$7:$R$2843,10,0)</f>
        <v>3.3551000000000002</v>
      </c>
      <c r="O35" s="66">
        <f t="shared" si="5"/>
        <v>9</v>
      </c>
      <c r="P35" s="65">
        <f>VLOOKUP($A35,'Return Data'!$B$7:$R$2843,11,0)</f>
        <v>3.2974999999999999</v>
      </c>
      <c r="Q35" s="66">
        <f t="shared" si="6"/>
        <v>3</v>
      </c>
      <c r="R35" s="65">
        <f>VLOOKUP($A35,'Return Data'!$B$7:$R$2843,12,0)</f>
        <v>3.3485999999999998</v>
      </c>
      <c r="S35" s="66">
        <f t="shared" si="7"/>
        <v>5</v>
      </c>
      <c r="T35" s="65">
        <f>VLOOKUP($A35,'Return Data'!$B$7:$R$2843,13,0)</f>
        <v>3.4883999999999999</v>
      </c>
      <c r="U35" s="66">
        <f t="shared" si="12"/>
        <v>9</v>
      </c>
      <c r="V35" s="65">
        <f>VLOOKUP($A35,'Return Data'!$B$7:$R$2843,17,0)</f>
        <v>4.74</v>
      </c>
      <c r="W35" s="66">
        <f t="shared" si="13"/>
        <v>15</v>
      </c>
      <c r="X35" s="65">
        <f>VLOOKUP($A35,'Return Data'!$B$7:$R$2843,14,0)</f>
        <v>5.6683000000000003</v>
      </c>
      <c r="Y35" s="66">
        <f t="shared" si="14"/>
        <v>17</v>
      </c>
      <c r="Z35" s="65">
        <f>VLOOKUP($A35,'Return Data'!$B$7:$R$2843,16,0)</f>
        <v>7.0625999999999998</v>
      </c>
      <c r="AA35" s="67">
        <f t="shared" si="11"/>
        <v>29</v>
      </c>
    </row>
    <row r="36" spans="1:27" x14ac:dyDescent="0.3">
      <c r="A36" s="63" t="s">
        <v>147</v>
      </c>
      <c r="B36" s="64">
        <f>VLOOKUP($A36,'Return Data'!$B$7:$R$2843,3,0)</f>
        <v>44322</v>
      </c>
      <c r="C36" s="65">
        <f>VLOOKUP($A36,'Return Data'!$B$7:$R$2843,4,0)</f>
        <v>11.0684</v>
      </c>
      <c r="D36" s="65">
        <f>VLOOKUP($A36,'Return Data'!$B$7:$R$2843,5,0)</f>
        <v>1.6489</v>
      </c>
      <c r="E36" s="66">
        <f t="shared" si="0"/>
        <v>42</v>
      </c>
      <c r="F36" s="65">
        <f>VLOOKUP($A36,'Return Data'!$B$7:$R$2843,6,0)</f>
        <v>2.9685999999999999</v>
      </c>
      <c r="G36" s="66">
        <f t="shared" si="1"/>
        <v>5</v>
      </c>
      <c r="H36" s="65">
        <f>VLOOKUP($A36,'Return Data'!$B$7:$R$2843,7,0)</f>
        <v>2.8753000000000002</v>
      </c>
      <c r="I36" s="66">
        <f t="shared" si="2"/>
        <v>23</v>
      </c>
      <c r="J36" s="65">
        <f>VLOOKUP($A36,'Return Data'!$B$7:$R$2843,8,0)</f>
        <v>2.9712999999999998</v>
      </c>
      <c r="K36" s="66">
        <f t="shared" si="3"/>
        <v>36</v>
      </c>
      <c r="L36" s="65">
        <f>VLOOKUP($A36,'Return Data'!$B$7:$R$2843,9,0)</f>
        <v>2.8757999999999999</v>
      </c>
      <c r="M36" s="66">
        <f t="shared" si="4"/>
        <v>37</v>
      </c>
      <c r="N36" s="65">
        <f>VLOOKUP($A36,'Return Data'!$B$7:$R$2843,10,0)</f>
        <v>3.0306999999999999</v>
      </c>
      <c r="O36" s="66">
        <f t="shared" si="5"/>
        <v>35</v>
      </c>
      <c r="P36" s="65">
        <f>VLOOKUP($A36,'Return Data'!$B$7:$R$2843,11,0)</f>
        <v>2.9072</v>
      </c>
      <c r="Q36" s="66">
        <f t="shared" si="6"/>
        <v>40</v>
      </c>
      <c r="R36" s="65">
        <f>VLOOKUP($A36,'Return Data'!$B$7:$R$2843,12,0)</f>
        <v>2.9670999999999998</v>
      </c>
      <c r="S36" s="66">
        <f t="shared" si="7"/>
        <v>40</v>
      </c>
      <c r="T36" s="65">
        <f>VLOOKUP($A36,'Return Data'!$B$7:$R$2843,13,0)</f>
        <v>2.9954000000000001</v>
      </c>
      <c r="U36" s="66">
        <f t="shared" si="12"/>
        <v>36</v>
      </c>
      <c r="V36" s="65"/>
      <c r="W36" s="66"/>
      <c r="X36" s="65"/>
      <c r="Y36" s="66"/>
      <c r="Z36" s="65">
        <f>VLOOKUP($A36,'Return Data'!$B$7:$R$2843,16,0)</f>
        <v>4.3558000000000003</v>
      </c>
      <c r="AA36" s="67">
        <f t="shared" si="11"/>
        <v>37</v>
      </c>
    </row>
    <row r="37" spans="1:27" x14ac:dyDescent="0.3">
      <c r="A37" s="63" t="s">
        <v>2025</v>
      </c>
      <c r="B37" s="64">
        <f>VLOOKUP($A37,'Return Data'!$B$7:$R$2843,3,0)</f>
        <v>44322</v>
      </c>
      <c r="C37" s="65">
        <f>VLOOKUP($A37,'Return Data'!$B$7:$R$2843,4,0)</f>
        <v>2255.6196</v>
      </c>
      <c r="D37" s="65">
        <f>VLOOKUP($A37,'Return Data'!$B$7:$R$2843,5,0)</f>
        <v>2.3934000000000002</v>
      </c>
      <c r="E37" s="66">
        <f t="shared" si="0"/>
        <v>39</v>
      </c>
      <c r="F37" s="65">
        <f>VLOOKUP($A37,'Return Data'!$B$7:$R$2843,6,0)</f>
        <v>2.6953999999999998</v>
      </c>
      <c r="G37" s="66">
        <f t="shared" si="1"/>
        <v>29</v>
      </c>
      <c r="H37" s="65">
        <f>VLOOKUP($A37,'Return Data'!$B$7:$R$2843,7,0)</f>
        <v>2.919</v>
      </c>
      <c r="I37" s="66">
        <f t="shared" si="2"/>
        <v>20</v>
      </c>
      <c r="J37" s="65">
        <f>VLOOKUP($A37,'Return Data'!$B$7:$R$2843,8,0)</f>
        <v>3.0424000000000002</v>
      </c>
      <c r="K37" s="66">
        <f t="shared" si="3"/>
        <v>21</v>
      </c>
      <c r="L37" s="65">
        <f>VLOOKUP($A37,'Return Data'!$B$7:$R$2843,9,0)</f>
        <v>3.1522000000000001</v>
      </c>
      <c r="M37" s="66">
        <f t="shared" si="4"/>
        <v>9</v>
      </c>
      <c r="N37" s="65">
        <f>VLOOKUP($A37,'Return Data'!$B$7:$R$2843,10,0)</f>
        <v>3.2035</v>
      </c>
      <c r="O37" s="66">
        <f t="shared" si="5"/>
        <v>30</v>
      </c>
      <c r="P37" s="65">
        <f>VLOOKUP($A37,'Return Data'!$B$7:$R$2843,11,0)</f>
        <v>3.0474000000000001</v>
      </c>
      <c r="Q37" s="66">
        <f t="shared" si="6"/>
        <v>35</v>
      </c>
      <c r="R37" s="65">
        <f>VLOOKUP($A37,'Return Data'!$B$7:$R$2843,12,0)</f>
        <v>3.0449999999999999</v>
      </c>
      <c r="S37" s="66">
        <f t="shared" si="7"/>
        <v>37</v>
      </c>
      <c r="T37" s="65">
        <f>VLOOKUP($A37,'Return Data'!$B$7:$R$2843,13,0)</f>
        <v>3.0922000000000001</v>
      </c>
      <c r="U37" s="66">
        <f t="shared" si="12"/>
        <v>34</v>
      </c>
      <c r="V37" s="65">
        <f>VLOOKUP($A37,'Return Data'!$B$7:$R$2843,17,0)</f>
        <v>4.2439</v>
      </c>
      <c r="W37" s="66">
        <f t="shared" ref="W37:W49" si="15">RANK(V37,V$8:V$50,0)</f>
        <v>33</v>
      </c>
      <c r="X37" s="65">
        <f>VLOOKUP($A37,'Return Data'!$B$7:$R$2843,14,0)</f>
        <v>5.3693999999999997</v>
      </c>
      <c r="Y37" s="66">
        <f>RANK(X37,X$8:X$50,0)</f>
        <v>29</v>
      </c>
      <c r="Z37" s="65">
        <f>VLOOKUP($A37,'Return Data'!$B$7:$R$2843,16,0)</f>
        <v>7.2592999999999996</v>
      </c>
      <c r="AA37" s="67">
        <f t="shared" si="11"/>
        <v>17</v>
      </c>
    </row>
    <row r="38" spans="1:27" x14ac:dyDescent="0.3">
      <c r="A38" s="63" t="s">
        <v>148</v>
      </c>
      <c r="B38" s="64">
        <f>VLOOKUP($A38,'Return Data'!$B$7:$R$2843,3,0)</f>
        <v>44322</v>
      </c>
      <c r="C38" s="65">
        <f>VLOOKUP($A38,'Return Data'!$B$7:$R$2843,4,0)</f>
        <v>5048.3527000000004</v>
      </c>
      <c r="D38" s="65">
        <f>VLOOKUP($A38,'Return Data'!$B$7:$R$2843,5,0)</f>
        <v>2.3022</v>
      </c>
      <c r="E38" s="66">
        <f t="shared" si="0"/>
        <v>41</v>
      </c>
      <c r="F38" s="65">
        <f>VLOOKUP($A38,'Return Data'!$B$7:$R$2843,6,0)</f>
        <v>2.6863000000000001</v>
      </c>
      <c r="G38" s="66">
        <f t="shared" si="1"/>
        <v>31</v>
      </c>
      <c r="H38" s="65">
        <f>VLOOKUP($A38,'Return Data'!$B$7:$R$2843,7,0)</f>
        <v>2.8567999999999998</v>
      </c>
      <c r="I38" s="66">
        <f t="shared" si="2"/>
        <v>25</v>
      </c>
      <c r="J38" s="65">
        <f>VLOOKUP($A38,'Return Data'!$B$7:$R$2843,8,0)</f>
        <v>3.0165999999999999</v>
      </c>
      <c r="K38" s="66">
        <f t="shared" si="3"/>
        <v>24</v>
      </c>
      <c r="L38" s="65">
        <f>VLOOKUP($A38,'Return Data'!$B$7:$R$2843,9,0)</f>
        <v>3.0988000000000002</v>
      </c>
      <c r="M38" s="66">
        <f t="shared" si="4"/>
        <v>21</v>
      </c>
      <c r="N38" s="65">
        <f>VLOOKUP($A38,'Return Data'!$B$7:$R$2843,10,0)</f>
        <v>3.3527</v>
      </c>
      <c r="O38" s="66">
        <f t="shared" si="5"/>
        <v>10</v>
      </c>
      <c r="P38" s="65">
        <f>VLOOKUP($A38,'Return Data'!$B$7:$R$2843,11,0)</f>
        <v>3.1821000000000002</v>
      </c>
      <c r="Q38" s="66">
        <f t="shared" si="6"/>
        <v>18</v>
      </c>
      <c r="R38" s="65">
        <f>VLOOKUP($A38,'Return Data'!$B$7:$R$2843,12,0)</f>
        <v>3.2446000000000002</v>
      </c>
      <c r="S38" s="66">
        <f t="shared" si="7"/>
        <v>17</v>
      </c>
      <c r="T38" s="65">
        <f>VLOOKUP($A38,'Return Data'!$B$7:$R$2843,13,0)</f>
        <v>3.4828999999999999</v>
      </c>
      <c r="U38" s="66">
        <f t="shared" si="12"/>
        <v>10</v>
      </c>
      <c r="V38" s="65">
        <f>VLOOKUP($A38,'Return Data'!$B$7:$R$2843,17,0)</f>
        <v>4.8198999999999996</v>
      </c>
      <c r="W38" s="66">
        <f t="shared" si="15"/>
        <v>8</v>
      </c>
      <c r="X38" s="65">
        <f>VLOOKUP($A38,'Return Data'!$B$7:$R$2843,14,0)</f>
        <v>5.7462</v>
      </c>
      <c r="Y38" s="66">
        <f>RANK(X38,X$8:X$50,0)</f>
        <v>7</v>
      </c>
      <c r="Z38" s="65">
        <f>VLOOKUP($A38,'Return Data'!$B$7:$R$2843,16,0)</f>
        <v>7.3247</v>
      </c>
      <c r="AA38" s="67">
        <f t="shared" si="11"/>
        <v>5</v>
      </c>
    </row>
    <row r="39" spans="1:27" x14ac:dyDescent="0.3">
      <c r="A39" s="63" t="s">
        <v>149</v>
      </c>
      <c r="B39" s="64">
        <f>VLOOKUP($A39,'Return Data'!$B$7:$R$2843,3,0)</f>
        <v>44322</v>
      </c>
      <c r="C39" s="65">
        <f>VLOOKUP($A39,'Return Data'!$B$7:$R$2843,4,0)</f>
        <v>1156.5429999999999</v>
      </c>
      <c r="D39" s="65">
        <f>VLOOKUP($A39,'Return Data'!$B$7:$R$2843,5,0)</f>
        <v>2.5312999999999999</v>
      </c>
      <c r="E39" s="66">
        <f t="shared" si="0"/>
        <v>36</v>
      </c>
      <c r="F39" s="65">
        <f>VLOOKUP($A39,'Return Data'!$B$7:$R$2843,6,0)</f>
        <v>2.8315999999999999</v>
      </c>
      <c r="G39" s="66">
        <f t="shared" si="1"/>
        <v>18</v>
      </c>
      <c r="H39" s="65">
        <f>VLOOKUP($A39,'Return Data'!$B$7:$R$2843,7,0)</f>
        <v>2.9236</v>
      </c>
      <c r="I39" s="66">
        <f t="shared" si="2"/>
        <v>19</v>
      </c>
      <c r="J39" s="65">
        <f>VLOOKUP($A39,'Return Data'!$B$7:$R$2843,8,0)</f>
        <v>3.0145</v>
      </c>
      <c r="K39" s="66">
        <f t="shared" si="3"/>
        <v>26</v>
      </c>
      <c r="L39" s="65">
        <f>VLOOKUP($A39,'Return Data'!$B$7:$R$2843,9,0)</f>
        <v>3.0293999999999999</v>
      </c>
      <c r="M39" s="66">
        <f t="shared" si="4"/>
        <v>31</v>
      </c>
      <c r="N39" s="65">
        <f>VLOOKUP($A39,'Return Data'!$B$7:$R$2843,10,0)</f>
        <v>3.1461999999999999</v>
      </c>
      <c r="O39" s="66">
        <f t="shared" si="5"/>
        <v>32</v>
      </c>
      <c r="P39" s="65">
        <f>VLOOKUP($A39,'Return Data'!$B$7:$R$2843,11,0)</f>
        <v>3.0152000000000001</v>
      </c>
      <c r="Q39" s="66">
        <f t="shared" si="6"/>
        <v>37</v>
      </c>
      <c r="R39" s="65">
        <f>VLOOKUP($A39,'Return Data'!$B$7:$R$2843,12,0)</f>
        <v>3.0746000000000002</v>
      </c>
      <c r="S39" s="66">
        <f t="shared" si="7"/>
        <v>36</v>
      </c>
      <c r="T39" s="65">
        <f>VLOOKUP($A39,'Return Data'!$B$7:$R$2843,13,0)</f>
        <v>3.1175999999999999</v>
      </c>
      <c r="U39" s="66">
        <f t="shared" si="12"/>
        <v>32</v>
      </c>
      <c r="V39" s="65">
        <f>VLOOKUP($A39,'Return Data'!$B$7:$R$2843,17,0)</f>
        <v>4.2538</v>
      </c>
      <c r="W39" s="66">
        <f t="shared" si="15"/>
        <v>32</v>
      </c>
      <c r="X39" s="65"/>
      <c r="Y39" s="66"/>
      <c r="Z39" s="65">
        <f>VLOOKUP($A39,'Return Data'!$B$7:$R$2843,16,0)</f>
        <v>4.9859</v>
      </c>
      <c r="AA39" s="67">
        <f t="shared" si="11"/>
        <v>35</v>
      </c>
    </row>
    <row r="40" spans="1:27" x14ac:dyDescent="0.3">
      <c r="A40" s="63" t="s">
        <v>150</v>
      </c>
      <c r="B40" s="64">
        <f>VLOOKUP($A40,'Return Data'!$B$7:$R$2843,3,0)</f>
        <v>44322</v>
      </c>
      <c r="C40" s="65">
        <f>VLOOKUP($A40,'Return Data'!$B$7:$R$2843,4,0)</f>
        <v>268.9332</v>
      </c>
      <c r="D40" s="65">
        <f>VLOOKUP($A40,'Return Data'!$B$7:$R$2843,5,0)</f>
        <v>2.6332</v>
      </c>
      <c r="E40" s="66">
        <f t="shared" si="0"/>
        <v>31</v>
      </c>
      <c r="F40" s="65">
        <f>VLOOKUP($A40,'Return Data'!$B$7:$R$2843,6,0)</f>
        <v>2.7557999999999998</v>
      </c>
      <c r="G40" s="66">
        <f t="shared" si="1"/>
        <v>25</v>
      </c>
      <c r="H40" s="65">
        <f>VLOOKUP($A40,'Return Data'!$B$7:$R$2843,7,0)</f>
        <v>3.0108999999999999</v>
      </c>
      <c r="I40" s="66">
        <f t="shared" si="2"/>
        <v>9</v>
      </c>
      <c r="J40" s="65">
        <f>VLOOKUP($A40,'Return Data'!$B$7:$R$2843,8,0)</f>
        <v>3.1856</v>
      </c>
      <c r="K40" s="66">
        <f t="shared" si="3"/>
        <v>4</v>
      </c>
      <c r="L40" s="65">
        <f>VLOOKUP($A40,'Return Data'!$B$7:$R$2843,9,0)</f>
        <v>3.2446999999999999</v>
      </c>
      <c r="M40" s="66">
        <f t="shared" si="4"/>
        <v>3</v>
      </c>
      <c r="N40" s="65">
        <f>VLOOKUP($A40,'Return Data'!$B$7:$R$2843,10,0)</f>
        <v>3.3654000000000002</v>
      </c>
      <c r="O40" s="66">
        <f t="shared" si="5"/>
        <v>7</v>
      </c>
      <c r="P40" s="65">
        <f>VLOOKUP($A40,'Return Data'!$B$7:$R$2843,11,0)</f>
        <v>3.2288999999999999</v>
      </c>
      <c r="Q40" s="66">
        <f t="shared" si="6"/>
        <v>13</v>
      </c>
      <c r="R40" s="65">
        <f>VLOOKUP($A40,'Return Data'!$B$7:$R$2843,12,0)</f>
        <v>3.2677</v>
      </c>
      <c r="S40" s="66">
        <f t="shared" si="7"/>
        <v>11</v>
      </c>
      <c r="T40" s="65">
        <f>VLOOKUP($A40,'Return Data'!$B$7:$R$2843,13,0)</f>
        <v>3.5594999999999999</v>
      </c>
      <c r="U40" s="66">
        <f t="shared" si="12"/>
        <v>3</v>
      </c>
      <c r="V40" s="65">
        <f>VLOOKUP($A40,'Return Data'!$B$7:$R$2843,17,0)</f>
        <v>4.8268000000000004</v>
      </c>
      <c r="W40" s="66">
        <f t="shared" si="15"/>
        <v>7</v>
      </c>
      <c r="X40" s="65">
        <f>VLOOKUP($A40,'Return Data'!$B$7:$R$2843,14,0)</f>
        <v>5.7546999999999997</v>
      </c>
      <c r="Y40" s="66">
        <f t="shared" ref="Y40:Y49" si="16">RANK(X40,X$8:X$50,0)</f>
        <v>6</v>
      </c>
      <c r="Z40" s="65">
        <f>VLOOKUP($A40,'Return Data'!$B$7:$R$2843,16,0)</f>
        <v>7.3048000000000002</v>
      </c>
      <c r="AA40" s="67">
        <f t="shared" si="11"/>
        <v>8</v>
      </c>
    </row>
    <row r="41" spans="1:27" x14ac:dyDescent="0.3">
      <c r="A41" s="63" t="s">
        <v>151</v>
      </c>
      <c r="B41" s="64">
        <f>VLOOKUP($A41,'Return Data'!$B$7:$R$2843,3,0)</f>
        <v>44322</v>
      </c>
      <c r="C41" s="65">
        <f>VLOOKUP($A41,'Return Data'!$B$7:$R$2843,4,0)</f>
        <v>2916.75648</v>
      </c>
      <c r="D41" s="65">
        <f>VLOOKUP($A41,'Return Data'!$B$7:$R$2843,5,0)</f>
        <v>2.8633999999999999</v>
      </c>
      <c r="E41" s="66">
        <f t="shared" si="0"/>
        <v>11</v>
      </c>
      <c r="F41" s="65">
        <f>VLOOKUP($A41,'Return Data'!$B$7:$R$2843,6,0)</f>
        <v>2.9733999999999998</v>
      </c>
      <c r="G41" s="66">
        <f t="shared" si="1"/>
        <v>3</v>
      </c>
      <c r="H41" s="65">
        <f>VLOOKUP($A41,'Return Data'!$B$7:$R$2843,7,0)</f>
        <v>3.0396999999999998</v>
      </c>
      <c r="I41" s="66">
        <f t="shared" si="2"/>
        <v>5</v>
      </c>
      <c r="J41" s="65">
        <f>VLOOKUP($A41,'Return Data'!$B$7:$R$2843,8,0)</f>
        <v>3.069</v>
      </c>
      <c r="K41" s="66">
        <f t="shared" si="3"/>
        <v>15</v>
      </c>
      <c r="L41" s="65">
        <f>VLOOKUP($A41,'Return Data'!$B$7:$R$2843,9,0)</f>
        <v>3.0840999999999998</v>
      </c>
      <c r="M41" s="66">
        <f t="shared" si="4"/>
        <v>22</v>
      </c>
      <c r="N41" s="65">
        <f>VLOOKUP($A41,'Return Data'!$B$7:$R$2843,10,0)</f>
        <v>3.2063000000000001</v>
      </c>
      <c r="O41" s="66">
        <f t="shared" si="5"/>
        <v>28</v>
      </c>
      <c r="P41" s="65">
        <f>VLOOKUP($A41,'Return Data'!$B$7:$R$2843,11,0)</f>
        <v>3.1154999999999999</v>
      </c>
      <c r="Q41" s="66">
        <f t="shared" si="6"/>
        <v>31</v>
      </c>
      <c r="R41" s="65">
        <f>VLOOKUP($A41,'Return Data'!$B$7:$R$2843,12,0)</f>
        <v>3.1473</v>
      </c>
      <c r="S41" s="66">
        <f t="shared" si="7"/>
        <v>33</v>
      </c>
      <c r="T41" s="65">
        <f>VLOOKUP($A41,'Return Data'!$B$7:$R$2843,13,0)</f>
        <v>3.2563</v>
      </c>
      <c r="U41" s="66">
        <f t="shared" si="12"/>
        <v>30</v>
      </c>
      <c r="V41" s="65">
        <f>VLOOKUP($A41,'Return Data'!$B$7:$R$2843,17,0)</f>
        <v>4.3421000000000003</v>
      </c>
      <c r="W41" s="66">
        <f t="shared" si="15"/>
        <v>30</v>
      </c>
      <c r="X41" s="65">
        <f>VLOOKUP($A41,'Return Data'!$B$7:$R$2843,14,0)</f>
        <v>2.2502</v>
      </c>
      <c r="Y41" s="66">
        <f t="shared" si="16"/>
        <v>34</v>
      </c>
      <c r="Z41" s="65">
        <f>VLOOKUP($A41,'Return Data'!$B$7:$R$2843,16,0)</f>
        <v>6.0437000000000003</v>
      </c>
      <c r="AA41" s="67">
        <f t="shared" si="11"/>
        <v>34</v>
      </c>
    </row>
    <row r="42" spans="1:27" x14ac:dyDescent="0.3">
      <c r="A42" s="63" t="s">
        <v>152</v>
      </c>
      <c r="B42" s="64">
        <f>VLOOKUP($A42,'Return Data'!$B$7:$R$2843,3,0)</f>
        <v>44322</v>
      </c>
      <c r="C42" s="65">
        <f>VLOOKUP($A42,'Return Data'!$B$7:$R$2843,4,0)</f>
        <v>33.070599999999999</v>
      </c>
      <c r="D42" s="65">
        <f>VLOOKUP($A42,'Return Data'!$B$7:$R$2843,5,0)</f>
        <v>4.6360999999999999</v>
      </c>
      <c r="E42" s="66">
        <f t="shared" si="0"/>
        <v>1</v>
      </c>
      <c r="F42" s="65">
        <f>VLOOKUP($A42,'Return Data'!$B$7:$R$2843,6,0)</f>
        <v>4.1955</v>
      </c>
      <c r="G42" s="66">
        <f t="shared" si="1"/>
        <v>1</v>
      </c>
      <c r="H42" s="65">
        <f>VLOOKUP($A42,'Return Data'!$B$7:$R$2843,7,0)</f>
        <v>4.3238000000000003</v>
      </c>
      <c r="I42" s="66">
        <f t="shared" si="2"/>
        <v>1</v>
      </c>
      <c r="J42" s="65">
        <f>VLOOKUP($A42,'Return Data'!$B$7:$R$2843,8,0)</f>
        <v>4.7545999999999999</v>
      </c>
      <c r="K42" s="66">
        <f t="shared" si="3"/>
        <v>1</v>
      </c>
      <c r="L42" s="65">
        <f>VLOOKUP($A42,'Return Data'!$B$7:$R$2843,9,0)</f>
        <v>4.5643000000000002</v>
      </c>
      <c r="M42" s="66">
        <f t="shared" si="4"/>
        <v>1</v>
      </c>
      <c r="N42" s="65">
        <f>VLOOKUP($A42,'Return Data'!$B$7:$R$2843,10,0)</f>
        <v>4.6515000000000004</v>
      </c>
      <c r="O42" s="66">
        <f t="shared" si="5"/>
        <v>1</v>
      </c>
      <c r="P42" s="65">
        <f>VLOOKUP($A42,'Return Data'!$B$7:$R$2843,11,0)</f>
        <v>4.5940000000000003</v>
      </c>
      <c r="Q42" s="66">
        <f t="shared" si="6"/>
        <v>1</v>
      </c>
      <c r="R42" s="65">
        <f>VLOOKUP($A42,'Return Data'!$B$7:$R$2843,12,0)</f>
        <v>4.8129</v>
      </c>
      <c r="S42" s="66">
        <f t="shared" si="7"/>
        <v>1</v>
      </c>
      <c r="T42" s="65">
        <f>VLOOKUP($A42,'Return Data'!$B$7:$R$2843,13,0)</f>
        <v>4.8795000000000002</v>
      </c>
      <c r="U42" s="66">
        <f t="shared" si="12"/>
        <v>1</v>
      </c>
      <c r="V42" s="65">
        <f>VLOOKUP($A42,'Return Data'!$B$7:$R$2843,17,0)</f>
        <v>5.8007999999999997</v>
      </c>
      <c r="W42" s="66">
        <f t="shared" si="15"/>
        <v>1</v>
      </c>
      <c r="X42" s="65">
        <f>VLOOKUP($A42,'Return Data'!$B$7:$R$2843,14,0)</f>
        <v>6.4523999999999999</v>
      </c>
      <c r="Y42" s="66">
        <f t="shared" si="16"/>
        <v>1</v>
      </c>
      <c r="Z42" s="65">
        <f>VLOOKUP($A42,'Return Data'!$B$7:$R$2843,16,0)</f>
        <v>7.7706999999999997</v>
      </c>
      <c r="AA42" s="67">
        <f t="shared" si="11"/>
        <v>1</v>
      </c>
    </row>
    <row r="43" spans="1:27" x14ac:dyDescent="0.3">
      <c r="A43" s="63" t="s">
        <v>153</v>
      </c>
      <c r="B43" s="64">
        <f>VLOOKUP($A43,'Return Data'!$B$7:$R$2843,3,0)</f>
        <v>44322</v>
      </c>
      <c r="C43" s="65">
        <f>VLOOKUP($A43,'Return Data'!$B$7:$R$2843,4,0)</f>
        <v>27.87</v>
      </c>
      <c r="D43" s="65">
        <f>VLOOKUP($A43,'Return Data'!$B$7:$R$2843,5,0)</f>
        <v>2.6194999999999999</v>
      </c>
      <c r="E43" s="66">
        <f t="shared" si="0"/>
        <v>32</v>
      </c>
      <c r="F43" s="65">
        <f>VLOOKUP($A43,'Return Data'!$B$7:$R$2843,6,0)</f>
        <v>2.9256000000000002</v>
      </c>
      <c r="G43" s="66">
        <f t="shared" si="1"/>
        <v>7</v>
      </c>
      <c r="H43" s="65">
        <f>VLOOKUP($A43,'Return Data'!$B$7:$R$2843,7,0)</f>
        <v>2.9765000000000001</v>
      </c>
      <c r="I43" s="66">
        <f t="shared" si="2"/>
        <v>14</v>
      </c>
      <c r="J43" s="65">
        <f>VLOOKUP($A43,'Return Data'!$B$7:$R$2843,8,0)</f>
        <v>3.0718999999999999</v>
      </c>
      <c r="K43" s="66">
        <f t="shared" si="3"/>
        <v>14</v>
      </c>
      <c r="L43" s="65">
        <f>VLOOKUP($A43,'Return Data'!$B$7:$R$2843,9,0)</f>
        <v>3.0285000000000002</v>
      </c>
      <c r="M43" s="66">
        <f t="shared" si="4"/>
        <v>33</v>
      </c>
      <c r="N43" s="65">
        <f>VLOOKUP($A43,'Return Data'!$B$7:$R$2843,10,0)</f>
        <v>3.1389999999999998</v>
      </c>
      <c r="O43" s="66">
        <f t="shared" si="5"/>
        <v>33</v>
      </c>
      <c r="P43" s="65">
        <f>VLOOKUP($A43,'Return Data'!$B$7:$R$2843,11,0)</f>
        <v>3.0266000000000002</v>
      </c>
      <c r="Q43" s="66">
        <f t="shared" si="6"/>
        <v>36</v>
      </c>
      <c r="R43" s="65">
        <f>VLOOKUP($A43,'Return Data'!$B$7:$R$2843,12,0)</f>
        <v>3.0800999999999998</v>
      </c>
      <c r="S43" s="66">
        <f t="shared" si="7"/>
        <v>35</v>
      </c>
      <c r="T43" s="65">
        <f>VLOOKUP($A43,'Return Data'!$B$7:$R$2843,13,0)</f>
        <v>3.113</v>
      </c>
      <c r="U43" s="66">
        <f t="shared" si="12"/>
        <v>33</v>
      </c>
      <c r="V43" s="65">
        <f>VLOOKUP($A43,'Return Data'!$B$7:$R$2843,17,0)</f>
        <v>4.2373000000000003</v>
      </c>
      <c r="W43" s="66">
        <f t="shared" si="15"/>
        <v>34</v>
      </c>
      <c r="X43" s="65">
        <f>VLOOKUP($A43,'Return Data'!$B$7:$R$2843,14,0)</f>
        <v>5.0641999999999996</v>
      </c>
      <c r="Y43" s="66">
        <f t="shared" si="16"/>
        <v>31</v>
      </c>
      <c r="Z43" s="65">
        <f>VLOOKUP($A43,'Return Data'!$B$7:$R$2843,16,0)</f>
        <v>7.0281000000000002</v>
      </c>
      <c r="AA43" s="67">
        <f t="shared" si="11"/>
        <v>30</v>
      </c>
    </row>
    <row r="44" spans="1:27" x14ac:dyDescent="0.3">
      <c r="A44" s="63" t="s">
        <v>156</v>
      </c>
      <c r="B44" s="64">
        <f>VLOOKUP($A44,'Return Data'!$B$7:$R$2843,3,0)</f>
        <v>44322</v>
      </c>
      <c r="C44" s="65">
        <f>VLOOKUP($A44,'Return Data'!$B$7:$R$2843,4,0)</f>
        <v>3231.5843</v>
      </c>
      <c r="D44" s="65">
        <f>VLOOKUP($A44,'Return Data'!$B$7:$R$2843,5,0)</f>
        <v>2.5076000000000001</v>
      </c>
      <c r="E44" s="66">
        <f t="shared" si="0"/>
        <v>38</v>
      </c>
      <c r="F44" s="65">
        <f>VLOOKUP($A44,'Return Data'!$B$7:$R$2843,6,0)</f>
        <v>2.653</v>
      </c>
      <c r="G44" s="66">
        <f t="shared" si="1"/>
        <v>34</v>
      </c>
      <c r="H44" s="65">
        <f>VLOOKUP($A44,'Return Data'!$B$7:$R$2843,7,0)</f>
        <v>2.8506999999999998</v>
      </c>
      <c r="I44" s="66">
        <f t="shared" si="2"/>
        <v>26</v>
      </c>
      <c r="J44" s="65">
        <f>VLOOKUP($A44,'Return Data'!$B$7:$R$2843,8,0)</f>
        <v>2.9992999999999999</v>
      </c>
      <c r="K44" s="66">
        <f t="shared" si="3"/>
        <v>30</v>
      </c>
      <c r="L44" s="65">
        <f>VLOOKUP($A44,'Return Data'!$B$7:$R$2843,9,0)</f>
        <v>3.0804</v>
      </c>
      <c r="M44" s="66">
        <f t="shared" si="4"/>
        <v>23</v>
      </c>
      <c r="N44" s="65">
        <f>VLOOKUP($A44,'Return Data'!$B$7:$R$2843,10,0)</f>
        <v>3.3052999999999999</v>
      </c>
      <c r="O44" s="66">
        <f t="shared" si="5"/>
        <v>16</v>
      </c>
      <c r="P44" s="65">
        <f>VLOOKUP($A44,'Return Data'!$B$7:$R$2843,11,0)</f>
        <v>3.1532</v>
      </c>
      <c r="Q44" s="66">
        <f t="shared" si="6"/>
        <v>24</v>
      </c>
      <c r="R44" s="65">
        <f>VLOOKUP($A44,'Return Data'!$B$7:$R$2843,12,0)</f>
        <v>3.2231999999999998</v>
      </c>
      <c r="S44" s="66">
        <f t="shared" si="7"/>
        <v>22</v>
      </c>
      <c r="T44" s="65">
        <f>VLOOKUP($A44,'Return Data'!$B$7:$R$2843,13,0)</f>
        <v>3.4247999999999998</v>
      </c>
      <c r="U44" s="66">
        <f t="shared" si="12"/>
        <v>16</v>
      </c>
      <c r="V44" s="65">
        <f>VLOOKUP($A44,'Return Data'!$B$7:$R$2843,17,0)</f>
        <v>4.6826999999999996</v>
      </c>
      <c r="W44" s="66">
        <f t="shared" si="15"/>
        <v>20</v>
      </c>
      <c r="X44" s="65">
        <f>VLOOKUP($A44,'Return Data'!$B$7:$R$2843,14,0)</f>
        <v>5.6151</v>
      </c>
      <c r="Y44" s="66">
        <f t="shared" si="16"/>
        <v>21</v>
      </c>
      <c r="Z44" s="65">
        <f>VLOOKUP($A44,'Return Data'!$B$7:$R$2843,16,0)</f>
        <v>7.2199</v>
      </c>
      <c r="AA44" s="67">
        <f t="shared" si="11"/>
        <v>25</v>
      </c>
    </row>
    <row r="45" spans="1:27" x14ac:dyDescent="0.3">
      <c r="A45" s="63" t="s">
        <v>157</v>
      </c>
      <c r="B45" s="64">
        <f>VLOOKUP($A45,'Return Data'!$B$7:$R$2843,3,0)</f>
        <v>44322</v>
      </c>
      <c r="C45" s="65">
        <f>VLOOKUP($A45,'Return Data'!$B$7:$R$2843,4,0)</f>
        <v>43.533499999999997</v>
      </c>
      <c r="D45" s="65">
        <f>VLOOKUP($A45,'Return Data'!$B$7:$R$2843,5,0)</f>
        <v>2.7669999999999999</v>
      </c>
      <c r="E45" s="66">
        <f t="shared" si="0"/>
        <v>19</v>
      </c>
      <c r="F45" s="65">
        <f>VLOOKUP($A45,'Return Data'!$B$7:$R$2843,6,0)</f>
        <v>2.8793000000000002</v>
      </c>
      <c r="G45" s="66">
        <f t="shared" si="1"/>
        <v>14</v>
      </c>
      <c r="H45" s="65">
        <f>VLOOKUP($A45,'Return Data'!$B$7:$R$2843,7,0)</f>
        <v>3.0200999999999998</v>
      </c>
      <c r="I45" s="66">
        <f t="shared" si="2"/>
        <v>6</v>
      </c>
      <c r="J45" s="65">
        <f>VLOOKUP($A45,'Return Data'!$B$7:$R$2843,8,0)</f>
        <v>3.1299000000000001</v>
      </c>
      <c r="K45" s="66">
        <f t="shared" si="3"/>
        <v>8</v>
      </c>
      <c r="L45" s="65">
        <f>VLOOKUP($A45,'Return Data'!$B$7:$R$2843,9,0)</f>
        <v>3.1185999999999998</v>
      </c>
      <c r="M45" s="66">
        <f t="shared" si="4"/>
        <v>17</v>
      </c>
      <c r="N45" s="65">
        <f>VLOOKUP($A45,'Return Data'!$B$7:$R$2843,10,0)</f>
        <v>3.3393000000000002</v>
      </c>
      <c r="O45" s="66">
        <f t="shared" si="5"/>
        <v>12</v>
      </c>
      <c r="P45" s="65">
        <f>VLOOKUP($A45,'Return Data'!$B$7:$R$2843,11,0)</f>
        <v>3.2275999999999998</v>
      </c>
      <c r="Q45" s="66">
        <f t="shared" si="6"/>
        <v>14</v>
      </c>
      <c r="R45" s="65">
        <f>VLOOKUP($A45,'Return Data'!$B$7:$R$2843,12,0)</f>
        <v>3.2928000000000002</v>
      </c>
      <c r="S45" s="66">
        <f t="shared" si="7"/>
        <v>7</v>
      </c>
      <c r="T45" s="65">
        <f>VLOOKUP($A45,'Return Data'!$B$7:$R$2843,13,0)</f>
        <v>3.4544000000000001</v>
      </c>
      <c r="U45" s="66">
        <f t="shared" si="12"/>
        <v>12</v>
      </c>
      <c r="V45" s="65">
        <f>VLOOKUP($A45,'Return Data'!$B$7:$R$2843,17,0)</f>
        <v>4.7282000000000002</v>
      </c>
      <c r="W45" s="66">
        <f t="shared" si="15"/>
        <v>18</v>
      </c>
      <c r="X45" s="65">
        <f>VLOOKUP($A45,'Return Data'!$B$7:$R$2843,14,0)</f>
        <v>5.6784999999999997</v>
      </c>
      <c r="Y45" s="66">
        <f t="shared" si="16"/>
        <v>15</v>
      </c>
      <c r="Z45" s="65">
        <f>VLOOKUP($A45,'Return Data'!$B$7:$R$2843,16,0)</f>
        <v>7.2748999999999997</v>
      </c>
      <c r="AA45" s="67">
        <f t="shared" si="11"/>
        <v>15</v>
      </c>
    </row>
    <row r="46" spans="1:27" x14ac:dyDescent="0.3">
      <c r="A46" s="63" t="s">
        <v>158</v>
      </c>
      <c r="B46" s="64">
        <f>VLOOKUP($A46,'Return Data'!$B$7:$R$2843,3,0)</f>
        <v>44322</v>
      </c>
      <c r="C46" s="65">
        <f>VLOOKUP($A46,'Return Data'!$B$7:$R$2843,4,0)</f>
        <v>3257.8334</v>
      </c>
      <c r="D46" s="65">
        <f>VLOOKUP($A46,'Return Data'!$B$7:$R$2843,5,0)</f>
        <v>2.3058999999999998</v>
      </c>
      <c r="E46" s="66">
        <f t="shared" si="0"/>
        <v>40</v>
      </c>
      <c r="F46" s="65">
        <f>VLOOKUP($A46,'Return Data'!$B$7:$R$2843,6,0)</f>
        <v>2.512</v>
      </c>
      <c r="G46" s="66">
        <f t="shared" si="1"/>
        <v>40</v>
      </c>
      <c r="H46" s="65">
        <f>VLOOKUP($A46,'Return Data'!$B$7:$R$2843,7,0)</f>
        <v>2.6978</v>
      </c>
      <c r="I46" s="66">
        <f t="shared" si="2"/>
        <v>37</v>
      </c>
      <c r="J46" s="65">
        <f>VLOOKUP($A46,'Return Data'!$B$7:$R$2843,8,0)</f>
        <v>2.9870000000000001</v>
      </c>
      <c r="K46" s="66">
        <f t="shared" si="3"/>
        <v>32</v>
      </c>
      <c r="L46" s="65">
        <f>VLOOKUP($A46,'Return Data'!$B$7:$R$2843,9,0)</f>
        <v>3.1257000000000001</v>
      </c>
      <c r="M46" s="66">
        <f t="shared" si="4"/>
        <v>15</v>
      </c>
      <c r="N46" s="65">
        <f>VLOOKUP($A46,'Return Data'!$B$7:$R$2843,10,0)</f>
        <v>3.2907999999999999</v>
      </c>
      <c r="O46" s="66">
        <f t="shared" si="5"/>
        <v>19</v>
      </c>
      <c r="P46" s="65">
        <f>VLOOKUP($A46,'Return Data'!$B$7:$R$2843,11,0)</f>
        <v>3.1472000000000002</v>
      </c>
      <c r="Q46" s="66">
        <f t="shared" si="6"/>
        <v>25</v>
      </c>
      <c r="R46" s="65">
        <f>VLOOKUP($A46,'Return Data'!$B$7:$R$2843,12,0)</f>
        <v>3.2355</v>
      </c>
      <c r="S46" s="66">
        <f t="shared" si="7"/>
        <v>19</v>
      </c>
      <c r="T46" s="65">
        <f>VLOOKUP($A46,'Return Data'!$B$7:$R$2843,13,0)</f>
        <v>3.4466999999999999</v>
      </c>
      <c r="U46" s="66">
        <f t="shared" si="12"/>
        <v>14</v>
      </c>
      <c r="V46" s="65">
        <f>VLOOKUP($A46,'Return Data'!$B$7:$R$2843,17,0)</f>
        <v>4.8112000000000004</v>
      </c>
      <c r="W46" s="66">
        <f t="shared" si="15"/>
        <v>9</v>
      </c>
      <c r="X46" s="65">
        <f>VLOOKUP($A46,'Return Data'!$B$7:$R$2843,14,0)</f>
        <v>5.7163000000000004</v>
      </c>
      <c r="Y46" s="66">
        <f t="shared" si="16"/>
        <v>10</v>
      </c>
      <c r="Z46" s="65">
        <f>VLOOKUP($A46,'Return Data'!$B$7:$R$2843,16,0)</f>
        <v>7.3243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44322</v>
      </c>
      <c r="C48" s="65">
        <f>VLOOKUP($A48,'Return Data'!$B$7:$R$2843,4,0)</f>
        <v>1988.3827000000001</v>
      </c>
      <c r="D48" s="65">
        <f>VLOOKUP($A48,'Return Data'!$B$7:$R$2843,5,0)</f>
        <v>2.8271000000000002</v>
      </c>
      <c r="E48" s="66">
        <f t="shared" si="0"/>
        <v>14</v>
      </c>
      <c r="F48" s="65">
        <f>VLOOKUP($A48,'Return Data'!$B$7:$R$2843,6,0)</f>
        <v>2.7664</v>
      </c>
      <c r="G48" s="66">
        <f t="shared" si="1"/>
        <v>23</v>
      </c>
      <c r="H48" s="65">
        <f>VLOOKUP($A48,'Return Data'!$B$7:$R$2843,7,0)</f>
        <v>2.9428999999999998</v>
      </c>
      <c r="I48" s="66">
        <f t="shared" si="2"/>
        <v>17</v>
      </c>
      <c r="J48" s="65">
        <f>VLOOKUP($A48,'Return Data'!$B$7:$R$2843,8,0)</f>
        <v>3.089</v>
      </c>
      <c r="K48" s="66">
        <f t="shared" si="3"/>
        <v>12</v>
      </c>
      <c r="L48" s="65">
        <f>VLOOKUP($A48,'Return Data'!$B$7:$R$2843,9,0)</f>
        <v>3.14</v>
      </c>
      <c r="M48" s="66">
        <f t="shared" si="4"/>
        <v>11</v>
      </c>
      <c r="N48" s="65">
        <f>VLOOKUP($A48,'Return Data'!$B$7:$R$2843,10,0)</f>
        <v>3.3563999999999998</v>
      </c>
      <c r="O48" s="66">
        <f t="shared" si="5"/>
        <v>8</v>
      </c>
      <c r="P48" s="65">
        <f>VLOOKUP($A48,'Return Data'!$B$7:$R$2843,11,0)</f>
        <v>3.2111000000000001</v>
      </c>
      <c r="Q48" s="66">
        <f t="shared" si="6"/>
        <v>15</v>
      </c>
      <c r="R48" s="65">
        <f>VLOOKUP($A48,'Return Data'!$B$7:$R$2843,12,0)</f>
        <v>3.2740999999999998</v>
      </c>
      <c r="S48" s="66">
        <f t="shared" si="7"/>
        <v>10</v>
      </c>
      <c r="T48" s="65">
        <f>VLOOKUP($A48,'Return Data'!$B$7:$R$2843,13,0)</f>
        <v>3.4744999999999999</v>
      </c>
      <c r="U48" s="66">
        <f t="shared" si="12"/>
        <v>11</v>
      </c>
      <c r="V48" s="65">
        <f>VLOOKUP($A48,'Return Data'!$B$7:$R$2843,17,0)</f>
        <v>4.7640000000000002</v>
      </c>
      <c r="W48" s="66">
        <f t="shared" si="15"/>
        <v>13</v>
      </c>
      <c r="X48" s="65">
        <f>VLOOKUP($A48,'Return Data'!$B$7:$R$2843,14,0)</f>
        <v>4.4097</v>
      </c>
      <c r="Y48" s="66">
        <f t="shared" si="16"/>
        <v>33</v>
      </c>
      <c r="Z48" s="65">
        <f>VLOOKUP($A48,'Return Data'!$B$7:$R$2843,16,0)</f>
        <v>6.7691999999999997</v>
      </c>
      <c r="AA48" s="67">
        <f t="shared" si="11"/>
        <v>31</v>
      </c>
    </row>
    <row r="49" spans="1:27" x14ac:dyDescent="0.3">
      <c r="A49" s="63" t="s">
        <v>161</v>
      </c>
      <c r="B49" s="64">
        <f>VLOOKUP($A49,'Return Data'!$B$7:$R$2843,3,0)</f>
        <v>44322</v>
      </c>
      <c r="C49" s="65">
        <f>VLOOKUP($A49,'Return Data'!$B$7:$R$2843,4,0)</f>
        <v>3381.0659000000001</v>
      </c>
      <c r="D49" s="65">
        <f>VLOOKUP($A49,'Return Data'!$B$7:$R$2843,5,0)</f>
        <v>2.6417999999999999</v>
      </c>
      <c r="E49" s="66">
        <f t="shared" si="0"/>
        <v>30</v>
      </c>
      <c r="F49" s="65">
        <f>VLOOKUP($A49,'Return Data'!$B$7:$R$2843,6,0)</f>
        <v>2.6937000000000002</v>
      </c>
      <c r="G49" s="66">
        <f t="shared" si="1"/>
        <v>30</v>
      </c>
      <c r="H49" s="65">
        <f>VLOOKUP($A49,'Return Data'!$B$7:$R$2843,7,0)</f>
        <v>2.8746999999999998</v>
      </c>
      <c r="I49" s="66">
        <f t="shared" si="2"/>
        <v>24</v>
      </c>
      <c r="J49" s="65">
        <f>VLOOKUP($A49,'Return Data'!$B$7:$R$2843,8,0)</f>
        <v>3.0638999999999998</v>
      </c>
      <c r="K49" s="66">
        <f t="shared" si="3"/>
        <v>16</v>
      </c>
      <c r="L49" s="65">
        <f>VLOOKUP($A49,'Return Data'!$B$7:$R$2843,9,0)</f>
        <v>3.1080000000000001</v>
      </c>
      <c r="M49" s="66">
        <f t="shared" si="4"/>
        <v>20</v>
      </c>
      <c r="N49" s="65">
        <f>VLOOKUP($A49,'Return Data'!$B$7:$R$2843,10,0)</f>
        <v>3.3086000000000002</v>
      </c>
      <c r="O49" s="66">
        <f t="shared" si="5"/>
        <v>14</v>
      </c>
      <c r="P49" s="65">
        <f>VLOOKUP($A49,'Return Data'!$B$7:$R$2843,11,0)</f>
        <v>3.1720999999999999</v>
      </c>
      <c r="Q49" s="66">
        <f t="shared" si="6"/>
        <v>19</v>
      </c>
      <c r="R49" s="65">
        <f>VLOOKUP($A49,'Return Data'!$B$7:$R$2843,12,0)</f>
        <v>3.2458999999999998</v>
      </c>
      <c r="S49" s="66">
        <f t="shared" si="7"/>
        <v>16</v>
      </c>
      <c r="T49" s="65">
        <f>VLOOKUP($A49,'Return Data'!$B$7:$R$2843,13,0)</f>
        <v>3.4468000000000001</v>
      </c>
      <c r="U49" s="66">
        <f t="shared" si="12"/>
        <v>13</v>
      </c>
      <c r="V49" s="65">
        <f>VLOOKUP($A49,'Return Data'!$B$7:$R$2843,17,0)</f>
        <v>4.7312000000000003</v>
      </c>
      <c r="W49" s="66">
        <f t="shared" si="15"/>
        <v>17</v>
      </c>
      <c r="X49" s="65">
        <f>VLOOKUP($A49,'Return Data'!$B$7:$R$2843,14,0)</f>
        <v>5.6763000000000003</v>
      </c>
      <c r="Y49" s="66">
        <f t="shared" si="16"/>
        <v>16</v>
      </c>
      <c r="Z49" s="65">
        <f>VLOOKUP($A49,'Return Data'!$B$7:$R$2843,16,0)</f>
        <v>7.2542</v>
      </c>
      <c r="AA49" s="67">
        <f t="shared" si="11"/>
        <v>20</v>
      </c>
    </row>
    <row r="50" spans="1:27" x14ac:dyDescent="0.3">
      <c r="A50" s="63" t="s">
        <v>162</v>
      </c>
      <c r="B50" s="64">
        <f>VLOOKUP($A50,'Return Data'!$B$7:$R$2843,3,0)</f>
        <v>44322</v>
      </c>
      <c r="C50" s="65">
        <f>VLOOKUP($A50,'Return Data'!$B$7:$R$2843,4,0)</f>
        <v>1115.3652</v>
      </c>
      <c r="D50" s="65">
        <f>VLOOKUP($A50,'Return Data'!$B$7:$R$2843,5,0)</f>
        <v>2.9356</v>
      </c>
      <c r="E50" s="66">
        <f t="shared" si="0"/>
        <v>8</v>
      </c>
      <c r="F50" s="65">
        <f>VLOOKUP($A50,'Return Data'!$B$7:$R$2843,6,0)</f>
        <v>3.2635000000000001</v>
      </c>
      <c r="G50" s="66">
        <f t="shared" si="1"/>
        <v>2</v>
      </c>
      <c r="H50" s="65">
        <f>VLOOKUP($A50,'Return Data'!$B$7:$R$2843,7,0)</f>
        <v>3.1017999999999999</v>
      </c>
      <c r="I50" s="66">
        <f t="shared" si="2"/>
        <v>2</v>
      </c>
      <c r="J50" s="65">
        <f>VLOOKUP($A50,'Return Data'!$B$7:$R$2843,8,0)</f>
        <v>2.9870000000000001</v>
      </c>
      <c r="K50" s="66">
        <f t="shared" si="3"/>
        <v>32</v>
      </c>
      <c r="L50" s="65">
        <f>VLOOKUP($A50,'Return Data'!$B$7:$R$2843,9,0)</f>
        <v>2.9460000000000002</v>
      </c>
      <c r="M50" s="66">
        <f t="shared" si="4"/>
        <v>35</v>
      </c>
      <c r="N50" s="65">
        <f>VLOOKUP($A50,'Return Data'!$B$7:$R$2843,10,0)</f>
        <v>3.0539000000000001</v>
      </c>
      <c r="O50" s="66">
        <f t="shared" si="5"/>
        <v>34</v>
      </c>
      <c r="P50" s="65">
        <f>VLOOKUP($A50,'Return Data'!$B$7:$R$2843,11,0)</f>
        <v>2.9864999999999999</v>
      </c>
      <c r="Q50" s="66">
        <f t="shared" si="6"/>
        <v>38</v>
      </c>
      <c r="R50" s="65">
        <f>VLOOKUP($A50,'Return Data'!$B$7:$R$2843,12,0)</f>
        <v>3.0133999999999999</v>
      </c>
      <c r="S50" s="66">
        <f t="shared" si="7"/>
        <v>38</v>
      </c>
      <c r="T50" s="65">
        <f>VLOOKUP($A50,'Return Data'!$B$7:$R$2843,13,0)</f>
        <v>3.0630000000000002</v>
      </c>
      <c r="U50" s="66">
        <f t="shared" si="12"/>
        <v>35</v>
      </c>
      <c r="V50" s="65"/>
      <c r="W50" s="66"/>
      <c r="X50" s="65"/>
      <c r="Y50" s="66"/>
      <c r="Z50" s="65">
        <f>VLOOKUP($A50,'Return Data'!$B$7:$R$2843,16,0)</f>
        <v>4.8418999999999999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2.6863232558139534</v>
      </c>
      <c r="E52" s="74"/>
      <c r="F52" s="75">
        <f>AVERAGE(F8:F50)</f>
        <v>2.7294558139534888</v>
      </c>
      <c r="G52" s="74"/>
      <c r="H52" s="75">
        <f>AVERAGE(H8:H50)</f>
        <v>2.8419069767441862</v>
      </c>
      <c r="I52" s="74"/>
      <c r="J52" s="75">
        <f>AVERAGE(J8:J50)</f>
        <v>2.9897558139534888</v>
      </c>
      <c r="K52" s="74"/>
      <c r="L52" s="75">
        <f>AVERAGE(L8:L50)</f>
        <v>3.0237674418604641</v>
      </c>
      <c r="M52" s="74"/>
      <c r="N52" s="75">
        <f>AVERAGE(N8:N50)</f>
        <v>3.1790883720930228</v>
      </c>
      <c r="O52" s="74"/>
      <c r="P52" s="75">
        <f>AVERAGE(P8:P50)</f>
        <v>3.1059581395348834</v>
      </c>
      <c r="Q52" s="74"/>
      <c r="R52" s="75">
        <f>AVERAGE(R8:R50)</f>
        <v>3.1579511627906984</v>
      </c>
      <c r="S52" s="74"/>
      <c r="T52" s="75">
        <f>AVERAGE(T8:T50)</f>
        <v>3.3006333333333329</v>
      </c>
      <c r="U52" s="74"/>
      <c r="V52" s="75">
        <f>AVERAGE(V8:V50)</f>
        <v>4.5528694444444442</v>
      </c>
      <c r="W52" s="74"/>
      <c r="X52" s="75">
        <f>AVERAGE(X8:X50)</f>
        <v>5.3459857142857139</v>
      </c>
      <c r="Y52" s="74"/>
      <c r="Z52" s="75">
        <f>AVERAGE(Z8:Z50)</f>
        <v>6.430753488372094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4.6360999999999999</v>
      </c>
      <c r="E54" s="78"/>
      <c r="F54" s="79">
        <f>MAX(F8:F50)</f>
        <v>4.1955</v>
      </c>
      <c r="G54" s="78"/>
      <c r="H54" s="79">
        <f>MAX(H8:H50)</f>
        <v>4.3238000000000003</v>
      </c>
      <c r="I54" s="78"/>
      <c r="J54" s="79">
        <f>MAX(J8:J50)</f>
        <v>4.7545999999999999</v>
      </c>
      <c r="K54" s="78"/>
      <c r="L54" s="79">
        <f>MAX(L8:L50)</f>
        <v>4.5643000000000002</v>
      </c>
      <c r="M54" s="78"/>
      <c r="N54" s="79">
        <f>MAX(N8:N50)</f>
        <v>4.6515000000000004</v>
      </c>
      <c r="O54" s="78"/>
      <c r="P54" s="79">
        <f>MAX(P8:P50)</f>
        <v>4.5940000000000003</v>
      </c>
      <c r="Q54" s="78"/>
      <c r="R54" s="79">
        <f>MAX(R8:R50)</f>
        <v>4.8129</v>
      </c>
      <c r="S54" s="78"/>
      <c r="T54" s="79">
        <f>MAX(T8:T50)</f>
        <v>4.8795000000000002</v>
      </c>
      <c r="U54" s="78"/>
      <c r="V54" s="79">
        <f>MAX(V8:V50)</f>
        <v>5.8007999999999997</v>
      </c>
      <c r="W54" s="78"/>
      <c r="X54" s="79">
        <f>MAX(X8:X50)</f>
        <v>6.4523999999999999</v>
      </c>
      <c r="Y54" s="78"/>
      <c r="Z54" s="79">
        <f>MAX(Z8:Z50)</f>
        <v>7.7706999999999997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44322</v>
      </c>
      <c r="C8" s="65">
        <f>VLOOKUP($A8,'Return Data'!$B$7:$R$2843,4,0)</f>
        <v>330.30970000000002</v>
      </c>
      <c r="D8" s="65">
        <f>VLOOKUP($A8,'Return Data'!$B$7:$R$2843,5,0)</f>
        <v>2.6633</v>
      </c>
      <c r="E8" s="66">
        <f t="shared" ref="E8:E45" si="0">RANK(D8,D$8:D$45,0)</f>
        <v>15</v>
      </c>
      <c r="F8" s="65">
        <f>VLOOKUP($A8,'Return Data'!$B$7:$R$2843,6,0)</f>
        <v>2.6305000000000001</v>
      </c>
      <c r="G8" s="66">
        <f t="shared" ref="G8:G45" si="1">RANK(F8,F$8:F$45,0)</f>
        <v>24</v>
      </c>
      <c r="H8" s="65">
        <f>VLOOKUP($A8,'Return Data'!$B$7:$R$2843,7,0)</f>
        <v>2.7797999999999998</v>
      </c>
      <c r="I8" s="66">
        <f t="shared" ref="I8:I45" si="2">RANK(H8,H$8:H$45,0)</f>
        <v>23</v>
      </c>
      <c r="J8" s="65">
        <f>VLOOKUP($A8,'Return Data'!$B$7:$R$2843,8,0)</f>
        <v>2.9419</v>
      </c>
      <c r="K8" s="66">
        <f t="shared" ref="K8:K45" si="3">RANK(J8,J$8:J$45,0)</f>
        <v>24</v>
      </c>
      <c r="L8" s="65">
        <f>VLOOKUP($A8,'Return Data'!$B$7:$R$2843,9,0)</f>
        <v>3.0175000000000001</v>
      </c>
      <c r="M8" s="66">
        <f t="shared" ref="M8:M45" si="4">RANK(L8,L$8:L$45,0)</f>
        <v>16</v>
      </c>
      <c r="N8" s="65">
        <f>VLOOKUP($A8,'Return Data'!$B$7:$R$2843,10,0)</f>
        <v>3.2086999999999999</v>
      </c>
      <c r="O8" s="66">
        <f t="shared" ref="O8:O45" si="5">RANK(N8,N$8:N$45,0)</f>
        <v>15</v>
      </c>
      <c r="P8" s="65">
        <f>VLOOKUP($A8,'Return Data'!$B$7:$R$2843,11,0)</f>
        <v>3.0579000000000001</v>
      </c>
      <c r="Q8" s="66">
        <f t="shared" ref="Q8:Q45" si="6">RANK(P8,P$8:P$45,0)</f>
        <v>22</v>
      </c>
      <c r="R8" s="65">
        <f>VLOOKUP($A8,'Return Data'!$B$7:$R$2843,12,0)</f>
        <v>3.1387</v>
      </c>
      <c r="S8" s="66">
        <f t="shared" ref="S8:S45" si="7">RANK(R8,R$8:R$45,0)</f>
        <v>16</v>
      </c>
      <c r="T8" s="65">
        <f>VLOOKUP($A8,'Return Data'!$B$7:$R$2843,13,0)</f>
        <v>3.4289999999999998</v>
      </c>
      <c r="U8" s="66">
        <f t="shared" ref="U8:U45" si="8">RANK(T8,T$8:T$45,0)</f>
        <v>4</v>
      </c>
      <c r="V8" s="65">
        <f>VLOOKUP($A8,'Return Data'!$B$7:$R$2843,17,0)</f>
        <v>4.7362000000000002</v>
      </c>
      <c r="W8" s="66">
        <f t="shared" ref="W8:W23" si="9">RANK(V8,V$8:V$45,0)</f>
        <v>4</v>
      </c>
      <c r="X8" s="65">
        <f>VLOOKUP($A8,'Return Data'!$B$7:$R$2843,14,0)</f>
        <v>5.6429999999999998</v>
      </c>
      <c r="Y8" s="66">
        <f t="shared" ref="Y8:Y23" si="10">RANK(X8,X$8:X$45,0)</f>
        <v>5</v>
      </c>
      <c r="Z8" s="65">
        <f>VLOOKUP($A8,'Return Data'!$B$7:$R$2843,16,0)</f>
        <v>7.2312000000000003</v>
      </c>
      <c r="AA8" s="67">
        <f t="shared" ref="AA8:AA45" si="11">RANK(Z8,Z$8:Z$45,0)</f>
        <v>16</v>
      </c>
    </row>
    <row r="9" spans="1:27" x14ac:dyDescent="0.3">
      <c r="A9" s="63" t="s">
        <v>228</v>
      </c>
      <c r="B9" s="64">
        <f>VLOOKUP($A9,'Return Data'!$B$7:$R$2843,3,0)</f>
        <v>44322</v>
      </c>
      <c r="C9" s="65">
        <f>VLOOKUP($A9,'Return Data'!$B$7:$R$2843,4,0)</f>
        <v>2279.6585</v>
      </c>
      <c r="D9" s="65">
        <f>VLOOKUP($A9,'Return Data'!$B$7:$R$2843,5,0)</f>
        <v>2.6147999999999998</v>
      </c>
      <c r="E9" s="66">
        <f t="shared" si="0"/>
        <v>20</v>
      </c>
      <c r="F9" s="65">
        <f>VLOOKUP($A9,'Return Data'!$B$7:$R$2843,6,0)</f>
        <v>2.6301000000000001</v>
      </c>
      <c r="G9" s="66">
        <f t="shared" si="1"/>
        <v>25</v>
      </c>
      <c r="H9" s="65">
        <f>VLOOKUP($A9,'Return Data'!$B$7:$R$2843,7,0)</f>
        <v>2.7656999999999998</v>
      </c>
      <c r="I9" s="66">
        <f t="shared" si="2"/>
        <v>27</v>
      </c>
      <c r="J9" s="65">
        <f>VLOOKUP($A9,'Return Data'!$B$7:$R$2843,8,0)</f>
        <v>2.9449999999999998</v>
      </c>
      <c r="K9" s="66">
        <f t="shared" si="3"/>
        <v>22</v>
      </c>
      <c r="L9" s="65">
        <f>VLOOKUP($A9,'Return Data'!$B$7:$R$2843,9,0)</f>
        <v>2.9980000000000002</v>
      </c>
      <c r="M9" s="66">
        <f t="shared" si="4"/>
        <v>21</v>
      </c>
      <c r="N9" s="65">
        <f>VLOOKUP($A9,'Return Data'!$B$7:$R$2843,10,0)</f>
        <v>3.214</v>
      </c>
      <c r="O9" s="66">
        <f t="shared" si="5"/>
        <v>14</v>
      </c>
      <c r="P9" s="65">
        <f>VLOOKUP($A9,'Return Data'!$B$7:$R$2843,11,0)</f>
        <v>3.0851000000000002</v>
      </c>
      <c r="Q9" s="66">
        <f t="shared" si="6"/>
        <v>15</v>
      </c>
      <c r="R9" s="65">
        <f>VLOOKUP($A9,'Return Data'!$B$7:$R$2843,12,0)</f>
        <v>3.1635</v>
      </c>
      <c r="S9" s="66">
        <f t="shared" si="7"/>
        <v>10</v>
      </c>
      <c r="T9" s="65">
        <f>VLOOKUP($A9,'Return Data'!$B$7:$R$2843,13,0)</f>
        <v>3.3565999999999998</v>
      </c>
      <c r="U9" s="66">
        <f t="shared" si="8"/>
        <v>12</v>
      </c>
      <c r="V9" s="65">
        <f>VLOOKUP($A9,'Return Data'!$B$7:$R$2843,17,0)</f>
        <v>4.6981000000000002</v>
      </c>
      <c r="W9" s="66">
        <f t="shared" si="9"/>
        <v>6</v>
      </c>
      <c r="X9" s="65">
        <f>VLOOKUP($A9,'Return Data'!$B$7:$R$2843,14,0)</f>
        <v>5.6345999999999998</v>
      </c>
      <c r="Y9" s="66">
        <f t="shared" si="10"/>
        <v>7</v>
      </c>
      <c r="Z9" s="65">
        <f>VLOOKUP($A9,'Return Data'!$B$7:$R$2843,16,0)</f>
        <v>7.3746999999999998</v>
      </c>
      <c r="AA9" s="67">
        <f t="shared" si="11"/>
        <v>9</v>
      </c>
    </row>
    <row r="10" spans="1:27" x14ac:dyDescent="0.3">
      <c r="A10" s="63" t="s">
        <v>229</v>
      </c>
      <c r="B10" s="64">
        <f>VLOOKUP($A10,'Return Data'!$B$7:$R$2843,3,0)</f>
        <v>44322</v>
      </c>
      <c r="C10" s="65">
        <f>VLOOKUP($A10,'Return Data'!$B$7:$R$2843,4,0)</f>
        <v>2358.0778</v>
      </c>
      <c r="D10" s="65">
        <f>VLOOKUP($A10,'Return Data'!$B$7:$R$2843,5,0)</f>
        <v>2.7429999999999999</v>
      </c>
      <c r="E10" s="66">
        <f t="shared" si="0"/>
        <v>9</v>
      </c>
      <c r="F10" s="65">
        <f>VLOOKUP($A10,'Return Data'!$B$7:$R$2843,6,0)</f>
        <v>2.7330999999999999</v>
      </c>
      <c r="G10" s="66">
        <f t="shared" si="1"/>
        <v>14</v>
      </c>
      <c r="H10" s="65">
        <f>VLOOKUP($A10,'Return Data'!$B$7:$R$2843,7,0)</f>
        <v>2.8639999999999999</v>
      </c>
      <c r="I10" s="66">
        <f t="shared" si="2"/>
        <v>15</v>
      </c>
      <c r="J10" s="65">
        <f>VLOOKUP($A10,'Return Data'!$B$7:$R$2843,8,0)</f>
        <v>3.0545</v>
      </c>
      <c r="K10" s="66">
        <f t="shared" si="3"/>
        <v>6</v>
      </c>
      <c r="L10" s="65">
        <f>VLOOKUP($A10,'Return Data'!$B$7:$R$2843,9,0)</f>
        <v>3.0678000000000001</v>
      </c>
      <c r="M10" s="66">
        <f t="shared" si="4"/>
        <v>9</v>
      </c>
      <c r="N10" s="65">
        <f>VLOOKUP($A10,'Return Data'!$B$7:$R$2843,10,0)</f>
        <v>3.2964000000000002</v>
      </c>
      <c r="O10" s="66">
        <f t="shared" si="5"/>
        <v>3</v>
      </c>
      <c r="P10" s="65">
        <f>VLOOKUP($A10,'Return Data'!$B$7:$R$2843,11,0)</f>
        <v>3.1398999999999999</v>
      </c>
      <c r="Q10" s="66">
        <f t="shared" si="6"/>
        <v>7</v>
      </c>
      <c r="R10" s="65">
        <f>VLOOKUP($A10,'Return Data'!$B$7:$R$2843,12,0)</f>
        <v>3.1863999999999999</v>
      </c>
      <c r="S10" s="66">
        <f t="shared" si="7"/>
        <v>7</v>
      </c>
      <c r="T10" s="65">
        <f>VLOOKUP($A10,'Return Data'!$B$7:$R$2843,13,0)</f>
        <v>3.2382</v>
      </c>
      <c r="U10" s="66">
        <f t="shared" si="8"/>
        <v>27</v>
      </c>
      <c r="V10" s="65">
        <f>VLOOKUP($A10,'Return Data'!$B$7:$R$2843,17,0)</f>
        <v>4.6289999999999996</v>
      </c>
      <c r="W10" s="66">
        <f t="shared" si="9"/>
        <v>16</v>
      </c>
      <c r="X10" s="65">
        <f>VLOOKUP($A10,'Return Data'!$B$7:$R$2843,14,0)</f>
        <v>5.5926</v>
      </c>
      <c r="Y10" s="66">
        <f t="shared" si="10"/>
        <v>12</v>
      </c>
      <c r="Z10" s="65">
        <f>VLOOKUP($A10,'Return Data'!$B$7:$R$2843,16,0)</f>
        <v>7.2508999999999997</v>
      </c>
      <c r="AA10" s="67">
        <f t="shared" si="11"/>
        <v>15</v>
      </c>
    </row>
    <row r="11" spans="1:27" x14ac:dyDescent="0.3">
      <c r="A11" s="63" t="s">
        <v>230</v>
      </c>
      <c r="B11" s="64">
        <f>VLOOKUP($A11,'Return Data'!$B$7:$R$2843,3,0)</f>
        <v>44322</v>
      </c>
      <c r="C11" s="65">
        <f>VLOOKUP($A11,'Return Data'!$B$7:$R$2843,4,0)</f>
        <v>3151.0169000000001</v>
      </c>
      <c r="D11" s="65">
        <f>VLOOKUP($A11,'Return Data'!$B$7:$R$2843,5,0)</f>
        <v>2.5821999999999998</v>
      </c>
      <c r="E11" s="66">
        <f t="shared" si="0"/>
        <v>23</v>
      </c>
      <c r="F11" s="65">
        <f>VLOOKUP($A11,'Return Data'!$B$7:$R$2843,6,0)</f>
        <v>2.7126999999999999</v>
      </c>
      <c r="G11" s="66">
        <f t="shared" si="1"/>
        <v>16</v>
      </c>
      <c r="H11" s="65">
        <f>VLOOKUP($A11,'Return Data'!$B$7:$R$2843,7,0)</f>
        <v>2.9697</v>
      </c>
      <c r="I11" s="66">
        <f t="shared" si="2"/>
        <v>3</v>
      </c>
      <c r="J11" s="65">
        <f>VLOOKUP($A11,'Return Data'!$B$7:$R$2843,8,0)</f>
        <v>3.0922999999999998</v>
      </c>
      <c r="K11" s="66">
        <f t="shared" si="3"/>
        <v>2</v>
      </c>
      <c r="L11" s="65">
        <f>VLOOKUP($A11,'Return Data'!$B$7:$R$2843,9,0)</f>
        <v>3.0684</v>
      </c>
      <c r="M11" s="66">
        <f t="shared" si="4"/>
        <v>8</v>
      </c>
      <c r="N11" s="65">
        <f>VLOOKUP($A11,'Return Data'!$B$7:$R$2843,10,0)</f>
        <v>3.2841999999999998</v>
      </c>
      <c r="O11" s="66">
        <f t="shared" si="5"/>
        <v>4</v>
      </c>
      <c r="P11" s="65">
        <f>VLOOKUP($A11,'Return Data'!$B$7:$R$2843,11,0)</f>
        <v>3.1734</v>
      </c>
      <c r="Q11" s="66">
        <f t="shared" si="6"/>
        <v>5</v>
      </c>
      <c r="R11" s="65">
        <f>VLOOKUP($A11,'Return Data'!$B$7:$R$2843,12,0)</f>
        <v>3.2244999999999999</v>
      </c>
      <c r="S11" s="66">
        <f t="shared" si="7"/>
        <v>5</v>
      </c>
      <c r="T11" s="65">
        <f>VLOOKUP($A11,'Return Data'!$B$7:$R$2843,13,0)</f>
        <v>3.2987000000000002</v>
      </c>
      <c r="U11" s="66">
        <f t="shared" si="8"/>
        <v>20</v>
      </c>
      <c r="V11" s="65">
        <f>VLOOKUP($A11,'Return Data'!$B$7:$R$2843,17,0)</f>
        <v>4.6711999999999998</v>
      </c>
      <c r="W11" s="66">
        <f t="shared" si="9"/>
        <v>10</v>
      </c>
      <c r="X11" s="65">
        <f>VLOOKUP($A11,'Return Data'!$B$7:$R$2843,14,0)</f>
        <v>5.6048</v>
      </c>
      <c r="Y11" s="66">
        <f t="shared" si="10"/>
        <v>9</v>
      </c>
      <c r="Z11" s="65">
        <f>VLOOKUP($A11,'Return Data'!$B$7:$R$2843,16,0)</f>
        <v>7.1208999999999998</v>
      </c>
      <c r="AA11" s="67">
        <f t="shared" si="11"/>
        <v>18</v>
      </c>
    </row>
    <row r="12" spans="1:27" x14ac:dyDescent="0.3">
      <c r="A12" s="63" t="s">
        <v>231</v>
      </c>
      <c r="B12" s="64">
        <f>VLOOKUP($A12,'Return Data'!$B$7:$R$2843,3,0)</f>
        <v>44322</v>
      </c>
      <c r="C12" s="65">
        <f>VLOOKUP($A12,'Return Data'!$B$7:$R$2843,4,0)</f>
        <v>2356.1071999999999</v>
      </c>
      <c r="D12" s="65">
        <f>VLOOKUP($A12,'Return Data'!$B$7:$R$2843,5,0)</f>
        <v>2.8738999999999999</v>
      </c>
      <c r="E12" s="66">
        <f t="shared" si="0"/>
        <v>3</v>
      </c>
      <c r="F12" s="65">
        <f>VLOOKUP($A12,'Return Data'!$B$7:$R$2843,6,0)</f>
        <v>2.8346</v>
      </c>
      <c r="G12" s="66">
        <f t="shared" si="1"/>
        <v>8</v>
      </c>
      <c r="H12" s="65">
        <f>VLOOKUP($A12,'Return Data'!$B$7:$R$2843,7,0)</f>
        <v>2.9392999999999998</v>
      </c>
      <c r="I12" s="66">
        <f t="shared" si="2"/>
        <v>6</v>
      </c>
      <c r="J12" s="65">
        <f>VLOOKUP($A12,'Return Data'!$B$7:$R$2843,8,0)</f>
        <v>3.0093000000000001</v>
      </c>
      <c r="K12" s="66">
        <f t="shared" si="3"/>
        <v>12</v>
      </c>
      <c r="L12" s="65">
        <f>VLOOKUP($A12,'Return Data'!$B$7:$R$2843,9,0)</f>
        <v>3.0344000000000002</v>
      </c>
      <c r="M12" s="66">
        <f t="shared" si="4"/>
        <v>13</v>
      </c>
      <c r="N12" s="65">
        <f>VLOOKUP($A12,'Return Data'!$B$7:$R$2843,10,0)</f>
        <v>3.2256</v>
      </c>
      <c r="O12" s="66">
        <f t="shared" si="5"/>
        <v>11</v>
      </c>
      <c r="P12" s="65">
        <f>VLOOKUP($A12,'Return Data'!$B$7:$R$2843,11,0)</f>
        <v>3.0771000000000002</v>
      </c>
      <c r="Q12" s="66">
        <f t="shared" si="6"/>
        <v>18</v>
      </c>
      <c r="R12" s="65">
        <f>VLOOKUP($A12,'Return Data'!$B$7:$R$2843,12,0)</f>
        <v>3.1236000000000002</v>
      </c>
      <c r="S12" s="66">
        <f t="shared" si="7"/>
        <v>22</v>
      </c>
      <c r="T12" s="65">
        <f>VLOOKUP($A12,'Return Data'!$B$7:$R$2843,13,0)</f>
        <v>3.3069000000000002</v>
      </c>
      <c r="U12" s="66">
        <f t="shared" si="8"/>
        <v>18</v>
      </c>
      <c r="V12" s="65">
        <f>VLOOKUP($A12,'Return Data'!$B$7:$R$2843,17,0)</f>
        <v>4.5328999999999997</v>
      </c>
      <c r="W12" s="66">
        <f t="shared" si="9"/>
        <v>24</v>
      </c>
      <c r="X12" s="65">
        <f>VLOOKUP($A12,'Return Data'!$B$7:$R$2843,14,0)</f>
        <v>5.4962999999999997</v>
      </c>
      <c r="Y12" s="66">
        <f t="shared" si="10"/>
        <v>24</v>
      </c>
      <c r="Z12" s="65">
        <f>VLOOKUP($A12,'Return Data'!$B$7:$R$2843,16,0)</f>
        <v>6.9169999999999998</v>
      </c>
      <c r="AA12" s="67">
        <f t="shared" si="11"/>
        <v>27</v>
      </c>
    </row>
    <row r="13" spans="1:27" x14ac:dyDescent="0.3">
      <c r="A13" s="63" t="s">
        <v>232</v>
      </c>
      <c r="B13" s="64">
        <f>VLOOKUP($A13,'Return Data'!$B$7:$R$2843,3,0)</f>
        <v>44322</v>
      </c>
      <c r="C13" s="65">
        <f>VLOOKUP($A13,'Return Data'!$B$7:$R$2843,4,0)</f>
        <v>2466.7408999999998</v>
      </c>
      <c r="D13" s="65">
        <f>VLOOKUP($A13,'Return Data'!$B$7:$R$2843,5,0)</f>
        <v>2.5467</v>
      </c>
      <c r="E13" s="66">
        <f t="shared" si="0"/>
        <v>26</v>
      </c>
      <c r="F13" s="65">
        <f>VLOOKUP($A13,'Return Data'!$B$7:$R$2843,6,0)</f>
        <v>2.7538</v>
      </c>
      <c r="G13" s="66">
        <f t="shared" si="1"/>
        <v>12</v>
      </c>
      <c r="H13" s="65">
        <f>VLOOKUP($A13,'Return Data'!$B$7:$R$2843,7,0)</f>
        <v>2.8256000000000001</v>
      </c>
      <c r="I13" s="66">
        <f t="shared" si="2"/>
        <v>18</v>
      </c>
      <c r="J13" s="65">
        <f>VLOOKUP($A13,'Return Data'!$B$7:$R$2843,8,0)</f>
        <v>2.9740000000000002</v>
      </c>
      <c r="K13" s="66">
        <f t="shared" si="3"/>
        <v>17</v>
      </c>
      <c r="L13" s="65">
        <f>VLOOKUP($A13,'Return Data'!$B$7:$R$2843,9,0)</f>
        <v>3.0127000000000002</v>
      </c>
      <c r="M13" s="66">
        <f t="shared" si="4"/>
        <v>19</v>
      </c>
      <c r="N13" s="65">
        <f>VLOOKUP($A13,'Return Data'!$B$7:$R$2843,10,0)</f>
        <v>3.1450999999999998</v>
      </c>
      <c r="O13" s="66">
        <f t="shared" si="5"/>
        <v>28</v>
      </c>
      <c r="P13" s="65">
        <f>VLOOKUP($A13,'Return Data'!$B$7:$R$2843,11,0)</f>
        <v>3.0573000000000001</v>
      </c>
      <c r="Q13" s="66">
        <f t="shared" si="6"/>
        <v>23</v>
      </c>
      <c r="R13" s="65">
        <f>VLOOKUP($A13,'Return Data'!$B$7:$R$2843,12,0)</f>
        <v>3.1042000000000001</v>
      </c>
      <c r="S13" s="66">
        <f t="shared" si="7"/>
        <v>28</v>
      </c>
      <c r="T13" s="65">
        <f>VLOOKUP($A13,'Return Data'!$B$7:$R$2843,13,0)</f>
        <v>3.1318000000000001</v>
      </c>
      <c r="U13" s="66">
        <f t="shared" si="8"/>
        <v>30</v>
      </c>
      <c r="V13" s="65">
        <f>VLOOKUP($A13,'Return Data'!$B$7:$R$2843,17,0)</f>
        <v>4.2808000000000002</v>
      </c>
      <c r="W13" s="66">
        <f t="shared" si="9"/>
        <v>30</v>
      </c>
      <c r="X13" s="65">
        <f>VLOOKUP($A13,'Return Data'!$B$7:$R$2843,14,0)</f>
        <v>5.3186999999999998</v>
      </c>
      <c r="Y13" s="66">
        <f t="shared" si="10"/>
        <v>28</v>
      </c>
      <c r="Z13" s="65">
        <f>VLOOKUP($A13,'Return Data'!$B$7:$R$2843,16,0)</f>
        <v>7.2625999999999999</v>
      </c>
      <c r="AA13" s="67">
        <f t="shared" si="11"/>
        <v>14</v>
      </c>
    </row>
    <row r="14" spans="1:27" x14ac:dyDescent="0.3">
      <c r="A14" s="63" t="s">
        <v>233</v>
      </c>
      <c r="B14" s="64">
        <f>VLOOKUP($A14,'Return Data'!$B$7:$R$2843,3,0)</f>
        <v>44322</v>
      </c>
      <c r="C14" s="65">
        <f>VLOOKUP($A14,'Return Data'!$B$7:$R$2843,4,0)</f>
        <v>2928.6815000000001</v>
      </c>
      <c r="D14" s="65">
        <f>VLOOKUP($A14,'Return Data'!$B$7:$R$2843,5,0)</f>
        <v>2.8504999999999998</v>
      </c>
      <c r="E14" s="66">
        <f t="shared" si="0"/>
        <v>5</v>
      </c>
      <c r="F14" s="65">
        <f>VLOOKUP($A14,'Return Data'!$B$7:$R$2843,6,0)</f>
        <v>2.7627999999999999</v>
      </c>
      <c r="G14" s="66">
        <f t="shared" si="1"/>
        <v>11</v>
      </c>
      <c r="H14" s="65">
        <f>VLOOKUP($A14,'Return Data'!$B$7:$R$2843,7,0)</f>
        <v>2.8889</v>
      </c>
      <c r="I14" s="66">
        <f t="shared" si="2"/>
        <v>9</v>
      </c>
      <c r="J14" s="65">
        <f>VLOOKUP($A14,'Return Data'!$B$7:$R$2843,8,0)</f>
        <v>3.0268999999999999</v>
      </c>
      <c r="K14" s="66">
        <f t="shared" si="3"/>
        <v>8</v>
      </c>
      <c r="L14" s="65">
        <f>VLOOKUP($A14,'Return Data'!$B$7:$R$2843,9,0)</f>
        <v>3.0383</v>
      </c>
      <c r="M14" s="66">
        <f t="shared" si="4"/>
        <v>12</v>
      </c>
      <c r="N14" s="65">
        <f>VLOOKUP($A14,'Return Data'!$B$7:$R$2843,10,0)</f>
        <v>3.2061999999999999</v>
      </c>
      <c r="O14" s="66">
        <f t="shared" si="5"/>
        <v>16</v>
      </c>
      <c r="P14" s="65">
        <f>VLOOKUP($A14,'Return Data'!$B$7:$R$2843,11,0)</f>
        <v>3.08</v>
      </c>
      <c r="Q14" s="66">
        <f t="shared" si="6"/>
        <v>16</v>
      </c>
      <c r="R14" s="65">
        <f>VLOOKUP($A14,'Return Data'!$B$7:$R$2843,12,0)</f>
        <v>3.1402999999999999</v>
      </c>
      <c r="S14" s="66">
        <f t="shared" si="7"/>
        <v>14</v>
      </c>
      <c r="T14" s="65">
        <f>VLOOKUP($A14,'Return Data'!$B$7:$R$2843,13,0)</f>
        <v>3.2766999999999999</v>
      </c>
      <c r="U14" s="66">
        <f t="shared" si="8"/>
        <v>22</v>
      </c>
      <c r="V14" s="65">
        <f>VLOOKUP($A14,'Return Data'!$B$7:$R$2843,17,0)</f>
        <v>4.5922999999999998</v>
      </c>
      <c r="W14" s="66">
        <f t="shared" si="9"/>
        <v>20</v>
      </c>
      <c r="X14" s="65">
        <f>VLOOKUP($A14,'Return Data'!$B$7:$R$2843,14,0)</f>
        <v>5.5457000000000001</v>
      </c>
      <c r="Y14" s="66">
        <f t="shared" si="10"/>
        <v>19</v>
      </c>
      <c r="Z14" s="65">
        <f>VLOOKUP($A14,'Return Data'!$B$7:$R$2843,16,0)</f>
        <v>7.1962999999999999</v>
      </c>
      <c r="AA14" s="67">
        <f t="shared" si="11"/>
        <v>17</v>
      </c>
    </row>
    <row r="15" spans="1:27" x14ac:dyDescent="0.3">
      <c r="A15" s="63" t="s">
        <v>234</v>
      </c>
      <c r="B15" s="64">
        <f>VLOOKUP($A15,'Return Data'!$B$7:$R$2843,3,0)</f>
        <v>44322</v>
      </c>
      <c r="C15" s="65">
        <f>VLOOKUP($A15,'Return Data'!$B$7:$R$2843,4,0)</f>
        <v>2631.5830999999998</v>
      </c>
      <c r="D15" s="65">
        <f>VLOOKUP($A15,'Return Data'!$B$7:$R$2843,5,0)</f>
        <v>2.5716999999999999</v>
      </c>
      <c r="E15" s="66">
        <f t="shared" si="0"/>
        <v>24</v>
      </c>
      <c r="F15" s="65">
        <f>VLOOKUP($A15,'Return Data'!$B$7:$R$2843,6,0)</f>
        <v>2.5724999999999998</v>
      </c>
      <c r="G15" s="66">
        <f t="shared" si="1"/>
        <v>31</v>
      </c>
      <c r="H15" s="65">
        <f>VLOOKUP($A15,'Return Data'!$B$7:$R$2843,7,0)</f>
        <v>2.7987000000000002</v>
      </c>
      <c r="I15" s="66">
        <f t="shared" si="2"/>
        <v>21</v>
      </c>
      <c r="J15" s="65">
        <f>VLOOKUP($A15,'Return Data'!$B$7:$R$2843,8,0)</f>
        <v>3.0101</v>
      </c>
      <c r="K15" s="66">
        <f t="shared" si="3"/>
        <v>11</v>
      </c>
      <c r="L15" s="65">
        <f>VLOOKUP($A15,'Return Data'!$B$7:$R$2843,9,0)</f>
        <v>3.0802</v>
      </c>
      <c r="M15" s="66">
        <f t="shared" si="4"/>
        <v>7</v>
      </c>
      <c r="N15" s="65">
        <f>VLOOKUP($A15,'Return Data'!$B$7:$R$2843,10,0)</f>
        <v>3.2042999999999999</v>
      </c>
      <c r="O15" s="66">
        <f t="shared" si="5"/>
        <v>17</v>
      </c>
      <c r="P15" s="65">
        <f>VLOOKUP($A15,'Return Data'!$B$7:$R$2843,11,0)</f>
        <v>3.0943999999999998</v>
      </c>
      <c r="Q15" s="66">
        <f t="shared" si="6"/>
        <v>11</v>
      </c>
      <c r="R15" s="65">
        <f>VLOOKUP($A15,'Return Data'!$B$7:$R$2843,12,0)</f>
        <v>3.1242999999999999</v>
      </c>
      <c r="S15" s="66">
        <f t="shared" si="7"/>
        <v>20</v>
      </c>
      <c r="T15" s="65">
        <f>VLOOKUP($A15,'Return Data'!$B$7:$R$2843,13,0)</f>
        <v>3.2528999999999999</v>
      </c>
      <c r="U15" s="66">
        <f t="shared" si="8"/>
        <v>25</v>
      </c>
      <c r="V15" s="65">
        <f>VLOOKUP($A15,'Return Data'!$B$7:$R$2843,17,0)</f>
        <v>4.6169000000000002</v>
      </c>
      <c r="W15" s="66">
        <f t="shared" si="9"/>
        <v>18</v>
      </c>
      <c r="X15" s="65">
        <f>VLOOKUP($A15,'Return Data'!$B$7:$R$2843,14,0)</f>
        <v>5.5692000000000004</v>
      </c>
      <c r="Y15" s="66">
        <f t="shared" si="10"/>
        <v>15</v>
      </c>
      <c r="Z15" s="65">
        <f>VLOOKUP($A15,'Return Data'!$B$7:$R$2843,16,0)</f>
        <v>7.2701000000000002</v>
      </c>
      <c r="AA15" s="67">
        <f t="shared" si="11"/>
        <v>13</v>
      </c>
    </row>
    <row r="16" spans="1:27" x14ac:dyDescent="0.3">
      <c r="A16" s="63" t="s">
        <v>236</v>
      </c>
      <c r="B16" s="64">
        <f>VLOOKUP($A16,'Return Data'!$B$7:$R$2843,3,0)</f>
        <v>44322</v>
      </c>
      <c r="C16" s="65">
        <f>VLOOKUP($A16,'Return Data'!$B$7:$R$2843,4,0)</f>
        <v>4029.5434</v>
      </c>
      <c r="D16" s="65">
        <f>VLOOKUP($A16,'Return Data'!$B$7:$R$2843,5,0)</f>
        <v>2.4921000000000002</v>
      </c>
      <c r="E16" s="66">
        <f t="shared" si="0"/>
        <v>30</v>
      </c>
      <c r="F16" s="65">
        <f>VLOOKUP($A16,'Return Data'!$B$7:$R$2843,6,0)</f>
        <v>2.8473000000000002</v>
      </c>
      <c r="G16" s="66">
        <f t="shared" si="1"/>
        <v>6</v>
      </c>
      <c r="H16" s="65">
        <f>VLOOKUP($A16,'Return Data'!$B$7:$R$2843,7,0)</f>
        <v>2.8769999999999998</v>
      </c>
      <c r="I16" s="66">
        <f t="shared" si="2"/>
        <v>13</v>
      </c>
      <c r="J16" s="65">
        <f>VLOOKUP($A16,'Return Data'!$B$7:$R$2843,8,0)</f>
        <v>2.9554</v>
      </c>
      <c r="K16" s="66">
        <f t="shared" si="3"/>
        <v>21</v>
      </c>
      <c r="L16" s="65">
        <f>VLOOKUP($A16,'Return Data'!$B$7:$R$2843,9,0)</f>
        <v>2.9434999999999998</v>
      </c>
      <c r="M16" s="66">
        <f t="shared" si="4"/>
        <v>30</v>
      </c>
      <c r="N16" s="65">
        <f>VLOOKUP($A16,'Return Data'!$B$7:$R$2843,10,0)</f>
        <v>3.1046999999999998</v>
      </c>
      <c r="O16" s="66">
        <f t="shared" si="5"/>
        <v>30</v>
      </c>
      <c r="P16" s="65">
        <f>VLOOKUP($A16,'Return Data'!$B$7:$R$2843,11,0)</f>
        <v>2.9765000000000001</v>
      </c>
      <c r="Q16" s="66">
        <f t="shared" si="6"/>
        <v>31</v>
      </c>
      <c r="R16" s="65">
        <f>VLOOKUP($A16,'Return Data'!$B$7:$R$2843,12,0)</f>
        <v>3.0505</v>
      </c>
      <c r="S16" s="66">
        <f t="shared" si="7"/>
        <v>30</v>
      </c>
      <c r="T16" s="65">
        <f>VLOOKUP($A16,'Return Data'!$B$7:$R$2843,13,0)</f>
        <v>3.2458999999999998</v>
      </c>
      <c r="U16" s="66">
        <f t="shared" si="8"/>
        <v>26</v>
      </c>
      <c r="V16" s="65">
        <f>VLOOKUP($A16,'Return Data'!$B$7:$R$2843,17,0)</f>
        <v>4.5575000000000001</v>
      </c>
      <c r="W16" s="66">
        <f t="shared" si="9"/>
        <v>23</v>
      </c>
      <c r="X16" s="65">
        <f>VLOOKUP($A16,'Return Data'!$B$7:$R$2843,14,0)</f>
        <v>5.4798999999999998</v>
      </c>
      <c r="Y16" s="66">
        <f t="shared" si="10"/>
        <v>25</v>
      </c>
      <c r="Z16" s="65">
        <f>VLOOKUP($A16,'Return Data'!$B$7:$R$2843,16,0)</f>
        <v>7.0118999999999998</v>
      </c>
      <c r="AA16" s="67">
        <f t="shared" si="11"/>
        <v>24</v>
      </c>
    </row>
    <row r="17" spans="1:27" x14ac:dyDescent="0.3">
      <c r="A17" s="63" t="s">
        <v>237</v>
      </c>
      <c r="B17" s="64">
        <f>VLOOKUP($A17,'Return Data'!$B$7:$R$2843,3,0)</f>
        <v>44322</v>
      </c>
      <c r="C17" s="65">
        <f>VLOOKUP($A17,'Return Data'!$B$7:$R$2843,4,0)</f>
        <v>2044.5592999999999</v>
      </c>
      <c r="D17" s="65">
        <f>VLOOKUP($A17,'Return Data'!$B$7:$R$2843,5,0)</f>
        <v>2.4245000000000001</v>
      </c>
      <c r="E17" s="66">
        <f t="shared" si="0"/>
        <v>33</v>
      </c>
      <c r="F17" s="65">
        <f>VLOOKUP($A17,'Return Data'!$B$7:$R$2843,6,0)</f>
        <v>2.4390999999999998</v>
      </c>
      <c r="G17" s="66">
        <f t="shared" si="1"/>
        <v>36</v>
      </c>
      <c r="H17" s="65">
        <f>VLOOKUP($A17,'Return Data'!$B$7:$R$2843,7,0)</f>
        <v>2.6541999999999999</v>
      </c>
      <c r="I17" s="66">
        <f t="shared" si="2"/>
        <v>34</v>
      </c>
      <c r="J17" s="65">
        <f>VLOOKUP($A17,'Return Data'!$B$7:$R$2843,8,0)</f>
        <v>2.9125000000000001</v>
      </c>
      <c r="K17" s="66">
        <f t="shared" si="3"/>
        <v>28</v>
      </c>
      <c r="L17" s="65">
        <f>VLOOKUP($A17,'Return Data'!$B$7:$R$2843,9,0)</f>
        <v>2.9617</v>
      </c>
      <c r="M17" s="66">
        <f t="shared" si="4"/>
        <v>28</v>
      </c>
      <c r="N17" s="65">
        <f>VLOOKUP($A17,'Return Data'!$B$7:$R$2843,10,0)</f>
        <v>3.1631</v>
      </c>
      <c r="O17" s="66">
        <f t="shared" si="5"/>
        <v>24</v>
      </c>
      <c r="P17" s="65">
        <f>VLOOKUP($A17,'Return Data'!$B$7:$R$2843,11,0)</f>
        <v>3.0388999999999999</v>
      </c>
      <c r="Q17" s="66">
        <f t="shared" si="6"/>
        <v>25</v>
      </c>
      <c r="R17" s="65">
        <f>VLOOKUP($A17,'Return Data'!$B$7:$R$2843,12,0)</f>
        <v>3.1097999999999999</v>
      </c>
      <c r="S17" s="66">
        <f t="shared" si="7"/>
        <v>25</v>
      </c>
      <c r="T17" s="65">
        <f>VLOOKUP($A17,'Return Data'!$B$7:$R$2843,13,0)</f>
        <v>3.282</v>
      </c>
      <c r="U17" s="66">
        <f t="shared" si="8"/>
        <v>21</v>
      </c>
      <c r="V17" s="65">
        <f>VLOOKUP($A17,'Return Data'!$B$7:$R$2843,17,0)</f>
        <v>4.5773000000000001</v>
      </c>
      <c r="W17" s="66">
        <f t="shared" si="9"/>
        <v>21</v>
      </c>
      <c r="X17" s="65">
        <f>VLOOKUP($A17,'Return Data'!$B$7:$R$2843,14,0)</f>
        <v>5.5514999999999999</v>
      </c>
      <c r="Y17" s="66">
        <f t="shared" si="10"/>
        <v>18</v>
      </c>
      <c r="Z17" s="65">
        <f>VLOOKUP($A17,'Return Data'!$B$7:$R$2843,16,0)</f>
        <v>4.3122999999999996</v>
      </c>
      <c r="AA17" s="67">
        <f t="shared" si="11"/>
        <v>35</v>
      </c>
    </row>
    <row r="18" spans="1:27" x14ac:dyDescent="0.3">
      <c r="A18" s="63" t="s">
        <v>238</v>
      </c>
      <c r="B18" s="64">
        <f>VLOOKUP($A18,'Return Data'!$B$7:$R$2843,3,0)</f>
        <v>44322</v>
      </c>
      <c r="C18" s="65">
        <f>VLOOKUP($A18,'Return Data'!$B$7:$R$2843,4,0)</f>
        <v>303.95030000000003</v>
      </c>
      <c r="D18" s="65">
        <f>VLOOKUP($A18,'Return Data'!$B$7:$R$2843,5,0)</f>
        <v>2.5939999999999999</v>
      </c>
      <c r="E18" s="66">
        <f t="shared" si="0"/>
        <v>21</v>
      </c>
      <c r="F18" s="65">
        <f>VLOOKUP($A18,'Return Data'!$B$7:$R$2843,6,0)</f>
        <v>2.6825000000000001</v>
      </c>
      <c r="G18" s="66">
        <f t="shared" si="1"/>
        <v>17</v>
      </c>
      <c r="H18" s="65">
        <f>VLOOKUP($A18,'Return Data'!$B$7:$R$2843,7,0)</f>
        <v>2.8167</v>
      </c>
      <c r="I18" s="66">
        <f t="shared" si="2"/>
        <v>20</v>
      </c>
      <c r="J18" s="65">
        <f>VLOOKUP($A18,'Return Data'!$B$7:$R$2843,8,0)</f>
        <v>2.9420000000000002</v>
      </c>
      <c r="K18" s="66">
        <f t="shared" si="3"/>
        <v>23</v>
      </c>
      <c r="L18" s="65">
        <f>VLOOKUP($A18,'Return Data'!$B$7:$R$2843,9,0)</f>
        <v>2.9906999999999999</v>
      </c>
      <c r="M18" s="66">
        <f t="shared" si="4"/>
        <v>25</v>
      </c>
      <c r="N18" s="65">
        <f>VLOOKUP($A18,'Return Data'!$B$7:$R$2843,10,0)</f>
        <v>3.1631999999999998</v>
      </c>
      <c r="O18" s="66">
        <f t="shared" si="5"/>
        <v>23</v>
      </c>
      <c r="P18" s="65">
        <f>VLOOKUP($A18,'Return Data'!$B$7:$R$2843,11,0)</f>
        <v>3.0623999999999998</v>
      </c>
      <c r="Q18" s="66">
        <f t="shared" si="6"/>
        <v>21</v>
      </c>
      <c r="R18" s="65">
        <f>VLOOKUP($A18,'Return Data'!$B$7:$R$2843,12,0)</f>
        <v>3.1274000000000002</v>
      </c>
      <c r="S18" s="66">
        <f t="shared" si="7"/>
        <v>19</v>
      </c>
      <c r="T18" s="65">
        <f>VLOOKUP($A18,'Return Data'!$B$7:$R$2843,13,0)</f>
        <v>3.3813</v>
      </c>
      <c r="U18" s="66">
        <f t="shared" si="8"/>
        <v>7</v>
      </c>
      <c r="V18" s="65">
        <f>VLOOKUP($A18,'Return Data'!$B$7:$R$2843,17,0)</f>
        <v>4.6837</v>
      </c>
      <c r="W18" s="66">
        <f t="shared" si="9"/>
        <v>8</v>
      </c>
      <c r="X18" s="65">
        <f>VLOOKUP($A18,'Return Data'!$B$7:$R$2843,14,0)</f>
        <v>5.5987</v>
      </c>
      <c r="Y18" s="66">
        <f t="shared" si="10"/>
        <v>10</v>
      </c>
      <c r="Z18" s="65">
        <f>VLOOKUP($A18,'Return Data'!$B$7:$R$2843,16,0)</f>
        <v>7.4473000000000003</v>
      </c>
      <c r="AA18" s="67">
        <f t="shared" si="11"/>
        <v>6</v>
      </c>
    </row>
    <row r="19" spans="1:27" x14ac:dyDescent="0.3">
      <c r="A19" s="63" t="s">
        <v>239</v>
      </c>
      <c r="B19" s="64">
        <f>VLOOKUP($A19,'Return Data'!$B$7:$R$2843,3,0)</f>
        <v>44322</v>
      </c>
      <c r="C19" s="65">
        <f>VLOOKUP($A19,'Return Data'!$B$7:$R$2843,4,0)</f>
        <v>2203.3004999999998</v>
      </c>
      <c r="D19" s="65">
        <f>VLOOKUP($A19,'Return Data'!$B$7:$R$2843,5,0)</f>
        <v>2.6225999999999998</v>
      </c>
      <c r="E19" s="66">
        <f t="shared" si="0"/>
        <v>18</v>
      </c>
      <c r="F19" s="65">
        <f>VLOOKUP($A19,'Return Data'!$B$7:$R$2843,6,0)</f>
        <v>2.4422999999999999</v>
      </c>
      <c r="G19" s="66">
        <f t="shared" si="1"/>
        <v>35</v>
      </c>
      <c r="H19" s="65">
        <f>VLOOKUP($A19,'Return Data'!$B$7:$R$2843,7,0)</f>
        <v>2.6941000000000002</v>
      </c>
      <c r="I19" s="66">
        <f t="shared" si="2"/>
        <v>32</v>
      </c>
      <c r="J19" s="65">
        <f>VLOOKUP($A19,'Return Data'!$B$7:$R$2843,8,0)</f>
        <v>3.0169999999999999</v>
      </c>
      <c r="K19" s="66">
        <f t="shared" si="3"/>
        <v>10</v>
      </c>
      <c r="L19" s="65">
        <f>VLOOKUP($A19,'Return Data'!$B$7:$R$2843,9,0)</f>
        <v>3.0977000000000001</v>
      </c>
      <c r="M19" s="66">
        <f t="shared" si="4"/>
        <v>6</v>
      </c>
      <c r="N19" s="65">
        <f>VLOOKUP($A19,'Return Data'!$B$7:$R$2843,10,0)</f>
        <v>3.3393999999999999</v>
      </c>
      <c r="O19" s="66">
        <f t="shared" si="5"/>
        <v>2</v>
      </c>
      <c r="P19" s="65">
        <f>VLOOKUP($A19,'Return Data'!$B$7:$R$2843,11,0)</f>
        <v>3.2513000000000001</v>
      </c>
      <c r="Q19" s="66">
        <f t="shared" si="6"/>
        <v>2</v>
      </c>
      <c r="R19" s="65">
        <f>VLOOKUP($A19,'Return Data'!$B$7:$R$2843,12,0)</f>
        <v>3.3426999999999998</v>
      </c>
      <c r="S19" s="66">
        <f t="shared" si="7"/>
        <v>2</v>
      </c>
      <c r="T19" s="65">
        <f>VLOOKUP($A19,'Return Data'!$B$7:$R$2843,13,0)</f>
        <v>3.5867</v>
      </c>
      <c r="U19" s="66">
        <f t="shared" si="8"/>
        <v>2</v>
      </c>
      <c r="V19" s="65">
        <f>VLOOKUP($A19,'Return Data'!$B$7:$R$2843,17,0)</f>
        <v>4.8640999999999996</v>
      </c>
      <c r="W19" s="66">
        <f t="shared" si="9"/>
        <v>2</v>
      </c>
      <c r="X19" s="65">
        <f>VLOOKUP($A19,'Return Data'!$B$7:$R$2843,14,0)</f>
        <v>5.7477</v>
      </c>
      <c r="Y19" s="66">
        <f t="shared" si="10"/>
        <v>2</v>
      </c>
      <c r="Z19" s="65">
        <f>VLOOKUP($A19,'Return Data'!$B$7:$R$2843,16,0)</f>
        <v>7.5647000000000002</v>
      </c>
      <c r="AA19" s="67">
        <f t="shared" si="11"/>
        <v>3</v>
      </c>
    </row>
    <row r="20" spans="1:27" x14ac:dyDescent="0.3">
      <c r="A20" s="63" t="s">
        <v>240</v>
      </c>
      <c r="B20" s="64">
        <f>VLOOKUP($A20,'Return Data'!$B$7:$R$2843,3,0)</f>
        <v>44322</v>
      </c>
      <c r="C20" s="65">
        <f>VLOOKUP($A20,'Return Data'!$B$7:$R$2843,4,0)</f>
        <v>2480.9967000000001</v>
      </c>
      <c r="D20" s="65">
        <f>VLOOKUP($A20,'Return Data'!$B$7:$R$2843,5,0)</f>
        <v>2.6541999999999999</v>
      </c>
      <c r="E20" s="66">
        <f t="shared" si="0"/>
        <v>16</v>
      </c>
      <c r="F20" s="65">
        <f>VLOOKUP($A20,'Return Data'!$B$7:$R$2843,6,0)</f>
        <v>2.6221999999999999</v>
      </c>
      <c r="G20" s="66">
        <f t="shared" si="1"/>
        <v>26</v>
      </c>
      <c r="H20" s="65">
        <f>VLOOKUP($A20,'Return Data'!$B$7:$R$2843,7,0)</f>
        <v>2.7265000000000001</v>
      </c>
      <c r="I20" s="66">
        <f t="shared" si="2"/>
        <v>29</v>
      </c>
      <c r="J20" s="65">
        <f>VLOOKUP($A20,'Return Data'!$B$7:$R$2843,8,0)</f>
        <v>2.9624999999999999</v>
      </c>
      <c r="K20" s="66">
        <f t="shared" si="3"/>
        <v>20</v>
      </c>
      <c r="L20" s="65">
        <f>VLOOKUP($A20,'Return Data'!$B$7:$R$2843,9,0)</f>
        <v>2.9935999999999998</v>
      </c>
      <c r="M20" s="66">
        <f t="shared" si="4"/>
        <v>24</v>
      </c>
      <c r="N20" s="65">
        <f>VLOOKUP($A20,'Return Data'!$B$7:$R$2843,10,0)</f>
        <v>3.1657000000000002</v>
      </c>
      <c r="O20" s="66">
        <f t="shared" si="5"/>
        <v>22</v>
      </c>
      <c r="P20" s="65">
        <f>VLOOKUP($A20,'Return Data'!$B$7:$R$2843,11,0)</f>
        <v>3.0464000000000002</v>
      </c>
      <c r="Q20" s="66">
        <f t="shared" si="6"/>
        <v>24</v>
      </c>
      <c r="R20" s="65">
        <f>VLOOKUP($A20,'Return Data'!$B$7:$R$2843,12,0)</f>
        <v>3.1055999999999999</v>
      </c>
      <c r="S20" s="66">
        <f t="shared" si="7"/>
        <v>27</v>
      </c>
      <c r="T20" s="65">
        <f>VLOOKUP($A20,'Return Data'!$B$7:$R$2843,13,0)</f>
        <v>3.2582</v>
      </c>
      <c r="U20" s="66">
        <f t="shared" si="8"/>
        <v>24</v>
      </c>
      <c r="V20" s="65">
        <f>VLOOKUP($A20,'Return Data'!$B$7:$R$2843,17,0)</f>
        <v>4.4729999999999999</v>
      </c>
      <c r="W20" s="66">
        <f t="shared" si="9"/>
        <v>28</v>
      </c>
      <c r="X20" s="65">
        <f>VLOOKUP($A20,'Return Data'!$B$7:$R$2843,14,0)</f>
        <v>5.4177</v>
      </c>
      <c r="Y20" s="66">
        <f t="shared" si="10"/>
        <v>27</v>
      </c>
      <c r="Z20" s="65">
        <f>VLOOKUP($A20,'Return Data'!$B$7:$R$2843,16,0)</f>
        <v>5.4554</v>
      </c>
      <c r="AA20" s="67">
        <f t="shared" si="11"/>
        <v>32</v>
      </c>
    </row>
    <row r="21" spans="1:27" x14ac:dyDescent="0.3">
      <c r="A21" s="63" t="s">
        <v>241</v>
      </c>
      <c r="B21" s="64">
        <f>VLOOKUP($A21,'Return Data'!$B$7:$R$2843,3,0)</f>
        <v>44322</v>
      </c>
      <c r="C21" s="65">
        <f>VLOOKUP($A21,'Return Data'!$B$7:$R$2843,4,0)</f>
        <v>1588.5302999999999</v>
      </c>
      <c r="D21" s="65">
        <f>VLOOKUP($A21,'Return Data'!$B$7:$R$2843,5,0)</f>
        <v>2.5346000000000002</v>
      </c>
      <c r="E21" s="66">
        <f t="shared" si="0"/>
        <v>27</v>
      </c>
      <c r="F21" s="65">
        <f>VLOOKUP($A21,'Return Data'!$B$7:$R$2843,6,0)</f>
        <v>2.5931000000000002</v>
      </c>
      <c r="G21" s="66">
        <f t="shared" si="1"/>
        <v>29</v>
      </c>
      <c r="H21" s="65">
        <f>VLOOKUP($A21,'Return Data'!$B$7:$R$2843,7,0)</f>
        <v>2.6408</v>
      </c>
      <c r="I21" s="66">
        <f t="shared" si="2"/>
        <v>35</v>
      </c>
      <c r="J21" s="65">
        <f>VLOOKUP($A21,'Return Data'!$B$7:$R$2843,8,0)</f>
        <v>2.7117</v>
      </c>
      <c r="K21" s="66">
        <f t="shared" si="3"/>
        <v>36</v>
      </c>
      <c r="L21" s="65">
        <f>VLOOKUP($A21,'Return Data'!$B$7:$R$2843,9,0)</f>
        <v>2.7563</v>
      </c>
      <c r="M21" s="66">
        <f t="shared" si="4"/>
        <v>35</v>
      </c>
      <c r="N21" s="65">
        <f>VLOOKUP($A21,'Return Data'!$B$7:$R$2843,10,0)</f>
        <v>2.7902</v>
      </c>
      <c r="O21" s="66">
        <f t="shared" si="5"/>
        <v>37</v>
      </c>
      <c r="P21" s="65">
        <f>VLOOKUP($A21,'Return Data'!$B$7:$R$2843,11,0)</f>
        <v>2.7158000000000002</v>
      </c>
      <c r="Q21" s="66">
        <f t="shared" si="6"/>
        <v>37</v>
      </c>
      <c r="R21" s="65">
        <f>VLOOKUP($A21,'Return Data'!$B$7:$R$2843,12,0)</f>
        <v>2.7879</v>
      </c>
      <c r="S21" s="66">
        <f t="shared" si="7"/>
        <v>37</v>
      </c>
      <c r="T21" s="65">
        <f>VLOOKUP($A21,'Return Data'!$B$7:$R$2843,13,0)</f>
        <v>2.8820999999999999</v>
      </c>
      <c r="U21" s="66">
        <f t="shared" si="8"/>
        <v>35</v>
      </c>
      <c r="V21" s="65">
        <f>VLOOKUP($A21,'Return Data'!$B$7:$R$2843,17,0)</f>
        <v>3.9973000000000001</v>
      </c>
      <c r="W21" s="66">
        <f t="shared" si="9"/>
        <v>34</v>
      </c>
      <c r="X21" s="65">
        <f>VLOOKUP($A21,'Return Data'!$B$7:$R$2843,14,0)</f>
        <v>4.9278000000000004</v>
      </c>
      <c r="Y21" s="66">
        <f t="shared" si="10"/>
        <v>31</v>
      </c>
      <c r="Z21" s="65">
        <f>VLOOKUP($A21,'Return Data'!$B$7:$R$2843,16,0)</f>
        <v>6.3775000000000004</v>
      </c>
      <c r="AA21" s="67">
        <f t="shared" si="11"/>
        <v>30</v>
      </c>
    </row>
    <row r="22" spans="1:27" x14ac:dyDescent="0.3">
      <c r="A22" s="63" t="s">
        <v>242</v>
      </c>
      <c r="B22" s="64">
        <f>VLOOKUP($A22,'Return Data'!$B$7:$R$2843,3,0)</f>
        <v>44322</v>
      </c>
      <c r="C22" s="65">
        <f>VLOOKUP($A22,'Return Data'!$B$7:$R$2843,4,0)</f>
        <v>1995.5304000000001</v>
      </c>
      <c r="D22" s="65">
        <f>VLOOKUP($A22,'Return Data'!$B$7:$R$2843,5,0)</f>
        <v>2.8408000000000002</v>
      </c>
      <c r="E22" s="66">
        <f t="shared" si="0"/>
        <v>6</v>
      </c>
      <c r="F22" s="65">
        <f>VLOOKUP($A22,'Return Data'!$B$7:$R$2843,6,0)</f>
        <v>2.7997999999999998</v>
      </c>
      <c r="G22" s="66">
        <f t="shared" si="1"/>
        <v>10</v>
      </c>
      <c r="H22" s="65">
        <f>VLOOKUP($A22,'Return Data'!$B$7:$R$2843,7,0)</f>
        <v>2.5857999999999999</v>
      </c>
      <c r="I22" s="66">
        <f t="shared" si="2"/>
        <v>37</v>
      </c>
      <c r="J22" s="65">
        <f>VLOOKUP($A22,'Return Data'!$B$7:$R$2843,8,0)</f>
        <v>2.6766000000000001</v>
      </c>
      <c r="K22" s="66">
        <f t="shared" si="3"/>
        <v>37</v>
      </c>
      <c r="L22" s="65">
        <f>VLOOKUP($A22,'Return Data'!$B$7:$R$2843,9,0)</f>
        <v>2.7422</v>
      </c>
      <c r="M22" s="66">
        <f t="shared" si="4"/>
        <v>36</v>
      </c>
      <c r="N22" s="65">
        <f>VLOOKUP($A22,'Return Data'!$B$7:$R$2843,10,0)</f>
        <v>2.8902000000000001</v>
      </c>
      <c r="O22" s="66">
        <f t="shared" si="5"/>
        <v>34</v>
      </c>
      <c r="P22" s="65">
        <f>VLOOKUP($A22,'Return Data'!$B$7:$R$2843,11,0)</f>
        <v>3.1875</v>
      </c>
      <c r="Q22" s="66">
        <f t="shared" si="6"/>
        <v>4</v>
      </c>
      <c r="R22" s="65">
        <f>VLOOKUP($A22,'Return Data'!$B$7:$R$2843,12,0)</f>
        <v>3.1516999999999999</v>
      </c>
      <c r="S22" s="66">
        <f t="shared" si="7"/>
        <v>11</v>
      </c>
      <c r="T22" s="65">
        <f>VLOOKUP($A22,'Return Data'!$B$7:$R$2843,13,0)</f>
        <v>3.1616</v>
      </c>
      <c r="U22" s="66">
        <f t="shared" si="8"/>
        <v>29</v>
      </c>
      <c r="V22" s="65">
        <f>VLOOKUP($A22,'Return Data'!$B$7:$R$2843,17,0)</f>
        <v>4.5091000000000001</v>
      </c>
      <c r="W22" s="66">
        <f t="shared" si="9"/>
        <v>27</v>
      </c>
      <c r="X22" s="65">
        <f>VLOOKUP($A22,'Return Data'!$B$7:$R$2843,14,0)</f>
        <v>5.4602000000000004</v>
      </c>
      <c r="Y22" s="66">
        <f t="shared" si="10"/>
        <v>26</v>
      </c>
      <c r="Z22" s="65">
        <f>VLOOKUP($A22,'Return Data'!$B$7:$R$2843,16,0)</f>
        <v>7.5133999999999999</v>
      </c>
      <c r="AA22" s="67">
        <f t="shared" si="11"/>
        <v>4</v>
      </c>
    </row>
    <row r="23" spans="1:27" x14ac:dyDescent="0.3">
      <c r="A23" s="63" t="s">
        <v>243</v>
      </c>
      <c r="B23" s="64">
        <f>VLOOKUP($A23,'Return Data'!$B$7:$R$2843,3,0)</f>
        <v>44322</v>
      </c>
      <c r="C23" s="65">
        <f>VLOOKUP($A23,'Return Data'!$B$7:$R$2843,4,0)</f>
        <v>2818.6496999999999</v>
      </c>
      <c r="D23" s="65">
        <f>VLOOKUP($A23,'Return Data'!$B$7:$R$2843,5,0)</f>
        <v>2.6366999999999998</v>
      </c>
      <c r="E23" s="66">
        <f t="shared" si="0"/>
        <v>17</v>
      </c>
      <c r="F23" s="65">
        <f>VLOOKUP($A23,'Return Data'!$B$7:$R$2843,6,0)</f>
        <v>2.4487999999999999</v>
      </c>
      <c r="G23" s="66">
        <f t="shared" si="1"/>
        <v>34</v>
      </c>
      <c r="H23" s="65">
        <f>VLOOKUP($A23,'Return Data'!$B$7:$R$2843,7,0)</f>
        <v>2.6785999999999999</v>
      </c>
      <c r="I23" s="66">
        <f t="shared" si="2"/>
        <v>33</v>
      </c>
      <c r="J23" s="65">
        <f>VLOOKUP($A23,'Return Data'!$B$7:$R$2843,8,0)</f>
        <v>2.9055</v>
      </c>
      <c r="K23" s="66">
        <f t="shared" si="3"/>
        <v>30</v>
      </c>
      <c r="L23" s="65">
        <f>VLOOKUP($A23,'Return Data'!$B$7:$R$2843,9,0)</f>
        <v>2.9630000000000001</v>
      </c>
      <c r="M23" s="66">
        <f t="shared" si="4"/>
        <v>27</v>
      </c>
      <c r="N23" s="65">
        <f>VLOOKUP($A23,'Return Data'!$B$7:$R$2843,10,0)</f>
        <v>3.1486999999999998</v>
      </c>
      <c r="O23" s="66">
        <f t="shared" si="5"/>
        <v>27</v>
      </c>
      <c r="P23" s="65">
        <f>VLOOKUP($A23,'Return Data'!$B$7:$R$2843,11,0)</f>
        <v>3.0653000000000001</v>
      </c>
      <c r="Q23" s="66">
        <f t="shared" si="6"/>
        <v>20</v>
      </c>
      <c r="R23" s="65">
        <f>VLOOKUP($A23,'Return Data'!$B$7:$R$2843,12,0)</f>
        <v>3.1332</v>
      </c>
      <c r="S23" s="66">
        <f t="shared" si="7"/>
        <v>17</v>
      </c>
      <c r="T23" s="65">
        <f>VLOOKUP($A23,'Return Data'!$B$7:$R$2843,13,0)</f>
        <v>3.2993000000000001</v>
      </c>
      <c r="U23" s="66">
        <f t="shared" si="8"/>
        <v>19</v>
      </c>
      <c r="V23" s="65">
        <f>VLOOKUP($A23,'Return Data'!$B$7:$R$2843,17,0)</f>
        <v>4.5313999999999997</v>
      </c>
      <c r="W23" s="66">
        <f t="shared" si="9"/>
        <v>25</v>
      </c>
      <c r="X23" s="65">
        <f>VLOOKUP($A23,'Return Data'!$B$7:$R$2843,14,0)</f>
        <v>5.5057</v>
      </c>
      <c r="Y23" s="66">
        <f t="shared" si="10"/>
        <v>22</v>
      </c>
      <c r="Z23" s="65">
        <f>VLOOKUP($A23,'Return Data'!$B$7:$R$2843,16,0)</f>
        <v>7.4204999999999997</v>
      </c>
      <c r="AA23" s="67">
        <f t="shared" si="11"/>
        <v>8</v>
      </c>
    </row>
    <row r="24" spans="1:27" x14ac:dyDescent="0.3">
      <c r="A24" s="63" t="s">
        <v>244</v>
      </c>
      <c r="B24" s="64">
        <f>VLOOKUP($A24,'Return Data'!$B$7:$R$2843,3,0)</f>
        <v>44322</v>
      </c>
      <c r="C24" s="65">
        <f>VLOOKUP($A24,'Return Data'!$B$7:$R$2843,4,0)</f>
        <v>1080.7630999999999</v>
      </c>
      <c r="D24" s="65">
        <f>VLOOKUP($A24,'Return Data'!$B$7:$R$2843,5,0)</f>
        <v>2.8978999999999999</v>
      </c>
      <c r="E24" s="66">
        <f t="shared" si="0"/>
        <v>2</v>
      </c>
      <c r="F24" s="65">
        <f>VLOOKUP($A24,'Return Data'!$B$7:$R$2843,6,0)</f>
        <v>2.8138999999999998</v>
      </c>
      <c r="G24" s="66">
        <f t="shared" si="1"/>
        <v>9</v>
      </c>
      <c r="H24" s="65">
        <f>VLOOKUP($A24,'Return Data'!$B$7:$R$2843,7,0)</f>
        <v>2.8847999999999998</v>
      </c>
      <c r="I24" s="66">
        <f t="shared" si="2"/>
        <v>11</v>
      </c>
      <c r="J24" s="65">
        <f>VLOOKUP($A24,'Return Data'!$B$7:$R$2843,8,0)</f>
        <v>2.8994</v>
      </c>
      <c r="K24" s="66">
        <f t="shared" si="3"/>
        <v>32</v>
      </c>
      <c r="L24" s="65">
        <f>VLOOKUP($A24,'Return Data'!$B$7:$R$2843,9,0)</f>
        <v>2.8740999999999999</v>
      </c>
      <c r="M24" s="66">
        <f t="shared" si="4"/>
        <v>33</v>
      </c>
      <c r="N24" s="65">
        <f>VLOOKUP($A24,'Return Data'!$B$7:$R$2843,10,0)</f>
        <v>2.8656000000000001</v>
      </c>
      <c r="O24" s="66">
        <f t="shared" si="5"/>
        <v>36</v>
      </c>
      <c r="P24" s="65">
        <f>VLOOKUP($A24,'Return Data'!$B$7:$R$2843,11,0)</f>
        <v>2.8250000000000002</v>
      </c>
      <c r="Q24" s="66">
        <f t="shared" si="6"/>
        <v>35</v>
      </c>
      <c r="R24" s="65">
        <f>VLOOKUP($A24,'Return Data'!$B$7:$R$2843,12,0)</f>
        <v>2.8708</v>
      </c>
      <c r="S24" s="66">
        <f t="shared" si="7"/>
        <v>35</v>
      </c>
      <c r="T24" s="65">
        <f>VLOOKUP($A24,'Return Data'!$B$7:$R$2843,13,0)</f>
        <v>2.8567</v>
      </c>
      <c r="U24" s="66">
        <f t="shared" si="8"/>
        <v>36</v>
      </c>
      <c r="V24" s="65"/>
      <c r="W24" s="66"/>
      <c r="X24" s="65"/>
      <c r="Y24" s="66"/>
      <c r="Z24" s="65">
        <f>VLOOKUP($A24,'Return Data'!$B$7:$R$2843,16,0)</f>
        <v>3.8847999999999998</v>
      </c>
      <c r="AA24" s="67">
        <f t="shared" si="11"/>
        <v>37</v>
      </c>
    </row>
    <row r="25" spans="1:27" x14ac:dyDescent="0.3">
      <c r="A25" s="63" t="s">
        <v>245</v>
      </c>
      <c r="B25" s="64">
        <f>VLOOKUP($A25,'Return Data'!$B$7:$R$2843,3,0)</f>
        <v>44322</v>
      </c>
      <c r="C25" s="65">
        <f>VLOOKUP($A25,'Return Data'!$B$7:$R$2843,4,0)</f>
        <v>56.051900000000003</v>
      </c>
      <c r="D25" s="65">
        <f>VLOOKUP($A25,'Return Data'!$B$7:$R$2843,5,0)</f>
        <v>2.67</v>
      </c>
      <c r="E25" s="66">
        <f t="shared" si="0"/>
        <v>14</v>
      </c>
      <c r="F25" s="65">
        <f>VLOOKUP($A25,'Return Data'!$B$7:$R$2843,6,0)</f>
        <v>2.8441999999999998</v>
      </c>
      <c r="G25" s="66">
        <f t="shared" si="1"/>
        <v>7</v>
      </c>
      <c r="H25" s="65">
        <f>VLOOKUP($A25,'Return Data'!$B$7:$R$2843,7,0)</f>
        <v>2.9413</v>
      </c>
      <c r="I25" s="66">
        <f t="shared" si="2"/>
        <v>5</v>
      </c>
      <c r="J25" s="65">
        <f>VLOOKUP($A25,'Return Data'!$B$7:$R$2843,8,0)</f>
        <v>3.0455000000000001</v>
      </c>
      <c r="K25" s="66">
        <f t="shared" si="3"/>
        <v>7</v>
      </c>
      <c r="L25" s="65">
        <f>VLOOKUP($A25,'Return Data'!$B$7:$R$2843,9,0)</f>
        <v>3.0661</v>
      </c>
      <c r="M25" s="66">
        <f t="shared" si="4"/>
        <v>10</v>
      </c>
      <c r="N25" s="65">
        <f>VLOOKUP($A25,'Return Data'!$B$7:$R$2843,10,0)</f>
        <v>3.2143000000000002</v>
      </c>
      <c r="O25" s="66">
        <f t="shared" si="5"/>
        <v>13</v>
      </c>
      <c r="P25" s="65">
        <f>VLOOKUP($A25,'Return Data'!$B$7:$R$2843,11,0)</f>
        <v>3.1032999999999999</v>
      </c>
      <c r="Q25" s="66">
        <f t="shared" si="6"/>
        <v>10</v>
      </c>
      <c r="R25" s="65">
        <f>VLOOKUP($A25,'Return Data'!$B$7:$R$2843,12,0)</f>
        <v>3.1398000000000001</v>
      </c>
      <c r="S25" s="66">
        <f t="shared" si="7"/>
        <v>15</v>
      </c>
      <c r="T25" s="65">
        <f>VLOOKUP($A25,'Return Data'!$B$7:$R$2843,13,0)</f>
        <v>3.2623000000000002</v>
      </c>
      <c r="U25" s="66">
        <f t="shared" si="8"/>
        <v>23</v>
      </c>
      <c r="V25" s="65">
        <f>VLOOKUP($A25,'Return Data'!$B$7:$R$2843,17,0)</f>
        <v>4.5208000000000004</v>
      </c>
      <c r="W25" s="66">
        <f t="shared" ref="W25:W30" si="12">RANK(V25,V$8:V$45,0)</f>
        <v>26</v>
      </c>
      <c r="X25" s="65">
        <f>VLOOKUP($A25,'Return Data'!$B$7:$R$2843,14,0)</f>
        <v>5.5248999999999997</v>
      </c>
      <c r="Y25" s="66">
        <f t="shared" ref="Y25:Y30" si="13">RANK(X25,X$8:X$45,0)</f>
        <v>21</v>
      </c>
      <c r="Z25" s="65">
        <f>VLOOKUP($A25,'Return Data'!$B$7:$R$2843,16,0)</f>
        <v>7.6573000000000002</v>
      </c>
      <c r="AA25" s="67">
        <f t="shared" si="11"/>
        <v>2</v>
      </c>
    </row>
    <row r="26" spans="1:27" x14ac:dyDescent="0.3">
      <c r="A26" s="63" t="s">
        <v>246</v>
      </c>
      <c r="B26" s="64">
        <f>VLOOKUP($A26,'Return Data'!$B$7:$R$2843,3,0)</f>
        <v>44322</v>
      </c>
      <c r="C26" s="65">
        <f>VLOOKUP($A26,'Return Data'!$B$7:$R$2843,4,0)</f>
        <v>4153.2449999999999</v>
      </c>
      <c r="D26" s="65">
        <f>VLOOKUP($A26,'Return Data'!$B$7:$R$2843,5,0)</f>
        <v>2.6823999999999999</v>
      </c>
      <c r="E26" s="66">
        <f t="shared" si="0"/>
        <v>13</v>
      </c>
      <c r="F26" s="65">
        <f>VLOOKUP($A26,'Return Data'!$B$7:$R$2843,6,0)</f>
        <v>2.4866999999999999</v>
      </c>
      <c r="G26" s="66">
        <f t="shared" si="1"/>
        <v>33</v>
      </c>
      <c r="H26" s="65">
        <f>VLOOKUP($A26,'Return Data'!$B$7:$R$2843,7,0)</f>
        <v>2.7168999999999999</v>
      </c>
      <c r="I26" s="66">
        <f t="shared" si="2"/>
        <v>31</v>
      </c>
      <c r="J26" s="65">
        <f>VLOOKUP($A26,'Return Data'!$B$7:$R$2843,8,0)</f>
        <v>2.9</v>
      </c>
      <c r="K26" s="66">
        <f t="shared" si="3"/>
        <v>31</v>
      </c>
      <c r="L26" s="65">
        <f>VLOOKUP($A26,'Return Data'!$B$7:$R$2843,9,0)</f>
        <v>2.9971000000000001</v>
      </c>
      <c r="M26" s="66">
        <f t="shared" si="4"/>
        <v>22</v>
      </c>
      <c r="N26" s="65">
        <f>VLOOKUP($A26,'Return Data'!$B$7:$R$2843,10,0)</f>
        <v>3.1613000000000002</v>
      </c>
      <c r="O26" s="66">
        <f t="shared" si="5"/>
        <v>25</v>
      </c>
      <c r="P26" s="65">
        <f>VLOOKUP($A26,'Return Data'!$B$7:$R$2843,11,0)</f>
        <v>3.0289000000000001</v>
      </c>
      <c r="Q26" s="66">
        <f t="shared" si="6"/>
        <v>27</v>
      </c>
      <c r="R26" s="65">
        <f>VLOOKUP($A26,'Return Data'!$B$7:$R$2843,12,0)</f>
        <v>3.1080999999999999</v>
      </c>
      <c r="S26" s="66">
        <f t="shared" si="7"/>
        <v>26</v>
      </c>
      <c r="T26" s="65">
        <f>VLOOKUP($A26,'Return Data'!$B$7:$R$2843,13,0)</f>
        <v>3.3163999999999998</v>
      </c>
      <c r="U26" s="66">
        <f t="shared" si="8"/>
        <v>17</v>
      </c>
      <c r="V26" s="65">
        <f>VLOOKUP($A26,'Return Data'!$B$7:$R$2843,17,0)</f>
        <v>4.5617999999999999</v>
      </c>
      <c r="W26" s="66">
        <f t="shared" si="12"/>
        <v>22</v>
      </c>
      <c r="X26" s="65">
        <f>VLOOKUP($A26,'Return Data'!$B$7:$R$2843,14,0)</f>
        <v>5.5054999999999996</v>
      </c>
      <c r="Y26" s="66">
        <f t="shared" si="13"/>
        <v>23</v>
      </c>
      <c r="Z26" s="65">
        <f>VLOOKUP($A26,'Return Data'!$B$7:$R$2843,16,0)</f>
        <v>7.1063999999999998</v>
      </c>
      <c r="AA26" s="67">
        <f t="shared" si="11"/>
        <v>19</v>
      </c>
    </row>
    <row r="27" spans="1:27" x14ac:dyDescent="0.3">
      <c r="A27" s="63" t="s">
        <v>247</v>
      </c>
      <c r="B27" s="64">
        <f>VLOOKUP($A27,'Return Data'!$B$7:$R$2843,3,0)</f>
        <v>44322</v>
      </c>
      <c r="C27" s="65">
        <f>VLOOKUP($A27,'Return Data'!$B$7:$R$2843,4,0)</f>
        <v>2814.6867999999999</v>
      </c>
      <c r="D27" s="65">
        <f>VLOOKUP($A27,'Return Data'!$B$7:$R$2843,5,0)</f>
        <v>2.621</v>
      </c>
      <c r="E27" s="66">
        <f t="shared" si="0"/>
        <v>19</v>
      </c>
      <c r="F27" s="65">
        <f>VLOOKUP($A27,'Return Data'!$B$7:$R$2843,6,0)</f>
        <v>2.633</v>
      </c>
      <c r="G27" s="66">
        <f t="shared" si="1"/>
        <v>23</v>
      </c>
      <c r="H27" s="65">
        <f>VLOOKUP($A27,'Return Data'!$B$7:$R$2843,7,0)</f>
        <v>2.7782</v>
      </c>
      <c r="I27" s="66">
        <f t="shared" si="2"/>
        <v>24</v>
      </c>
      <c r="J27" s="65">
        <f>VLOOKUP($A27,'Return Data'!$B$7:$R$2843,8,0)</f>
        <v>2.9361000000000002</v>
      </c>
      <c r="K27" s="66">
        <f t="shared" si="3"/>
        <v>25</v>
      </c>
      <c r="L27" s="65">
        <f>VLOOKUP($A27,'Return Data'!$B$7:$R$2843,9,0)</f>
        <v>2.9821</v>
      </c>
      <c r="M27" s="66">
        <f t="shared" si="4"/>
        <v>26</v>
      </c>
      <c r="N27" s="65">
        <f>VLOOKUP($A27,'Return Data'!$B$7:$R$2843,10,0)</f>
        <v>3.1680999999999999</v>
      </c>
      <c r="O27" s="66">
        <f t="shared" si="5"/>
        <v>21</v>
      </c>
      <c r="P27" s="65">
        <f>VLOOKUP($A27,'Return Data'!$B$7:$R$2843,11,0)</f>
        <v>3.0787</v>
      </c>
      <c r="Q27" s="66">
        <f t="shared" si="6"/>
        <v>17</v>
      </c>
      <c r="R27" s="65">
        <f>VLOOKUP($A27,'Return Data'!$B$7:$R$2843,12,0)</f>
        <v>3.1301999999999999</v>
      </c>
      <c r="S27" s="66">
        <f t="shared" si="7"/>
        <v>18</v>
      </c>
      <c r="T27" s="65">
        <f>VLOOKUP($A27,'Return Data'!$B$7:$R$2843,13,0)</f>
        <v>3.3220000000000001</v>
      </c>
      <c r="U27" s="66">
        <f t="shared" si="8"/>
        <v>16</v>
      </c>
      <c r="V27" s="65">
        <f>VLOOKUP($A27,'Return Data'!$B$7:$R$2843,17,0)</f>
        <v>4.6219000000000001</v>
      </c>
      <c r="W27" s="66">
        <f t="shared" si="12"/>
        <v>17</v>
      </c>
      <c r="X27" s="65">
        <f>VLOOKUP($A27,'Return Data'!$B$7:$R$2843,14,0)</f>
        <v>5.5666000000000002</v>
      </c>
      <c r="Y27" s="66">
        <f t="shared" si="13"/>
        <v>16</v>
      </c>
      <c r="Z27" s="65">
        <f>VLOOKUP($A27,'Return Data'!$B$7:$R$2843,16,0)</f>
        <v>7.3452999999999999</v>
      </c>
      <c r="AA27" s="67">
        <f t="shared" si="11"/>
        <v>11</v>
      </c>
    </row>
    <row r="28" spans="1:27" x14ac:dyDescent="0.3">
      <c r="A28" s="63" t="s">
        <v>248</v>
      </c>
      <c r="B28" s="64">
        <f>VLOOKUP($A28,'Return Data'!$B$7:$R$2843,3,0)</f>
        <v>44322</v>
      </c>
      <c r="C28" s="65">
        <f>VLOOKUP($A28,'Return Data'!$B$7:$R$2843,4,0)</f>
        <v>3714.0819000000001</v>
      </c>
      <c r="D28" s="65">
        <f>VLOOKUP($A28,'Return Data'!$B$7:$R$2843,5,0)</f>
        <v>2.7883</v>
      </c>
      <c r="E28" s="66">
        <f t="shared" si="0"/>
        <v>7</v>
      </c>
      <c r="F28" s="65">
        <f>VLOOKUP($A28,'Return Data'!$B$7:$R$2843,6,0)</f>
        <v>2.6012</v>
      </c>
      <c r="G28" s="66">
        <f t="shared" si="1"/>
        <v>28</v>
      </c>
      <c r="H28" s="65">
        <f>VLOOKUP($A28,'Return Data'!$B$7:$R$2843,7,0)</f>
        <v>2.7746</v>
      </c>
      <c r="I28" s="66">
        <f t="shared" si="2"/>
        <v>25</v>
      </c>
      <c r="J28" s="65">
        <f>VLOOKUP($A28,'Return Data'!$B$7:$R$2843,8,0)</f>
        <v>2.9630000000000001</v>
      </c>
      <c r="K28" s="66">
        <f t="shared" si="3"/>
        <v>19</v>
      </c>
      <c r="L28" s="65">
        <f>VLOOKUP($A28,'Return Data'!$B$7:$R$2843,9,0)</f>
        <v>3.0285000000000002</v>
      </c>
      <c r="M28" s="66">
        <f t="shared" si="4"/>
        <v>14</v>
      </c>
      <c r="N28" s="65">
        <f>VLOOKUP($A28,'Return Data'!$B$7:$R$2843,10,0)</f>
        <v>3.1985000000000001</v>
      </c>
      <c r="O28" s="66">
        <f t="shared" si="5"/>
        <v>18</v>
      </c>
      <c r="P28" s="65">
        <f>VLOOKUP($A28,'Return Data'!$B$7:$R$2843,11,0)</f>
        <v>3.0937999999999999</v>
      </c>
      <c r="Q28" s="66">
        <f t="shared" si="6"/>
        <v>12</v>
      </c>
      <c r="R28" s="65">
        <f>VLOOKUP($A28,'Return Data'!$B$7:$R$2843,12,0)</f>
        <v>3.1414</v>
      </c>
      <c r="S28" s="66">
        <f t="shared" si="7"/>
        <v>13</v>
      </c>
      <c r="T28" s="65">
        <f>VLOOKUP($A28,'Return Data'!$B$7:$R$2843,13,0)</f>
        <v>3.3521999999999998</v>
      </c>
      <c r="U28" s="66">
        <f t="shared" si="8"/>
        <v>13</v>
      </c>
      <c r="V28" s="65">
        <f>VLOOKUP($A28,'Return Data'!$B$7:$R$2843,17,0)</f>
        <v>4.6646999999999998</v>
      </c>
      <c r="W28" s="66">
        <f t="shared" si="12"/>
        <v>11</v>
      </c>
      <c r="X28" s="65">
        <f>VLOOKUP($A28,'Return Data'!$B$7:$R$2843,14,0)</f>
        <v>5.5648999999999997</v>
      </c>
      <c r="Y28" s="66">
        <f t="shared" si="13"/>
        <v>17</v>
      </c>
      <c r="Z28" s="65">
        <f>VLOOKUP($A28,'Return Data'!$B$7:$R$2843,16,0)</f>
        <v>7.0876000000000001</v>
      </c>
      <c r="AA28" s="67">
        <f t="shared" si="11"/>
        <v>22</v>
      </c>
    </row>
    <row r="29" spans="1:27" x14ac:dyDescent="0.3">
      <c r="A29" s="63" t="s">
        <v>437</v>
      </c>
      <c r="B29" s="64">
        <f>VLOOKUP($A29,'Return Data'!$B$7:$R$2843,3,0)</f>
        <v>44322</v>
      </c>
      <c r="C29" s="65">
        <f>VLOOKUP($A29,'Return Data'!$B$7:$R$2843,4,0)</f>
        <v>1333.3902</v>
      </c>
      <c r="D29" s="65">
        <f>VLOOKUP($A29,'Return Data'!$B$7:$R$2843,5,0)</f>
        <v>2.7101999999999999</v>
      </c>
      <c r="E29" s="66">
        <f t="shared" si="0"/>
        <v>11</v>
      </c>
      <c r="F29" s="65">
        <f>VLOOKUP($A29,'Return Data'!$B$7:$R$2843,6,0)</f>
        <v>2.6476000000000002</v>
      </c>
      <c r="G29" s="66">
        <f t="shared" si="1"/>
        <v>21</v>
      </c>
      <c r="H29" s="65">
        <f>VLOOKUP($A29,'Return Data'!$B$7:$R$2843,7,0)</f>
        <v>2.8586</v>
      </c>
      <c r="I29" s="66">
        <f t="shared" si="2"/>
        <v>16</v>
      </c>
      <c r="J29" s="65">
        <f>VLOOKUP($A29,'Return Data'!$B$7:$R$2843,8,0)</f>
        <v>3.0710000000000002</v>
      </c>
      <c r="K29" s="66">
        <f t="shared" si="3"/>
        <v>4</v>
      </c>
      <c r="L29" s="65">
        <f>VLOOKUP($A29,'Return Data'!$B$7:$R$2843,9,0)</f>
        <v>3.1113</v>
      </c>
      <c r="M29" s="66">
        <f t="shared" si="4"/>
        <v>3</v>
      </c>
      <c r="N29" s="65">
        <f>VLOOKUP($A29,'Return Data'!$B$7:$R$2843,10,0)</f>
        <v>3.2683</v>
      </c>
      <c r="O29" s="66">
        <f t="shared" si="5"/>
        <v>6</v>
      </c>
      <c r="P29" s="65">
        <f>VLOOKUP($A29,'Return Data'!$B$7:$R$2843,11,0)</f>
        <v>3.1438999999999999</v>
      </c>
      <c r="Q29" s="66">
        <f t="shared" si="6"/>
        <v>6</v>
      </c>
      <c r="R29" s="65">
        <f>VLOOKUP($A29,'Return Data'!$B$7:$R$2843,12,0)</f>
        <v>3.2378999999999998</v>
      </c>
      <c r="S29" s="66">
        <f t="shared" si="7"/>
        <v>4</v>
      </c>
      <c r="T29" s="65">
        <f>VLOOKUP($A29,'Return Data'!$B$7:$R$2843,13,0)</f>
        <v>3.4422999999999999</v>
      </c>
      <c r="U29" s="66">
        <f t="shared" si="8"/>
        <v>3</v>
      </c>
      <c r="V29" s="65">
        <f>VLOOKUP($A29,'Return Data'!$B$7:$R$2843,17,0)</f>
        <v>4.7390999999999996</v>
      </c>
      <c r="W29" s="66">
        <f t="shared" si="12"/>
        <v>3</v>
      </c>
      <c r="X29" s="65">
        <f>VLOOKUP($A29,'Return Data'!$B$7:$R$2843,14,0)</f>
        <v>5.6702000000000004</v>
      </c>
      <c r="Y29" s="66">
        <f t="shared" si="13"/>
        <v>3</v>
      </c>
      <c r="Z29" s="65">
        <f>VLOOKUP($A29,'Return Data'!$B$7:$R$2843,16,0)</f>
        <v>6.1200999999999999</v>
      </c>
      <c r="AA29" s="67">
        <f t="shared" si="11"/>
        <v>31</v>
      </c>
    </row>
    <row r="30" spans="1:27" x14ac:dyDescent="0.3">
      <c r="A30" s="63" t="s">
        <v>250</v>
      </c>
      <c r="B30" s="64">
        <f>VLOOKUP($A30,'Return Data'!$B$7:$R$2843,3,0)</f>
        <v>44322</v>
      </c>
      <c r="C30" s="65">
        <f>VLOOKUP($A30,'Return Data'!$B$7:$R$2843,4,0)</f>
        <v>2150.5212000000001</v>
      </c>
      <c r="D30" s="65">
        <f>VLOOKUP($A30,'Return Data'!$B$7:$R$2843,5,0)</f>
        <v>2.5868000000000002</v>
      </c>
      <c r="E30" s="66">
        <f t="shared" si="0"/>
        <v>22</v>
      </c>
      <c r="F30" s="65">
        <f>VLOOKUP($A30,'Return Data'!$B$7:$R$2843,6,0)</f>
        <v>2.74</v>
      </c>
      <c r="G30" s="66">
        <f t="shared" si="1"/>
        <v>13</v>
      </c>
      <c r="H30" s="65">
        <f>VLOOKUP($A30,'Return Data'!$B$7:$R$2843,7,0)</f>
        <v>2.8866999999999998</v>
      </c>
      <c r="I30" s="66">
        <f t="shared" si="2"/>
        <v>10</v>
      </c>
      <c r="J30" s="65">
        <f>VLOOKUP($A30,'Return Data'!$B$7:$R$2843,8,0)</f>
        <v>3.0642</v>
      </c>
      <c r="K30" s="66">
        <f t="shared" si="3"/>
        <v>5</v>
      </c>
      <c r="L30" s="65">
        <f>VLOOKUP($A30,'Return Data'!$B$7:$R$2843,9,0)</f>
        <v>3.1069</v>
      </c>
      <c r="M30" s="66">
        <f t="shared" si="4"/>
        <v>4</v>
      </c>
      <c r="N30" s="65">
        <f>VLOOKUP($A30,'Return Data'!$B$7:$R$2843,10,0)</f>
        <v>3.2608000000000001</v>
      </c>
      <c r="O30" s="66">
        <f t="shared" si="5"/>
        <v>7</v>
      </c>
      <c r="P30" s="65">
        <f>VLOOKUP($A30,'Return Data'!$B$7:$R$2843,11,0)</f>
        <v>3.1996000000000002</v>
      </c>
      <c r="Q30" s="66">
        <f t="shared" si="6"/>
        <v>3</v>
      </c>
      <c r="R30" s="65">
        <f>VLOOKUP($A30,'Return Data'!$B$7:$R$2843,12,0)</f>
        <v>3.2502</v>
      </c>
      <c r="S30" s="66">
        <f t="shared" si="7"/>
        <v>3</v>
      </c>
      <c r="T30" s="65">
        <f>VLOOKUP($A30,'Return Data'!$B$7:$R$2843,13,0)</f>
        <v>3.3900999999999999</v>
      </c>
      <c r="U30" s="66">
        <f t="shared" si="8"/>
        <v>6</v>
      </c>
      <c r="V30" s="65">
        <f>VLOOKUP($A30,'Return Data'!$B$7:$R$2843,17,0)</f>
        <v>4.6383000000000001</v>
      </c>
      <c r="W30" s="66">
        <f t="shared" si="12"/>
        <v>15</v>
      </c>
      <c r="X30" s="65">
        <f>VLOOKUP($A30,'Return Data'!$B$7:$R$2843,14,0)</f>
        <v>5.5796999999999999</v>
      </c>
      <c r="Y30" s="66">
        <f t="shared" si="13"/>
        <v>14</v>
      </c>
      <c r="Z30" s="65">
        <f>VLOOKUP($A30,'Return Data'!$B$7:$R$2843,16,0)</f>
        <v>6.4120999999999997</v>
      </c>
      <c r="AA30" s="67">
        <f t="shared" si="11"/>
        <v>29</v>
      </c>
    </row>
    <row r="31" spans="1:27" x14ac:dyDescent="0.3">
      <c r="A31" s="63" t="s">
        <v>251</v>
      </c>
      <c r="B31" s="64">
        <f>VLOOKUP($A31,'Return Data'!$B$7:$R$2843,3,0)</f>
        <v>44322</v>
      </c>
      <c r="C31" s="65">
        <f>VLOOKUP($A31,'Return Data'!$B$7:$R$2843,4,0)</f>
        <v>11.0289</v>
      </c>
      <c r="D31" s="65">
        <f>VLOOKUP($A31,'Return Data'!$B$7:$R$2843,5,0)</f>
        <v>1.6548</v>
      </c>
      <c r="E31" s="66">
        <f t="shared" si="0"/>
        <v>37</v>
      </c>
      <c r="F31" s="65">
        <f>VLOOKUP($A31,'Return Data'!$B$7:$R$2843,6,0)</f>
        <v>2.8689</v>
      </c>
      <c r="G31" s="66">
        <f t="shared" si="1"/>
        <v>5</v>
      </c>
      <c r="H31" s="65">
        <f>VLOOKUP($A31,'Return Data'!$B$7:$R$2843,7,0)</f>
        <v>2.7435999999999998</v>
      </c>
      <c r="I31" s="66">
        <f t="shared" si="2"/>
        <v>28</v>
      </c>
      <c r="J31" s="65">
        <f>VLOOKUP($A31,'Return Data'!$B$7:$R$2843,8,0)</f>
        <v>2.8161</v>
      </c>
      <c r="K31" s="66">
        <f t="shared" si="3"/>
        <v>35</v>
      </c>
      <c r="L31" s="65">
        <f>VLOOKUP($A31,'Return Data'!$B$7:$R$2843,9,0)</f>
        <v>2.7309000000000001</v>
      </c>
      <c r="M31" s="66">
        <f t="shared" si="4"/>
        <v>37</v>
      </c>
      <c r="N31" s="65">
        <f>VLOOKUP($A31,'Return Data'!$B$7:$R$2843,10,0)</f>
        <v>2.8774999999999999</v>
      </c>
      <c r="O31" s="66">
        <f t="shared" si="5"/>
        <v>35</v>
      </c>
      <c r="P31" s="65">
        <f>VLOOKUP($A31,'Return Data'!$B$7:$R$2843,11,0)</f>
        <v>2.7542</v>
      </c>
      <c r="Q31" s="66">
        <f t="shared" si="6"/>
        <v>36</v>
      </c>
      <c r="R31" s="65">
        <f>VLOOKUP($A31,'Return Data'!$B$7:$R$2843,12,0)</f>
        <v>2.8134999999999999</v>
      </c>
      <c r="S31" s="66">
        <f t="shared" si="7"/>
        <v>36</v>
      </c>
      <c r="T31" s="65">
        <f>VLOOKUP($A31,'Return Data'!$B$7:$R$2843,13,0)</f>
        <v>2.8412000000000002</v>
      </c>
      <c r="U31" s="66">
        <f t="shared" si="8"/>
        <v>37</v>
      </c>
      <c r="V31" s="65"/>
      <c r="W31" s="66"/>
      <c r="X31" s="65"/>
      <c r="Y31" s="66"/>
      <c r="Z31" s="65">
        <f>VLOOKUP($A31,'Return Data'!$B$7:$R$2843,16,0)</f>
        <v>4.1992000000000003</v>
      </c>
      <c r="AA31" s="67">
        <f t="shared" si="11"/>
        <v>36</v>
      </c>
    </row>
    <row r="32" spans="1:27" x14ac:dyDescent="0.3">
      <c r="A32" s="63" t="s">
        <v>2026</v>
      </c>
      <c r="B32" s="64">
        <f>VLOOKUP($A32,'Return Data'!$B$7:$R$2843,3,0)</f>
        <v>44322</v>
      </c>
      <c r="C32" s="65">
        <f>VLOOKUP($A32,'Return Data'!$B$7:$R$2843,4,0)</f>
        <v>2239.9634000000001</v>
      </c>
      <c r="D32" s="65">
        <f>VLOOKUP($A32,'Return Data'!$B$7:$R$2843,5,0)</f>
        <v>2.3466</v>
      </c>
      <c r="E32" s="66">
        <f t="shared" si="0"/>
        <v>34</v>
      </c>
      <c r="F32" s="65">
        <f>VLOOKUP($A32,'Return Data'!$B$7:$R$2843,6,0)</f>
        <v>2.6463000000000001</v>
      </c>
      <c r="G32" s="66">
        <f t="shared" si="1"/>
        <v>22</v>
      </c>
      <c r="H32" s="65">
        <f>VLOOKUP($A32,'Return Data'!$B$7:$R$2843,7,0)</f>
        <v>2.8713000000000002</v>
      </c>
      <c r="I32" s="66">
        <f t="shared" si="2"/>
        <v>14</v>
      </c>
      <c r="J32" s="65">
        <f>VLOOKUP($A32,'Return Data'!$B$7:$R$2843,8,0)</f>
        <v>2.9933999999999998</v>
      </c>
      <c r="K32" s="66">
        <f t="shared" si="3"/>
        <v>13</v>
      </c>
      <c r="L32" s="65">
        <f>VLOOKUP($A32,'Return Data'!$B$7:$R$2843,9,0)</f>
        <v>3.1027999999999998</v>
      </c>
      <c r="M32" s="66">
        <f t="shared" si="4"/>
        <v>5</v>
      </c>
      <c r="N32" s="65">
        <f>VLOOKUP($A32,'Return Data'!$B$7:$R$2843,10,0)</f>
        <v>3.1533000000000002</v>
      </c>
      <c r="O32" s="66">
        <f t="shared" si="5"/>
        <v>26</v>
      </c>
      <c r="P32" s="65">
        <f>VLOOKUP($A32,'Return Data'!$B$7:$R$2843,11,0)</f>
        <v>2.9967999999999999</v>
      </c>
      <c r="Q32" s="66">
        <f t="shared" si="6"/>
        <v>30</v>
      </c>
      <c r="R32" s="65">
        <f>VLOOKUP($A32,'Return Data'!$B$7:$R$2843,12,0)</f>
        <v>2.9940000000000002</v>
      </c>
      <c r="S32" s="66">
        <f t="shared" si="7"/>
        <v>31</v>
      </c>
      <c r="T32" s="65">
        <f>VLOOKUP($A32,'Return Data'!$B$7:$R$2843,13,0)</f>
        <v>3.0409000000000002</v>
      </c>
      <c r="U32" s="66">
        <f t="shared" si="8"/>
        <v>31</v>
      </c>
      <c r="V32" s="65">
        <f>VLOOKUP($A32,'Return Data'!$B$7:$R$2843,17,0)</f>
        <v>4.1768000000000001</v>
      </c>
      <c r="W32" s="66">
        <f t="shared" ref="W32:W44" si="14">RANK(V32,V$8:V$45,0)</f>
        <v>31</v>
      </c>
      <c r="X32" s="65">
        <f>VLOOKUP($A32,'Return Data'!$B$7:$R$2843,14,0)</f>
        <v>5.2855999999999996</v>
      </c>
      <c r="Y32" s="66">
        <f>RANK(X32,X$8:X$45,0)</f>
        <v>29</v>
      </c>
      <c r="Z32" s="65">
        <f>VLOOKUP($A32,'Return Data'!$B$7:$R$2843,16,0)</f>
        <v>7.4547999999999996</v>
      </c>
      <c r="AA32" s="67">
        <f t="shared" si="11"/>
        <v>5</v>
      </c>
    </row>
    <row r="33" spans="1:27" x14ac:dyDescent="0.3">
      <c r="A33" s="63" t="s">
        <v>252</v>
      </c>
      <c r="B33" s="64">
        <f>VLOOKUP($A33,'Return Data'!$B$7:$R$2843,3,0)</f>
        <v>44322</v>
      </c>
      <c r="C33" s="65">
        <f>VLOOKUP($A33,'Return Data'!$B$7:$R$2843,4,0)</f>
        <v>5012.3984</v>
      </c>
      <c r="D33" s="65">
        <f>VLOOKUP($A33,'Return Data'!$B$7:$R$2843,5,0)</f>
        <v>2.1629</v>
      </c>
      <c r="E33" s="66">
        <f t="shared" si="0"/>
        <v>36</v>
      </c>
      <c r="F33" s="65">
        <f>VLOOKUP($A33,'Return Data'!$B$7:$R$2843,6,0)</f>
        <v>2.5472999999999999</v>
      </c>
      <c r="G33" s="66">
        <f t="shared" si="1"/>
        <v>32</v>
      </c>
      <c r="H33" s="65">
        <f>VLOOKUP($A33,'Return Data'!$B$7:$R$2843,7,0)</f>
        <v>2.7172999999999998</v>
      </c>
      <c r="I33" s="66">
        <f t="shared" si="2"/>
        <v>30</v>
      </c>
      <c r="J33" s="65">
        <f>VLOOKUP($A33,'Return Data'!$B$7:$R$2843,8,0)</f>
        <v>2.8769</v>
      </c>
      <c r="K33" s="66">
        <f t="shared" si="3"/>
        <v>33</v>
      </c>
      <c r="L33" s="65">
        <f>VLOOKUP($A33,'Return Data'!$B$7:$R$2843,9,0)</f>
        <v>2.9586000000000001</v>
      </c>
      <c r="M33" s="66">
        <f t="shared" si="4"/>
        <v>29</v>
      </c>
      <c r="N33" s="65">
        <f>VLOOKUP($A33,'Return Data'!$B$7:$R$2843,10,0)</f>
        <v>3.1871999999999998</v>
      </c>
      <c r="O33" s="66">
        <f t="shared" si="5"/>
        <v>19</v>
      </c>
      <c r="P33" s="65">
        <f>VLOOKUP($A33,'Return Data'!$B$7:$R$2843,11,0)</f>
        <v>3.0367999999999999</v>
      </c>
      <c r="Q33" s="66">
        <f t="shared" si="6"/>
        <v>26</v>
      </c>
      <c r="R33" s="65">
        <f>VLOOKUP($A33,'Return Data'!$B$7:$R$2843,12,0)</f>
        <v>3.113</v>
      </c>
      <c r="S33" s="66">
        <f t="shared" si="7"/>
        <v>24</v>
      </c>
      <c r="T33" s="65">
        <f>VLOOKUP($A33,'Return Data'!$B$7:$R$2843,13,0)</f>
        <v>3.3599000000000001</v>
      </c>
      <c r="U33" s="66">
        <f t="shared" si="8"/>
        <v>11</v>
      </c>
      <c r="V33" s="65">
        <f>VLOOKUP($A33,'Return Data'!$B$7:$R$2843,17,0)</f>
        <v>4.7107999999999999</v>
      </c>
      <c r="W33" s="66">
        <f t="shared" si="14"/>
        <v>5</v>
      </c>
      <c r="X33" s="65">
        <f>VLOOKUP($A33,'Return Data'!$B$7:$R$2843,14,0)</f>
        <v>5.6447000000000003</v>
      </c>
      <c r="Y33" s="66">
        <f>RANK(X33,X$8:X$45,0)</f>
        <v>4</v>
      </c>
      <c r="Z33" s="65">
        <f>VLOOKUP($A33,'Return Data'!$B$7:$R$2843,16,0)</f>
        <v>7.0883000000000003</v>
      </c>
      <c r="AA33" s="67">
        <f t="shared" si="11"/>
        <v>21</v>
      </c>
    </row>
    <row r="34" spans="1:27" x14ac:dyDescent="0.3">
      <c r="A34" s="63" t="s">
        <v>253</v>
      </c>
      <c r="B34" s="64">
        <f>VLOOKUP($A34,'Return Data'!$B$7:$R$2843,3,0)</f>
        <v>44322</v>
      </c>
      <c r="C34" s="65">
        <f>VLOOKUP($A34,'Return Data'!$B$7:$R$2843,4,0)</f>
        <v>1152.9658999999999</v>
      </c>
      <c r="D34" s="65">
        <f>VLOOKUP($A34,'Return Data'!$B$7:$R$2843,5,0)</f>
        <v>2.4315000000000002</v>
      </c>
      <c r="E34" s="66">
        <f t="shared" si="0"/>
        <v>31</v>
      </c>
      <c r="F34" s="65">
        <f>VLOOKUP($A34,'Return Data'!$B$7:$R$2843,6,0)</f>
        <v>2.7326999999999999</v>
      </c>
      <c r="G34" s="66">
        <f t="shared" si="1"/>
        <v>15</v>
      </c>
      <c r="H34" s="65">
        <f>VLOOKUP($A34,'Return Data'!$B$7:$R$2843,7,0)</f>
        <v>2.8239999999999998</v>
      </c>
      <c r="I34" s="66">
        <f t="shared" si="2"/>
        <v>19</v>
      </c>
      <c r="J34" s="65">
        <f>VLOOKUP($A34,'Return Data'!$B$7:$R$2843,8,0)</f>
        <v>2.9148000000000001</v>
      </c>
      <c r="K34" s="66">
        <f t="shared" si="3"/>
        <v>27</v>
      </c>
      <c r="L34" s="65">
        <f>VLOOKUP($A34,'Return Data'!$B$7:$R$2843,9,0)</f>
        <v>2.9291</v>
      </c>
      <c r="M34" s="66">
        <f t="shared" si="4"/>
        <v>32</v>
      </c>
      <c r="N34" s="65">
        <f>VLOOKUP($A34,'Return Data'!$B$7:$R$2843,10,0)</f>
        <v>3.0465</v>
      </c>
      <c r="O34" s="66">
        <f t="shared" si="5"/>
        <v>31</v>
      </c>
      <c r="P34" s="65">
        <f>VLOOKUP($A34,'Return Data'!$B$7:$R$2843,11,0)</f>
        <v>2.9146000000000001</v>
      </c>
      <c r="Q34" s="66">
        <f t="shared" si="6"/>
        <v>33</v>
      </c>
      <c r="R34" s="65">
        <f>VLOOKUP($A34,'Return Data'!$B$7:$R$2843,12,0)</f>
        <v>2.9727999999999999</v>
      </c>
      <c r="S34" s="66">
        <f t="shared" si="7"/>
        <v>33</v>
      </c>
      <c r="T34" s="65">
        <f>VLOOKUP($A34,'Return Data'!$B$7:$R$2843,13,0)</f>
        <v>3.0148999999999999</v>
      </c>
      <c r="U34" s="66">
        <f t="shared" si="8"/>
        <v>32</v>
      </c>
      <c r="V34" s="65">
        <f>VLOOKUP($A34,'Return Data'!$B$7:$R$2843,17,0)</f>
        <v>4.1500000000000004</v>
      </c>
      <c r="W34" s="66">
        <f t="shared" si="14"/>
        <v>32</v>
      </c>
      <c r="X34" s="65"/>
      <c r="Y34" s="66"/>
      <c r="Z34" s="65">
        <f>VLOOKUP($A34,'Return Data'!$B$7:$R$2843,16,0)</f>
        <v>4.8772000000000002</v>
      </c>
      <c r="AA34" s="67">
        <f t="shared" si="11"/>
        <v>33</v>
      </c>
    </row>
    <row r="35" spans="1:27" x14ac:dyDescent="0.3">
      <c r="A35" s="63" t="s">
        <v>254</v>
      </c>
      <c r="B35" s="64">
        <f>VLOOKUP($A35,'Return Data'!$B$7:$R$2843,3,0)</f>
        <v>44322</v>
      </c>
      <c r="C35" s="65">
        <f>VLOOKUP($A35,'Return Data'!$B$7:$R$2843,4,0)</f>
        <v>267.09059999999999</v>
      </c>
      <c r="D35" s="65">
        <f>VLOOKUP($A35,'Return Data'!$B$7:$R$2843,5,0)</f>
        <v>2.5283000000000002</v>
      </c>
      <c r="E35" s="66">
        <f t="shared" si="0"/>
        <v>28</v>
      </c>
      <c r="F35" s="65">
        <f>VLOOKUP($A35,'Return Data'!$B$7:$R$2843,6,0)</f>
        <v>2.6516999999999999</v>
      </c>
      <c r="G35" s="66">
        <f t="shared" si="1"/>
        <v>20</v>
      </c>
      <c r="H35" s="65">
        <f>VLOOKUP($A35,'Return Data'!$B$7:$R$2843,7,0)</f>
        <v>2.9104999999999999</v>
      </c>
      <c r="I35" s="66">
        <f t="shared" si="2"/>
        <v>7</v>
      </c>
      <c r="J35" s="65">
        <f>VLOOKUP($A35,'Return Data'!$B$7:$R$2843,8,0)</f>
        <v>3.0832999999999999</v>
      </c>
      <c r="K35" s="66">
        <f t="shared" si="3"/>
        <v>3</v>
      </c>
      <c r="L35" s="65">
        <f>VLOOKUP($A35,'Return Data'!$B$7:$R$2843,9,0)</f>
        <v>3.1421000000000001</v>
      </c>
      <c r="M35" s="66">
        <f t="shared" si="4"/>
        <v>2</v>
      </c>
      <c r="N35" s="65">
        <f>VLOOKUP($A35,'Return Data'!$B$7:$R$2843,10,0)</f>
        <v>3.2332000000000001</v>
      </c>
      <c r="O35" s="66">
        <f t="shared" si="5"/>
        <v>9</v>
      </c>
      <c r="P35" s="65">
        <f>VLOOKUP($A35,'Return Data'!$B$7:$R$2843,11,0)</f>
        <v>3.0851999999999999</v>
      </c>
      <c r="Q35" s="66">
        <f t="shared" si="6"/>
        <v>14</v>
      </c>
      <c r="R35" s="65">
        <f>VLOOKUP($A35,'Return Data'!$B$7:$R$2843,12,0)</f>
        <v>3.1240999999999999</v>
      </c>
      <c r="S35" s="66">
        <f t="shared" si="7"/>
        <v>21</v>
      </c>
      <c r="T35" s="65">
        <f>VLOOKUP($A35,'Return Data'!$B$7:$R$2843,13,0)</f>
        <v>3.4033000000000002</v>
      </c>
      <c r="U35" s="66">
        <f t="shared" si="8"/>
        <v>5</v>
      </c>
      <c r="V35" s="65">
        <f>VLOOKUP($A35,'Return Data'!$B$7:$R$2843,17,0)</f>
        <v>4.6818999999999997</v>
      </c>
      <c r="W35" s="66">
        <f t="shared" si="14"/>
        <v>9</v>
      </c>
      <c r="X35" s="65">
        <f>VLOOKUP($A35,'Return Data'!$B$7:$R$2843,14,0)</f>
        <v>5.6384999999999996</v>
      </c>
      <c r="Y35" s="66">
        <f t="shared" ref="Y35:Y44" si="15">RANK(X35,X$8:X$45,0)</f>
        <v>6</v>
      </c>
      <c r="Z35" s="65">
        <f>VLOOKUP($A35,'Return Data'!$B$7:$R$2843,16,0)</f>
        <v>7.4459</v>
      </c>
      <c r="AA35" s="67">
        <f t="shared" si="11"/>
        <v>7</v>
      </c>
    </row>
    <row r="36" spans="1:27" x14ac:dyDescent="0.3">
      <c r="A36" s="63" t="s">
        <v>255</v>
      </c>
      <c r="B36" s="64">
        <f>VLOOKUP($A36,'Return Data'!$B$7:$R$2843,3,0)</f>
        <v>44322</v>
      </c>
      <c r="C36" s="65">
        <f>VLOOKUP($A36,'Return Data'!$B$7:$R$2843,4,0)</f>
        <v>2899.1420800000001</v>
      </c>
      <c r="D36" s="65">
        <f>VLOOKUP($A36,'Return Data'!$B$7:$R$2843,5,0)</f>
        <v>2.7719999999999998</v>
      </c>
      <c r="E36" s="66">
        <f t="shared" si="0"/>
        <v>8</v>
      </c>
      <c r="F36" s="65">
        <f>VLOOKUP($A36,'Return Data'!$B$7:$R$2843,6,0)</f>
        <v>2.8826000000000001</v>
      </c>
      <c r="G36" s="66">
        <f t="shared" si="1"/>
        <v>4</v>
      </c>
      <c r="H36" s="65">
        <f>VLOOKUP($A36,'Return Data'!$B$7:$R$2843,7,0)</f>
        <v>2.9489999999999998</v>
      </c>
      <c r="I36" s="66">
        <f t="shared" si="2"/>
        <v>4</v>
      </c>
      <c r="J36" s="65">
        <f>VLOOKUP($A36,'Return Data'!$B$7:$R$2843,8,0)</f>
        <v>2.9784000000000002</v>
      </c>
      <c r="K36" s="66">
        <f t="shared" si="3"/>
        <v>15</v>
      </c>
      <c r="L36" s="65">
        <f>VLOOKUP($A36,'Return Data'!$B$7:$R$2843,9,0)</f>
        <v>2.9937</v>
      </c>
      <c r="M36" s="66">
        <f t="shared" si="4"/>
        <v>23</v>
      </c>
      <c r="N36" s="65">
        <f>VLOOKUP($A36,'Return Data'!$B$7:$R$2843,10,0)</f>
        <v>3.1168</v>
      </c>
      <c r="O36" s="66">
        <f t="shared" si="5"/>
        <v>29</v>
      </c>
      <c r="P36" s="65">
        <f>VLOOKUP($A36,'Return Data'!$B$7:$R$2843,11,0)</f>
        <v>3.0276999999999998</v>
      </c>
      <c r="Q36" s="66">
        <f t="shared" si="6"/>
        <v>28</v>
      </c>
      <c r="R36" s="65">
        <f>VLOOKUP($A36,'Return Data'!$B$7:$R$2843,12,0)</f>
        <v>3.0659000000000001</v>
      </c>
      <c r="S36" s="66">
        <f t="shared" si="7"/>
        <v>29</v>
      </c>
      <c r="T36" s="65">
        <f>VLOOKUP($A36,'Return Data'!$B$7:$R$2843,13,0)</f>
        <v>3.1688999999999998</v>
      </c>
      <c r="U36" s="66">
        <f t="shared" si="8"/>
        <v>28</v>
      </c>
      <c r="V36" s="65">
        <f>VLOOKUP($A36,'Return Data'!$B$7:$R$2843,17,0)</f>
        <v>4.2845000000000004</v>
      </c>
      <c r="W36" s="66">
        <f t="shared" si="14"/>
        <v>29</v>
      </c>
      <c r="X36" s="65">
        <f>VLOOKUP($A36,'Return Data'!$B$7:$R$2843,14,0)</f>
        <v>2.1863000000000001</v>
      </c>
      <c r="Y36" s="66">
        <f t="shared" si="15"/>
        <v>33</v>
      </c>
      <c r="Z36" s="65">
        <f>VLOOKUP($A36,'Return Data'!$B$7:$R$2843,16,0)</f>
        <v>6.5839999999999996</v>
      </c>
      <c r="AA36" s="67">
        <f t="shared" si="11"/>
        <v>28</v>
      </c>
    </row>
    <row r="37" spans="1:27" x14ac:dyDescent="0.3">
      <c r="A37" s="63" t="s">
        <v>256</v>
      </c>
      <c r="B37" s="64">
        <f>VLOOKUP($A37,'Return Data'!$B$7:$R$2843,3,0)</f>
        <v>44322</v>
      </c>
      <c r="C37" s="65">
        <f>VLOOKUP($A37,'Return Data'!$B$7:$R$2843,4,0)</f>
        <v>32.5824</v>
      </c>
      <c r="D37" s="65">
        <f>VLOOKUP($A37,'Return Data'!$B$7:$R$2843,5,0)</f>
        <v>4.2573999999999996</v>
      </c>
      <c r="E37" s="66">
        <f t="shared" si="0"/>
        <v>1</v>
      </c>
      <c r="F37" s="65">
        <f>VLOOKUP($A37,'Return Data'!$B$7:$R$2843,6,0)</f>
        <v>3.8473999999999999</v>
      </c>
      <c r="G37" s="66">
        <f t="shared" si="1"/>
        <v>1</v>
      </c>
      <c r="H37" s="65">
        <f>VLOOKUP($A37,'Return Data'!$B$7:$R$2843,7,0)</f>
        <v>3.9558</v>
      </c>
      <c r="I37" s="66">
        <f t="shared" si="2"/>
        <v>1</v>
      </c>
      <c r="J37" s="65">
        <f>VLOOKUP($A37,'Return Data'!$B$7:$R$2843,8,0)</f>
        <v>4.3922999999999996</v>
      </c>
      <c r="K37" s="66">
        <f t="shared" si="3"/>
        <v>1</v>
      </c>
      <c r="L37" s="65">
        <f>VLOOKUP($A37,'Return Data'!$B$7:$R$2843,9,0)</f>
        <v>4.2079000000000004</v>
      </c>
      <c r="M37" s="66">
        <f t="shared" si="4"/>
        <v>1</v>
      </c>
      <c r="N37" s="65">
        <f>VLOOKUP($A37,'Return Data'!$B$7:$R$2843,10,0)</f>
        <v>4.2957000000000001</v>
      </c>
      <c r="O37" s="66">
        <f t="shared" si="5"/>
        <v>1</v>
      </c>
      <c r="P37" s="65">
        <f>VLOOKUP($A37,'Return Data'!$B$7:$R$2843,11,0)</f>
        <v>4.2363999999999997</v>
      </c>
      <c r="Q37" s="66">
        <f t="shared" si="6"/>
        <v>1</v>
      </c>
      <c r="R37" s="65">
        <f>VLOOKUP($A37,'Return Data'!$B$7:$R$2843,12,0)</f>
        <v>4.4524999999999997</v>
      </c>
      <c r="S37" s="66">
        <f t="shared" si="7"/>
        <v>1</v>
      </c>
      <c r="T37" s="65">
        <f>VLOOKUP($A37,'Return Data'!$B$7:$R$2843,13,0)</f>
        <v>4.5155000000000003</v>
      </c>
      <c r="U37" s="66">
        <f t="shared" si="8"/>
        <v>1</v>
      </c>
      <c r="V37" s="65">
        <f>VLOOKUP($A37,'Return Data'!$B$7:$R$2843,17,0)</f>
        <v>5.4401999999999999</v>
      </c>
      <c r="W37" s="66">
        <f t="shared" si="14"/>
        <v>1</v>
      </c>
      <c r="X37" s="65">
        <f>VLOOKUP($A37,'Return Data'!$B$7:$R$2843,14,0)</f>
        <v>6.1218000000000004</v>
      </c>
      <c r="Y37" s="66">
        <f t="shared" si="15"/>
        <v>1</v>
      </c>
      <c r="Z37" s="65">
        <f>VLOOKUP($A37,'Return Data'!$B$7:$R$2843,16,0)</f>
        <v>7.86</v>
      </c>
      <c r="AA37" s="67">
        <f t="shared" si="11"/>
        <v>1</v>
      </c>
    </row>
    <row r="38" spans="1:27" x14ac:dyDescent="0.3">
      <c r="A38" s="63" t="s">
        <v>257</v>
      </c>
      <c r="B38" s="64">
        <f>VLOOKUP($A38,'Return Data'!$B$7:$R$2843,3,0)</f>
        <v>44322</v>
      </c>
      <c r="C38" s="65">
        <f>VLOOKUP($A38,'Return Data'!$B$7:$R$2843,4,0)</f>
        <v>27.790600000000001</v>
      </c>
      <c r="D38" s="65">
        <f>VLOOKUP($A38,'Return Data'!$B$7:$R$2843,5,0)</f>
        <v>2.4956</v>
      </c>
      <c r="E38" s="66">
        <f t="shared" si="0"/>
        <v>29</v>
      </c>
      <c r="F38" s="65">
        <f>VLOOKUP($A38,'Return Data'!$B$7:$R$2843,6,0)</f>
        <v>2.8902000000000001</v>
      </c>
      <c r="G38" s="66">
        <f t="shared" si="1"/>
        <v>3</v>
      </c>
      <c r="H38" s="65">
        <f>VLOOKUP($A38,'Return Data'!$B$7:$R$2843,7,0)</f>
        <v>2.8910999999999998</v>
      </c>
      <c r="I38" s="66">
        <f t="shared" si="2"/>
        <v>8</v>
      </c>
      <c r="J38" s="65">
        <f>VLOOKUP($A38,'Return Data'!$B$7:$R$2843,8,0)</f>
        <v>2.9773000000000001</v>
      </c>
      <c r="K38" s="66">
        <f t="shared" si="3"/>
        <v>16</v>
      </c>
      <c r="L38" s="65">
        <f>VLOOKUP($A38,'Return Data'!$B$7:$R$2843,9,0)</f>
        <v>2.9315000000000002</v>
      </c>
      <c r="M38" s="66">
        <f t="shared" si="4"/>
        <v>31</v>
      </c>
      <c r="N38" s="65">
        <f>VLOOKUP($A38,'Return Data'!$B$7:$R$2843,10,0)</f>
        <v>3.0387</v>
      </c>
      <c r="O38" s="66">
        <f t="shared" si="5"/>
        <v>32</v>
      </c>
      <c r="P38" s="65">
        <f>VLOOKUP($A38,'Return Data'!$B$7:$R$2843,11,0)</f>
        <v>2.9255</v>
      </c>
      <c r="Q38" s="66">
        <f t="shared" si="6"/>
        <v>32</v>
      </c>
      <c r="R38" s="65">
        <f>VLOOKUP($A38,'Return Data'!$B$7:$R$2843,12,0)</f>
        <v>2.9779</v>
      </c>
      <c r="S38" s="66">
        <f t="shared" si="7"/>
        <v>32</v>
      </c>
      <c r="T38" s="65">
        <f>VLOOKUP($A38,'Return Data'!$B$7:$R$2843,13,0)</f>
        <v>3.0102000000000002</v>
      </c>
      <c r="U38" s="66">
        <f t="shared" si="8"/>
        <v>33</v>
      </c>
      <c r="V38" s="65">
        <f>VLOOKUP($A38,'Return Data'!$B$7:$R$2843,17,0)</f>
        <v>4.1486999999999998</v>
      </c>
      <c r="W38" s="66">
        <f t="shared" si="14"/>
        <v>33</v>
      </c>
      <c r="X38" s="65">
        <f>VLOOKUP($A38,'Return Data'!$B$7:$R$2843,14,0)</f>
        <v>4.9844999999999997</v>
      </c>
      <c r="Y38" s="66">
        <f t="shared" si="15"/>
        <v>30</v>
      </c>
      <c r="Z38" s="65">
        <f>VLOOKUP($A38,'Return Data'!$B$7:$R$2843,16,0)</f>
        <v>6.9690000000000003</v>
      </c>
      <c r="AA38" s="67">
        <f t="shared" si="11"/>
        <v>25</v>
      </c>
    </row>
    <row r="39" spans="1:27" x14ac:dyDescent="0.3">
      <c r="A39" s="63" t="s">
        <v>260</v>
      </c>
      <c r="B39" s="64">
        <f>VLOOKUP($A39,'Return Data'!$B$7:$R$2843,3,0)</f>
        <v>44322</v>
      </c>
      <c r="C39" s="65">
        <f>VLOOKUP($A39,'Return Data'!$B$7:$R$2843,4,0)</f>
        <v>3212.7496999999998</v>
      </c>
      <c r="D39" s="65">
        <f>VLOOKUP($A39,'Return Data'!$B$7:$R$2843,5,0)</f>
        <v>2.4279999999999999</v>
      </c>
      <c r="E39" s="66">
        <f t="shared" si="0"/>
        <v>32</v>
      </c>
      <c r="F39" s="65">
        <f>VLOOKUP($A39,'Return Data'!$B$7:$R$2843,6,0)</f>
        <v>2.573</v>
      </c>
      <c r="G39" s="66">
        <f t="shared" si="1"/>
        <v>30</v>
      </c>
      <c r="H39" s="65">
        <f>VLOOKUP($A39,'Return Data'!$B$7:$R$2843,7,0)</f>
        <v>2.7707999999999999</v>
      </c>
      <c r="I39" s="66">
        <f t="shared" si="2"/>
        <v>26</v>
      </c>
      <c r="J39" s="65">
        <f>VLOOKUP($A39,'Return Data'!$B$7:$R$2843,8,0)</f>
        <v>2.9190999999999998</v>
      </c>
      <c r="K39" s="66">
        <f t="shared" si="3"/>
        <v>26</v>
      </c>
      <c r="L39" s="65">
        <f>VLOOKUP($A39,'Return Data'!$B$7:$R$2843,9,0)</f>
        <v>2.9998</v>
      </c>
      <c r="M39" s="66">
        <f t="shared" si="4"/>
        <v>20</v>
      </c>
      <c r="N39" s="65">
        <f>VLOOKUP($A39,'Return Data'!$B$7:$R$2843,10,0)</f>
        <v>3.2254</v>
      </c>
      <c r="O39" s="66">
        <f t="shared" si="5"/>
        <v>12</v>
      </c>
      <c r="P39" s="65">
        <f>VLOOKUP($A39,'Return Data'!$B$7:$R$2843,11,0)</f>
        <v>3.0722</v>
      </c>
      <c r="Q39" s="66">
        <f t="shared" si="6"/>
        <v>19</v>
      </c>
      <c r="R39" s="65">
        <f>VLOOKUP($A39,'Return Data'!$B$7:$R$2843,12,0)</f>
        <v>3.1415000000000002</v>
      </c>
      <c r="S39" s="66">
        <f t="shared" si="7"/>
        <v>12</v>
      </c>
      <c r="T39" s="65">
        <f>VLOOKUP($A39,'Return Data'!$B$7:$R$2843,13,0)</f>
        <v>3.3420999999999998</v>
      </c>
      <c r="U39" s="66">
        <f t="shared" si="8"/>
        <v>14</v>
      </c>
      <c r="V39" s="65">
        <f>VLOOKUP($A39,'Return Data'!$B$7:$R$2843,17,0)</f>
        <v>4.6016000000000004</v>
      </c>
      <c r="W39" s="66">
        <f t="shared" si="14"/>
        <v>19</v>
      </c>
      <c r="X39" s="65">
        <f>VLOOKUP($A39,'Return Data'!$B$7:$R$2843,14,0)</f>
        <v>5.5270000000000001</v>
      </c>
      <c r="Y39" s="66">
        <f t="shared" si="15"/>
        <v>20</v>
      </c>
      <c r="Z39" s="65">
        <f>VLOOKUP($A39,'Return Data'!$B$7:$R$2843,16,0)</f>
        <v>6.9473000000000003</v>
      </c>
      <c r="AA39" s="67">
        <f t="shared" si="11"/>
        <v>26</v>
      </c>
    </row>
    <row r="40" spans="1:27" x14ac:dyDescent="0.3">
      <c r="A40" s="63" t="s">
        <v>261</v>
      </c>
      <c r="B40" s="64">
        <f>VLOOKUP($A40,'Return Data'!$B$7:$R$2843,3,0)</f>
        <v>44322</v>
      </c>
      <c r="C40" s="65">
        <f>VLOOKUP($A40,'Return Data'!$B$7:$R$2843,4,0)</f>
        <v>43.251600000000003</v>
      </c>
      <c r="D40" s="65">
        <f>VLOOKUP($A40,'Return Data'!$B$7:$R$2843,5,0)</f>
        <v>2.7006999999999999</v>
      </c>
      <c r="E40" s="66">
        <f t="shared" si="0"/>
        <v>12</v>
      </c>
      <c r="F40" s="65">
        <f>VLOOKUP($A40,'Return Data'!$B$7:$R$2843,6,0)</f>
        <v>2.6728999999999998</v>
      </c>
      <c r="G40" s="66">
        <f t="shared" si="1"/>
        <v>18</v>
      </c>
      <c r="H40" s="65">
        <f>VLOOKUP($A40,'Return Data'!$B$7:$R$2843,7,0)</f>
        <v>2.8828999999999998</v>
      </c>
      <c r="I40" s="66">
        <f t="shared" si="2"/>
        <v>12</v>
      </c>
      <c r="J40" s="65">
        <f>VLOOKUP($A40,'Return Data'!$B$7:$R$2843,8,0)</f>
        <v>3.0173999999999999</v>
      </c>
      <c r="K40" s="66">
        <f t="shared" si="3"/>
        <v>9</v>
      </c>
      <c r="L40" s="65">
        <f>VLOOKUP($A40,'Return Data'!$B$7:$R$2843,9,0)</f>
        <v>3.0173999999999999</v>
      </c>
      <c r="M40" s="66">
        <f t="shared" si="4"/>
        <v>17</v>
      </c>
      <c r="N40" s="65">
        <f>VLOOKUP($A40,'Return Data'!$B$7:$R$2843,10,0)</f>
        <v>3.2435999999999998</v>
      </c>
      <c r="O40" s="66">
        <f t="shared" si="5"/>
        <v>8</v>
      </c>
      <c r="P40" s="65">
        <f>VLOOKUP($A40,'Return Data'!$B$7:$R$2843,11,0)</f>
        <v>3.1339999999999999</v>
      </c>
      <c r="Q40" s="66">
        <f t="shared" si="6"/>
        <v>8</v>
      </c>
      <c r="R40" s="65">
        <f>VLOOKUP($A40,'Return Data'!$B$7:$R$2843,12,0)</f>
        <v>3.1989999999999998</v>
      </c>
      <c r="S40" s="66">
        <f t="shared" si="7"/>
        <v>6</v>
      </c>
      <c r="T40" s="65">
        <f>VLOOKUP($A40,'Return Data'!$B$7:$R$2843,13,0)</f>
        <v>3.36</v>
      </c>
      <c r="U40" s="66">
        <f t="shared" si="8"/>
        <v>10</v>
      </c>
      <c r="V40" s="65">
        <f>VLOOKUP($A40,'Return Data'!$B$7:$R$2843,17,0)</f>
        <v>4.6383999999999999</v>
      </c>
      <c r="W40" s="66">
        <f t="shared" si="14"/>
        <v>14</v>
      </c>
      <c r="X40" s="65">
        <f>VLOOKUP($A40,'Return Data'!$B$7:$R$2843,14,0)</f>
        <v>5.5923999999999996</v>
      </c>
      <c r="Y40" s="66">
        <f t="shared" si="15"/>
        <v>13</v>
      </c>
      <c r="Z40" s="65">
        <f>VLOOKUP($A40,'Return Data'!$B$7:$R$2843,16,0)</f>
        <v>7.3537999999999997</v>
      </c>
      <c r="AA40" s="67">
        <f t="shared" si="11"/>
        <v>10</v>
      </c>
    </row>
    <row r="41" spans="1:27" x14ac:dyDescent="0.3">
      <c r="A41" s="63" t="s">
        <v>262</v>
      </c>
      <c r="B41" s="64">
        <f>VLOOKUP($A41,'Return Data'!$B$7:$R$2843,3,0)</f>
        <v>44322</v>
      </c>
      <c r="C41" s="65">
        <f>VLOOKUP($A41,'Return Data'!$B$7:$R$2843,4,0)</f>
        <v>3234.5434</v>
      </c>
      <c r="D41" s="65">
        <f>VLOOKUP($A41,'Return Data'!$B$7:$R$2843,5,0)</f>
        <v>2.1949999999999998</v>
      </c>
      <c r="E41" s="66">
        <f t="shared" si="0"/>
        <v>35</v>
      </c>
      <c r="F41" s="65">
        <f>VLOOKUP($A41,'Return Data'!$B$7:$R$2843,6,0)</f>
        <v>2.4022000000000001</v>
      </c>
      <c r="G41" s="66">
        <f t="shared" si="1"/>
        <v>37</v>
      </c>
      <c r="H41" s="65">
        <f>VLOOKUP($A41,'Return Data'!$B$7:$R$2843,7,0)</f>
        <v>2.5876999999999999</v>
      </c>
      <c r="I41" s="66">
        <f t="shared" si="2"/>
        <v>36</v>
      </c>
      <c r="J41" s="65">
        <f>VLOOKUP($A41,'Return Data'!$B$7:$R$2843,8,0)</f>
        <v>2.8767999999999998</v>
      </c>
      <c r="K41" s="66">
        <f t="shared" si="3"/>
        <v>34</v>
      </c>
      <c r="L41" s="65">
        <f>VLOOKUP($A41,'Return Data'!$B$7:$R$2843,9,0)</f>
        <v>3.0154000000000001</v>
      </c>
      <c r="M41" s="66">
        <f t="shared" si="4"/>
        <v>18</v>
      </c>
      <c r="N41" s="65">
        <f>VLOOKUP($A41,'Return Data'!$B$7:$R$2843,10,0)</f>
        <v>3.1726000000000001</v>
      </c>
      <c r="O41" s="66">
        <f t="shared" si="5"/>
        <v>20</v>
      </c>
      <c r="P41" s="65">
        <f>VLOOKUP($A41,'Return Data'!$B$7:$R$2843,11,0)</f>
        <v>3.0261</v>
      </c>
      <c r="Q41" s="66">
        <f t="shared" si="6"/>
        <v>29</v>
      </c>
      <c r="R41" s="65">
        <f>VLOOKUP($A41,'Return Data'!$B$7:$R$2843,12,0)</f>
        <v>3.1166</v>
      </c>
      <c r="S41" s="66">
        <f t="shared" si="7"/>
        <v>23</v>
      </c>
      <c r="T41" s="65">
        <f>VLOOKUP($A41,'Return Data'!$B$7:$R$2843,13,0)</f>
        <v>3.3277000000000001</v>
      </c>
      <c r="U41" s="66">
        <f t="shared" si="8"/>
        <v>15</v>
      </c>
      <c r="V41" s="65">
        <f>VLOOKUP($A41,'Return Data'!$B$7:$R$2843,17,0)</f>
        <v>4.6879</v>
      </c>
      <c r="W41" s="66">
        <f t="shared" si="14"/>
        <v>7</v>
      </c>
      <c r="X41" s="65">
        <f>VLOOKUP($A41,'Return Data'!$B$7:$R$2843,14,0)</f>
        <v>5.6128</v>
      </c>
      <c r="Y41" s="66">
        <f t="shared" si="15"/>
        <v>8</v>
      </c>
      <c r="Z41" s="65">
        <f>VLOOKUP($A41,'Return Data'!$B$7:$R$2843,16,0)</f>
        <v>7.2877999999999998</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44322</v>
      </c>
      <c r="C43" s="65">
        <f>VLOOKUP($A43,'Return Data'!$B$7:$R$2843,4,0)</f>
        <v>1972.2403999999999</v>
      </c>
      <c r="D43" s="65">
        <f>VLOOKUP($A43,'Return Data'!$B$7:$R$2843,5,0)</f>
        <v>2.7263000000000002</v>
      </c>
      <c r="E43" s="66">
        <f t="shared" si="0"/>
        <v>10</v>
      </c>
      <c r="F43" s="65">
        <f>VLOOKUP($A43,'Return Data'!$B$7:$R$2843,6,0)</f>
        <v>2.6661999999999999</v>
      </c>
      <c r="G43" s="66">
        <f t="shared" si="1"/>
        <v>19</v>
      </c>
      <c r="H43" s="65">
        <f>VLOOKUP($A43,'Return Data'!$B$7:$R$2843,7,0)</f>
        <v>2.8429000000000002</v>
      </c>
      <c r="I43" s="66">
        <f t="shared" si="2"/>
        <v>17</v>
      </c>
      <c r="J43" s="65">
        <f>VLOOKUP($A43,'Return Data'!$B$7:$R$2843,8,0)</f>
        <v>2.9883999999999999</v>
      </c>
      <c r="K43" s="66">
        <f t="shared" si="3"/>
        <v>14</v>
      </c>
      <c r="L43" s="65">
        <f>VLOOKUP($A43,'Return Data'!$B$7:$R$2843,9,0)</f>
        <v>3.0396999999999998</v>
      </c>
      <c r="M43" s="66">
        <f t="shared" si="4"/>
        <v>11</v>
      </c>
      <c r="N43" s="65">
        <f>VLOOKUP($A43,'Return Data'!$B$7:$R$2843,10,0)</f>
        <v>3.2696999999999998</v>
      </c>
      <c r="O43" s="66">
        <f t="shared" si="5"/>
        <v>5</v>
      </c>
      <c r="P43" s="65">
        <f>VLOOKUP($A43,'Return Data'!$B$7:$R$2843,11,0)</f>
        <v>3.12</v>
      </c>
      <c r="Q43" s="66">
        <f t="shared" si="6"/>
        <v>9</v>
      </c>
      <c r="R43" s="65">
        <f>VLOOKUP($A43,'Return Data'!$B$7:$R$2843,12,0)</f>
        <v>3.1787000000000001</v>
      </c>
      <c r="S43" s="66">
        <f t="shared" si="7"/>
        <v>8</v>
      </c>
      <c r="T43" s="65">
        <f>VLOOKUP($A43,'Return Data'!$B$7:$R$2843,13,0)</f>
        <v>3.3763999999999998</v>
      </c>
      <c r="U43" s="66">
        <f t="shared" si="8"/>
        <v>8</v>
      </c>
      <c r="V43" s="65">
        <f>VLOOKUP($A43,'Return Data'!$B$7:$R$2843,17,0)</f>
        <v>4.6620999999999997</v>
      </c>
      <c r="W43" s="66">
        <f t="shared" si="14"/>
        <v>12</v>
      </c>
      <c r="X43" s="65">
        <f>VLOOKUP($A43,'Return Data'!$B$7:$R$2843,14,0)</f>
        <v>4.3052000000000001</v>
      </c>
      <c r="Y43" s="66">
        <f t="shared" si="15"/>
        <v>32</v>
      </c>
      <c r="Z43" s="65">
        <f>VLOOKUP($A43,'Return Data'!$B$7:$R$2843,16,0)</f>
        <v>7.1002000000000001</v>
      </c>
      <c r="AA43" s="67">
        <f t="shared" si="11"/>
        <v>20</v>
      </c>
    </row>
    <row r="44" spans="1:27" x14ac:dyDescent="0.3">
      <c r="A44" s="63" t="s">
        <v>264</v>
      </c>
      <c r="B44" s="64">
        <f>VLOOKUP($A44,'Return Data'!$B$7:$R$2843,3,0)</f>
        <v>44322</v>
      </c>
      <c r="C44" s="65">
        <f>VLOOKUP($A44,'Return Data'!$B$7:$R$2843,4,0)</f>
        <v>3363.3809000000001</v>
      </c>
      <c r="D44" s="65">
        <f>VLOOKUP($A44,'Return Data'!$B$7:$R$2843,5,0)</f>
        <v>2.5514999999999999</v>
      </c>
      <c r="E44" s="66">
        <f t="shared" si="0"/>
        <v>25</v>
      </c>
      <c r="F44" s="65">
        <f>VLOOKUP($A44,'Return Data'!$B$7:$R$2843,6,0)</f>
        <v>2.6040000000000001</v>
      </c>
      <c r="G44" s="66">
        <f t="shared" si="1"/>
        <v>27</v>
      </c>
      <c r="H44" s="65">
        <f>VLOOKUP($A44,'Return Data'!$B$7:$R$2843,7,0)</f>
        <v>2.7846000000000002</v>
      </c>
      <c r="I44" s="66">
        <f t="shared" si="2"/>
        <v>22</v>
      </c>
      <c r="J44" s="65">
        <f>VLOOKUP($A44,'Return Data'!$B$7:$R$2843,8,0)</f>
        <v>2.9739</v>
      </c>
      <c r="K44" s="66">
        <f t="shared" si="3"/>
        <v>18</v>
      </c>
      <c r="L44" s="65">
        <f>VLOOKUP($A44,'Return Data'!$B$7:$R$2843,9,0)</f>
        <v>3.0272999999999999</v>
      </c>
      <c r="M44" s="66">
        <f t="shared" si="4"/>
        <v>15</v>
      </c>
      <c r="N44" s="65">
        <f>VLOOKUP($A44,'Return Data'!$B$7:$R$2843,10,0)</f>
        <v>3.2277999999999998</v>
      </c>
      <c r="O44" s="66">
        <f t="shared" si="5"/>
        <v>10</v>
      </c>
      <c r="P44" s="65">
        <f>VLOOKUP($A44,'Return Data'!$B$7:$R$2843,11,0)</f>
        <v>3.0907</v>
      </c>
      <c r="Q44" s="66">
        <f t="shared" si="6"/>
        <v>13</v>
      </c>
      <c r="R44" s="65">
        <f>VLOOKUP($A44,'Return Data'!$B$7:$R$2843,12,0)</f>
        <v>3.1665000000000001</v>
      </c>
      <c r="S44" s="66">
        <f t="shared" si="7"/>
        <v>9</v>
      </c>
      <c r="T44" s="65">
        <f>VLOOKUP($A44,'Return Data'!$B$7:$R$2843,13,0)</f>
        <v>3.3633999999999999</v>
      </c>
      <c r="U44" s="66">
        <f t="shared" si="8"/>
        <v>9</v>
      </c>
      <c r="V44" s="65">
        <f>VLOOKUP($A44,'Return Data'!$B$7:$R$2843,17,0)</f>
        <v>4.6452</v>
      </c>
      <c r="W44" s="66">
        <f t="shared" si="14"/>
        <v>13</v>
      </c>
      <c r="X44" s="65">
        <f>VLOOKUP($A44,'Return Data'!$B$7:$R$2843,14,0)</f>
        <v>5.5971000000000002</v>
      </c>
      <c r="Y44" s="66">
        <f t="shared" si="15"/>
        <v>11</v>
      </c>
      <c r="Z44" s="65">
        <f>VLOOKUP($A44,'Return Data'!$B$7:$R$2843,16,0)</f>
        <v>7.0762999999999998</v>
      </c>
      <c r="AA44" s="67">
        <f t="shared" si="11"/>
        <v>23</v>
      </c>
    </row>
    <row r="45" spans="1:27" x14ac:dyDescent="0.3">
      <c r="A45" s="63" t="s">
        <v>265</v>
      </c>
      <c r="B45" s="64">
        <f>VLOOKUP($A45,'Return Data'!$B$7:$R$2843,3,0)</f>
        <v>44322</v>
      </c>
      <c r="C45" s="65">
        <f>VLOOKUP($A45,'Return Data'!$B$7:$R$2843,4,0)</f>
        <v>1113.3313000000001</v>
      </c>
      <c r="D45" s="65">
        <f>VLOOKUP($A45,'Return Data'!$B$7:$R$2843,5,0)</f>
        <v>2.859</v>
      </c>
      <c r="E45" s="66">
        <f t="shared" si="0"/>
        <v>4</v>
      </c>
      <c r="F45" s="65">
        <f>VLOOKUP($A45,'Return Data'!$B$7:$R$2843,6,0)</f>
        <v>3.1875</v>
      </c>
      <c r="G45" s="66">
        <f t="shared" si="1"/>
        <v>2</v>
      </c>
      <c r="H45" s="65">
        <f>VLOOKUP($A45,'Return Data'!$B$7:$R$2843,7,0)</f>
        <v>3.0230999999999999</v>
      </c>
      <c r="I45" s="66">
        <f t="shared" si="2"/>
        <v>2</v>
      </c>
      <c r="J45" s="65">
        <f>VLOOKUP($A45,'Return Data'!$B$7:$R$2843,8,0)</f>
        <v>2.9077000000000002</v>
      </c>
      <c r="K45" s="66">
        <f t="shared" si="3"/>
        <v>29</v>
      </c>
      <c r="L45" s="65">
        <f>VLOOKUP($A45,'Return Data'!$B$7:$R$2843,9,0)</f>
        <v>2.8664999999999998</v>
      </c>
      <c r="M45" s="66">
        <f t="shared" si="4"/>
        <v>34</v>
      </c>
      <c r="N45" s="65">
        <f>VLOOKUP($A45,'Return Data'!$B$7:$R$2843,10,0)</f>
        <v>2.9731999999999998</v>
      </c>
      <c r="O45" s="66">
        <f t="shared" si="5"/>
        <v>33</v>
      </c>
      <c r="P45" s="65">
        <f>VLOOKUP($A45,'Return Data'!$B$7:$R$2843,11,0)</f>
        <v>2.9055</v>
      </c>
      <c r="Q45" s="66">
        <f t="shared" si="6"/>
        <v>34</v>
      </c>
      <c r="R45" s="65">
        <f>VLOOKUP($A45,'Return Data'!$B$7:$R$2843,12,0)</f>
        <v>2.9319000000000002</v>
      </c>
      <c r="S45" s="66">
        <f t="shared" si="7"/>
        <v>34</v>
      </c>
      <c r="T45" s="65">
        <f>VLOOKUP($A45,'Return Data'!$B$7:$R$2843,13,0)</f>
        <v>2.9807000000000001</v>
      </c>
      <c r="U45" s="66">
        <f t="shared" si="8"/>
        <v>34</v>
      </c>
      <c r="V45" s="65"/>
      <c r="W45" s="66"/>
      <c r="X45" s="65"/>
      <c r="Y45" s="66"/>
      <c r="Z45" s="65">
        <f>VLOOKUP($A45,'Return Data'!$B$7:$R$2843,16,0)</f>
        <v>4.7590000000000003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2.560836842105263</v>
      </c>
      <c r="E47" s="65"/>
      <c r="F47" s="75">
        <f>AVERAGE(F8:F45)</f>
        <v>2.6432815789473674</v>
      </c>
      <c r="G47" s="65"/>
      <c r="H47" s="75">
        <f>AVERAGE(H8:H45)</f>
        <v>2.7658184210526313</v>
      </c>
      <c r="I47" s="65"/>
      <c r="J47" s="75">
        <f>AVERAGE(J8:J45)</f>
        <v>2.914005263157895</v>
      </c>
      <c r="K47" s="65"/>
      <c r="L47" s="75">
        <f>AVERAGE(L8:L45)</f>
        <v>2.9445999999999999</v>
      </c>
      <c r="M47" s="65"/>
      <c r="N47" s="75">
        <f>AVERAGE(N8:N45)</f>
        <v>3.0986263157894736</v>
      </c>
      <c r="O47" s="65"/>
      <c r="P47" s="75">
        <f>AVERAGE(P8:P45)</f>
        <v>2.9975815789473681</v>
      </c>
      <c r="Q47" s="65"/>
      <c r="R47" s="75">
        <f>AVERAGE(R8:R45)</f>
        <v>3.0563315789473693</v>
      </c>
      <c r="S47" s="65"/>
      <c r="T47" s="75">
        <f>AVERAGE(T8:T45)</f>
        <v>3.1956578947368417</v>
      </c>
      <c r="U47" s="65"/>
      <c r="V47" s="75">
        <f>AVERAGE(V8:V45)</f>
        <v>4.4435857142857138</v>
      </c>
      <c r="W47" s="65"/>
      <c r="X47" s="75">
        <f>AVERAGE(X8:X45)</f>
        <v>5.2353470588235282</v>
      </c>
      <c r="Y47" s="65"/>
      <c r="Z47" s="75">
        <f>AVERAGE(Z8:Z45)</f>
        <v>6.5616605263157908</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4.2573999999999996</v>
      </c>
      <c r="E49" s="95"/>
      <c r="F49" s="79">
        <f>MAX(F8:F45)</f>
        <v>3.8473999999999999</v>
      </c>
      <c r="G49" s="95"/>
      <c r="H49" s="79">
        <f>MAX(H8:H45)</f>
        <v>3.9558</v>
      </c>
      <c r="I49" s="95"/>
      <c r="J49" s="79">
        <f>MAX(J8:J45)</f>
        <v>4.3922999999999996</v>
      </c>
      <c r="K49" s="95"/>
      <c r="L49" s="79">
        <f>MAX(L8:L45)</f>
        <v>4.2079000000000004</v>
      </c>
      <c r="M49" s="95"/>
      <c r="N49" s="79">
        <f>MAX(N8:N45)</f>
        <v>4.2957000000000001</v>
      </c>
      <c r="O49" s="95"/>
      <c r="P49" s="79">
        <f>MAX(P8:P45)</f>
        <v>4.2363999999999997</v>
      </c>
      <c r="Q49" s="95"/>
      <c r="R49" s="79">
        <f>MAX(R8:R45)</f>
        <v>4.4524999999999997</v>
      </c>
      <c r="S49" s="95"/>
      <c r="T49" s="79">
        <f>MAX(T8:T45)</f>
        <v>4.5155000000000003</v>
      </c>
      <c r="U49" s="95"/>
      <c r="V49" s="79">
        <f>MAX(V8:V45)</f>
        <v>5.4401999999999999</v>
      </c>
      <c r="W49" s="95"/>
      <c r="X49" s="79">
        <f>MAX(X8:X45)</f>
        <v>6.1218000000000004</v>
      </c>
      <c r="Y49" s="95"/>
      <c r="Z49" s="79">
        <f>MAX(Z8:Z45)</f>
        <v>7.86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44322</v>
      </c>
      <c r="E7" s="184">
        <v>928.36</v>
      </c>
      <c r="F7" s="184">
        <v>0.73460000000000003</v>
      </c>
      <c r="G7" s="184">
        <v>0.96140000000000003</v>
      </c>
      <c r="H7" s="184">
        <v>-0.20849999999999999</v>
      </c>
      <c r="I7" s="184">
        <v>2.8060999999999998</v>
      </c>
      <c r="J7" s="184">
        <v>1.8765000000000001</v>
      </c>
      <c r="K7" s="184">
        <v>3.1855000000000002</v>
      </c>
      <c r="L7" s="184">
        <v>20.837700000000002</v>
      </c>
      <c r="M7" s="184">
        <v>32.314799999999998</v>
      </c>
      <c r="N7" s="184">
        <v>50.9602</v>
      </c>
      <c r="O7" s="184">
        <v>7.1189</v>
      </c>
      <c r="P7" s="184">
        <v>10.663</v>
      </c>
      <c r="Q7" s="184">
        <v>18.837800000000001</v>
      </c>
      <c r="R7" s="184">
        <v>11.7727</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44322</v>
      </c>
      <c r="E8" s="184">
        <v>1005.94</v>
      </c>
      <c r="F8" s="184">
        <v>0.73699999999999999</v>
      </c>
      <c r="G8" s="184">
        <v>0.96860000000000002</v>
      </c>
      <c r="H8" s="184">
        <v>-0.1925</v>
      </c>
      <c r="I8" s="184">
        <v>2.8378999999999999</v>
      </c>
      <c r="J8" s="184">
        <v>1.9272</v>
      </c>
      <c r="K8" s="184">
        <v>3.3418999999999999</v>
      </c>
      <c r="L8" s="184">
        <v>21.263300000000001</v>
      </c>
      <c r="M8" s="184">
        <v>33.057299999999998</v>
      </c>
      <c r="N8" s="184">
        <v>52.124699999999997</v>
      </c>
      <c r="O8" s="184">
        <v>8.0077999999999996</v>
      </c>
      <c r="P8" s="184">
        <v>11.784700000000001</v>
      </c>
      <c r="Q8" s="184">
        <v>13.523300000000001</v>
      </c>
      <c r="R8" s="184">
        <v>12.6204</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44322</v>
      </c>
      <c r="E9" s="184">
        <v>13.7</v>
      </c>
      <c r="F9" s="184">
        <v>0.43990000000000001</v>
      </c>
      <c r="G9" s="184">
        <v>0.36630000000000001</v>
      </c>
      <c r="H9" s="184">
        <v>-0.72460000000000002</v>
      </c>
      <c r="I9" s="184">
        <v>2.3151999999999999</v>
      </c>
      <c r="J9" s="184">
        <v>1.4064000000000001</v>
      </c>
      <c r="K9" s="184">
        <v>-0.436</v>
      </c>
      <c r="L9" s="184">
        <v>13.976699999999999</v>
      </c>
      <c r="M9" s="184">
        <v>22.9803</v>
      </c>
      <c r="N9" s="184">
        <v>42.559800000000003</v>
      </c>
      <c r="O9" s="184"/>
      <c r="P9" s="184"/>
      <c r="Q9" s="184">
        <v>12.1639</v>
      </c>
      <c r="R9" s="184">
        <v>15.5878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44322</v>
      </c>
      <c r="E10" s="184">
        <v>13.16</v>
      </c>
      <c r="F10" s="184">
        <v>0.53480000000000005</v>
      </c>
      <c r="G10" s="184">
        <v>0.38140000000000002</v>
      </c>
      <c r="H10" s="184">
        <v>-0.67920000000000003</v>
      </c>
      <c r="I10" s="184">
        <v>2.3328000000000002</v>
      </c>
      <c r="J10" s="184">
        <v>1.3087</v>
      </c>
      <c r="K10" s="184">
        <v>-0.67920000000000003</v>
      </c>
      <c r="L10" s="184">
        <v>13.253</v>
      </c>
      <c r="M10" s="184">
        <v>21.739100000000001</v>
      </c>
      <c r="N10" s="184">
        <v>40.598300000000002</v>
      </c>
      <c r="O10" s="184"/>
      <c r="P10" s="184"/>
      <c r="Q10" s="184">
        <v>10.5312</v>
      </c>
      <c r="R10" s="184">
        <v>14.0144</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44322</v>
      </c>
      <c r="E11" s="184">
        <v>69.209999999999994</v>
      </c>
      <c r="F11" s="184">
        <v>0.53749999999999998</v>
      </c>
      <c r="G11" s="184">
        <v>0.2898</v>
      </c>
      <c r="H11" s="184">
        <v>-0.64600000000000002</v>
      </c>
      <c r="I11" s="184">
        <v>2.1398999999999999</v>
      </c>
      <c r="J11" s="184">
        <v>0.77170000000000005</v>
      </c>
      <c r="K11" s="184">
        <v>1.4512</v>
      </c>
      <c r="L11" s="184">
        <v>17.984999999999999</v>
      </c>
      <c r="M11" s="184">
        <v>27.788</v>
      </c>
      <c r="N11" s="184">
        <v>47.853000000000002</v>
      </c>
      <c r="O11" s="184">
        <v>6.7458</v>
      </c>
      <c r="P11" s="184">
        <v>10.541600000000001</v>
      </c>
      <c r="Q11" s="184">
        <v>11.5768</v>
      </c>
      <c r="R11" s="184">
        <v>11.996600000000001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44322</v>
      </c>
      <c r="E12" s="184">
        <v>75.56</v>
      </c>
      <c r="F12" s="184">
        <v>0.54559999999999997</v>
      </c>
      <c r="G12" s="184">
        <v>0.29199999999999998</v>
      </c>
      <c r="H12" s="184">
        <v>-0.63119999999999998</v>
      </c>
      <c r="I12" s="184">
        <v>2.1633</v>
      </c>
      <c r="J12" s="184">
        <v>0.82730000000000004</v>
      </c>
      <c r="K12" s="184">
        <v>1.6274</v>
      </c>
      <c r="L12" s="184">
        <v>18.3584</v>
      </c>
      <c r="M12" s="184">
        <v>28.416</v>
      </c>
      <c r="N12" s="184">
        <v>48.828000000000003</v>
      </c>
      <c r="O12" s="184">
        <v>7.6454000000000004</v>
      </c>
      <c r="P12" s="184">
        <v>11.7723</v>
      </c>
      <c r="Q12" s="184">
        <v>11.6075</v>
      </c>
      <c r="R12" s="184">
        <v>12.757300000000001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44322</v>
      </c>
      <c r="E13" s="184">
        <v>17.240500000000001</v>
      </c>
      <c r="F13" s="184">
        <v>0.54820000000000002</v>
      </c>
      <c r="G13" s="184">
        <v>0.49249999999999999</v>
      </c>
      <c r="H13" s="184">
        <v>3.5000000000000001E-3</v>
      </c>
      <c r="I13" s="184">
        <v>3.4887000000000001</v>
      </c>
      <c r="J13" s="184">
        <v>3.0779000000000001</v>
      </c>
      <c r="K13" s="184">
        <v>2.3071999999999999</v>
      </c>
      <c r="L13" s="184">
        <v>20.651499999999999</v>
      </c>
      <c r="M13" s="184">
        <v>26.7134</v>
      </c>
      <c r="N13" s="184">
        <v>44.0261</v>
      </c>
      <c r="O13" s="184">
        <v>15.5977</v>
      </c>
      <c r="P13" s="184"/>
      <c r="Q13" s="184">
        <v>14.2738</v>
      </c>
      <c r="R13" s="184">
        <v>19.816600000000001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44322</v>
      </c>
      <c r="E14" s="184">
        <v>16.1675</v>
      </c>
      <c r="F14" s="184">
        <v>0.54349999999999998</v>
      </c>
      <c r="G14" s="184">
        <v>0.47789999999999999</v>
      </c>
      <c r="H14" s="184">
        <v>-3.0300000000000001E-2</v>
      </c>
      <c r="I14" s="184">
        <v>3.4184000000000001</v>
      </c>
      <c r="J14" s="184">
        <v>2.9285000000000001</v>
      </c>
      <c r="K14" s="184">
        <v>1.8573</v>
      </c>
      <c r="L14" s="184">
        <v>19.659099999999999</v>
      </c>
      <c r="M14" s="184">
        <v>25.1539</v>
      </c>
      <c r="N14" s="184">
        <v>41.609000000000002</v>
      </c>
      <c r="O14" s="184">
        <v>13.8096</v>
      </c>
      <c r="P14" s="184"/>
      <c r="Q14" s="184">
        <v>12.489100000000001</v>
      </c>
      <c r="R14" s="184">
        <v>17.8965</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44322</v>
      </c>
      <c r="E15" s="184">
        <v>19.18</v>
      </c>
      <c r="F15" s="184">
        <v>1.107</v>
      </c>
      <c r="G15" s="184">
        <v>1.1603000000000001</v>
      </c>
      <c r="H15" s="184">
        <v>1.589</v>
      </c>
      <c r="I15" s="184">
        <v>5.0959000000000003</v>
      </c>
      <c r="J15" s="184">
        <v>6.1428000000000003</v>
      </c>
      <c r="K15" s="184">
        <v>14.712899999999999</v>
      </c>
      <c r="L15" s="184">
        <v>29.682200000000002</v>
      </c>
      <c r="M15" s="184">
        <v>46.3005</v>
      </c>
      <c r="N15" s="184">
        <v>68.393299999999996</v>
      </c>
      <c r="O15" s="184">
        <v>8.9266000000000005</v>
      </c>
      <c r="P15" s="184"/>
      <c r="Q15" s="184">
        <v>14.540900000000001</v>
      </c>
      <c r="R15" s="184">
        <v>22.186299999999999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44322</v>
      </c>
      <c r="E16" s="184">
        <v>18.39</v>
      </c>
      <c r="F16" s="184">
        <v>1.044</v>
      </c>
      <c r="G16" s="184">
        <v>1.0994999999999999</v>
      </c>
      <c r="H16" s="184">
        <v>1.5461</v>
      </c>
      <c r="I16" s="184">
        <v>5.0256999999999996</v>
      </c>
      <c r="J16" s="184">
        <v>6.0553999999999997</v>
      </c>
      <c r="K16" s="184">
        <v>14.4368</v>
      </c>
      <c r="L16" s="184">
        <v>29.052600000000002</v>
      </c>
      <c r="M16" s="184">
        <v>45.2607</v>
      </c>
      <c r="N16" s="184">
        <v>66.878399999999999</v>
      </c>
      <c r="O16" s="184">
        <v>7.9492000000000003</v>
      </c>
      <c r="P16" s="184"/>
      <c r="Q16" s="184">
        <v>13.541</v>
      </c>
      <c r="R16" s="184">
        <v>21.116</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44322</v>
      </c>
      <c r="E17" s="184">
        <v>228.98</v>
      </c>
      <c r="F17" s="184">
        <v>0.63290000000000002</v>
      </c>
      <c r="G17" s="184">
        <v>0.56210000000000004</v>
      </c>
      <c r="H17" s="184">
        <v>-0.38279999999999997</v>
      </c>
      <c r="I17" s="184">
        <v>2.2187000000000001</v>
      </c>
      <c r="J17" s="184">
        <v>1.1039000000000001</v>
      </c>
      <c r="K17" s="184">
        <v>0.88109999999999999</v>
      </c>
      <c r="L17" s="184">
        <v>16.2394</v>
      </c>
      <c r="M17" s="184">
        <v>25.564800000000002</v>
      </c>
      <c r="N17" s="184">
        <v>42.64</v>
      </c>
      <c r="O17" s="184">
        <v>13.953099999999999</v>
      </c>
      <c r="P17" s="184">
        <v>15.491</v>
      </c>
      <c r="Q17" s="184">
        <v>14.928900000000001</v>
      </c>
      <c r="R17" s="184">
        <v>17.762499999999999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44322</v>
      </c>
      <c r="E18" s="184">
        <v>212.65</v>
      </c>
      <c r="F18" s="184">
        <v>0.6341</v>
      </c>
      <c r="G18" s="184">
        <v>0.55320000000000003</v>
      </c>
      <c r="H18" s="184">
        <v>-0.40279999999999999</v>
      </c>
      <c r="I18" s="184">
        <v>2.1766000000000001</v>
      </c>
      <c r="J18" s="184">
        <v>1.0165999999999999</v>
      </c>
      <c r="K18" s="184">
        <v>0.58650000000000002</v>
      </c>
      <c r="L18" s="184">
        <v>15.5832</v>
      </c>
      <c r="M18" s="184">
        <v>24.509599999999999</v>
      </c>
      <c r="N18" s="184">
        <v>41.005200000000002</v>
      </c>
      <c r="O18" s="184">
        <v>12.6373</v>
      </c>
      <c r="P18" s="184">
        <v>14.1043</v>
      </c>
      <c r="Q18" s="184">
        <v>11.417299999999999</v>
      </c>
      <c r="R18" s="184">
        <v>16.405200000000001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44322</v>
      </c>
      <c r="E19" s="184">
        <v>221.107</v>
      </c>
      <c r="F19" s="184">
        <v>0.39779999999999999</v>
      </c>
      <c r="G19" s="184">
        <v>0.67710000000000004</v>
      </c>
      <c r="H19" s="184">
        <v>-8.9999999999999998E-4</v>
      </c>
      <c r="I19" s="184">
        <v>2.8046000000000002</v>
      </c>
      <c r="J19" s="184">
        <v>1.7571000000000001</v>
      </c>
      <c r="K19" s="184">
        <v>2.7511000000000001</v>
      </c>
      <c r="L19" s="184">
        <v>20.059799999999999</v>
      </c>
      <c r="M19" s="184">
        <v>30.1694</v>
      </c>
      <c r="N19" s="184">
        <v>47.876899999999999</v>
      </c>
      <c r="O19" s="184">
        <v>12.951599999999999</v>
      </c>
      <c r="P19" s="184">
        <v>14.9664</v>
      </c>
      <c r="Q19" s="184">
        <v>14.330299999999999</v>
      </c>
      <c r="R19" s="184">
        <v>18.339500000000001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44322</v>
      </c>
      <c r="E20" s="184">
        <v>205.399</v>
      </c>
      <c r="F20" s="184">
        <v>0.39539999999999997</v>
      </c>
      <c r="G20" s="184">
        <v>0.66900000000000004</v>
      </c>
      <c r="H20" s="184">
        <v>-2.0899999999999998E-2</v>
      </c>
      <c r="I20" s="184">
        <v>2.7637</v>
      </c>
      <c r="J20" s="184">
        <v>1.6711</v>
      </c>
      <c r="K20" s="184">
        <v>2.4950000000000001</v>
      </c>
      <c r="L20" s="184">
        <v>19.459700000000002</v>
      </c>
      <c r="M20" s="184">
        <v>29.1858</v>
      </c>
      <c r="N20" s="184">
        <v>46.397799999999997</v>
      </c>
      <c r="O20" s="184">
        <v>11.825100000000001</v>
      </c>
      <c r="P20" s="184">
        <v>13.770899999999999</v>
      </c>
      <c r="Q20" s="184">
        <v>14.756</v>
      </c>
      <c r="R20" s="184">
        <v>17.1769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44322</v>
      </c>
      <c r="E21" s="184">
        <v>34.659999999999997</v>
      </c>
      <c r="F21" s="184">
        <v>0.46379999999999999</v>
      </c>
      <c r="G21" s="184">
        <v>0.66800000000000004</v>
      </c>
      <c r="H21" s="184">
        <v>-2.8799999999999999E-2</v>
      </c>
      <c r="I21" s="184">
        <v>2.5747</v>
      </c>
      <c r="J21" s="184">
        <v>1.4637</v>
      </c>
      <c r="K21" s="184">
        <v>1.2562</v>
      </c>
      <c r="L21" s="184">
        <v>20.6404</v>
      </c>
      <c r="M21" s="184">
        <v>29.280100000000001</v>
      </c>
      <c r="N21" s="184">
        <v>47.051299999999998</v>
      </c>
      <c r="O21" s="184">
        <v>11.996</v>
      </c>
      <c r="P21" s="184">
        <v>12.508900000000001</v>
      </c>
      <c r="Q21" s="184">
        <v>12.6267</v>
      </c>
      <c r="R21" s="184">
        <v>15.3919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44322</v>
      </c>
      <c r="E22" s="184">
        <v>32.44</v>
      </c>
      <c r="F22" s="184">
        <v>0.46450000000000002</v>
      </c>
      <c r="G22" s="184">
        <v>0.65159999999999996</v>
      </c>
      <c r="H22" s="184">
        <v>-9.2399999999999996E-2</v>
      </c>
      <c r="I22" s="184">
        <v>2.4961000000000002</v>
      </c>
      <c r="J22" s="184">
        <v>1.28</v>
      </c>
      <c r="K22" s="184">
        <v>0.77659999999999996</v>
      </c>
      <c r="L22" s="184">
        <v>19.528400000000001</v>
      </c>
      <c r="M22" s="184">
        <v>27.515699999999999</v>
      </c>
      <c r="N22" s="184">
        <v>44.3703</v>
      </c>
      <c r="O22" s="184">
        <v>10.3986</v>
      </c>
      <c r="P22" s="184">
        <v>11.297599999999999</v>
      </c>
      <c r="Q22" s="184">
        <v>10.5412</v>
      </c>
      <c r="R22" s="184">
        <v>13.5297</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44322</v>
      </c>
      <c r="E23" s="184">
        <v>154.19460000000001</v>
      </c>
      <c r="F23" s="184">
        <v>0.3589</v>
      </c>
      <c r="G23" s="184">
        <v>0.56340000000000001</v>
      </c>
      <c r="H23" s="184">
        <v>0.10589999999999999</v>
      </c>
      <c r="I23" s="184">
        <v>2.7886000000000002</v>
      </c>
      <c r="J23" s="184">
        <v>1.7493000000000001</v>
      </c>
      <c r="K23" s="184">
        <v>1.8626</v>
      </c>
      <c r="L23" s="184">
        <v>21.4253</v>
      </c>
      <c r="M23" s="184">
        <v>32.400500000000001</v>
      </c>
      <c r="N23" s="184">
        <v>50.046100000000003</v>
      </c>
      <c r="O23" s="184">
        <v>10.226599999999999</v>
      </c>
      <c r="P23" s="184">
        <v>11.167999999999999</v>
      </c>
      <c r="Q23" s="184">
        <v>13.6233</v>
      </c>
      <c r="R23" s="184">
        <v>13.5586</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44322</v>
      </c>
      <c r="E24" s="184">
        <v>168.66589999999999</v>
      </c>
      <c r="F24" s="184">
        <v>0.36149999999999999</v>
      </c>
      <c r="G24" s="184">
        <v>0.57120000000000004</v>
      </c>
      <c r="H24" s="184">
        <v>0.124</v>
      </c>
      <c r="I24" s="184">
        <v>2.827</v>
      </c>
      <c r="J24" s="184">
        <v>1.8322000000000001</v>
      </c>
      <c r="K24" s="184">
        <v>2.1152000000000002</v>
      </c>
      <c r="L24" s="184">
        <v>22.03</v>
      </c>
      <c r="M24" s="184">
        <v>33.394399999999997</v>
      </c>
      <c r="N24" s="184">
        <v>51.555</v>
      </c>
      <c r="O24" s="184">
        <v>11.4099</v>
      </c>
      <c r="P24" s="184">
        <v>12.5532</v>
      </c>
      <c r="Q24" s="184">
        <v>14.327999999999999</v>
      </c>
      <c r="R24" s="184">
        <v>14.721399999999999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44322</v>
      </c>
      <c r="E25" s="184">
        <v>68.051000000000002</v>
      </c>
      <c r="F25" s="184">
        <v>0.31990000000000002</v>
      </c>
      <c r="G25" s="184">
        <v>0.77449999999999997</v>
      </c>
      <c r="H25" s="184">
        <v>-0.32079999999999997</v>
      </c>
      <c r="I25" s="184">
        <v>2.5838000000000001</v>
      </c>
      <c r="J25" s="184">
        <v>1.2527999999999999</v>
      </c>
      <c r="K25" s="184">
        <v>0.54969999999999997</v>
      </c>
      <c r="L25" s="184">
        <v>22.053599999999999</v>
      </c>
      <c r="M25" s="184">
        <v>31.5656</v>
      </c>
      <c r="N25" s="184">
        <v>50.798900000000003</v>
      </c>
      <c r="O25" s="184">
        <v>8.8353000000000002</v>
      </c>
      <c r="P25" s="184">
        <v>12.291700000000001</v>
      </c>
      <c r="Q25" s="184">
        <v>12.655099999999999</v>
      </c>
      <c r="R25" s="184">
        <v>12.878500000000001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44322</v>
      </c>
      <c r="E26" s="184">
        <v>68.051000000000002</v>
      </c>
      <c r="F26" s="184">
        <v>0.31990000000000002</v>
      </c>
      <c r="G26" s="184">
        <v>0.77449999999999997</v>
      </c>
      <c r="H26" s="184">
        <v>-0.32079999999999997</v>
      </c>
      <c r="I26" s="184">
        <v>2.5838000000000001</v>
      </c>
      <c r="J26" s="184">
        <v>1.2527999999999999</v>
      </c>
      <c r="K26" s="184">
        <v>0.54969999999999997</v>
      </c>
      <c r="L26" s="184">
        <v>22.053599999999999</v>
      </c>
      <c r="M26" s="184">
        <v>31.5656</v>
      </c>
      <c r="N26" s="184">
        <v>50.798900000000003</v>
      </c>
      <c r="O26" s="184">
        <v>9.4297000000000004</v>
      </c>
      <c r="P26" s="184">
        <v>12.6898</v>
      </c>
      <c r="Q26" s="184">
        <v>15.4686</v>
      </c>
      <c r="R26" s="184">
        <v>12.878500000000001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44322</v>
      </c>
      <c r="E27" s="184">
        <v>71.804000000000002</v>
      </c>
      <c r="F27" s="184">
        <v>0.32269999999999999</v>
      </c>
      <c r="G27" s="184">
        <v>0.78039999999999998</v>
      </c>
      <c r="H27" s="184">
        <v>-0.30819999999999997</v>
      </c>
      <c r="I27" s="184">
        <v>2.6093999999999999</v>
      </c>
      <c r="J27" s="184">
        <v>1.3049999999999999</v>
      </c>
      <c r="K27" s="184">
        <v>0.70689999999999997</v>
      </c>
      <c r="L27" s="184">
        <v>22.425899999999999</v>
      </c>
      <c r="M27" s="184">
        <v>32.174900000000001</v>
      </c>
      <c r="N27" s="184">
        <v>51.741300000000003</v>
      </c>
      <c r="O27" s="184">
        <v>9.6409000000000002</v>
      </c>
      <c r="P27" s="184">
        <v>13.0716</v>
      </c>
      <c r="Q27" s="184">
        <v>11.644600000000001</v>
      </c>
      <c r="R27" s="184">
        <v>13.578799999999999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44322</v>
      </c>
      <c r="E28" s="184">
        <v>71.804000000000002</v>
      </c>
      <c r="F28" s="184">
        <v>0.32269999999999999</v>
      </c>
      <c r="G28" s="184">
        <v>0.78039999999999998</v>
      </c>
      <c r="H28" s="184">
        <v>-0.30819999999999997</v>
      </c>
      <c r="I28" s="184">
        <v>2.6093999999999999</v>
      </c>
      <c r="J28" s="184">
        <v>1.3049999999999999</v>
      </c>
      <c r="K28" s="184">
        <v>0.70689999999999997</v>
      </c>
      <c r="L28" s="184">
        <v>22.425899999999999</v>
      </c>
      <c r="M28" s="184">
        <v>32.174900000000001</v>
      </c>
      <c r="N28" s="184">
        <v>51.741300000000003</v>
      </c>
      <c r="O28" s="184">
        <v>10.262600000000001</v>
      </c>
      <c r="P28" s="184">
        <v>13.713900000000001</v>
      </c>
      <c r="Q28" s="184">
        <v>15.188700000000001</v>
      </c>
      <c r="R28" s="184">
        <v>13.578799999999999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44322</v>
      </c>
      <c r="E29" s="184">
        <v>14.2706</v>
      </c>
      <c r="F29" s="184">
        <v>0.50849999999999995</v>
      </c>
      <c r="G29" s="184">
        <v>0.4965</v>
      </c>
      <c r="H29" s="184">
        <v>-0.5907</v>
      </c>
      <c r="I29" s="184">
        <v>1.9693000000000001</v>
      </c>
      <c r="J29" s="184">
        <v>0.89580000000000004</v>
      </c>
      <c r="K29" s="184">
        <v>-0.52839999999999998</v>
      </c>
      <c r="L29" s="184">
        <v>15.0502</v>
      </c>
      <c r="M29" s="184">
        <v>23.794</v>
      </c>
      <c r="N29" s="184">
        <v>42.184199999999997</v>
      </c>
      <c r="O29" s="184"/>
      <c r="P29" s="184"/>
      <c r="Q29" s="184">
        <v>15.0299</v>
      </c>
      <c r="R29" s="184">
        <v>14.7506</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44322</v>
      </c>
      <c r="E30" s="184">
        <v>13.7666</v>
      </c>
      <c r="F30" s="184">
        <v>0.50449999999999995</v>
      </c>
      <c r="G30" s="184">
        <v>0.48470000000000002</v>
      </c>
      <c r="H30" s="184">
        <v>-0.61870000000000003</v>
      </c>
      <c r="I30" s="184">
        <v>1.9121999999999999</v>
      </c>
      <c r="J30" s="184">
        <v>0.77449999999999997</v>
      </c>
      <c r="K30" s="184">
        <v>-0.89270000000000005</v>
      </c>
      <c r="L30" s="184">
        <v>14.2049</v>
      </c>
      <c r="M30" s="184">
        <v>22.430700000000002</v>
      </c>
      <c r="N30" s="184">
        <v>40.1038</v>
      </c>
      <c r="O30" s="184"/>
      <c r="P30" s="184"/>
      <c r="Q30" s="184">
        <v>13.412800000000001</v>
      </c>
      <c r="R30" s="184">
        <v>13.095700000000001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44322</v>
      </c>
      <c r="E31" s="184">
        <v>175.65</v>
      </c>
      <c r="F31" s="184">
        <v>0.64749999999999996</v>
      </c>
      <c r="G31" s="184">
        <v>1.2742</v>
      </c>
      <c r="H31" s="184">
        <v>1.3092999999999999</v>
      </c>
      <c r="I31" s="184">
        <v>4.2432999999999996</v>
      </c>
      <c r="J31" s="184">
        <v>2.5992999999999999</v>
      </c>
      <c r="K31" s="184">
        <v>5.9729000000000001</v>
      </c>
      <c r="L31" s="184">
        <v>35.250599999999999</v>
      </c>
      <c r="M31" s="184">
        <v>37.237299999999998</v>
      </c>
      <c r="N31" s="184">
        <v>53.9574</v>
      </c>
      <c r="O31" s="184">
        <v>11.465</v>
      </c>
      <c r="P31" s="184">
        <v>14.0762</v>
      </c>
      <c r="Q31" s="184">
        <v>14.2445</v>
      </c>
      <c r="R31" s="184">
        <v>14.448600000000001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44322</v>
      </c>
      <c r="E32" s="184">
        <v>190.31</v>
      </c>
      <c r="F32" s="184">
        <v>0.6452</v>
      </c>
      <c r="G32" s="184">
        <v>1.2771999999999999</v>
      </c>
      <c r="H32" s="184">
        <v>1.3203</v>
      </c>
      <c r="I32" s="184">
        <v>4.2622999999999998</v>
      </c>
      <c r="J32" s="184">
        <v>2.6373000000000002</v>
      </c>
      <c r="K32" s="184">
        <v>6.0991</v>
      </c>
      <c r="L32" s="184">
        <v>35.567700000000002</v>
      </c>
      <c r="M32" s="184">
        <v>37.746099999999998</v>
      </c>
      <c r="N32" s="184">
        <v>54.736199999999997</v>
      </c>
      <c r="O32" s="184">
        <v>12.2273</v>
      </c>
      <c r="P32" s="184">
        <v>15.178599999999999</v>
      </c>
      <c r="Q32" s="184">
        <v>15.74</v>
      </c>
      <c r="R32" s="184">
        <v>15.034599999999999</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44322</v>
      </c>
      <c r="E33" s="184">
        <v>13.9939</v>
      </c>
      <c r="F33" s="184">
        <v>0.50919999999999999</v>
      </c>
      <c r="G33" s="184">
        <v>0.87870000000000004</v>
      </c>
      <c r="H33" s="184">
        <v>0.29239999999999999</v>
      </c>
      <c r="I33" s="184">
        <v>2.9228000000000001</v>
      </c>
      <c r="J33" s="184">
        <v>2.1989999999999998</v>
      </c>
      <c r="K33" s="184">
        <v>1.8887</v>
      </c>
      <c r="L33" s="184">
        <v>14.310600000000001</v>
      </c>
      <c r="M33" s="184">
        <v>21.0838</v>
      </c>
      <c r="N33" s="184">
        <v>36.823500000000003</v>
      </c>
      <c r="O33" s="184">
        <v>4.8112000000000004</v>
      </c>
      <c r="P33" s="184"/>
      <c r="Q33" s="184">
        <v>7.6925999999999997</v>
      </c>
      <c r="R33" s="184">
        <v>11.891299999999999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44322</v>
      </c>
      <c r="E34" s="184">
        <v>14.9573</v>
      </c>
      <c r="F34" s="184">
        <v>0.51139999999999997</v>
      </c>
      <c r="G34" s="184">
        <v>0.88560000000000005</v>
      </c>
      <c r="H34" s="184">
        <v>0.3085</v>
      </c>
      <c r="I34" s="184">
        <v>2.9571000000000001</v>
      </c>
      <c r="J34" s="184">
        <v>2.2281</v>
      </c>
      <c r="K34" s="184">
        <v>2.0634999999999999</v>
      </c>
      <c r="L34" s="184">
        <v>14.7463</v>
      </c>
      <c r="M34" s="184">
        <v>21.812000000000001</v>
      </c>
      <c r="N34" s="184">
        <v>37.869300000000003</v>
      </c>
      <c r="O34" s="184">
        <v>6.1047000000000002</v>
      </c>
      <c r="P34" s="184"/>
      <c r="Q34" s="184">
        <v>9.2856000000000005</v>
      </c>
      <c r="R34" s="184">
        <v>12.9275</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44322</v>
      </c>
      <c r="E35" s="184">
        <v>15.5</v>
      </c>
      <c r="F35" s="184">
        <v>0.51880000000000004</v>
      </c>
      <c r="G35" s="184">
        <v>0.45369999999999999</v>
      </c>
      <c r="H35" s="184">
        <v>0.25869999999999999</v>
      </c>
      <c r="I35" s="184">
        <v>2.8534000000000002</v>
      </c>
      <c r="J35" s="184">
        <v>2.0407999999999999</v>
      </c>
      <c r="K35" s="184">
        <v>3.7483</v>
      </c>
      <c r="L35" s="184">
        <v>21.5686</v>
      </c>
      <c r="M35" s="184">
        <v>31.6907</v>
      </c>
      <c r="N35" s="184">
        <v>52.559100000000001</v>
      </c>
      <c r="O35" s="184">
        <v>9.1722000000000001</v>
      </c>
      <c r="P35" s="184"/>
      <c r="Q35" s="184">
        <v>10.598100000000001</v>
      </c>
      <c r="R35" s="184">
        <v>14.3476</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44322</v>
      </c>
      <c r="E36" s="184">
        <v>14.48</v>
      </c>
      <c r="F36" s="184">
        <v>0.48580000000000001</v>
      </c>
      <c r="G36" s="184">
        <v>0.41610000000000003</v>
      </c>
      <c r="H36" s="184">
        <v>0.20760000000000001</v>
      </c>
      <c r="I36" s="184">
        <v>2.7679</v>
      </c>
      <c r="J36" s="184">
        <v>1.9000999999999999</v>
      </c>
      <c r="K36" s="184">
        <v>3.3546999999999998</v>
      </c>
      <c r="L36" s="184">
        <v>20.767299999999999</v>
      </c>
      <c r="M36" s="184">
        <v>30.450500000000002</v>
      </c>
      <c r="N36" s="184">
        <v>50.519799999999996</v>
      </c>
      <c r="O36" s="184">
        <v>7.6859000000000002</v>
      </c>
      <c r="P36" s="184"/>
      <c r="Q36" s="184">
        <v>8.8811</v>
      </c>
      <c r="R36" s="184">
        <v>12.832000000000001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44322</v>
      </c>
      <c r="E37" s="184">
        <v>13.700799999999999</v>
      </c>
      <c r="F37" s="184">
        <v>0.85460000000000003</v>
      </c>
      <c r="G37" s="184">
        <v>1.4235</v>
      </c>
      <c r="H37" s="184">
        <v>0.1016</v>
      </c>
      <c r="I37" s="184">
        <v>2.6084999999999998</v>
      </c>
      <c r="J37" s="184">
        <v>0.63019999999999998</v>
      </c>
      <c r="K37" s="184">
        <v>1.5657000000000001</v>
      </c>
      <c r="L37" s="184">
        <v>16.412299999999998</v>
      </c>
      <c r="M37" s="184">
        <v>27.5989</v>
      </c>
      <c r="N37" s="184">
        <v>46.040599999999998</v>
      </c>
      <c r="O37" s="184"/>
      <c r="P37" s="184"/>
      <c r="Q37" s="184">
        <v>14.036199999999999</v>
      </c>
      <c r="R37" s="184">
        <v>13.744999999999999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44322</v>
      </c>
      <c r="E38" s="184">
        <v>13.0489</v>
      </c>
      <c r="F38" s="184">
        <v>0.84860000000000002</v>
      </c>
      <c r="G38" s="184">
        <v>1.4066000000000001</v>
      </c>
      <c r="H38" s="184">
        <v>6.2899999999999998E-2</v>
      </c>
      <c r="I38" s="184">
        <v>2.5308999999999999</v>
      </c>
      <c r="J38" s="184">
        <v>0.46579999999999999</v>
      </c>
      <c r="K38" s="184">
        <v>1.0681</v>
      </c>
      <c r="L38" s="184">
        <v>15.2658</v>
      </c>
      <c r="M38" s="184">
        <v>25.710699999999999</v>
      </c>
      <c r="N38" s="184">
        <v>43.158499999999997</v>
      </c>
      <c r="O38" s="184"/>
      <c r="P38" s="184"/>
      <c r="Q38" s="184">
        <v>11.740600000000001</v>
      </c>
      <c r="R38" s="184">
        <v>11.463800000000001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44322</v>
      </c>
      <c r="E39" s="184">
        <v>13.200900000000001</v>
      </c>
      <c r="F39" s="184">
        <v>0.41689999999999999</v>
      </c>
      <c r="G39" s="184">
        <v>9.4799999999999995E-2</v>
      </c>
      <c r="H39" s="184">
        <v>-0.50419999999999998</v>
      </c>
      <c r="I39" s="184">
        <v>1.5821000000000001</v>
      </c>
      <c r="J39" s="184">
        <v>0.66420000000000001</v>
      </c>
      <c r="K39" s="184">
        <v>-0.112</v>
      </c>
      <c r="L39" s="184">
        <v>13.810700000000001</v>
      </c>
      <c r="M39" s="184">
        <v>21.724499999999999</v>
      </c>
      <c r="N39" s="184">
        <v>38.375700000000002</v>
      </c>
      <c r="O39" s="184"/>
      <c r="P39" s="184"/>
      <c r="Q39" s="184">
        <v>10.226599999999999</v>
      </c>
      <c r="R39" s="184">
        <v>12.4025</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44322</v>
      </c>
      <c r="E40" s="184">
        <v>12.641999999999999</v>
      </c>
      <c r="F40" s="184">
        <v>0.41220000000000001</v>
      </c>
      <c r="G40" s="184">
        <v>8.2299999999999998E-2</v>
      </c>
      <c r="H40" s="184">
        <v>-0.53580000000000005</v>
      </c>
      <c r="I40" s="184">
        <v>1.5161</v>
      </c>
      <c r="J40" s="184">
        <v>0.51839999999999997</v>
      </c>
      <c r="K40" s="184">
        <v>-0.53659999999999997</v>
      </c>
      <c r="L40" s="184">
        <v>12.8569</v>
      </c>
      <c r="M40" s="184">
        <v>20.214500000000001</v>
      </c>
      <c r="N40" s="184">
        <v>36.139000000000003</v>
      </c>
      <c r="O40" s="184"/>
      <c r="P40" s="184"/>
      <c r="Q40" s="184">
        <v>8.5672999999999995</v>
      </c>
      <c r="R40" s="184">
        <v>10.745799999999999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44322</v>
      </c>
      <c r="E41" s="184">
        <v>178.798483742797</v>
      </c>
      <c r="F41" s="184">
        <v>0.42770000000000002</v>
      </c>
      <c r="G41" s="184">
        <v>0.32119999999999999</v>
      </c>
      <c r="H41" s="184">
        <v>1.1008</v>
      </c>
      <c r="I41" s="184">
        <v>4.7594000000000003</v>
      </c>
      <c r="J41" s="184">
        <v>1.8727</v>
      </c>
      <c r="K41" s="184">
        <v>3.3752</v>
      </c>
      <c r="L41" s="184">
        <v>23.909700000000001</v>
      </c>
      <c r="M41" s="184">
        <v>33.245600000000003</v>
      </c>
      <c r="N41" s="184">
        <v>76.109499999999997</v>
      </c>
      <c r="O41" s="184">
        <v>10.3285</v>
      </c>
      <c r="P41" s="184">
        <v>10.6881</v>
      </c>
      <c r="Q41" s="184">
        <v>11.674899999999999</v>
      </c>
      <c r="R41" s="184">
        <v>14.261699999999999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44322</v>
      </c>
      <c r="E42" s="184">
        <v>65.024500000000003</v>
      </c>
      <c r="F42" s="184">
        <v>0.42980000000000002</v>
      </c>
      <c r="G42" s="184">
        <v>0.3276</v>
      </c>
      <c r="H42" s="184">
        <v>1.1158999999999999</v>
      </c>
      <c r="I42" s="184">
        <v>4.7907000000000002</v>
      </c>
      <c r="J42" s="184">
        <v>1.9379999999999999</v>
      </c>
      <c r="K42" s="184">
        <v>3.5741999999999998</v>
      </c>
      <c r="L42" s="184">
        <v>24.388999999999999</v>
      </c>
      <c r="M42" s="184">
        <v>34.0242</v>
      </c>
      <c r="N42" s="184">
        <v>77.486500000000007</v>
      </c>
      <c r="O42" s="184">
        <v>11.4556</v>
      </c>
      <c r="P42" s="184">
        <v>11.500400000000001</v>
      </c>
      <c r="Q42" s="184">
        <v>12.130599999999999</v>
      </c>
      <c r="R42" s="184">
        <v>15.2197</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44322</v>
      </c>
      <c r="E43" s="184">
        <v>34.241999999999997</v>
      </c>
      <c r="F43" s="184">
        <v>0.21360000000000001</v>
      </c>
      <c r="G43" s="184">
        <v>0.45179999999999998</v>
      </c>
      <c r="H43" s="184">
        <v>-0.30280000000000001</v>
      </c>
      <c r="I43" s="184">
        <v>1.4847999999999999</v>
      </c>
      <c r="J43" s="184">
        <v>1.2267999999999999</v>
      </c>
      <c r="K43" s="184">
        <v>3.5722</v>
      </c>
      <c r="L43" s="184">
        <v>22.806000000000001</v>
      </c>
      <c r="M43" s="184">
        <v>36.661900000000003</v>
      </c>
      <c r="N43" s="184">
        <v>58.829300000000003</v>
      </c>
      <c r="O43" s="184">
        <v>12.059799999999999</v>
      </c>
      <c r="P43" s="184">
        <v>13.249599999999999</v>
      </c>
      <c r="Q43" s="184">
        <v>10.687099999999999</v>
      </c>
      <c r="R43" s="184">
        <v>18.196899999999999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44322</v>
      </c>
      <c r="E44" s="184">
        <v>37.966999999999999</v>
      </c>
      <c r="F44" s="184">
        <v>0.21640000000000001</v>
      </c>
      <c r="G44" s="184">
        <v>0.46039999999999998</v>
      </c>
      <c r="H44" s="184">
        <v>-0.27839999999999998</v>
      </c>
      <c r="I44" s="184">
        <v>1.5349999999999999</v>
      </c>
      <c r="J44" s="184">
        <v>1.3399000000000001</v>
      </c>
      <c r="K44" s="184">
        <v>3.911</v>
      </c>
      <c r="L44" s="184">
        <v>23.6066</v>
      </c>
      <c r="M44" s="184">
        <v>37.996600000000001</v>
      </c>
      <c r="N44" s="184">
        <v>60.897599999999997</v>
      </c>
      <c r="O44" s="184">
        <v>13.4663</v>
      </c>
      <c r="P44" s="184">
        <v>14.8025</v>
      </c>
      <c r="Q44" s="184">
        <v>12.2118</v>
      </c>
      <c r="R44" s="184">
        <v>19.7164</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44322</v>
      </c>
      <c r="E45" s="184">
        <v>134.437805516368</v>
      </c>
      <c r="F45" s="184">
        <v>0.21410000000000001</v>
      </c>
      <c r="G45" s="184">
        <v>0.44929999999999998</v>
      </c>
      <c r="H45" s="184">
        <v>-0.30719999999999997</v>
      </c>
      <c r="I45" s="184">
        <v>1.4826999999999999</v>
      </c>
      <c r="J45" s="184">
        <v>1.2274</v>
      </c>
      <c r="K45" s="184">
        <v>3.5720000000000001</v>
      </c>
      <c r="L45" s="184">
        <v>22.8019</v>
      </c>
      <c r="M45" s="184">
        <v>36.654800000000002</v>
      </c>
      <c r="N45" s="184">
        <v>58.819000000000003</v>
      </c>
      <c r="O45" s="184">
        <v>11.5505</v>
      </c>
      <c r="P45" s="184">
        <v>12.923500000000001</v>
      </c>
      <c r="Q45" s="184">
        <v>12.8721</v>
      </c>
      <c r="R45" s="184">
        <v>17.9956</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44322</v>
      </c>
      <c r="E46" s="184">
        <v>66.415292453118894</v>
      </c>
      <c r="F46" s="184">
        <v>0.21959999999999999</v>
      </c>
      <c r="G46" s="184">
        <v>0.46189999999999998</v>
      </c>
      <c r="H46" s="184">
        <v>-0.27850000000000003</v>
      </c>
      <c r="I46" s="184">
        <v>1.5356000000000001</v>
      </c>
      <c r="J46" s="184">
        <v>1.3411</v>
      </c>
      <c r="K46" s="184">
        <v>3.9110999999999998</v>
      </c>
      <c r="L46" s="184">
        <v>23.6084</v>
      </c>
      <c r="M46" s="184">
        <v>37.988100000000003</v>
      </c>
      <c r="N46" s="184">
        <v>60.8917</v>
      </c>
      <c r="O46" s="184">
        <v>13.022399999999999</v>
      </c>
      <c r="P46" s="184">
        <v>14.510199999999999</v>
      </c>
      <c r="Q46" s="184">
        <v>13.3102</v>
      </c>
      <c r="R46" s="184">
        <v>19.511800000000001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44322</v>
      </c>
      <c r="E47" s="184">
        <v>35.601999999999997</v>
      </c>
      <c r="F47" s="184">
        <v>0.44290000000000002</v>
      </c>
      <c r="G47" s="184">
        <v>0.4118</v>
      </c>
      <c r="H47" s="184">
        <v>-0.47799999999999998</v>
      </c>
      <c r="I47" s="184">
        <v>1.6909000000000001</v>
      </c>
      <c r="J47" s="184">
        <v>1.3782000000000001</v>
      </c>
      <c r="K47" s="184">
        <v>1.3984000000000001</v>
      </c>
      <c r="L47" s="184">
        <v>16.232500000000002</v>
      </c>
      <c r="M47" s="184">
        <v>25.571400000000001</v>
      </c>
      <c r="N47" s="184">
        <v>45.142499999999998</v>
      </c>
      <c r="O47" s="184">
        <v>8.3147000000000002</v>
      </c>
      <c r="P47" s="184">
        <v>12.386699999999999</v>
      </c>
      <c r="Q47" s="184">
        <v>14.4519</v>
      </c>
      <c r="R47" s="184">
        <v>13.350300000000001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44322</v>
      </c>
      <c r="E48" s="184">
        <v>32.719000000000001</v>
      </c>
      <c r="F48" s="184">
        <v>0.44209999999999999</v>
      </c>
      <c r="G48" s="184">
        <v>0.40510000000000002</v>
      </c>
      <c r="H48" s="184">
        <v>-0.49569999999999997</v>
      </c>
      <c r="I48" s="184">
        <v>1.6528</v>
      </c>
      <c r="J48" s="184">
        <v>1.2941</v>
      </c>
      <c r="K48" s="184">
        <v>1.1532</v>
      </c>
      <c r="L48" s="184">
        <v>15.6557</v>
      </c>
      <c r="M48" s="184">
        <v>24.610600000000002</v>
      </c>
      <c r="N48" s="184">
        <v>43.674500000000002</v>
      </c>
      <c r="O48" s="184">
        <v>7.2041000000000004</v>
      </c>
      <c r="P48" s="184">
        <v>11.209899999999999</v>
      </c>
      <c r="Q48" s="184">
        <v>12.2607</v>
      </c>
      <c r="R48" s="184">
        <v>12.1812</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44322</v>
      </c>
      <c r="E49" s="184">
        <v>121.80159999999999</v>
      </c>
      <c r="F49" s="184">
        <v>0.45290000000000002</v>
      </c>
      <c r="G49" s="184">
        <v>0.80779999999999996</v>
      </c>
      <c r="H49" s="184">
        <v>-0.35139999999999999</v>
      </c>
      <c r="I49" s="184">
        <v>1.0838000000000001</v>
      </c>
      <c r="J49" s="184">
        <v>-0.24859999999999999</v>
      </c>
      <c r="K49" s="184">
        <v>-0.6139</v>
      </c>
      <c r="L49" s="184">
        <v>10.792899999999999</v>
      </c>
      <c r="M49" s="184">
        <v>19.110399999999998</v>
      </c>
      <c r="N49" s="184">
        <v>31.694199999999999</v>
      </c>
      <c r="O49" s="184">
        <v>8.1730999999999998</v>
      </c>
      <c r="P49" s="184">
        <v>9.4223999999999997</v>
      </c>
      <c r="Q49" s="184">
        <v>8.5810999999999993</v>
      </c>
      <c r="R49" s="184">
        <v>10.3111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44322</v>
      </c>
      <c r="E50" s="184">
        <v>132.00059999999999</v>
      </c>
      <c r="F50" s="184">
        <v>0.45619999999999999</v>
      </c>
      <c r="G50" s="184">
        <v>0.81789999999999996</v>
      </c>
      <c r="H50" s="184">
        <v>-0.32800000000000001</v>
      </c>
      <c r="I50" s="184">
        <v>1.1312</v>
      </c>
      <c r="J50" s="184">
        <v>-0.14810000000000001</v>
      </c>
      <c r="K50" s="184">
        <v>-0.31390000000000001</v>
      </c>
      <c r="L50" s="184">
        <v>11.4503</v>
      </c>
      <c r="M50" s="184">
        <v>20.171600000000002</v>
      </c>
      <c r="N50" s="184">
        <v>33.261299999999999</v>
      </c>
      <c r="O50" s="184">
        <v>9.3920999999999992</v>
      </c>
      <c r="P50" s="184">
        <v>10.716900000000001</v>
      </c>
      <c r="Q50" s="184">
        <v>9.9309999999999992</v>
      </c>
      <c r="R50" s="184">
        <v>11.5246</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44322</v>
      </c>
      <c r="E51" s="184">
        <v>14.6562</v>
      </c>
      <c r="F51" s="184">
        <v>0.50260000000000005</v>
      </c>
      <c r="G51" s="184">
        <v>0.61029999999999995</v>
      </c>
      <c r="H51" s="184">
        <v>-0.17230000000000001</v>
      </c>
      <c r="I51" s="184">
        <v>2.2421000000000002</v>
      </c>
      <c r="J51" s="184">
        <v>1.6507000000000001</v>
      </c>
      <c r="K51" s="184">
        <v>4.4885999999999999</v>
      </c>
      <c r="L51" s="184">
        <v>23.8901</v>
      </c>
      <c r="M51" s="184">
        <v>32.679699999999997</v>
      </c>
      <c r="N51" s="184">
        <v>50.728099999999998</v>
      </c>
      <c r="O51" s="184"/>
      <c r="P51" s="184"/>
      <c r="Q51" s="184">
        <v>23.6614</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44322</v>
      </c>
      <c r="E52" s="184">
        <v>14.1792</v>
      </c>
      <c r="F52" s="184">
        <v>0.49830000000000002</v>
      </c>
      <c r="G52" s="184">
        <v>0.59589999999999999</v>
      </c>
      <c r="H52" s="184">
        <v>-0.20619999999999999</v>
      </c>
      <c r="I52" s="184">
        <v>2.1711</v>
      </c>
      <c r="J52" s="184">
        <v>1.4967999999999999</v>
      </c>
      <c r="K52" s="184">
        <v>4.0095000000000001</v>
      </c>
      <c r="L52" s="184">
        <v>22.767900000000001</v>
      </c>
      <c r="M52" s="184">
        <v>30.880500000000001</v>
      </c>
      <c r="N52" s="184">
        <v>48.009900000000002</v>
      </c>
      <c r="O52" s="184"/>
      <c r="P52" s="184"/>
      <c r="Q52" s="184">
        <v>21.408999999999999</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44322</v>
      </c>
      <c r="E57" s="184">
        <v>21.012</v>
      </c>
      <c r="F57" s="184">
        <v>0.60329999999999995</v>
      </c>
      <c r="G57" s="184">
        <v>0.95609999999999995</v>
      </c>
      <c r="H57" s="184">
        <v>0.14779999999999999</v>
      </c>
      <c r="I57" s="184">
        <v>3.1415999999999999</v>
      </c>
      <c r="J57" s="184">
        <v>1.758</v>
      </c>
      <c r="K57" s="184">
        <v>1.1311</v>
      </c>
      <c r="L57" s="184">
        <v>18.397500000000001</v>
      </c>
      <c r="M57" s="184">
        <v>27.0913</v>
      </c>
      <c r="N57" s="184">
        <v>46.957599999999999</v>
      </c>
      <c r="O57" s="184">
        <v>13.8406</v>
      </c>
      <c r="P57" s="184">
        <v>16.027899999999999</v>
      </c>
      <c r="Q57" s="184">
        <v>13.7196</v>
      </c>
      <c r="R57" s="184">
        <v>15.6822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44322</v>
      </c>
      <c r="E58" s="184">
        <v>19.074000000000002</v>
      </c>
      <c r="F58" s="184">
        <v>0.59599999999999997</v>
      </c>
      <c r="G58" s="184">
        <v>0.93669999999999998</v>
      </c>
      <c r="H58" s="184">
        <v>0.1207</v>
      </c>
      <c r="I58" s="184">
        <v>3.0804</v>
      </c>
      <c r="J58" s="184">
        <v>1.6520999999999999</v>
      </c>
      <c r="K58" s="184">
        <v>0.77669999999999995</v>
      </c>
      <c r="L58" s="184">
        <v>17.544799999999999</v>
      </c>
      <c r="M58" s="184">
        <v>25.701899999999998</v>
      </c>
      <c r="N58" s="184">
        <v>44.796199999999999</v>
      </c>
      <c r="O58" s="184">
        <v>12.1069</v>
      </c>
      <c r="P58" s="184">
        <v>14.078099999999999</v>
      </c>
      <c r="Q58" s="184">
        <v>11.83</v>
      </c>
      <c r="R58" s="184">
        <v>13.9208</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44322</v>
      </c>
      <c r="E59" s="184">
        <v>14.3118</v>
      </c>
      <c r="F59" s="184">
        <v>0.56989999999999996</v>
      </c>
      <c r="G59" s="184">
        <v>0.73270000000000002</v>
      </c>
      <c r="H59" s="184">
        <v>-0.43830000000000002</v>
      </c>
      <c r="I59" s="184">
        <v>0.88539999999999996</v>
      </c>
      <c r="J59" s="184">
        <v>0.30420000000000003</v>
      </c>
      <c r="K59" s="184">
        <v>-1.0967</v>
      </c>
      <c r="L59" s="184">
        <v>13.1233</v>
      </c>
      <c r="M59" s="184">
        <v>21.3245</v>
      </c>
      <c r="N59" s="184">
        <v>37.877299999999998</v>
      </c>
      <c r="O59" s="184"/>
      <c r="P59" s="184"/>
      <c r="Q59" s="184">
        <v>14.5222</v>
      </c>
      <c r="R59" s="184">
        <v>17.377300000000002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44322</v>
      </c>
      <c r="E60" s="184">
        <v>13.715999999999999</v>
      </c>
      <c r="F60" s="184">
        <v>0.56599999999999995</v>
      </c>
      <c r="G60" s="184">
        <v>0.71960000000000002</v>
      </c>
      <c r="H60" s="184">
        <v>-0.46810000000000002</v>
      </c>
      <c r="I60" s="184">
        <v>0.82479999999999998</v>
      </c>
      <c r="J60" s="184">
        <v>0.17749999999999999</v>
      </c>
      <c r="K60" s="184">
        <v>-1.4803999999999999</v>
      </c>
      <c r="L60" s="184">
        <v>12.234</v>
      </c>
      <c r="M60" s="184">
        <v>19.833300000000001</v>
      </c>
      <c r="N60" s="184">
        <v>35.539000000000001</v>
      </c>
      <c r="O60" s="184"/>
      <c r="P60" s="184"/>
      <c r="Q60" s="184">
        <v>12.695</v>
      </c>
      <c r="R60" s="184">
        <v>15.494400000000001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44322</v>
      </c>
      <c r="E61" s="184">
        <v>13.0067</v>
      </c>
      <c r="F61" s="184">
        <v>0.47349999999999998</v>
      </c>
      <c r="G61" s="184">
        <v>0.37119999999999997</v>
      </c>
      <c r="H61" s="184">
        <v>-0.38600000000000001</v>
      </c>
      <c r="I61" s="184">
        <v>2.3915999999999999</v>
      </c>
      <c r="J61" s="184">
        <v>2.1463000000000001</v>
      </c>
      <c r="K61" s="184">
        <v>0.9093</v>
      </c>
      <c r="L61" s="184">
        <v>14.704599999999999</v>
      </c>
      <c r="M61" s="184">
        <v>20.801500000000001</v>
      </c>
      <c r="N61" s="184">
        <v>38.993099999999998</v>
      </c>
      <c r="O61" s="184">
        <v>9.3072999999999997</v>
      </c>
      <c r="P61" s="184"/>
      <c r="Q61" s="184">
        <v>9.0973000000000006</v>
      </c>
      <c r="R61" s="184">
        <v>10.4672</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44322</v>
      </c>
      <c r="E62" s="184">
        <v>12.344099999999999</v>
      </c>
      <c r="F62" s="184">
        <v>0.46800000000000003</v>
      </c>
      <c r="G62" s="184">
        <v>0.3553</v>
      </c>
      <c r="H62" s="184">
        <v>-0.4219</v>
      </c>
      <c r="I62" s="184">
        <v>2.3167</v>
      </c>
      <c r="J62" s="184">
        <v>1.9870000000000001</v>
      </c>
      <c r="K62" s="184">
        <v>0.43769999999999998</v>
      </c>
      <c r="L62" s="184">
        <v>13.643800000000001</v>
      </c>
      <c r="M62" s="184">
        <v>19.1113</v>
      </c>
      <c r="N62" s="184">
        <v>36.418500000000002</v>
      </c>
      <c r="O62" s="184">
        <v>7.4295999999999998</v>
      </c>
      <c r="P62" s="184"/>
      <c r="Q62" s="184">
        <v>7.2241999999999997</v>
      </c>
      <c r="R62" s="184">
        <v>8.5182000000000002</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44322</v>
      </c>
      <c r="E63" s="184">
        <v>57.5107</v>
      </c>
      <c r="F63" s="184">
        <v>0.39560000000000001</v>
      </c>
      <c r="G63" s="184">
        <v>0.58840000000000003</v>
      </c>
      <c r="H63" s="184">
        <v>-0.14319999999999999</v>
      </c>
      <c r="I63" s="184">
        <v>2.5611999999999999</v>
      </c>
      <c r="J63" s="184">
        <v>1.2222</v>
      </c>
      <c r="K63" s="184">
        <v>3.8715999999999999</v>
      </c>
      <c r="L63" s="184">
        <v>24.7591</v>
      </c>
      <c r="M63" s="184">
        <v>33.118299999999998</v>
      </c>
      <c r="N63" s="184">
        <v>54.665199999999999</v>
      </c>
      <c r="O63" s="184">
        <v>1.5740000000000001</v>
      </c>
      <c r="P63" s="184">
        <v>7.6635</v>
      </c>
      <c r="Q63" s="184">
        <v>11.6189</v>
      </c>
      <c r="R63" s="184">
        <v>4.6315</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44322</v>
      </c>
      <c r="E64" s="184">
        <v>62.7074</v>
      </c>
      <c r="F64" s="184">
        <v>0.39789999999999998</v>
      </c>
      <c r="G64" s="184">
        <v>0.59550000000000003</v>
      </c>
      <c r="H64" s="184">
        <v>-0.12690000000000001</v>
      </c>
      <c r="I64" s="184">
        <v>2.5948000000000002</v>
      </c>
      <c r="J64" s="184">
        <v>1.2937000000000001</v>
      </c>
      <c r="K64" s="184">
        <v>4.0963000000000003</v>
      </c>
      <c r="L64" s="184">
        <v>25.267499999999998</v>
      </c>
      <c r="M64" s="184">
        <v>33.915199999999999</v>
      </c>
      <c r="N64" s="184">
        <v>55.891199999999998</v>
      </c>
      <c r="O64" s="184">
        <v>2.4683000000000002</v>
      </c>
      <c r="P64" s="184">
        <v>8.9006000000000007</v>
      </c>
      <c r="Q64" s="184">
        <v>11.232100000000001</v>
      </c>
      <c r="R64" s="184">
        <v>5.4389000000000003</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44322</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44322</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44322</v>
      </c>
      <c r="E69" s="184">
        <v>85.88</v>
      </c>
      <c r="F69" s="184">
        <v>0.59740000000000004</v>
      </c>
      <c r="G69" s="184">
        <v>0.55030000000000001</v>
      </c>
      <c r="H69" s="184">
        <v>0.2334</v>
      </c>
      <c r="I69" s="184">
        <v>3.0478000000000001</v>
      </c>
      <c r="J69" s="184">
        <v>2.9735999999999998</v>
      </c>
      <c r="K69" s="184">
        <v>4.3625999999999996</v>
      </c>
      <c r="L69" s="184">
        <v>18.9803</v>
      </c>
      <c r="M69" s="184">
        <v>27.588799999999999</v>
      </c>
      <c r="N69" s="184">
        <v>47.130400000000002</v>
      </c>
      <c r="O69" s="184">
        <v>8.6189</v>
      </c>
      <c r="P69" s="184">
        <v>9.7585999999999995</v>
      </c>
      <c r="Q69" s="184">
        <v>13.267799999999999</v>
      </c>
      <c r="R69" s="184">
        <v>12.404</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44322</v>
      </c>
      <c r="E70" s="184">
        <v>95.79</v>
      </c>
      <c r="F70" s="184">
        <v>0.59860000000000002</v>
      </c>
      <c r="G70" s="184">
        <v>0.55640000000000001</v>
      </c>
      <c r="H70" s="184">
        <v>0.25119999999999998</v>
      </c>
      <c r="I70" s="184">
        <v>3.1109</v>
      </c>
      <c r="J70" s="184">
        <v>3.1109</v>
      </c>
      <c r="K70" s="184">
        <v>4.7915999999999999</v>
      </c>
      <c r="L70" s="184">
        <v>19.947399999999998</v>
      </c>
      <c r="M70" s="184">
        <v>29.1144</v>
      </c>
      <c r="N70" s="184">
        <v>49.531700000000001</v>
      </c>
      <c r="O70" s="184">
        <v>10.2925</v>
      </c>
      <c r="P70" s="184">
        <v>11.386799999999999</v>
      </c>
      <c r="Q70" s="184">
        <v>12.1168</v>
      </c>
      <c r="R70" s="184">
        <v>14.2254</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44322</v>
      </c>
      <c r="E71" s="184">
        <v>95.32</v>
      </c>
      <c r="F71" s="184">
        <v>0.54849999999999999</v>
      </c>
      <c r="G71" s="184">
        <v>0.50609999999999999</v>
      </c>
      <c r="H71" s="184">
        <v>-0.4491</v>
      </c>
      <c r="I71" s="184">
        <v>2.4064999999999999</v>
      </c>
      <c r="J71" s="184">
        <v>1.4581999999999999</v>
      </c>
      <c r="K71" s="184">
        <v>1.0387999999999999</v>
      </c>
      <c r="L71" s="184">
        <v>18.4099</v>
      </c>
      <c r="M71" s="184">
        <v>26.503</v>
      </c>
      <c r="N71" s="184">
        <v>46.106699999999996</v>
      </c>
      <c r="O71" s="184">
        <v>7.5902000000000003</v>
      </c>
      <c r="P71" s="184">
        <v>13.834199999999999</v>
      </c>
      <c r="Q71" s="184">
        <v>11.152900000000001</v>
      </c>
      <c r="R71" s="184">
        <v>11.4192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44322</v>
      </c>
      <c r="E72" s="184">
        <v>103.96</v>
      </c>
      <c r="F72" s="184">
        <v>0.55130000000000001</v>
      </c>
      <c r="G72" s="184">
        <v>0.52210000000000001</v>
      </c>
      <c r="H72" s="184">
        <v>-0.42149999999999999</v>
      </c>
      <c r="I72" s="184">
        <v>2.4539</v>
      </c>
      <c r="J72" s="184">
        <v>1.5630999999999999</v>
      </c>
      <c r="K72" s="184">
        <v>1.3452999999999999</v>
      </c>
      <c r="L72" s="184">
        <v>19.138200000000001</v>
      </c>
      <c r="M72" s="184">
        <v>27.667899999999999</v>
      </c>
      <c r="N72" s="184">
        <v>47.901600000000002</v>
      </c>
      <c r="O72" s="184">
        <v>8.8644999999999996</v>
      </c>
      <c r="P72" s="184">
        <v>15.2043</v>
      </c>
      <c r="Q72" s="184">
        <v>14.1539</v>
      </c>
      <c r="R72" s="184">
        <v>12.8055</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44322</v>
      </c>
      <c r="E73" s="184">
        <v>229.89609999999999</v>
      </c>
      <c r="F73" s="184">
        <v>0.74880000000000002</v>
      </c>
      <c r="G73" s="184">
        <v>1.7874000000000001</v>
      </c>
      <c r="H73" s="184">
        <v>3.2078000000000002</v>
      </c>
      <c r="I73" s="184">
        <v>4.8170999999999999</v>
      </c>
      <c r="J73" s="184">
        <v>7.0876000000000001</v>
      </c>
      <c r="K73" s="184">
        <v>16.273900000000001</v>
      </c>
      <c r="L73" s="184">
        <v>38.834400000000002</v>
      </c>
      <c r="M73" s="184">
        <v>52.110599999999998</v>
      </c>
      <c r="N73" s="184">
        <v>90.102500000000006</v>
      </c>
      <c r="O73" s="184">
        <v>21.1692</v>
      </c>
      <c r="P73" s="184">
        <v>17.300699999999999</v>
      </c>
      <c r="Q73" s="184">
        <v>16.841000000000001</v>
      </c>
      <c r="R73" s="184">
        <v>29.974399999999999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44322</v>
      </c>
      <c r="E74" s="184">
        <v>237.7346</v>
      </c>
      <c r="F74" s="184">
        <v>0.74239999999999995</v>
      </c>
      <c r="G74" s="184">
        <v>1.7807999999999999</v>
      </c>
      <c r="H74" s="184">
        <v>3.2025999999999999</v>
      </c>
      <c r="I74" s="184">
        <v>4.8106</v>
      </c>
      <c r="J74" s="184">
        <v>7.0735000000000001</v>
      </c>
      <c r="K74" s="184">
        <v>16.264700000000001</v>
      </c>
      <c r="L74" s="184">
        <v>38.928600000000003</v>
      </c>
      <c r="M74" s="184">
        <v>52.227400000000003</v>
      </c>
      <c r="N74" s="184">
        <v>90.959500000000006</v>
      </c>
      <c r="O74" s="184">
        <v>22.2484</v>
      </c>
      <c r="P74" s="184">
        <v>17.994399999999999</v>
      </c>
      <c r="Q74" s="184">
        <v>17.1691</v>
      </c>
      <c r="R74" s="184">
        <v>31.3155</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44322</v>
      </c>
      <c r="E75" s="184">
        <v>187.60919999999999</v>
      </c>
      <c r="F75" s="184">
        <v>0.24809999999999999</v>
      </c>
      <c r="G75" s="184">
        <v>0.25040000000000001</v>
      </c>
      <c r="H75" s="184">
        <v>0.1193</v>
      </c>
      <c r="I75" s="184">
        <v>2.4706000000000001</v>
      </c>
      <c r="J75" s="184">
        <v>1.2565</v>
      </c>
      <c r="K75" s="184">
        <v>1.0404</v>
      </c>
      <c r="L75" s="184">
        <v>19.490300000000001</v>
      </c>
      <c r="M75" s="184">
        <v>25.853300000000001</v>
      </c>
      <c r="N75" s="184">
        <v>42.898400000000002</v>
      </c>
      <c r="O75" s="184">
        <v>12.138400000000001</v>
      </c>
      <c r="P75" s="184">
        <v>13.959199999999999</v>
      </c>
      <c r="Q75" s="184">
        <v>15.4072</v>
      </c>
      <c r="R75" s="184">
        <v>14.851800000000001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44322</v>
      </c>
      <c r="E76" s="184">
        <v>83.451945332927593</v>
      </c>
      <c r="F76" s="184">
        <v>0.248</v>
      </c>
      <c r="G76" s="184">
        <v>0.25040000000000001</v>
      </c>
      <c r="H76" s="184">
        <v>0.1193</v>
      </c>
      <c r="I76" s="184">
        <v>2.4706000000000001</v>
      </c>
      <c r="J76" s="184">
        <v>1.2564</v>
      </c>
      <c r="K76" s="184">
        <v>1.0403</v>
      </c>
      <c r="L76" s="184">
        <v>19.490500000000001</v>
      </c>
      <c r="M76" s="184">
        <v>25.853200000000001</v>
      </c>
      <c r="N76" s="184">
        <v>42.895200000000003</v>
      </c>
      <c r="O76" s="184">
        <v>11.8675</v>
      </c>
      <c r="P76" s="184">
        <v>13.789899999999999</v>
      </c>
      <c r="Q76" s="184">
        <v>15.303599999999999</v>
      </c>
      <c r="R76" s="184">
        <v>14.652200000000001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44322</v>
      </c>
      <c r="E77" s="184">
        <v>415.23001688291401</v>
      </c>
      <c r="F77" s="184">
        <v>0.24610000000000001</v>
      </c>
      <c r="G77" s="184">
        <v>0.2445</v>
      </c>
      <c r="H77" s="184">
        <v>0.1055</v>
      </c>
      <c r="I77" s="184">
        <v>2.4422000000000001</v>
      </c>
      <c r="J77" s="184">
        <v>1.1963999999999999</v>
      </c>
      <c r="K77" s="184">
        <v>0.86050000000000004</v>
      </c>
      <c r="L77" s="184">
        <v>19.073899999999998</v>
      </c>
      <c r="M77" s="184">
        <v>25.218399999999999</v>
      </c>
      <c r="N77" s="184">
        <v>41.932899999999997</v>
      </c>
      <c r="O77" s="184">
        <v>11.334</v>
      </c>
      <c r="P77" s="184">
        <v>12.9703</v>
      </c>
      <c r="Q77" s="184">
        <v>15.806900000000001</v>
      </c>
      <c r="R77" s="184">
        <v>14.1145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44322</v>
      </c>
      <c r="E78" s="184">
        <v>375.24792668453301</v>
      </c>
      <c r="F78" s="184">
        <v>0.24629999999999999</v>
      </c>
      <c r="G78" s="184">
        <v>0.2447</v>
      </c>
      <c r="H78" s="184">
        <v>0.1057</v>
      </c>
      <c r="I78" s="184">
        <v>2.4424999999999999</v>
      </c>
      <c r="J78" s="184">
        <v>1.1967000000000001</v>
      </c>
      <c r="K78" s="184">
        <v>0.86099999999999999</v>
      </c>
      <c r="L78" s="184">
        <v>19.075700000000001</v>
      </c>
      <c r="M78" s="184">
        <v>25.220400000000001</v>
      </c>
      <c r="N78" s="184">
        <v>41.935499999999998</v>
      </c>
      <c r="O78" s="184">
        <v>11.065</v>
      </c>
      <c r="P78" s="184">
        <v>12.805099999999999</v>
      </c>
      <c r="Q78" s="184">
        <v>15.3634</v>
      </c>
      <c r="R78" s="184">
        <v>13.9201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44322</v>
      </c>
      <c r="E79" s="184">
        <v>21.863199999999999</v>
      </c>
      <c r="F79" s="184">
        <v>0.35709999999999997</v>
      </c>
      <c r="G79" s="184">
        <v>0.43730000000000002</v>
      </c>
      <c r="H79" s="184">
        <v>-0.4254</v>
      </c>
      <c r="I79" s="184">
        <v>1.2781</v>
      </c>
      <c r="J79" s="184">
        <v>0.65469999999999995</v>
      </c>
      <c r="K79" s="184">
        <v>-0.44619999999999999</v>
      </c>
      <c r="L79" s="184">
        <v>13.450699999999999</v>
      </c>
      <c r="M79" s="184">
        <v>20.737100000000002</v>
      </c>
      <c r="N79" s="184">
        <v>37.999099999999999</v>
      </c>
      <c r="O79" s="184">
        <v>9.6271000000000004</v>
      </c>
      <c r="P79" s="184">
        <v>11.382899999999999</v>
      </c>
      <c r="Q79" s="184">
        <v>11.127599999999999</v>
      </c>
      <c r="R79" s="184">
        <v>12.6282</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44322</v>
      </c>
      <c r="E80" s="184">
        <v>20.419899999999998</v>
      </c>
      <c r="F80" s="184">
        <v>0.35289999999999999</v>
      </c>
      <c r="G80" s="184">
        <v>0.4244</v>
      </c>
      <c r="H80" s="184">
        <v>-0.45429999999999998</v>
      </c>
      <c r="I80" s="184">
        <v>1.2194</v>
      </c>
      <c r="J80" s="184">
        <v>0.52969999999999995</v>
      </c>
      <c r="K80" s="184">
        <v>-0.8155</v>
      </c>
      <c r="L80" s="184">
        <v>12.608700000000001</v>
      </c>
      <c r="M80" s="184">
        <v>19.380400000000002</v>
      </c>
      <c r="N80" s="184">
        <v>35.917000000000002</v>
      </c>
      <c r="O80" s="184">
        <v>8.1113</v>
      </c>
      <c r="P80" s="184">
        <v>10.177</v>
      </c>
      <c r="Q80" s="184">
        <v>10.111000000000001</v>
      </c>
      <c r="R80" s="184">
        <v>10.938499999999999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44322</v>
      </c>
      <c r="E81" s="184">
        <v>113.5659</v>
      </c>
      <c r="F81" s="184">
        <v>0.50280000000000002</v>
      </c>
      <c r="G81" s="184">
        <v>0.79679999999999995</v>
      </c>
      <c r="H81" s="184">
        <v>0.23849999999999999</v>
      </c>
      <c r="I81" s="184">
        <v>2.6408</v>
      </c>
      <c r="J81" s="184">
        <v>1.6435</v>
      </c>
      <c r="K81" s="184">
        <v>0.99880000000000002</v>
      </c>
      <c r="L81" s="184">
        <v>17.6951</v>
      </c>
      <c r="M81" s="184">
        <v>23.086500000000001</v>
      </c>
      <c r="N81" s="184">
        <v>39.898600000000002</v>
      </c>
      <c r="O81" s="184">
        <v>9.9892000000000003</v>
      </c>
      <c r="P81" s="184">
        <v>12.8081</v>
      </c>
      <c r="Q81" s="184">
        <v>12.326000000000001</v>
      </c>
      <c r="R81" s="184">
        <v>12.535600000000001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44322</v>
      </c>
      <c r="E82" s="184">
        <v>121.9327</v>
      </c>
      <c r="F82" s="184">
        <v>0.50639999999999996</v>
      </c>
      <c r="G82" s="184">
        <v>0.80730000000000002</v>
      </c>
      <c r="H82" s="184">
        <v>0.2631</v>
      </c>
      <c r="I82" s="184">
        <v>2.6911999999999998</v>
      </c>
      <c r="J82" s="184">
        <v>1.7513000000000001</v>
      </c>
      <c r="K82" s="184">
        <v>1.3185</v>
      </c>
      <c r="L82" s="184">
        <v>18.407</v>
      </c>
      <c r="M82" s="184">
        <v>24.170200000000001</v>
      </c>
      <c r="N82" s="184">
        <v>41.5045</v>
      </c>
      <c r="O82" s="184">
        <v>11.2782</v>
      </c>
      <c r="P82" s="184">
        <v>14.0563</v>
      </c>
      <c r="Q82" s="184">
        <v>11.1982</v>
      </c>
      <c r="R82" s="184">
        <v>13.7082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44322</v>
      </c>
      <c r="E83" s="184">
        <v>279.17110000000002</v>
      </c>
      <c r="F83" s="184">
        <v>0.2024</v>
      </c>
      <c r="G83" s="184">
        <v>0.42349999999999999</v>
      </c>
      <c r="H83" s="184">
        <v>-0.45789999999999997</v>
      </c>
      <c r="I83" s="184">
        <v>2.4647000000000001</v>
      </c>
      <c r="J83" s="184">
        <v>0.48849999999999999</v>
      </c>
      <c r="K83" s="184">
        <v>-6.0199999999999997E-2</v>
      </c>
      <c r="L83" s="184">
        <v>18.168199999999999</v>
      </c>
      <c r="M83" s="184">
        <v>26.443200000000001</v>
      </c>
      <c r="N83" s="184">
        <v>45.896500000000003</v>
      </c>
      <c r="O83" s="184">
        <v>8.9191000000000003</v>
      </c>
      <c r="P83" s="184">
        <v>10.724399999999999</v>
      </c>
      <c r="Q83" s="184">
        <v>13.194699999999999</v>
      </c>
      <c r="R83" s="184">
        <v>11.7066</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44322</v>
      </c>
      <c r="E84" s="184">
        <v>352.56967782010202</v>
      </c>
      <c r="F84" s="184">
        <v>0.19980000000000001</v>
      </c>
      <c r="G84" s="184">
        <v>0.41589999999999999</v>
      </c>
      <c r="H84" s="184">
        <v>-0.47570000000000001</v>
      </c>
      <c r="I84" s="184">
        <v>2.4276</v>
      </c>
      <c r="J84" s="184">
        <v>0.41039999999999999</v>
      </c>
      <c r="K84" s="184">
        <v>-0.30669999999999997</v>
      </c>
      <c r="L84" s="184">
        <v>17.568000000000001</v>
      </c>
      <c r="M84" s="184">
        <v>25.4739</v>
      </c>
      <c r="N84" s="184">
        <v>44.395499999999998</v>
      </c>
      <c r="O84" s="184">
        <v>7.6432000000000002</v>
      </c>
      <c r="P84" s="184">
        <v>9.4428000000000001</v>
      </c>
      <c r="Q84" s="184">
        <v>14.935</v>
      </c>
      <c r="R84" s="184">
        <v>10.5549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44322</v>
      </c>
      <c r="E85" s="184">
        <v>10.72</v>
      </c>
      <c r="F85" s="184">
        <v>0.6573</v>
      </c>
      <c r="G85" s="184">
        <v>0.3745</v>
      </c>
      <c r="H85" s="184">
        <v>-0.46429999999999999</v>
      </c>
      <c r="I85" s="184">
        <v>2.1926000000000001</v>
      </c>
      <c r="J85" s="184">
        <v>0.84670000000000001</v>
      </c>
      <c r="K85" s="184">
        <v>1.4191</v>
      </c>
      <c r="L85" s="184"/>
      <c r="M85" s="184"/>
      <c r="N85" s="184"/>
      <c r="O85" s="184"/>
      <c r="P85" s="184"/>
      <c r="Q85" s="184">
        <v>7.2</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44322</v>
      </c>
      <c r="E86" s="184">
        <v>10.68</v>
      </c>
      <c r="F86" s="184">
        <v>0.75470000000000004</v>
      </c>
      <c r="G86" s="184">
        <v>0.47039999999999998</v>
      </c>
      <c r="H86" s="184">
        <v>-0.46600000000000003</v>
      </c>
      <c r="I86" s="184">
        <v>2.2010000000000001</v>
      </c>
      <c r="J86" s="184">
        <v>0.75470000000000004</v>
      </c>
      <c r="K86" s="184">
        <v>1.2322</v>
      </c>
      <c r="L86" s="184"/>
      <c r="M86" s="184"/>
      <c r="N86" s="184"/>
      <c r="O86" s="184"/>
      <c r="P86" s="184"/>
      <c r="Q86" s="184">
        <v>6.8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44322</v>
      </c>
      <c r="E87" s="184">
        <v>221.73689999999999</v>
      </c>
      <c r="F87" s="184">
        <v>0.74119999999999997</v>
      </c>
      <c r="G87" s="184">
        <v>1.0450999999999999</v>
      </c>
      <c r="H87" s="184">
        <v>0.62380000000000002</v>
      </c>
      <c r="I87" s="184">
        <v>3.0991</v>
      </c>
      <c r="J87" s="184">
        <v>2.8847</v>
      </c>
      <c r="K87" s="184">
        <v>3.1800999999999999</v>
      </c>
      <c r="L87" s="184">
        <v>24.797000000000001</v>
      </c>
      <c r="M87" s="184">
        <v>32.452100000000002</v>
      </c>
      <c r="N87" s="184">
        <v>55.057099999999998</v>
      </c>
      <c r="O87" s="184">
        <v>8.4906000000000006</v>
      </c>
      <c r="P87" s="184">
        <v>11.9847</v>
      </c>
      <c r="Q87" s="184">
        <v>11.6822</v>
      </c>
      <c r="R87" s="184">
        <v>13.3748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44322</v>
      </c>
      <c r="E88" s="184">
        <v>217.059790944979</v>
      </c>
      <c r="F88" s="184">
        <v>0.73939999999999995</v>
      </c>
      <c r="G88" s="184">
        <v>1.0397000000000001</v>
      </c>
      <c r="H88" s="184">
        <v>0.61129999999999995</v>
      </c>
      <c r="I88" s="184">
        <v>3.0731000000000002</v>
      </c>
      <c r="J88" s="184">
        <v>2.8283</v>
      </c>
      <c r="K88" s="184">
        <v>3.0099</v>
      </c>
      <c r="L88" s="184">
        <v>24.385100000000001</v>
      </c>
      <c r="M88" s="184">
        <v>31.6709</v>
      </c>
      <c r="N88" s="184">
        <v>53.869799999999998</v>
      </c>
      <c r="O88" s="184">
        <v>7.7176</v>
      </c>
      <c r="P88" s="184">
        <v>11.2021</v>
      </c>
      <c r="Q88" s="184">
        <v>12.384600000000001</v>
      </c>
      <c r="R88" s="184">
        <v>12.546200000000001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0.48691184210526323</v>
      </c>
      <c r="G89" s="186">
        <v>0.63149342105263151</v>
      </c>
      <c r="H89" s="186">
        <v>3.2251315789473697E-2</v>
      </c>
      <c r="I89" s="186">
        <v>2.5250407894736839</v>
      </c>
      <c r="J89" s="186">
        <v>1.667642105263158</v>
      </c>
      <c r="K89" s="186">
        <v>2.3529750000000003</v>
      </c>
      <c r="L89" s="186">
        <v>19.439070270270275</v>
      </c>
      <c r="M89" s="186">
        <v>28.134910810810805</v>
      </c>
      <c r="N89" s="186">
        <v>47.363994594594601</v>
      </c>
      <c r="O89" s="186">
        <v>10.158211666666663</v>
      </c>
      <c r="P89" s="186">
        <v>12.610115999999996</v>
      </c>
      <c r="Q89" s="186">
        <v>12.456740789473685</v>
      </c>
      <c r="R89" s="186">
        <v>14.410361428571431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0.49204999999999999</v>
      </c>
      <c r="G90" s="186">
        <v>0.55479999999999996</v>
      </c>
      <c r="H90" s="186">
        <v>-0.15775</v>
      </c>
      <c r="I90" s="186">
        <v>2.4833500000000002</v>
      </c>
      <c r="J90" s="186">
        <v>1.3405</v>
      </c>
      <c r="K90" s="186">
        <v>1.3319000000000001</v>
      </c>
      <c r="L90" s="186">
        <v>19.298950000000001</v>
      </c>
      <c r="M90" s="186">
        <v>27.552250000000001</v>
      </c>
      <c r="N90" s="186">
        <v>46.252249999999997</v>
      </c>
      <c r="O90" s="186">
        <v>9.8150499999999994</v>
      </c>
      <c r="P90" s="186">
        <v>12.621500000000001</v>
      </c>
      <c r="Q90" s="186">
        <v>12.43685</v>
      </c>
      <c r="R90" s="186">
        <v>13.6435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44322</v>
      </c>
      <c r="E93" s="184">
        <v>20.9026</v>
      </c>
      <c r="F93" s="184">
        <v>5.2200000000000003E-2</v>
      </c>
      <c r="G93" s="184">
        <v>5.0700000000000002E-2</v>
      </c>
      <c r="H93" s="184">
        <v>-1.8200000000000001E-2</v>
      </c>
      <c r="I93" s="184">
        <v>4.1599999999999998E-2</v>
      </c>
      <c r="J93" s="184">
        <v>0.39340000000000003</v>
      </c>
      <c r="K93" s="184">
        <v>1.1092</v>
      </c>
      <c r="L93" s="184">
        <v>1.8153999999999999</v>
      </c>
      <c r="M93" s="184">
        <v>2.6978</v>
      </c>
      <c r="N93" s="184">
        <v>3.4321000000000002</v>
      </c>
      <c r="O93" s="184">
        <v>5.2141999999999999</v>
      </c>
      <c r="P93" s="184">
        <v>5.5236999999999998</v>
      </c>
      <c r="Q93" s="184">
        <v>6.4522000000000004</v>
      </c>
      <c r="R93" s="184">
        <v>4.7218999999999998</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44322</v>
      </c>
      <c r="E94" s="184">
        <v>21.8873</v>
      </c>
      <c r="F94" s="184">
        <v>5.3900000000000003E-2</v>
      </c>
      <c r="G94" s="184">
        <v>5.62E-2</v>
      </c>
      <c r="H94" s="184">
        <v>-5.4999999999999997E-3</v>
      </c>
      <c r="I94" s="184">
        <v>6.6699999999999995E-2</v>
      </c>
      <c r="J94" s="184">
        <v>0.44700000000000001</v>
      </c>
      <c r="K94" s="184">
        <v>1.2686999999999999</v>
      </c>
      <c r="L94" s="184">
        <v>2.1315</v>
      </c>
      <c r="M94" s="184">
        <v>3.1728999999999998</v>
      </c>
      <c r="N94" s="184">
        <v>4.0662000000000003</v>
      </c>
      <c r="O94" s="184">
        <v>5.8453999999999997</v>
      </c>
      <c r="P94" s="184">
        <v>6.1703999999999999</v>
      </c>
      <c r="Q94" s="184">
        <v>7.1843000000000004</v>
      </c>
      <c r="R94" s="184">
        <v>5.3493000000000004</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44322</v>
      </c>
      <c r="E95" s="184">
        <v>15.5098</v>
      </c>
      <c r="F95" s="184">
        <v>7.4200000000000002E-2</v>
      </c>
      <c r="G95" s="184">
        <v>1.1599999999999999E-2</v>
      </c>
      <c r="H95" s="184">
        <v>-3.09E-2</v>
      </c>
      <c r="I95" s="184">
        <v>9.7000000000000003E-3</v>
      </c>
      <c r="J95" s="184">
        <v>0.38450000000000001</v>
      </c>
      <c r="K95" s="184">
        <v>1.1524000000000001</v>
      </c>
      <c r="L95" s="184">
        <v>2.0093000000000001</v>
      </c>
      <c r="M95" s="184">
        <v>3.0598999999999998</v>
      </c>
      <c r="N95" s="184">
        <v>3.8967000000000001</v>
      </c>
      <c r="O95" s="184">
        <v>5.8479999999999999</v>
      </c>
      <c r="P95" s="184">
        <v>6.2994000000000003</v>
      </c>
      <c r="Q95" s="184">
        <v>6.7370999999999999</v>
      </c>
      <c r="R95" s="184">
        <v>5.3125</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44322</v>
      </c>
      <c r="E96" s="184">
        <v>14.7028</v>
      </c>
      <c r="F96" s="184">
        <v>7.2099999999999997E-2</v>
      </c>
      <c r="G96" s="184">
        <v>4.7999999999999996E-3</v>
      </c>
      <c r="H96" s="184">
        <v>-4.5499999999999999E-2</v>
      </c>
      <c r="I96" s="184">
        <v>-1.9E-2</v>
      </c>
      <c r="J96" s="184">
        <v>0.3221</v>
      </c>
      <c r="K96" s="184">
        <v>0.96409999999999996</v>
      </c>
      <c r="L96" s="184">
        <v>1.6285000000000001</v>
      </c>
      <c r="M96" s="184">
        <v>2.48</v>
      </c>
      <c r="N96" s="184">
        <v>3.1189</v>
      </c>
      <c r="O96" s="184">
        <v>5.0651000000000002</v>
      </c>
      <c r="P96" s="184">
        <v>5.4805999999999999</v>
      </c>
      <c r="Q96" s="184">
        <v>5.8932000000000002</v>
      </c>
      <c r="R96" s="184">
        <v>4.5445000000000002</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44322</v>
      </c>
      <c r="E97" s="184">
        <v>13.045999999999999</v>
      </c>
      <c r="F97" s="184">
        <v>8.4400000000000003E-2</v>
      </c>
      <c r="G97" s="184">
        <v>3.8300000000000001E-2</v>
      </c>
      <c r="H97" s="184">
        <v>0</v>
      </c>
      <c r="I97" s="184">
        <v>3.0700000000000002E-2</v>
      </c>
      <c r="J97" s="184">
        <v>0.40789999999999998</v>
      </c>
      <c r="K97" s="184">
        <v>1.1317999999999999</v>
      </c>
      <c r="L97" s="184">
        <v>2.0973999999999999</v>
      </c>
      <c r="M97" s="184">
        <v>3.3264999999999998</v>
      </c>
      <c r="N97" s="184">
        <v>4.0185000000000004</v>
      </c>
      <c r="O97" s="184">
        <v>6.0206999999999997</v>
      </c>
      <c r="P97" s="184"/>
      <c r="Q97" s="184">
        <v>6.2941000000000003</v>
      </c>
      <c r="R97" s="184">
        <v>5.5067000000000004</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44322</v>
      </c>
      <c r="E98" s="184">
        <v>12.714</v>
      </c>
      <c r="F98" s="184">
        <v>8.6599999999999996E-2</v>
      </c>
      <c r="G98" s="184">
        <v>3.15E-2</v>
      </c>
      <c r="H98" s="184">
        <v>-1.5699999999999999E-2</v>
      </c>
      <c r="I98" s="184">
        <v>7.9000000000000008E-3</v>
      </c>
      <c r="J98" s="184">
        <v>0.35520000000000002</v>
      </c>
      <c r="K98" s="184">
        <v>0.96889999999999998</v>
      </c>
      <c r="L98" s="184">
        <v>1.7689999999999999</v>
      </c>
      <c r="M98" s="184">
        <v>2.8391000000000002</v>
      </c>
      <c r="N98" s="184">
        <v>3.3742999999999999</v>
      </c>
      <c r="O98" s="184">
        <v>5.3954000000000004</v>
      </c>
      <c r="P98" s="184"/>
      <c r="Q98" s="184">
        <v>5.6669</v>
      </c>
      <c r="R98" s="184">
        <v>4.8838999999999997</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44322</v>
      </c>
      <c r="E99" s="184">
        <v>11.4923</v>
      </c>
      <c r="F99" s="184">
        <v>6.4399999999999999E-2</v>
      </c>
      <c r="G99" s="184">
        <v>2.6100000000000002E-2</v>
      </c>
      <c r="H99" s="184">
        <v>0</v>
      </c>
      <c r="I99" s="184">
        <v>1.4800000000000001E-2</v>
      </c>
      <c r="J99" s="184">
        <v>0.34139999999999998</v>
      </c>
      <c r="K99" s="184">
        <v>0.82379999999999998</v>
      </c>
      <c r="L99" s="184">
        <v>1.3752</v>
      </c>
      <c r="M99" s="184">
        <v>2.3538999999999999</v>
      </c>
      <c r="N99" s="184">
        <v>3.1652999999999998</v>
      </c>
      <c r="O99" s="184"/>
      <c r="P99" s="184"/>
      <c r="Q99" s="184">
        <v>4.9394</v>
      </c>
      <c r="R99" s="184">
        <v>4.2995999999999999</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44322</v>
      </c>
      <c r="E100" s="184">
        <v>11.2616</v>
      </c>
      <c r="F100" s="184">
        <v>6.3100000000000003E-2</v>
      </c>
      <c r="G100" s="184">
        <v>2.2200000000000001E-2</v>
      </c>
      <c r="H100" s="184">
        <v>-1.15E-2</v>
      </c>
      <c r="I100" s="184">
        <v>-1.15E-2</v>
      </c>
      <c r="J100" s="184">
        <v>0.27960000000000002</v>
      </c>
      <c r="K100" s="184">
        <v>0.63180000000000003</v>
      </c>
      <c r="L100" s="184">
        <v>0.98460000000000003</v>
      </c>
      <c r="M100" s="184">
        <v>1.7593000000000001</v>
      </c>
      <c r="N100" s="184">
        <v>2.3679000000000001</v>
      </c>
      <c r="O100" s="184"/>
      <c r="P100" s="184"/>
      <c r="Q100" s="184">
        <v>4.2043999999999997</v>
      </c>
      <c r="R100" s="184">
        <v>3.5129000000000001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44322</v>
      </c>
      <c r="E101" s="184">
        <v>12.034000000000001</v>
      </c>
      <c r="F101" s="184">
        <v>6.6500000000000004E-2</v>
      </c>
      <c r="G101" s="184">
        <v>5.8200000000000002E-2</v>
      </c>
      <c r="H101" s="184">
        <v>0</v>
      </c>
      <c r="I101" s="184">
        <v>3.3300000000000003E-2</v>
      </c>
      <c r="J101" s="184">
        <v>0.4088</v>
      </c>
      <c r="K101" s="184">
        <v>1.0496000000000001</v>
      </c>
      <c r="L101" s="184">
        <v>1.8190999999999999</v>
      </c>
      <c r="M101" s="184">
        <v>2.9339</v>
      </c>
      <c r="N101" s="184">
        <v>3.7503000000000002</v>
      </c>
      <c r="O101" s="184">
        <v>5.7504999999999997</v>
      </c>
      <c r="P101" s="184"/>
      <c r="Q101" s="184">
        <v>5.8082000000000003</v>
      </c>
      <c r="R101" s="184">
        <v>5.1962000000000002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44322</v>
      </c>
      <c r="E102" s="184">
        <v>11.8</v>
      </c>
      <c r="F102" s="184">
        <v>6.7799999999999999E-2</v>
      </c>
      <c r="G102" s="184">
        <v>5.9400000000000001E-2</v>
      </c>
      <c r="H102" s="184">
        <v>-8.5000000000000006E-3</v>
      </c>
      <c r="I102" s="184">
        <v>1.7000000000000001E-2</v>
      </c>
      <c r="J102" s="184">
        <v>0.36570000000000003</v>
      </c>
      <c r="K102" s="184">
        <v>0.92369999999999997</v>
      </c>
      <c r="L102" s="184">
        <v>1.5403</v>
      </c>
      <c r="M102" s="184">
        <v>2.5017</v>
      </c>
      <c r="N102" s="184">
        <v>3.1558999999999999</v>
      </c>
      <c r="O102" s="184">
        <v>5.1208</v>
      </c>
      <c r="P102" s="184"/>
      <c r="Q102" s="184">
        <v>5.1764999999999999</v>
      </c>
      <c r="R102" s="184">
        <v>4.5837000000000003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44322</v>
      </c>
      <c r="E103" s="184">
        <v>15.815099999999999</v>
      </c>
      <c r="F103" s="184">
        <v>3.8600000000000002E-2</v>
      </c>
      <c r="G103" s="184">
        <v>2.0899999999999998E-2</v>
      </c>
      <c r="H103" s="184">
        <v>-1.9599999999999999E-2</v>
      </c>
      <c r="I103" s="184">
        <v>3.8600000000000002E-2</v>
      </c>
      <c r="J103" s="184">
        <v>0.39800000000000002</v>
      </c>
      <c r="K103" s="184">
        <v>1.1506000000000001</v>
      </c>
      <c r="L103" s="184">
        <v>2.0499999999999998</v>
      </c>
      <c r="M103" s="184">
        <v>3.1556000000000002</v>
      </c>
      <c r="N103" s="184">
        <v>3.9809999999999999</v>
      </c>
      <c r="O103" s="184">
        <v>6.0416999999999996</v>
      </c>
      <c r="P103" s="184">
        <v>6.3723999999999998</v>
      </c>
      <c r="Q103" s="184">
        <v>6.9070999999999998</v>
      </c>
      <c r="R103" s="184">
        <v>5.5758000000000001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44322</v>
      </c>
      <c r="E104" s="184">
        <v>15.174099999999999</v>
      </c>
      <c r="F104" s="184">
        <v>3.6299999999999999E-2</v>
      </c>
      <c r="G104" s="184">
        <v>1.4500000000000001E-2</v>
      </c>
      <c r="H104" s="184">
        <v>-3.4299999999999997E-2</v>
      </c>
      <c r="I104" s="184">
        <v>9.9000000000000008E-3</v>
      </c>
      <c r="J104" s="184">
        <v>0.3372</v>
      </c>
      <c r="K104" s="184">
        <v>0.97289999999999999</v>
      </c>
      <c r="L104" s="184">
        <v>1.6935</v>
      </c>
      <c r="M104" s="184">
        <v>2.613</v>
      </c>
      <c r="N104" s="184">
        <v>3.2412999999999998</v>
      </c>
      <c r="O104" s="184">
        <v>5.3029999999999999</v>
      </c>
      <c r="P104" s="184">
        <v>5.6528</v>
      </c>
      <c r="Q104" s="184">
        <v>6.2645</v>
      </c>
      <c r="R104" s="184">
        <v>4.8207000000000004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44322</v>
      </c>
      <c r="E105" s="184">
        <v>24.574999999999999</v>
      </c>
      <c r="F105" s="184">
        <v>3.2599999999999997E-2</v>
      </c>
      <c r="G105" s="184">
        <v>1.6299999999999999E-2</v>
      </c>
      <c r="H105" s="184">
        <v>-3.2500000000000001E-2</v>
      </c>
      <c r="I105" s="184">
        <v>2.8500000000000001E-2</v>
      </c>
      <c r="J105" s="184">
        <v>0.42499999999999999</v>
      </c>
      <c r="K105" s="184">
        <v>1.1525000000000001</v>
      </c>
      <c r="L105" s="184">
        <v>1.9879</v>
      </c>
      <c r="M105" s="184">
        <v>3.0831</v>
      </c>
      <c r="N105" s="184">
        <v>3.7751999999999999</v>
      </c>
      <c r="O105" s="184">
        <v>5.415</v>
      </c>
      <c r="P105" s="184">
        <v>5.8265000000000002</v>
      </c>
      <c r="Q105" s="184">
        <v>6.69</v>
      </c>
      <c r="R105" s="184">
        <v>4.9748000000000001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44322</v>
      </c>
      <c r="E106" s="184">
        <v>24.077000000000002</v>
      </c>
      <c r="F106" s="184">
        <v>2.9100000000000001E-2</v>
      </c>
      <c r="G106" s="184">
        <v>8.3000000000000001E-3</v>
      </c>
      <c r="H106" s="184">
        <v>-4.1500000000000002E-2</v>
      </c>
      <c r="I106" s="184">
        <v>8.3000000000000001E-3</v>
      </c>
      <c r="J106" s="184">
        <v>0.37940000000000002</v>
      </c>
      <c r="K106" s="184">
        <v>1.0153000000000001</v>
      </c>
      <c r="L106" s="184">
        <v>1.7109000000000001</v>
      </c>
      <c r="M106" s="184">
        <v>2.6606000000000001</v>
      </c>
      <c r="N106" s="184">
        <v>3.2063000000000001</v>
      </c>
      <c r="O106" s="184">
        <v>4.8697999999999997</v>
      </c>
      <c r="P106" s="184">
        <v>5.2843</v>
      </c>
      <c r="Q106" s="184">
        <v>6.702</v>
      </c>
      <c r="R106" s="184">
        <v>4.4157999999999999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44322</v>
      </c>
      <c r="E107" s="184">
        <v>15.504</v>
      </c>
      <c r="F107" s="184">
        <v>3.2300000000000002E-2</v>
      </c>
      <c r="G107" s="184">
        <v>1.9400000000000001E-2</v>
      </c>
      <c r="H107" s="184">
        <v>-3.2199999999999999E-2</v>
      </c>
      <c r="I107" s="184">
        <v>3.2300000000000002E-2</v>
      </c>
      <c r="J107" s="184">
        <v>0.42749999999999999</v>
      </c>
      <c r="K107" s="184">
        <v>1.1548</v>
      </c>
      <c r="L107" s="184">
        <v>1.9933000000000001</v>
      </c>
      <c r="M107" s="184">
        <v>3.0851000000000002</v>
      </c>
      <c r="N107" s="184">
        <v>3.7751000000000001</v>
      </c>
      <c r="O107" s="184">
        <v>5.4194000000000004</v>
      </c>
      <c r="P107" s="184">
        <v>5.8300999999999998</v>
      </c>
      <c r="Q107" s="184">
        <v>6.3672000000000004</v>
      </c>
      <c r="R107" s="184">
        <v>4.9728000000000003</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44322</v>
      </c>
      <c r="E108" s="184">
        <v>26.9115</v>
      </c>
      <c r="F108" s="184">
        <v>4.4600000000000001E-2</v>
      </c>
      <c r="G108" s="184">
        <v>2.0799999999999999E-2</v>
      </c>
      <c r="H108" s="184">
        <v>-3.1199999999999999E-2</v>
      </c>
      <c r="I108" s="184">
        <v>8.5000000000000006E-3</v>
      </c>
      <c r="J108" s="184">
        <v>0.39019999999999999</v>
      </c>
      <c r="K108" s="184">
        <v>1.0282</v>
      </c>
      <c r="L108" s="184">
        <v>1.6975</v>
      </c>
      <c r="M108" s="184">
        <v>2.6682000000000001</v>
      </c>
      <c r="N108" s="184">
        <v>3.4007999999999998</v>
      </c>
      <c r="O108" s="184">
        <v>5.2098000000000004</v>
      </c>
      <c r="P108" s="184">
        <v>5.5435999999999996</v>
      </c>
      <c r="Q108" s="184">
        <v>7.1376999999999997</v>
      </c>
      <c r="R108" s="184">
        <v>4.6683000000000003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44322</v>
      </c>
      <c r="E109" s="184">
        <v>28.183399999999999</v>
      </c>
      <c r="F109" s="184">
        <v>4.58E-2</v>
      </c>
      <c r="G109" s="184">
        <v>2.4799999999999999E-2</v>
      </c>
      <c r="H109" s="184">
        <v>-2.1299999999999999E-2</v>
      </c>
      <c r="I109" s="184">
        <v>2.8400000000000002E-2</v>
      </c>
      <c r="J109" s="184">
        <v>0.43369999999999997</v>
      </c>
      <c r="K109" s="184">
        <v>1.1600999999999999</v>
      </c>
      <c r="L109" s="184">
        <v>1.9649000000000001</v>
      </c>
      <c r="M109" s="184">
        <v>3.0758000000000001</v>
      </c>
      <c r="N109" s="184">
        <v>3.9432999999999998</v>
      </c>
      <c r="O109" s="184">
        <v>5.8017000000000003</v>
      </c>
      <c r="P109" s="184">
        <v>6.1623999999999999</v>
      </c>
      <c r="Q109" s="184">
        <v>7.2831000000000001</v>
      </c>
      <c r="R109" s="184">
        <v>5.2359999999999998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44322</v>
      </c>
      <c r="E110" s="184">
        <v>26.8689</v>
      </c>
      <c r="F110" s="184">
        <v>3.7600000000000001E-2</v>
      </c>
      <c r="G110" s="184">
        <v>2.12E-2</v>
      </c>
      <c r="H110" s="184">
        <v>-2.7900000000000001E-2</v>
      </c>
      <c r="I110" s="184">
        <v>3.3E-3</v>
      </c>
      <c r="J110" s="184">
        <v>0.35370000000000001</v>
      </c>
      <c r="K110" s="184">
        <v>1.0834999999999999</v>
      </c>
      <c r="L110" s="184">
        <v>1.9433</v>
      </c>
      <c r="M110" s="184">
        <v>3.0648</v>
      </c>
      <c r="N110" s="184">
        <v>3.911</v>
      </c>
      <c r="O110" s="184">
        <v>5.8284000000000002</v>
      </c>
      <c r="P110" s="184">
        <v>6.1311999999999998</v>
      </c>
      <c r="Q110" s="184">
        <v>7.1455000000000002</v>
      </c>
      <c r="R110" s="184">
        <v>5.1813000000000002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44322</v>
      </c>
      <c r="E111" s="184">
        <v>25.5627</v>
      </c>
      <c r="F111" s="184">
        <v>3.56E-2</v>
      </c>
      <c r="G111" s="184">
        <v>1.5699999999999999E-2</v>
      </c>
      <c r="H111" s="184">
        <v>-4.1099999999999998E-2</v>
      </c>
      <c r="I111" s="184">
        <v>-2.2700000000000001E-2</v>
      </c>
      <c r="J111" s="184">
        <v>0.29780000000000001</v>
      </c>
      <c r="K111" s="184">
        <v>0.92859999999999998</v>
      </c>
      <c r="L111" s="184">
        <v>1.6053999999999999</v>
      </c>
      <c r="M111" s="184">
        <v>2.5268000000000002</v>
      </c>
      <c r="N111" s="184">
        <v>3.1648000000000001</v>
      </c>
      <c r="O111" s="184">
        <v>5.0763999999999996</v>
      </c>
      <c r="P111" s="184">
        <v>5.4246999999999996</v>
      </c>
      <c r="Q111" s="184">
        <v>6.7427000000000001</v>
      </c>
      <c r="R111" s="184">
        <v>4.4284999999999997</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44322</v>
      </c>
      <c r="E112" s="184">
        <v>14.8301</v>
      </c>
      <c r="F112" s="184">
        <v>5.7299999999999997E-2</v>
      </c>
      <c r="G112" s="184">
        <v>5.3999999999999999E-2</v>
      </c>
      <c r="H112" s="184">
        <v>-8.0999999999999996E-3</v>
      </c>
      <c r="I112" s="184">
        <v>-2.5600000000000001E-2</v>
      </c>
      <c r="J112" s="184">
        <v>0.28810000000000002</v>
      </c>
      <c r="K112" s="184">
        <v>0.90359999999999996</v>
      </c>
      <c r="L112" s="184">
        <v>1.3552999999999999</v>
      </c>
      <c r="M112" s="184">
        <v>2.1251000000000002</v>
      </c>
      <c r="N112" s="184">
        <v>2.6496</v>
      </c>
      <c r="O112" s="184">
        <v>5.0627000000000004</v>
      </c>
      <c r="P112" s="184">
        <v>5.7907999999999999</v>
      </c>
      <c r="Q112" s="184">
        <v>6.3677999999999999</v>
      </c>
      <c r="R112" s="184">
        <v>4.4916999999999998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44322</v>
      </c>
      <c r="E113" s="184">
        <v>14.274100000000001</v>
      </c>
      <c r="F113" s="184">
        <v>5.5399999999999998E-2</v>
      </c>
      <c r="G113" s="184">
        <v>4.7699999999999999E-2</v>
      </c>
      <c r="H113" s="184">
        <v>-2.1700000000000001E-2</v>
      </c>
      <c r="I113" s="184">
        <v>-5.2499999999999998E-2</v>
      </c>
      <c r="J113" s="184">
        <v>0.2303</v>
      </c>
      <c r="K113" s="184">
        <v>0.72970000000000002</v>
      </c>
      <c r="L113" s="184">
        <v>1.0034000000000001</v>
      </c>
      <c r="M113" s="184">
        <v>1.5921000000000001</v>
      </c>
      <c r="N113" s="184">
        <v>1.9331</v>
      </c>
      <c r="O113" s="184">
        <v>4.4504000000000001</v>
      </c>
      <c r="P113" s="184">
        <v>5.1797000000000004</v>
      </c>
      <c r="Q113" s="184">
        <v>5.7329999999999997</v>
      </c>
      <c r="R113" s="184">
        <v>3.8416999999999999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44322</v>
      </c>
      <c r="E114" s="184">
        <v>24.8384</v>
      </c>
      <c r="F114" s="184">
        <v>6.5699999999999995E-2</v>
      </c>
      <c r="G114" s="184">
        <v>2.9399999999999999E-2</v>
      </c>
      <c r="H114" s="184">
        <v>-3.2599999999999997E-2</v>
      </c>
      <c r="I114" s="184">
        <v>9.2999999999999992E-3</v>
      </c>
      <c r="J114" s="184">
        <v>0.34739999999999999</v>
      </c>
      <c r="K114" s="184">
        <v>0.97030000000000005</v>
      </c>
      <c r="L114" s="184">
        <v>1.6217999999999999</v>
      </c>
      <c r="M114" s="184">
        <v>2.5181</v>
      </c>
      <c r="N114" s="184">
        <v>3.3732000000000002</v>
      </c>
      <c r="O114" s="184">
        <v>5.0366999999999997</v>
      </c>
      <c r="P114" s="184">
        <v>5.4401999999999999</v>
      </c>
      <c r="Q114" s="184">
        <v>6.7008999999999999</v>
      </c>
      <c r="R114" s="184">
        <v>4.6646999999999998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44322</v>
      </c>
      <c r="E115" s="184">
        <v>26.1309</v>
      </c>
      <c r="F115" s="184">
        <v>6.7799999999999999E-2</v>
      </c>
      <c r="G115" s="184">
        <v>3.5200000000000002E-2</v>
      </c>
      <c r="H115" s="184">
        <v>-1.9099999999999999E-2</v>
      </c>
      <c r="I115" s="184">
        <v>3.5999999999999997E-2</v>
      </c>
      <c r="J115" s="184">
        <v>0.40539999999999998</v>
      </c>
      <c r="K115" s="184">
        <v>1.145</v>
      </c>
      <c r="L115" s="184">
        <v>1.9758</v>
      </c>
      <c r="M115" s="184">
        <v>3.0592999999999999</v>
      </c>
      <c r="N115" s="184">
        <v>4.1055000000000001</v>
      </c>
      <c r="O115" s="184">
        <v>5.7163000000000004</v>
      </c>
      <c r="P115" s="184">
        <v>6.0968999999999998</v>
      </c>
      <c r="Q115" s="184">
        <v>7.0103</v>
      </c>
      <c r="R115" s="184">
        <v>5.3657000000000004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44322</v>
      </c>
      <c r="E116" s="184">
        <v>10.671799999999999</v>
      </c>
      <c r="F116" s="184">
        <v>1.6899999999999998E-2</v>
      </c>
      <c r="G116" s="184">
        <v>-2.8E-3</v>
      </c>
      <c r="H116" s="184">
        <v>-1.41E-2</v>
      </c>
      <c r="I116" s="184">
        <v>-4.2099999999999999E-2</v>
      </c>
      <c r="J116" s="184">
        <v>0.38</v>
      </c>
      <c r="K116" s="184">
        <v>0.85050000000000003</v>
      </c>
      <c r="L116" s="184">
        <v>1.4400999999999999</v>
      </c>
      <c r="M116" s="184">
        <v>2.4136000000000002</v>
      </c>
      <c r="N116" s="184">
        <v>3.0952000000000002</v>
      </c>
      <c r="O116" s="184"/>
      <c r="P116" s="184"/>
      <c r="Q116" s="184">
        <v>4.0006000000000004</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44322</v>
      </c>
      <c r="E117" s="184">
        <v>10.540100000000001</v>
      </c>
      <c r="F117" s="184">
        <v>1.4200000000000001E-2</v>
      </c>
      <c r="G117" s="184">
        <v>-8.5000000000000006E-3</v>
      </c>
      <c r="H117" s="184">
        <v>-2.8500000000000001E-2</v>
      </c>
      <c r="I117" s="184">
        <v>-7.1099999999999997E-2</v>
      </c>
      <c r="J117" s="184">
        <v>0.31879999999999997</v>
      </c>
      <c r="K117" s="184">
        <v>0.66569999999999996</v>
      </c>
      <c r="L117" s="184">
        <v>1.0652999999999999</v>
      </c>
      <c r="M117" s="184">
        <v>1.8426</v>
      </c>
      <c r="N117" s="184">
        <v>2.3260999999999998</v>
      </c>
      <c r="O117" s="184"/>
      <c r="P117" s="184"/>
      <c r="Q117" s="184">
        <v>3.2244000000000002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44322</v>
      </c>
      <c r="E118" s="184">
        <v>26.0716</v>
      </c>
      <c r="F118" s="184">
        <v>1.2999999999999999E-2</v>
      </c>
      <c r="G118" s="184">
        <v>6.4999999999999997E-3</v>
      </c>
      <c r="H118" s="184">
        <v>8.0000000000000004E-4</v>
      </c>
      <c r="I118" s="184">
        <v>-1.7600000000000001E-2</v>
      </c>
      <c r="J118" s="184">
        <v>0.22140000000000001</v>
      </c>
      <c r="K118" s="184">
        <v>0.55930000000000002</v>
      </c>
      <c r="L118" s="184">
        <v>0.96389999999999998</v>
      </c>
      <c r="M118" s="184">
        <v>1.6544000000000001</v>
      </c>
      <c r="N118" s="184">
        <v>1.8605</v>
      </c>
      <c r="O118" s="184">
        <v>4.0364000000000004</v>
      </c>
      <c r="P118" s="184">
        <v>4.7392000000000003</v>
      </c>
      <c r="Q118" s="184">
        <v>6.6837999999999997</v>
      </c>
      <c r="R118" s="184">
        <v>3.2549999999999999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44322</v>
      </c>
      <c r="E119" s="184">
        <v>27.082699999999999</v>
      </c>
      <c r="F119" s="184">
        <v>1.44E-2</v>
      </c>
      <c r="G119" s="184">
        <v>0.01</v>
      </c>
      <c r="H119" s="184">
        <v>8.5000000000000006E-3</v>
      </c>
      <c r="I119" s="184">
        <v>-2.2000000000000001E-3</v>
      </c>
      <c r="J119" s="184">
        <v>0.25430000000000003</v>
      </c>
      <c r="K119" s="184">
        <v>0.65859999999999996</v>
      </c>
      <c r="L119" s="184">
        <v>1.1642999999999999</v>
      </c>
      <c r="M119" s="184">
        <v>1.9588000000000001</v>
      </c>
      <c r="N119" s="184">
        <v>2.2683</v>
      </c>
      <c r="O119" s="184">
        <v>4.4527000000000001</v>
      </c>
      <c r="P119" s="184">
        <v>5.17</v>
      </c>
      <c r="Q119" s="184">
        <v>6.5354999999999999</v>
      </c>
      <c r="R119" s="184">
        <v>3.6682999999999999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44322</v>
      </c>
      <c r="E120" s="184">
        <v>29.1706</v>
      </c>
      <c r="F120" s="184">
        <v>4.9700000000000001E-2</v>
      </c>
      <c r="G120" s="184">
        <v>2.7400000000000001E-2</v>
      </c>
      <c r="H120" s="184">
        <v>-1.2E-2</v>
      </c>
      <c r="I120" s="184">
        <v>3.15E-2</v>
      </c>
      <c r="J120" s="184">
        <v>0.38090000000000002</v>
      </c>
      <c r="K120" s="184">
        <v>1.0566</v>
      </c>
      <c r="L120" s="184">
        <v>1.8178000000000001</v>
      </c>
      <c r="M120" s="184">
        <v>2.8176000000000001</v>
      </c>
      <c r="N120" s="184">
        <v>3.5468999999999999</v>
      </c>
      <c r="O120" s="184">
        <v>5.3070000000000004</v>
      </c>
      <c r="P120" s="184">
        <v>5.6607000000000003</v>
      </c>
      <c r="Q120" s="184">
        <v>7.0984999999999996</v>
      </c>
      <c r="R120" s="184">
        <v>4.7587999999999999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44322</v>
      </c>
      <c r="E121" s="184">
        <v>30.420999999999999</v>
      </c>
      <c r="F121" s="184">
        <v>5.1299999999999998E-2</v>
      </c>
      <c r="G121" s="184">
        <v>3.1899999999999998E-2</v>
      </c>
      <c r="H121" s="184">
        <v>-1.2999999999999999E-3</v>
      </c>
      <c r="I121" s="184">
        <v>5.33E-2</v>
      </c>
      <c r="J121" s="184">
        <v>0.42880000000000001</v>
      </c>
      <c r="K121" s="184">
        <v>1.2030000000000001</v>
      </c>
      <c r="L121" s="184">
        <v>2.1120000000000001</v>
      </c>
      <c r="M121" s="184">
        <v>3.2612999999999999</v>
      </c>
      <c r="N121" s="184">
        <v>4.1359000000000004</v>
      </c>
      <c r="O121" s="184">
        <v>5.8573000000000004</v>
      </c>
      <c r="P121" s="184">
        <v>6.1955999999999998</v>
      </c>
      <c r="Q121" s="184">
        <v>7.2679</v>
      </c>
      <c r="R121" s="184">
        <v>5.3278999999999996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44322</v>
      </c>
      <c r="E122" s="184">
        <v>15.651</v>
      </c>
      <c r="F122" s="184">
        <v>5.11E-2</v>
      </c>
      <c r="G122" s="184">
        <v>2.5600000000000001E-2</v>
      </c>
      <c r="H122" s="184">
        <v>-3.1899999999999998E-2</v>
      </c>
      <c r="I122" s="184">
        <v>1.2800000000000001E-2</v>
      </c>
      <c r="J122" s="184">
        <v>0.38479999999999998</v>
      </c>
      <c r="K122" s="184">
        <v>1.2093</v>
      </c>
      <c r="L122" s="184">
        <v>2.0939000000000001</v>
      </c>
      <c r="M122" s="184">
        <v>3.3479000000000001</v>
      </c>
      <c r="N122" s="184">
        <v>4.3330000000000002</v>
      </c>
      <c r="O122" s="184">
        <v>5.9425999999999997</v>
      </c>
      <c r="P122" s="184">
        <v>6.2728999999999999</v>
      </c>
      <c r="Q122" s="184">
        <v>6.7530999999999999</v>
      </c>
      <c r="R122" s="184">
        <v>5.5697999999999999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44322</v>
      </c>
      <c r="E123" s="184">
        <v>15.032</v>
      </c>
      <c r="F123" s="184">
        <v>5.3199999999999997E-2</v>
      </c>
      <c r="G123" s="184">
        <v>0.02</v>
      </c>
      <c r="H123" s="184">
        <v>-3.9899999999999998E-2</v>
      </c>
      <c r="I123" s="184">
        <v>-6.7000000000000002E-3</v>
      </c>
      <c r="J123" s="184">
        <v>0.3337</v>
      </c>
      <c r="K123" s="184">
        <v>1.0419</v>
      </c>
      <c r="L123" s="184">
        <v>1.7463</v>
      </c>
      <c r="M123" s="184">
        <v>2.8603000000000001</v>
      </c>
      <c r="N123" s="184">
        <v>3.7119</v>
      </c>
      <c r="O123" s="184">
        <v>5.3464999999999998</v>
      </c>
      <c r="P123" s="184">
        <v>5.6581000000000001</v>
      </c>
      <c r="Q123" s="184">
        <v>6.1265000000000001</v>
      </c>
      <c r="R123" s="184">
        <v>4.9908999999999999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44322</v>
      </c>
      <c r="E124" s="184">
        <v>11.161300000000001</v>
      </c>
      <c r="F124" s="184">
        <v>6.2799999999999995E-2</v>
      </c>
      <c r="G124" s="184">
        <v>1.2500000000000001E-2</v>
      </c>
      <c r="H124" s="184">
        <v>-2.7000000000000001E-3</v>
      </c>
      <c r="I124" s="184">
        <v>1.8E-3</v>
      </c>
      <c r="J124" s="184">
        <v>0.36330000000000001</v>
      </c>
      <c r="K124" s="184">
        <v>1.02</v>
      </c>
      <c r="L124" s="184">
        <v>1.6586000000000001</v>
      </c>
      <c r="M124" s="184">
        <v>2.5703999999999998</v>
      </c>
      <c r="N124" s="184">
        <v>3.1219000000000001</v>
      </c>
      <c r="O124" s="184"/>
      <c r="P124" s="184"/>
      <c r="Q124" s="184">
        <v>4.9379</v>
      </c>
      <c r="R124" s="184">
        <v>4.7340999999999998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44322</v>
      </c>
      <c r="E125" s="184">
        <v>11.0059</v>
      </c>
      <c r="F125" s="184">
        <v>6.0900000000000003E-2</v>
      </c>
      <c r="G125" s="184">
        <v>7.3000000000000001E-3</v>
      </c>
      <c r="H125" s="184">
        <v>-1.3599999999999999E-2</v>
      </c>
      <c r="I125" s="184">
        <v>-0.02</v>
      </c>
      <c r="J125" s="184">
        <v>0.31630000000000003</v>
      </c>
      <c r="K125" s="184">
        <v>0.88180000000000003</v>
      </c>
      <c r="L125" s="184">
        <v>1.3779999999999999</v>
      </c>
      <c r="M125" s="184">
        <v>2.1438999999999999</v>
      </c>
      <c r="N125" s="184">
        <v>2.5350000000000001</v>
      </c>
      <c r="O125" s="184"/>
      <c r="P125" s="184"/>
      <c r="Q125" s="184">
        <v>4.2945000000000002</v>
      </c>
      <c r="R125" s="184">
        <v>4.0979999999999999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44322</v>
      </c>
      <c r="E126" s="184">
        <v>10.242699999999999</v>
      </c>
      <c r="F126" s="184">
        <v>3.4200000000000001E-2</v>
      </c>
      <c r="G126" s="184">
        <v>2.2499999999999999E-2</v>
      </c>
      <c r="H126" s="184">
        <v>-2.93E-2</v>
      </c>
      <c r="I126" s="184">
        <v>-1.5599999999999999E-2</v>
      </c>
      <c r="J126" s="184">
        <v>0.31730000000000003</v>
      </c>
      <c r="K126" s="184">
        <v>0.95309999999999995</v>
      </c>
      <c r="L126" s="184">
        <v>1.6807000000000001</v>
      </c>
      <c r="M126" s="184"/>
      <c r="N126" s="184"/>
      <c r="O126" s="184"/>
      <c r="P126" s="184"/>
      <c r="Q126" s="184">
        <v>2.427</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44322</v>
      </c>
      <c r="E127" s="184">
        <v>10.181900000000001</v>
      </c>
      <c r="F127" s="184">
        <v>3.1399999999999997E-2</v>
      </c>
      <c r="G127" s="184">
        <v>1.5699999999999999E-2</v>
      </c>
      <c r="H127" s="184">
        <v>-4.6100000000000002E-2</v>
      </c>
      <c r="I127" s="184">
        <v>-4.8099999999999997E-2</v>
      </c>
      <c r="J127" s="184">
        <v>0.24709999999999999</v>
      </c>
      <c r="K127" s="184">
        <v>0.74309999999999998</v>
      </c>
      <c r="L127" s="184">
        <v>1.254</v>
      </c>
      <c r="M127" s="184"/>
      <c r="N127" s="184"/>
      <c r="O127" s="184"/>
      <c r="P127" s="184"/>
      <c r="Q127" s="184">
        <v>1.819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44322</v>
      </c>
      <c r="E128" s="184">
        <v>10.353</v>
      </c>
      <c r="F128" s="184">
        <v>7.7299999999999994E-2</v>
      </c>
      <c r="G128" s="184">
        <v>7.7299999999999994E-2</v>
      </c>
      <c r="H128" s="184">
        <v>4.8300000000000003E-2</v>
      </c>
      <c r="I128" s="184">
        <v>9.6699999999999994E-2</v>
      </c>
      <c r="J128" s="184">
        <v>0.45600000000000002</v>
      </c>
      <c r="K128" s="184">
        <v>1.0935999999999999</v>
      </c>
      <c r="L128" s="184">
        <v>1.9699</v>
      </c>
      <c r="M128" s="184">
        <v>3.1791999999999998</v>
      </c>
      <c r="N128" s="184"/>
      <c r="O128" s="184"/>
      <c r="P128" s="184"/>
      <c r="Q128" s="184">
        <v>3.53</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44322</v>
      </c>
      <c r="E129" s="184">
        <v>10.29</v>
      </c>
      <c r="F129" s="184">
        <v>6.8099999999999994E-2</v>
      </c>
      <c r="G129" s="184">
        <v>6.8099999999999994E-2</v>
      </c>
      <c r="H129" s="184">
        <v>2.92E-2</v>
      </c>
      <c r="I129" s="184">
        <v>6.8099999999999994E-2</v>
      </c>
      <c r="J129" s="184">
        <v>0.4</v>
      </c>
      <c r="K129" s="184">
        <v>0.91200000000000003</v>
      </c>
      <c r="L129" s="184">
        <v>1.6195999999999999</v>
      </c>
      <c r="M129" s="184">
        <v>2.6536</v>
      </c>
      <c r="N129" s="184"/>
      <c r="O129" s="184"/>
      <c r="P129" s="184"/>
      <c r="Q129" s="184">
        <v>2.9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44322</v>
      </c>
      <c r="E130" s="184">
        <v>10.875400000000001</v>
      </c>
      <c r="F130" s="184">
        <v>3.7000000000000002E-3</v>
      </c>
      <c r="G130" s="184">
        <v>1.0999999999999999E-2</v>
      </c>
      <c r="H130" s="184">
        <v>2.58E-2</v>
      </c>
      <c r="I130" s="184">
        <v>5.1499999999999997E-2</v>
      </c>
      <c r="J130" s="184">
        <v>0.1492</v>
      </c>
      <c r="K130" s="184">
        <v>0.45350000000000001</v>
      </c>
      <c r="L130" s="184">
        <v>0.66180000000000005</v>
      </c>
      <c r="M130" s="184">
        <v>0.89529999999999998</v>
      </c>
      <c r="N130" s="184">
        <v>0.53990000000000005</v>
      </c>
      <c r="O130" s="184"/>
      <c r="P130" s="184"/>
      <c r="Q130" s="184">
        <v>3.1682999999999999</v>
      </c>
      <c r="R130" s="184">
        <v>2.0792000000000002</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44322</v>
      </c>
      <c r="E131" s="184">
        <v>10.6976</v>
      </c>
      <c r="F131" s="184">
        <v>8.9999999999999998E-4</v>
      </c>
      <c r="G131" s="184">
        <v>4.7000000000000002E-3</v>
      </c>
      <c r="H131" s="184">
        <v>1.12E-2</v>
      </c>
      <c r="I131" s="184">
        <v>2.3400000000000001E-2</v>
      </c>
      <c r="J131" s="184">
        <v>8.7900000000000006E-2</v>
      </c>
      <c r="K131" s="184">
        <v>0.2681</v>
      </c>
      <c r="L131" s="184">
        <v>0.28120000000000001</v>
      </c>
      <c r="M131" s="184">
        <v>0.34610000000000002</v>
      </c>
      <c r="N131" s="184">
        <v>-0.1298</v>
      </c>
      <c r="O131" s="184"/>
      <c r="P131" s="184"/>
      <c r="Q131" s="184">
        <v>2.5381</v>
      </c>
      <c r="R131" s="184">
        <v>1.5049999999999999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44322</v>
      </c>
      <c r="E132" s="184">
        <v>20.9085</v>
      </c>
      <c r="F132" s="184">
        <v>4.6899999999999997E-2</v>
      </c>
      <c r="G132" s="184">
        <v>3.49E-2</v>
      </c>
      <c r="H132" s="184">
        <v>-2.7699999999999999E-2</v>
      </c>
      <c r="I132" s="184">
        <v>1.2E-2</v>
      </c>
      <c r="J132" s="184">
        <v>0.35759999999999997</v>
      </c>
      <c r="K132" s="184">
        <v>1.0102</v>
      </c>
      <c r="L132" s="184">
        <v>1.6886000000000001</v>
      </c>
      <c r="M132" s="184">
        <v>2.6551999999999998</v>
      </c>
      <c r="N132" s="184">
        <v>3.4941</v>
      </c>
      <c r="O132" s="184">
        <v>5.3083999999999998</v>
      </c>
      <c r="P132" s="184">
        <v>5.6849999999999996</v>
      </c>
      <c r="Q132" s="184">
        <v>7.2291999999999996</v>
      </c>
      <c r="R132" s="184">
        <v>4.7098000000000004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44322</v>
      </c>
      <c r="E133" s="184">
        <v>21.9255</v>
      </c>
      <c r="F133" s="184">
        <v>4.8399999999999999E-2</v>
      </c>
      <c r="G133" s="184">
        <v>4.0599999999999997E-2</v>
      </c>
      <c r="H133" s="184">
        <v>-1.46E-2</v>
      </c>
      <c r="I133" s="184">
        <v>3.7400000000000003E-2</v>
      </c>
      <c r="J133" s="184">
        <v>0.41260000000000002</v>
      </c>
      <c r="K133" s="184">
        <v>1.1767000000000001</v>
      </c>
      <c r="L133" s="184">
        <v>2.0270000000000001</v>
      </c>
      <c r="M133" s="184">
        <v>3.1711</v>
      </c>
      <c r="N133" s="184">
        <v>4.2022000000000004</v>
      </c>
      <c r="O133" s="184">
        <v>6.0258000000000003</v>
      </c>
      <c r="P133" s="184">
        <v>6.3741000000000003</v>
      </c>
      <c r="Q133" s="184">
        <v>7.3414000000000001</v>
      </c>
      <c r="R133" s="184">
        <v>5.4279000000000002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44322</v>
      </c>
      <c r="E134" s="184">
        <v>15.213200000000001</v>
      </c>
      <c r="F134" s="184">
        <v>7.4999999999999997E-2</v>
      </c>
      <c r="G134" s="184">
        <v>5.9200000000000003E-2</v>
      </c>
      <c r="H134" s="184">
        <v>1.5100000000000001E-2</v>
      </c>
      <c r="I134" s="184">
        <v>-6.9999999999999999E-4</v>
      </c>
      <c r="J134" s="184">
        <v>0.3609</v>
      </c>
      <c r="K134" s="184">
        <v>1.0448</v>
      </c>
      <c r="L134" s="184">
        <v>2.0055000000000001</v>
      </c>
      <c r="M134" s="184">
        <v>3.2502</v>
      </c>
      <c r="N134" s="184">
        <v>3.9159999999999999</v>
      </c>
      <c r="O134" s="184">
        <v>5.4462999999999999</v>
      </c>
      <c r="P134" s="184">
        <v>5.9051</v>
      </c>
      <c r="Q134" s="184">
        <v>6.4667000000000003</v>
      </c>
      <c r="R134" s="184">
        <v>5.0049000000000001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44322</v>
      </c>
      <c r="E135" s="184">
        <v>14.6493</v>
      </c>
      <c r="F135" s="184">
        <v>7.3099999999999998E-2</v>
      </c>
      <c r="G135" s="184">
        <v>5.3999999999999999E-2</v>
      </c>
      <c r="H135" s="184">
        <v>2.7000000000000001E-3</v>
      </c>
      <c r="I135" s="184">
        <v>-2.46E-2</v>
      </c>
      <c r="J135" s="184">
        <v>0.30880000000000002</v>
      </c>
      <c r="K135" s="184">
        <v>0.88700000000000001</v>
      </c>
      <c r="L135" s="184">
        <v>1.6832</v>
      </c>
      <c r="M135" s="184">
        <v>2.7603</v>
      </c>
      <c r="N135" s="184">
        <v>3.2601</v>
      </c>
      <c r="O135" s="184">
        <v>4.8433000000000002</v>
      </c>
      <c r="P135" s="184">
        <v>5.3002000000000002</v>
      </c>
      <c r="Q135" s="184">
        <v>5.8677999999999999</v>
      </c>
      <c r="R135" s="184">
        <v>4.4191000000000003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44322</v>
      </c>
      <c r="E136" s="184">
        <v>11.619899999999999</v>
      </c>
      <c r="F136" s="184">
        <v>9.2200000000000004E-2</v>
      </c>
      <c r="G136" s="184">
        <v>4.0500000000000001E-2</v>
      </c>
      <c r="H136" s="184">
        <v>-4.0399999999999998E-2</v>
      </c>
      <c r="I136" s="184">
        <v>-3.5299999999999998E-2</v>
      </c>
      <c r="J136" s="184">
        <v>0.2883</v>
      </c>
      <c r="K136" s="184">
        <v>0.77880000000000005</v>
      </c>
      <c r="L136" s="184">
        <v>1.1288</v>
      </c>
      <c r="M136" s="184">
        <v>1.7130000000000001</v>
      </c>
      <c r="N136" s="184">
        <v>1.6800999999999999</v>
      </c>
      <c r="O136" s="184">
        <v>1.3962000000000001</v>
      </c>
      <c r="P136" s="184">
        <v>2.9626999999999999</v>
      </c>
      <c r="Q136" s="184">
        <v>3.0213000000000001</v>
      </c>
      <c r="R136" s="184">
        <v>2.7094999999999998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44322</v>
      </c>
      <c r="E137" s="184">
        <v>11.9483</v>
      </c>
      <c r="F137" s="184">
        <v>9.3799999999999994E-2</v>
      </c>
      <c r="G137" s="184">
        <v>4.5199999999999997E-2</v>
      </c>
      <c r="H137" s="184">
        <v>-3.1800000000000002E-2</v>
      </c>
      <c r="I137" s="184">
        <v>-1.84E-2</v>
      </c>
      <c r="J137" s="184">
        <v>0.3241</v>
      </c>
      <c r="K137" s="184">
        <v>0.88570000000000004</v>
      </c>
      <c r="L137" s="184">
        <v>1.3427</v>
      </c>
      <c r="M137" s="184">
        <v>2.0385</v>
      </c>
      <c r="N137" s="184">
        <v>2.1231</v>
      </c>
      <c r="O137" s="184">
        <v>1.8694</v>
      </c>
      <c r="P137" s="184">
        <v>3.5320999999999998</v>
      </c>
      <c r="Q137" s="184">
        <v>3.5922000000000001</v>
      </c>
      <c r="R137" s="184">
        <v>3.1736</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44322</v>
      </c>
      <c r="E138" s="184">
        <v>27.3935</v>
      </c>
      <c r="F138" s="184">
        <v>4.6399999999999997E-2</v>
      </c>
      <c r="G138" s="184">
        <v>3.2899999999999999E-2</v>
      </c>
      <c r="H138" s="184">
        <v>-2.81E-2</v>
      </c>
      <c r="I138" s="184">
        <v>1.83E-2</v>
      </c>
      <c r="J138" s="184">
        <v>0.40060000000000001</v>
      </c>
      <c r="K138" s="184">
        <v>1.0823</v>
      </c>
      <c r="L138" s="184">
        <v>1.7789999999999999</v>
      </c>
      <c r="M138" s="184">
        <v>2.7616999999999998</v>
      </c>
      <c r="N138" s="184">
        <v>3.1747000000000001</v>
      </c>
      <c r="O138" s="184">
        <v>5.3879000000000001</v>
      </c>
      <c r="P138" s="184">
        <v>5.8609</v>
      </c>
      <c r="Q138" s="184">
        <v>6.9127000000000001</v>
      </c>
      <c r="R138" s="184">
        <v>4.7763999999999998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44322</v>
      </c>
      <c r="E139" s="184">
        <v>26.299700000000001</v>
      </c>
      <c r="F139" s="184">
        <v>4.53E-2</v>
      </c>
      <c r="G139" s="184">
        <v>2.93E-2</v>
      </c>
      <c r="H139" s="184">
        <v>-3.6900000000000002E-2</v>
      </c>
      <c r="I139" s="184">
        <v>1.1000000000000001E-3</v>
      </c>
      <c r="J139" s="184">
        <v>0.36370000000000002</v>
      </c>
      <c r="K139" s="184">
        <v>0.97019999999999995</v>
      </c>
      <c r="L139" s="184">
        <v>1.5527</v>
      </c>
      <c r="M139" s="184">
        <v>2.4171999999999998</v>
      </c>
      <c r="N139" s="184">
        <v>2.7119</v>
      </c>
      <c r="O139" s="184">
        <v>4.8601000000000001</v>
      </c>
      <c r="P139" s="184">
        <v>5.3201000000000001</v>
      </c>
      <c r="Q139" s="184">
        <v>6.8887999999999998</v>
      </c>
      <c r="R139" s="184">
        <v>4.3075000000000001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44322</v>
      </c>
      <c r="E140" s="184">
        <v>10.555</v>
      </c>
      <c r="F140" s="184">
        <v>5.3100000000000001E-2</v>
      </c>
      <c r="G140" s="184">
        <v>6.7299999999999999E-2</v>
      </c>
      <c r="H140" s="184">
        <v>3.5999999999999997E-2</v>
      </c>
      <c r="I140" s="184">
        <v>3.8E-3</v>
      </c>
      <c r="J140" s="184">
        <v>0.39760000000000001</v>
      </c>
      <c r="K140" s="184">
        <v>1.3315999999999999</v>
      </c>
      <c r="L140" s="184">
        <v>2.1139000000000001</v>
      </c>
      <c r="M140" s="184">
        <v>3.6724999999999999</v>
      </c>
      <c r="N140" s="184">
        <v>4.0147000000000004</v>
      </c>
      <c r="O140" s="184"/>
      <c r="P140" s="184"/>
      <c r="Q140" s="184">
        <v>4.4085000000000001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44322</v>
      </c>
      <c r="E141" s="184">
        <v>10.464399999999999</v>
      </c>
      <c r="F141" s="184">
        <v>5.2600000000000001E-2</v>
      </c>
      <c r="G141" s="184">
        <v>6.0199999999999997E-2</v>
      </c>
      <c r="H141" s="184">
        <v>2.1000000000000001E-2</v>
      </c>
      <c r="I141" s="184">
        <v>-2.4799999999999999E-2</v>
      </c>
      <c r="J141" s="184">
        <v>0.33750000000000002</v>
      </c>
      <c r="K141" s="184">
        <v>1.1512</v>
      </c>
      <c r="L141" s="184">
        <v>1.7512000000000001</v>
      </c>
      <c r="M141" s="184">
        <v>3.1259999999999999</v>
      </c>
      <c r="N141" s="184">
        <v>3.2898999999999998</v>
      </c>
      <c r="O141" s="184"/>
      <c r="P141" s="184"/>
      <c r="Q141" s="184">
        <v>3.6920999999999999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44322</v>
      </c>
      <c r="E142" s="184">
        <v>11.529500000000001</v>
      </c>
      <c r="F142" s="184">
        <v>6.5100000000000005E-2</v>
      </c>
      <c r="G142" s="184">
        <v>3.56E-2</v>
      </c>
      <c r="H142" s="184">
        <v>6.1000000000000004E-3</v>
      </c>
      <c r="I142" s="184">
        <v>8.0699999999999994E-2</v>
      </c>
      <c r="J142" s="184">
        <v>0.46010000000000001</v>
      </c>
      <c r="K142" s="184">
        <v>1.2781</v>
      </c>
      <c r="L142" s="184">
        <v>2.2027999999999999</v>
      </c>
      <c r="M142" s="184">
        <v>3.4992000000000001</v>
      </c>
      <c r="N142" s="184">
        <v>4.6073000000000004</v>
      </c>
      <c r="O142" s="184"/>
      <c r="P142" s="184"/>
      <c r="Q142" s="184">
        <v>6.1528999999999998</v>
      </c>
      <c r="R142" s="184">
        <v>5.9720000000000004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44322</v>
      </c>
      <c r="E143" s="184">
        <v>11.3247</v>
      </c>
      <c r="F143" s="184">
        <v>6.2700000000000006E-2</v>
      </c>
      <c r="G143" s="184">
        <v>2.9100000000000001E-2</v>
      </c>
      <c r="H143" s="184">
        <v>-7.9000000000000008E-3</v>
      </c>
      <c r="I143" s="184">
        <v>5.1200000000000002E-2</v>
      </c>
      <c r="J143" s="184">
        <v>0.3972</v>
      </c>
      <c r="K143" s="184">
        <v>1.0853999999999999</v>
      </c>
      <c r="L143" s="184">
        <v>1.8207</v>
      </c>
      <c r="M143" s="184">
        <v>2.9180999999999999</v>
      </c>
      <c r="N143" s="184">
        <v>3.8258000000000001</v>
      </c>
      <c r="O143" s="184"/>
      <c r="P143" s="184"/>
      <c r="Q143" s="184">
        <v>5.3577000000000004</v>
      </c>
      <c r="R143" s="184">
        <v>5.1547999999999998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44322</v>
      </c>
      <c r="E144" s="184">
        <v>11.2356</v>
      </c>
      <c r="F144" s="184">
        <v>4.6300000000000001E-2</v>
      </c>
      <c r="G144" s="184">
        <v>3.6499999999999998E-2</v>
      </c>
      <c r="H144" s="184">
        <v>-1.5100000000000001E-2</v>
      </c>
      <c r="I144" s="184">
        <v>7.6600000000000001E-2</v>
      </c>
      <c r="J144" s="184">
        <v>0.45960000000000001</v>
      </c>
      <c r="K144" s="184">
        <v>1.0941000000000001</v>
      </c>
      <c r="L144" s="184">
        <v>1.8150999999999999</v>
      </c>
      <c r="M144" s="184">
        <v>2.8186</v>
      </c>
      <c r="N144" s="184">
        <v>3.7250000000000001</v>
      </c>
      <c r="O144" s="184"/>
      <c r="P144" s="184"/>
      <c r="Q144" s="184">
        <v>5.4175000000000004</v>
      </c>
      <c r="R144" s="184">
        <v>5.2206999999999999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44322</v>
      </c>
      <c r="E145" s="184">
        <v>11.1129</v>
      </c>
      <c r="F145" s="184">
        <v>4.4999999999999998E-2</v>
      </c>
      <c r="G145" s="184">
        <v>3.15E-2</v>
      </c>
      <c r="H145" s="184">
        <v>-2.52E-2</v>
      </c>
      <c r="I145" s="184">
        <v>5.7599999999999998E-2</v>
      </c>
      <c r="J145" s="184">
        <v>0.41930000000000001</v>
      </c>
      <c r="K145" s="184">
        <v>1.0153000000000001</v>
      </c>
      <c r="L145" s="184">
        <v>1.6009</v>
      </c>
      <c r="M145" s="184">
        <v>2.4495</v>
      </c>
      <c r="N145" s="184">
        <v>3.2250999999999999</v>
      </c>
      <c r="O145" s="184"/>
      <c r="P145" s="184"/>
      <c r="Q145" s="184">
        <v>4.8945999999999996</v>
      </c>
      <c r="R145" s="184">
        <v>4.6917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44322</v>
      </c>
      <c r="E146" s="184">
        <v>28.597999999999999</v>
      </c>
      <c r="F146" s="184">
        <v>6.6500000000000004E-2</v>
      </c>
      <c r="G146" s="184">
        <v>3.4599999999999999E-2</v>
      </c>
      <c r="H146" s="184">
        <v>-4.4999999999999997E-3</v>
      </c>
      <c r="I146" s="184">
        <v>4.0899999999999999E-2</v>
      </c>
      <c r="J146" s="184">
        <v>0.45810000000000001</v>
      </c>
      <c r="K146" s="184">
        <v>1.2264999999999999</v>
      </c>
      <c r="L146" s="184">
        <v>2.0369999999999999</v>
      </c>
      <c r="M146" s="184">
        <v>3.1859999999999999</v>
      </c>
      <c r="N146" s="184">
        <v>4.1844000000000001</v>
      </c>
      <c r="O146" s="184">
        <v>5.843</v>
      </c>
      <c r="P146" s="184">
        <v>6.1432000000000002</v>
      </c>
      <c r="Q146" s="184">
        <v>6.9086999999999996</v>
      </c>
      <c r="R146" s="184">
        <v>5.3741000000000003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44322</v>
      </c>
      <c r="E147" s="184">
        <v>27.492799999999999</v>
      </c>
      <c r="F147" s="184">
        <v>6.5199999999999994E-2</v>
      </c>
      <c r="G147" s="184">
        <v>2.98E-2</v>
      </c>
      <c r="H147" s="184">
        <v>-1.5299999999999999E-2</v>
      </c>
      <c r="I147" s="184">
        <v>1.9300000000000001E-2</v>
      </c>
      <c r="J147" s="184">
        <v>0.41089999999999999</v>
      </c>
      <c r="K147" s="184">
        <v>1.0843</v>
      </c>
      <c r="L147" s="184">
        <v>1.7543</v>
      </c>
      <c r="M147" s="184">
        <v>2.7522000000000002</v>
      </c>
      <c r="N147" s="184">
        <v>3.6006</v>
      </c>
      <c r="O147" s="184">
        <v>5.2988</v>
      </c>
      <c r="P147" s="184">
        <v>5.6055000000000001</v>
      </c>
      <c r="Q147" s="184">
        <v>7.0411999999999999</v>
      </c>
      <c r="R147" s="184">
        <v>4.8163999999999998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5.1719999999999995E-2</v>
      </c>
      <c r="G148" s="186">
        <v>3.0501818181818175E-2</v>
      </c>
      <c r="H148" s="186">
        <v>-1.3838181818181815E-2</v>
      </c>
      <c r="I148" s="186">
        <v>1.2805454545454543E-2</v>
      </c>
      <c r="J148" s="186">
        <v>0.3566545454545455</v>
      </c>
      <c r="K148" s="186">
        <v>0.98348000000000002</v>
      </c>
      <c r="L148" s="186">
        <v>1.6542563636363634</v>
      </c>
      <c r="M148" s="186">
        <v>2.6318283018867925</v>
      </c>
      <c r="N148" s="186">
        <v>3.238943137254902</v>
      </c>
      <c r="O148" s="186">
        <v>5.1544081081081083</v>
      </c>
      <c r="P148" s="186">
        <v>5.5937909090909104</v>
      </c>
      <c r="Q148" s="186">
        <v>5.6346636363636353</v>
      </c>
      <c r="R148" s="186">
        <v>4.6020085106382975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5.2600000000000001E-2</v>
      </c>
      <c r="G149" s="186">
        <v>2.93E-2</v>
      </c>
      <c r="H149" s="186">
        <v>-1.5299999999999999E-2</v>
      </c>
      <c r="I149" s="186">
        <v>9.9000000000000008E-3</v>
      </c>
      <c r="J149" s="186">
        <v>0.36570000000000003</v>
      </c>
      <c r="K149" s="186">
        <v>1.02</v>
      </c>
      <c r="L149" s="186">
        <v>1.7109000000000001</v>
      </c>
      <c r="M149" s="186">
        <v>2.7522000000000002</v>
      </c>
      <c r="N149" s="186">
        <v>3.3742999999999999</v>
      </c>
      <c r="O149" s="186">
        <v>5.3083999999999998</v>
      </c>
      <c r="P149" s="186">
        <v>5.6607000000000003</v>
      </c>
      <c r="Q149" s="186">
        <v>6.2645</v>
      </c>
      <c r="R149" s="186">
        <v>4.7587999999999999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44322</v>
      </c>
      <c r="E152" s="184">
        <v>66.55</v>
      </c>
      <c r="F152" s="184">
        <v>0.25609999999999999</v>
      </c>
      <c r="G152" s="184">
        <v>0.31659999999999999</v>
      </c>
      <c r="H152" s="184">
        <v>-0.03</v>
      </c>
      <c r="I152" s="184">
        <v>1.8050999999999999</v>
      </c>
      <c r="J152" s="184">
        <v>1.4481999999999999</v>
      </c>
      <c r="K152" s="184">
        <v>1.34</v>
      </c>
      <c r="L152" s="184">
        <v>14.3078</v>
      </c>
      <c r="M152" s="184">
        <v>20.7804</v>
      </c>
      <c r="N152" s="184">
        <v>37.813200000000002</v>
      </c>
      <c r="O152" s="184">
        <v>9.7094000000000005</v>
      </c>
      <c r="P152" s="184">
        <v>11.858499999999999</v>
      </c>
      <c r="Q152" s="184">
        <v>9.4247999999999994</v>
      </c>
      <c r="R152" s="184">
        <v>12.5489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44322</v>
      </c>
      <c r="E153" s="184">
        <v>71.86</v>
      </c>
      <c r="F153" s="184">
        <v>0.25109999999999999</v>
      </c>
      <c r="G153" s="184">
        <v>0.3211</v>
      </c>
      <c r="H153" s="184">
        <v>-2.7799999999999998E-2</v>
      </c>
      <c r="I153" s="184">
        <v>1.8424</v>
      </c>
      <c r="J153" s="184">
        <v>1.5402</v>
      </c>
      <c r="K153" s="184">
        <v>1.6407</v>
      </c>
      <c r="L153" s="184">
        <v>14.957599999999999</v>
      </c>
      <c r="M153" s="184">
        <v>21.817299999999999</v>
      </c>
      <c r="N153" s="184">
        <v>39.398600000000002</v>
      </c>
      <c r="O153" s="184">
        <v>10.9076</v>
      </c>
      <c r="P153" s="184">
        <v>13.034599999999999</v>
      </c>
      <c r="Q153" s="184">
        <v>12.257999999999999</v>
      </c>
      <c r="R153" s="184">
        <v>13.7988</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44322</v>
      </c>
      <c r="E154" s="184">
        <v>237.73500000000001</v>
      </c>
      <c r="F154" s="184">
        <v>0.25850000000000001</v>
      </c>
      <c r="G154" s="184">
        <v>1.3666</v>
      </c>
      <c r="H154" s="184">
        <v>1.1879</v>
      </c>
      <c r="I154" s="184">
        <v>3.3477999999999999</v>
      </c>
      <c r="J154" s="184">
        <v>1.1002000000000001</v>
      </c>
      <c r="K154" s="184">
        <v>-0.43969999999999998</v>
      </c>
      <c r="L154" s="184">
        <v>27.255500000000001</v>
      </c>
      <c r="M154" s="184">
        <v>32.9711</v>
      </c>
      <c r="N154" s="184">
        <v>51.389800000000001</v>
      </c>
      <c r="O154" s="184">
        <v>8.8550000000000004</v>
      </c>
      <c r="P154" s="184">
        <v>13.5382</v>
      </c>
      <c r="Q154" s="184">
        <v>16.572700000000001</v>
      </c>
      <c r="R154" s="184">
        <v>9.7394999999999996</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44322</v>
      </c>
      <c r="E155" s="184">
        <v>237.73500000000001</v>
      </c>
      <c r="F155" s="184">
        <v>0.25850000000000001</v>
      </c>
      <c r="G155" s="184">
        <v>1.3666</v>
      </c>
      <c r="H155" s="184">
        <v>1.1879</v>
      </c>
      <c r="I155" s="184">
        <v>3.3477999999999999</v>
      </c>
      <c r="J155" s="184">
        <v>1.1002000000000001</v>
      </c>
      <c r="K155" s="184">
        <v>-0.43969999999999998</v>
      </c>
      <c r="L155" s="184">
        <v>27.255500000000001</v>
      </c>
      <c r="M155" s="184">
        <v>32.9711</v>
      </c>
      <c r="N155" s="184">
        <v>51.389800000000001</v>
      </c>
      <c r="O155" s="184">
        <v>8.9817999999999998</v>
      </c>
      <c r="P155" s="184">
        <v>12.2803</v>
      </c>
      <c r="Q155" s="184">
        <v>17.838000000000001</v>
      </c>
      <c r="R155" s="184">
        <v>9.7394999999999996</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44322</v>
      </c>
      <c r="E156" s="184">
        <v>250.28299999999999</v>
      </c>
      <c r="F156" s="184">
        <v>0.26</v>
      </c>
      <c r="G156" s="184">
        <v>1.3714</v>
      </c>
      <c r="H156" s="184">
        <v>1.1993</v>
      </c>
      <c r="I156" s="184">
        <v>3.3706</v>
      </c>
      <c r="J156" s="184">
        <v>1.1480999999999999</v>
      </c>
      <c r="K156" s="184">
        <v>-0.2964</v>
      </c>
      <c r="L156" s="184">
        <v>27.6173</v>
      </c>
      <c r="M156" s="184">
        <v>33.546199999999999</v>
      </c>
      <c r="N156" s="184">
        <v>52.260599999999997</v>
      </c>
      <c r="O156" s="184">
        <v>9.6501999999999999</v>
      </c>
      <c r="P156" s="184">
        <v>14.3386</v>
      </c>
      <c r="Q156" s="184">
        <v>12.464</v>
      </c>
      <c r="R156" s="184">
        <v>10.3843</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44322</v>
      </c>
      <c r="E157" s="184">
        <v>250.28299999999999</v>
      </c>
      <c r="F157" s="184">
        <v>0.26</v>
      </c>
      <c r="G157" s="184">
        <v>1.3714</v>
      </c>
      <c r="H157" s="184">
        <v>1.1993</v>
      </c>
      <c r="I157" s="184">
        <v>3.3706</v>
      </c>
      <c r="J157" s="184">
        <v>1.1480999999999999</v>
      </c>
      <c r="K157" s="184">
        <v>-0.2964</v>
      </c>
      <c r="L157" s="184">
        <v>27.6173</v>
      </c>
      <c r="M157" s="184">
        <v>33.546199999999999</v>
      </c>
      <c r="N157" s="184">
        <v>52.260599999999997</v>
      </c>
      <c r="O157" s="184">
        <v>9.7941000000000003</v>
      </c>
      <c r="P157" s="184">
        <v>13.2903</v>
      </c>
      <c r="Q157" s="184">
        <v>13.172599999999999</v>
      </c>
      <c r="R157" s="184">
        <v>10.3843</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44322</v>
      </c>
      <c r="E158" s="184">
        <v>44.66</v>
      </c>
      <c r="F158" s="184">
        <v>0.3145</v>
      </c>
      <c r="G158" s="184">
        <v>0.35959999999999998</v>
      </c>
      <c r="H158" s="184">
        <v>-0.13420000000000001</v>
      </c>
      <c r="I158" s="184">
        <v>1.5462</v>
      </c>
      <c r="J158" s="184">
        <v>1.1780999999999999</v>
      </c>
      <c r="K158" s="184">
        <v>1.5</v>
      </c>
      <c r="L158" s="184">
        <v>12.777799999999999</v>
      </c>
      <c r="M158" s="184">
        <v>19.4757</v>
      </c>
      <c r="N158" s="184">
        <v>38.095199999999998</v>
      </c>
      <c r="O158" s="184">
        <v>10.040900000000001</v>
      </c>
      <c r="P158" s="184">
        <v>11.462899999999999</v>
      </c>
      <c r="Q158" s="184">
        <v>10.984500000000001</v>
      </c>
      <c r="R158" s="184">
        <v>12.2706</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44322</v>
      </c>
      <c r="E159" s="184">
        <v>48.53</v>
      </c>
      <c r="F159" s="184">
        <v>0.31</v>
      </c>
      <c r="G159" s="184">
        <v>0.37230000000000002</v>
      </c>
      <c r="H159" s="184">
        <v>-0.1235</v>
      </c>
      <c r="I159" s="184">
        <v>1.5697000000000001</v>
      </c>
      <c r="J159" s="184">
        <v>1.2306999999999999</v>
      </c>
      <c r="K159" s="184">
        <v>1.6760999999999999</v>
      </c>
      <c r="L159" s="184">
        <v>13.1235</v>
      </c>
      <c r="M159" s="184">
        <v>20.004899999999999</v>
      </c>
      <c r="N159" s="184">
        <v>38.895200000000003</v>
      </c>
      <c r="O159" s="184">
        <v>10.8177</v>
      </c>
      <c r="P159" s="184">
        <v>12.5268</v>
      </c>
      <c r="Q159" s="184">
        <v>13.159700000000001</v>
      </c>
      <c r="R159" s="184">
        <v>12.901199999999999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44322</v>
      </c>
      <c r="E160" s="184">
        <v>9.7950999999999997</v>
      </c>
      <c r="F160" s="184">
        <v>0.2364</v>
      </c>
      <c r="G160" s="184">
        <v>0.87639999999999996</v>
      </c>
      <c r="H160" s="184">
        <v>-0.105</v>
      </c>
      <c r="I160" s="184">
        <v>1.6606000000000001</v>
      </c>
      <c r="J160" s="184">
        <v>0.4945</v>
      </c>
      <c r="K160" s="184">
        <v>2.2879999999999998</v>
      </c>
      <c r="L160" s="184">
        <v>10.4208</v>
      </c>
      <c r="M160" s="184">
        <v>11.830299999999999</v>
      </c>
      <c r="N160" s="184">
        <v>19.354900000000001</v>
      </c>
      <c r="O160" s="184"/>
      <c r="P160" s="184"/>
      <c r="Q160" s="184">
        <v>-1.5241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44322</v>
      </c>
      <c r="E161" s="184">
        <v>9.5129999999999999</v>
      </c>
      <c r="F161" s="184">
        <v>0.23069999999999999</v>
      </c>
      <c r="G161" s="184">
        <v>0.85880000000000001</v>
      </c>
      <c r="H161" s="184">
        <v>-0.26319999999999999</v>
      </c>
      <c r="I161" s="184">
        <v>1.4579</v>
      </c>
      <c r="J161" s="184">
        <v>0.2001</v>
      </c>
      <c r="K161" s="184">
        <v>1.6433</v>
      </c>
      <c r="L161" s="184">
        <v>9.1853999999999996</v>
      </c>
      <c r="M161" s="184">
        <v>9.9971999999999994</v>
      </c>
      <c r="N161" s="184">
        <v>16.778400000000001</v>
      </c>
      <c r="O161" s="184"/>
      <c r="P161" s="184"/>
      <c r="Q161" s="184">
        <v>-3.6360999999999999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44322</v>
      </c>
      <c r="E162" s="184">
        <v>13.631</v>
      </c>
      <c r="F162" s="184">
        <v>0.20580000000000001</v>
      </c>
      <c r="G162" s="184">
        <v>0.19850000000000001</v>
      </c>
      <c r="H162" s="184">
        <v>-0.24149999999999999</v>
      </c>
      <c r="I162" s="184">
        <v>0.86580000000000001</v>
      </c>
      <c r="J162" s="184">
        <v>0.39029999999999998</v>
      </c>
      <c r="K162" s="184">
        <v>1.8379000000000001</v>
      </c>
      <c r="L162" s="184">
        <v>10.6143</v>
      </c>
      <c r="M162" s="184">
        <v>15.9099</v>
      </c>
      <c r="N162" s="184">
        <v>36.460099999999997</v>
      </c>
      <c r="O162" s="184"/>
      <c r="P162" s="184"/>
      <c r="Q162" s="184">
        <v>11.882300000000001</v>
      </c>
      <c r="R162" s="184">
        <v>13.825799999999999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44322</v>
      </c>
      <c r="E163" s="184">
        <v>13.212999999999999</v>
      </c>
      <c r="F163" s="184">
        <v>0.20480000000000001</v>
      </c>
      <c r="G163" s="184">
        <v>0.19719999999999999</v>
      </c>
      <c r="H163" s="184">
        <v>-0.26419999999999999</v>
      </c>
      <c r="I163" s="184">
        <v>0.82410000000000005</v>
      </c>
      <c r="J163" s="184">
        <v>0.28839999999999999</v>
      </c>
      <c r="K163" s="184">
        <v>1.5290999999999999</v>
      </c>
      <c r="L163" s="184">
        <v>9.9343000000000004</v>
      </c>
      <c r="M163" s="184">
        <v>14.815799999999999</v>
      </c>
      <c r="N163" s="184">
        <v>34.771500000000003</v>
      </c>
      <c r="O163" s="184"/>
      <c r="P163" s="184"/>
      <c r="Q163" s="184">
        <v>10.626300000000001</v>
      </c>
      <c r="R163" s="184">
        <v>12.562099999999999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44322</v>
      </c>
      <c r="E164" s="184">
        <v>31.765999999999998</v>
      </c>
      <c r="F164" s="184">
        <v>0.22720000000000001</v>
      </c>
      <c r="G164" s="184">
        <v>0.3095</v>
      </c>
      <c r="H164" s="184">
        <v>5.67E-2</v>
      </c>
      <c r="I164" s="184">
        <v>0.64949999999999997</v>
      </c>
      <c r="J164" s="184">
        <v>0.63039999999999996</v>
      </c>
      <c r="K164" s="184">
        <v>1.0593999999999999</v>
      </c>
      <c r="L164" s="184">
        <v>6.7907999999999999</v>
      </c>
      <c r="M164" s="184">
        <v>9.5756999999999994</v>
      </c>
      <c r="N164" s="184">
        <v>24.431000000000001</v>
      </c>
      <c r="O164" s="184">
        <v>8.9053000000000004</v>
      </c>
      <c r="P164" s="184">
        <v>9.9122000000000003</v>
      </c>
      <c r="Q164" s="184">
        <v>12.337199999999999</v>
      </c>
      <c r="R164" s="184">
        <v>11.0444</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44322</v>
      </c>
      <c r="E165" s="184">
        <v>29.016999999999999</v>
      </c>
      <c r="F165" s="184">
        <v>0.22450000000000001</v>
      </c>
      <c r="G165" s="184">
        <v>0.30070000000000002</v>
      </c>
      <c r="H165" s="184">
        <v>3.1E-2</v>
      </c>
      <c r="I165" s="184">
        <v>0.5998</v>
      </c>
      <c r="J165" s="184">
        <v>0.51959999999999995</v>
      </c>
      <c r="K165" s="184">
        <v>0.73599999999999999</v>
      </c>
      <c r="L165" s="184">
        <v>6.0989000000000004</v>
      </c>
      <c r="M165" s="184">
        <v>8.5031999999999996</v>
      </c>
      <c r="N165" s="184">
        <v>22.8233</v>
      </c>
      <c r="O165" s="184">
        <v>7.5960999999999999</v>
      </c>
      <c r="P165" s="184">
        <v>8.6210000000000004</v>
      </c>
      <c r="Q165" s="184">
        <v>10.953200000000001</v>
      </c>
      <c r="R165" s="184">
        <v>9.6550999999999991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44322</v>
      </c>
      <c r="E166" s="184">
        <v>110.0724</v>
      </c>
      <c r="F166" s="184">
        <v>0.34329999999999999</v>
      </c>
      <c r="G166" s="184">
        <v>0.56269999999999998</v>
      </c>
      <c r="H166" s="184">
        <v>0.2485</v>
      </c>
      <c r="I166" s="184">
        <v>1.5432999999999999</v>
      </c>
      <c r="J166" s="184">
        <v>0.95189999999999997</v>
      </c>
      <c r="K166" s="184">
        <v>2.1181000000000001</v>
      </c>
      <c r="L166" s="184">
        <v>14.5504</v>
      </c>
      <c r="M166" s="184">
        <v>19.7423</v>
      </c>
      <c r="N166" s="184">
        <v>34.348999999999997</v>
      </c>
      <c r="O166" s="184">
        <v>8.6402999999999999</v>
      </c>
      <c r="P166" s="184">
        <v>12.2448</v>
      </c>
      <c r="Q166" s="184">
        <v>15.6645</v>
      </c>
      <c r="R166" s="184">
        <v>10.145799999999999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44322</v>
      </c>
      <c r="E167" s="184">
        <v>118.1674</v>
      </c>
      <c r="F167" s="184">
        <v>0.34810000000000002</v>
      </c>
      <c r="G167" s="184">
        <v>0.57720000000000005</v>
      </c>
      <c r="H167" s="184">
        <v>0.28220000000000001</v>
      </c>
      <c r="I167" s="184">
        <v>1.6124000000000001</v>
      </c>
      <c r="J167" s="184">
        <v>1.1400999999999999</v>
      </c>
      <c r="K167" s="184">
        <v>2.5175000000000001</v>
      </c>
      <c r="L167" s="184">
        <v>15.356299999999999</v>
      </c>
      <c r="M167" s="184">
        <v>21.000800000000002</v>
      </c>
      <c r="N167" s="184">
        <v>36.203800000000001</v>
      </c>
      <c r="O167" s="184">
        <v>10.0761</v>
      </c>
      <c r="P167" s="184">
        <v>13.415900000000001</v>
      </c>
      <c r="Q167" s="184">
        <v>12.2591</v>
      </c>
      <c r="R167" s="184">
        <v>11.6187</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44322</v>
      </c>
      <c r="E168" s="184">
        <v>13.5046</v>
      </c>
      <c r="F168" s="184">
        <v>0.37830000000000003</v>
      </c>
      <c r="G168" s="184">
        <v>0.62219999999999998</v>
      </c>
      <c r="H168" s="184">
        <v>0.1855</v>
      </c>
      <c r="I168" s="184">
        <v>1.6989000000000001</v>
      </c>
      <c r="J168" s="184">
        <v>0.76100000000000001</v>
      </c>
      <c r="K168" s="184">
        <v>1.0861000000000001</v>
      </c>
      <c r="L168" s="184">
        <v>12.411899999999999</v>
      </c>
      <c r="M168" s="184">
        <v>17.5611</v>
      </c>
      <c r="N168" s="184">
        <v>32.470799999999997</v>
      </c>
      <c r="O168" s="184"/>
      <c r="P168" s="184"/>
      <c r="Q168" s="184">
        <v>29.359300000000001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44322</v>
      </c>
      <c r="E169" s="184">
        <v>13.2065</v>
      </c>
      <c r="F169" s="184">
        <v>0.37240000000000001</v>
      </c>
      <c r="G169" s="184">
        <v>0.60719999999999996</v>
      </c>
      <c r="H169" s="184">
        <v>0.1502</v>
      </c>
      <c r="I169" s="184">
        <v>1.6259999999999999</v>
      </c>
      <c r="J169" s="184">
        <v>0.60560000000000003</v>
      </c>
      <c r="K169" s="184">
        <v>0.64239999999999997</v>
      </c>
      <c r="L169" s="184">
        <v>11.369300000000001</v>
      </c>
      <c r="M169" s="184">
        <v>15.907500000000001</v>
      </c>
      <c r="N169" s="184">
        <v>29.945599999999999</v>
      </c>
      <c r="O169" s="184"/>
      <c r="P169" s="184"/>
      <c r="Q169" s="184">
        <v>26.908799999999999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44322</v>
      </c>
      <c r="E170" s="184">
        <v>13.698600000000001</v>
      </c>
      <c r="F170" s="184">
        <v>0.26640000000000003</v>
      </c>
      <c r="G170" s="184">
        <v>0.26719999999999999</v>
      </c>
      <c r="H170" s="184">
        <v>4.8899999999999999E-2</v>
      </c>
      <c r="I170" s="184">
        <v>1.2087000000000001</v>
      </c>
      <c r="J170" s="184">
        <v>0.6</v>
      </c>
      <c r="K170" s="184">
        <v>1.8324</v>
      </c>
      <c r="L170" s="184">
        <v>13.844799999999999</v>
      </c>
      <c r="M170" s="184">
        <v>19.177299999999999</v>
      </c>
      <c r="N170" s="184">
        <v>33.551099999999998</v>
      </c>
      <c r="O170" s="184"/>
      <c r="P170" s="184"/>
      <c r="Q170" s="184">
        <v>14.8622</v>
      </c>
      <c r="R170" s="184">
        <v>14.8889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44322</v>
      </c>
      <c r="E171" s="184">
        <v>13.1539</v>
      </c>
      <c r="F171" s="184">
        <v>0.26219999999999999</v>
      </c>
      <c r="G171" s="184">
        <v>0.253</v>
      </c>
      <c r="H171" s="184">
        <v>1.67E-2</v>
      </c>
      <c r="I171" s="184">
        <v>1.1434</v>
      </c>
      <c r="J171" s="184">
        <v>0.46050000000000002</v>
      </c>
      <c r="K171" s="184">
        <v>1.4148000000000001</v>
      </c>
      <c r="L171" s="184">
        <v>12.8606</v>
      </c>
      <c r="M171" s="184">
        <v>17.692499999999999</v>
      </c>
      <c r="N171" s="184">
        <v>31.348500000000001</v>
      </c>
      <c r="O171" s="184"/>
      <c r="P171" s="184"/>
      <c r="Q171" s="184">
        <v>12.8284</v>
      </c>
      <c r="R171" s="184">
        <v>12.9298</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44322</v>
      </c>
      <c r="E172" s="184">
        <v>14.3</v>
      </c>
      <c r="F172" s="184">
        <v>0.28050000000000003</v>
      </c>
      <c r="G172" s="184">
        <v>0.2102</v>
      </c>
      <c r="H172" s="184">
        <v>-0.27889999999999998</v>
      </c>
      <c r="I172" s="184">
        <v>0.7752</v>
      </c>
      <c r="J172" s="184">
        <v>0.35089999999999999</v>
      </c>
      <c r="K172" s="184">
        <v>0.1401</v>
      </c>
      <c r="L172" s="184">
        <v>9.8309999999999995</v>
      </c>
      <c r="M172" s="184">
        <v>17.3093</v>
      </c>
      <c r="N172" s="184">
        <v>38.030900000000003</v>
      </c>
      <c r="O172" s="184">
        <v>12.2537</v>
      </c>
      <c r="P172" s="184"/>
      <c r="Q172" s="184">
        <v>11.2555</v>
      </c>
      <c r="R172" s="184">
        <v>15.581899999999999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44322</v>
      </c>
      <c r="E173" s="184">
        <v>13.96</v>
      </c>
      <c r="F173" s="184">
        <v>0.21540000000000001</v>
      </c>
      <c r="G173" s="184">
        <v>0.21540000000000001</v>
      </c>
      <c r="H173" s="184">
        <v>-0.28570000000000001</v>
      </c>
      <c r="I173" s="184">
        <v>0.64890000000000003</v>
      </c>
      <c r="J173" s="184">
        <v>0.21540000000000001</v>
      </c>
      <c r="K173" s="184">
        <v>-0.21440000000000001</v>
      </c>
      <c r="L173" s="184">
        <v>9.3186999999999998</v>
      </c>
      <c r="M173" s="184">
        <v>16.5275</v>
      </c>
      <c r="N173" s="184">
        <v>36.862699999999997</v>
      </c>
      <c r="O173" s="184">
        <v>11.4695</v>
      </c>
      <c r="P173" s="184"/>
      <c r="Q173" s="184">
        <v>10.46</v>
      </c>
      <c r="R173" s="184">
        <v>14.684200000000001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0.27112272727272724</v>
      </c>
      <c r="G174" s="186">
        <v>0.5864454545454546</v>
      </c>
      <c r="H174" s="186">
        <v>0.18364090909090905</v>
      </c>
      <c r="I174" s="186">
        <v>1.6597590909090905</v>
      </c>
      <c r="J174" s="186">
        <v>0.7955681818181819</v>
      </c>
      <c r="K174" s="186">
        <v>1.0597863636363636</v>
      </c>
      <c r="L174" s="186">
        <v>14.431809090909091</v>
      </c>
      <c r="M174" s="186">
        <v>19.575604545454546</v>
      </c>
      <c r="N174" s="186">
        <v>35.858390909090907</v>
      </c>
      <c r="O174" s="186">
        <v>9.8355499999999978</v>
      </c>
      <c r="P174" s="186">
        <v>12.210341666666665</v>
      </c>
      <c r="Q174" s="186">
        <v>12.732313636363635</v>
      </c>
      <c r="R174" s="186">
        <v>12.150211111111112</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0.25924999999999998</v>
      </c>
      <c r="G175" s="186">
        <v>0.36595</v>
      </c>
      <c r="H175" s="186">
        <v>2.385E-2</v>
      </c>
      <c r="I175" s="186">
        <v>1.5579499999999999</v>
      </c>
      <c r="J175" s="186">
        <v>0.69569999999999999</v>
      </c>
      <c r="K175" s="186">
        <v>1.3774000000000002</v>
      </c>
      <c r="L175" s="186">
        <v>12.819199999999999</v>
      </c>
      <c r="M175" s="186">
        <v>18.434899999999999</v>
      </c>
      <c r="N175" s="186">
        <v>36.331949999999999</v>
      </c>
      <c r="O175" s="186">
        <v>9.7517500000000013</v>
      </c>
      <c r="P175" s="186">
        <v>12.403549999999999</v>
      </c>
      <c r="Q175" s="186">
        <v>12.29815</v>
      </c>
      <c r="R175" s="186">
        <v>12.409749999999999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44322</v>
      </c>
      <c r="E178" s="184">
        <v>285.75240000000002</v>
      </c>
      <c r="F178" s="184">
        <v>5.8894000000000002</v>
      </c>
      <c r="G178" s="184">
        <v>7.5195999999999996</v>
      </c>
      <c r="H178" s="184">
        <v>9.3229000000000006</v>
      </c>
      <c r="I178" s="184">
        <v>12.806699999999999</v>
      </c>
      <c r="J178" s="184">
        <v>7.1273</v>
      </c>
      <c r="K178" s="184">
        <v>6.5720999999999998</v>
      </c>
      <c r="L178" s="184">
        <v>3.5059999999999998</v>
      </c>
      <c r="M178" s="184">
        <v>4.7975000000000003</v>
      </c>
      <c r="N178" s="184">
        <v>7.9264999999999999</v>
      </c>
      <c r="O178" s="184">
        <v>8.8836999999999993</v>
      </c>
      <c r="P178" s="184">
        <v>8.4029000000000007</v>
      </c>
      <c r="Q178" s="184">
        <v>8.3977000000000004</v>
      </c>
      <c r="R178" s="184">
        <v>9.4946000000000002</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44322</v>
      </c>
      <c r="E179" s="184">
        <v>292.38189999999997</v>
      </c>
      <c r="F179" s="184">
        <v>6.2179000000000002</v>
      </c>
      <c r="G179" s="184">
        <v>7.8490000000000002</v>
      </c>
      <c r="H179" s="184">
        <v>9.6516999999999999</v>
      </c>
      <c r="I179" s="184">
        <v>13.1327</v>
      </c>
      <c r="J179" s="184">
        <v>7.4569999999999999</v>
      </c>
      <c r="K179" s="184">
        <v>6.9069000000000003</v>
      </c>
      <c r="L179" s="184">
        <v>3.8416999999999999</v>
      </c>
      <c r="M179" s="184">
        <v>5.1395</v>
      </c>
      <c r="N179" s="184">
        <v>8.2911000000000001</v>
      </c>
      <c r="O179" s="184">
        <v>9.2245000000000008</v>
      </c>
      <c r="P179" s="184">
        <v>8.7411999999999992</v>
      </c>
      <c r="Q179" s="184">
        <v>9.4623000000000008</v>
      </c>
      <c r="R179" s="184">
        <v>9.8455999999999992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44322</v>
      </c>
      <c r="E180" s="184">
        <v>2112.5535</v>
      </c>
      <c r="F180" s="184">
        <v>2.2722000000000002</v>
      </c>
      <c r="G180" s="184">
        <v>6.0490000000000004</v>
      </c>
      <c r="H180" s="184">
        <v>6.8380999999999998</v>
      </c>
      <c r="I180" s="184">
        <v>10.422700000000001</v>
      </c>
      <c r="J180" s="184">
        <v>5.9196999999999997</v>
      </c>
      <c r="K180" s="184">
        <v>6.2998000000000003</v>
      </c>
      <c r="L180" s="184">
        <v>4.1317000000000004</v>
      </c>
      <c r="M180" s="184">
        <v>5.0160999999999998</v>
      </c>
      <c r="N180" s="184">
        <v>7.9077000000000002</v>
      </c>
      <c r="O180" s="184">
        <v>9.1328999999999994</v>
      </c>
      <c r="P180" s="184">
        <v>8.5036000000000005</v>
      </c>
      <c r="Q180" s="184">
        <v>8.7003000000000004</v>
      </c>
      <c r="R180" s="184">
        <v>9.3826000000000001</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44322</v>
      </c>
      <c r="E181" s="184">
        <v>2073.2619</v>
      </c>
      <c r="F181" s="184">
        <v>1.9631000000000001</v>
      </c>
      <c r="G181" s="184">
        <v>5.7389999999999999</v>
      </c>
      <c r="H181" s="184">
        <v>6.5278</v>
      </c>
      <c r="I181" s="184">
        <v>10.1114</v>
      </c>
      <c r="J181" s="184">
        <v>5.6082999999999998</v>
      </c>
      <c r="K181" s="184">
        <v>5.9850000000000003</v>
      </c>
      <c r="L181" s="184">
        <v>3.8155000000000001</v>
      </c>
      <c r="M181" s="184">
        <v>4.6947999999999999</v>
      </c>
      <c r="N181" s="184">
        <v>7.5743</v>
      </c>
      <c r="O181" s="184">
        <v>8.8132999999999999</v>
      </c>
      <c r="P181" s="184">
        <v>8.2279</v>
      </c>
      <c r="Q181" s="184">
        <v>8.5222999999999995</v>
      </c>
      <c r="R181" s="184">
        <v>9.0525000000000002</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44322</v>
      </c>
      <c r="E182" s="184">
        <v>10.115600000000001</v>
      </c>
      <c r="F182" s="184">
        <v>-12.624599999999999</v>
      </c>
      <c r="G182" s="184">
        <v>7.8230000000000004</v>
      </c>
      <c r="H182" s="184">
        <v>7.7952000000000004</v>
      </c>
      <c r="I182" s="184">
        <v>14.982699999999999</v>
      </c>
      <c r="J182" s="184">
        <v>7.0528000000000004</v>
      </c>
      <c r="K182" s="184">
        <v>7.5136000000000003</v>
      </c>
      <c r="L182" s="184"/>
      <c r="M182" s="184"/>
      <c r="N182" s="184"/>
      <c r="O182" s="184"/>
      <c r="P182" s="184"/>
      <c r="Q182" s="184">
        <v>3.0139</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44322</v>
      </c>
      <c r="E183" s="184">
        <v>10.098699999999999</v>
      </c>
      <c r="F183" s="184">
        <v>-12.645799999999999</v>
      </c>
      <c r="G183" s="184">
        <v>7.4741999999999997</v>
      </c>
      <c r="H183" s="184">
        <v>7.4458000000000002</v>
      </c>
      <c r="I183" s="184">
        <v>14.5901</v>
      </c>
      <c r="J183" s="184">
        <v>6.6626000000000003</v>
      </c>
      <c r="K183" s="184">
        <v>7.0811000000000002</v>
      </c>
      <c r="L183" s="184"/>
      <c r="M183" s="184"/>
      <c r="N183" s="184"/>
      <c r="O183" s="184"/>
      <c r="P183" s="184"/>
      <c r="Q183" s="184">
        <v>2.5731999999999999</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44322</v>
      </c>
      <c r="E184" s="184">
        <v>19.335799999999999</v>
      </c>
      <c r="F184" s="184">
        <v>16.9971</v>
      </c>
      <c r="G184" s="184">
        <v>13.669600000000001</v>
      </c>
      <c r="H184" s="184">
        <v>10.1593</v>
      </c>
      <c r="I184" s="184">
        <v>13.1313</v>
      </c>
      <c r="J184" s="184">
        <v>6.3376999999999999</v>
      </c>
      <c r="K184" s="184">
        <v>7.3545999999999996</v>
      </c>
      <c r="L184" s="184">
        <v>3.8376999999999999</v>
      </c>
      <c r="M184" s="184">
        <v>4.9335000000000004</v>
      </c>
      <c r="N184" s="184">
        <v>7.6033999999999997</v>
      </c>
      <c r="O184" s="184">
        <v>9.1767000000000003</v>
      </c>
      <c r="P184" s="184">
        <v>8.4488000000000003</v>
      </c>
      <c r="Q184" s="184">
        <v>9.0058000000000007</v>
      </c>
      <c r="R184" s="184">
        <v>9.7835000000000001</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44322</v>
      </c>
      <c r="E185" s="184">
        <v>18.875699999999998</v>
      </c>
      <c r="F185" s="184">
        <v>16.831</v>
      </c>
      <c r="G185" s="184">
        <v>13.4864</v>
      </c>
      <c r="H185" s="184">
        <v>9.9359999999999999</v>
      </c>
      <c r="I185" s="184">
        <v>12.895</v>
      </c>
      <c r="J185" s="184">
        <v>6.0892999999999997</v>
      </c>
      <c r="K185" s="184">
        <v>7.0717999999999996</v>
      </c>
      <c r="L185" s="184">
        <v>3.5573000000000001</v>
      </c>
      <c r="M185" s="184">
        <v>4.6642000000000001</v>
      </c>
      <c r="N185" s="184">
        <v>7.3232999999999997</v>
      </c>
      <c r="O185" s="184">
        <v>8.8552999999999997</v>
      </c>
      <c r="P185" s="184">
        <v>8.1271000000000004</v>
      </c>
      <c r="Q185" s="184">
        <v>8.6631</v>
      </c>
      <c r="R185" s="184">
        <v>9.4771999999999998</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44322</v>
      </c>
      <c r="E186" s="184">
        <v>19.6858</v>
      </c>
      <c r="F186" s="184">
        <v>40.836500000000001</v>
      </c>
      <c r="G186" s="184">
        <v>36.076700000000002</v>
      </c>
      <c r="H186" s="184">
        <v>24.2958</v>
      </c>
      <c r="I186" s="184">
        <v>15.8962</v>
      </c>
      <c r="J186" s="184">
        <v>11.447800000000001</v>
      </c>
      <c r="K186" s="184">
        <v>10.374000000000001</v>
      </c>
      <c r="L186" s="184">
        <v>3.5939999999999999</v>
      </c>
      <c r="M186" s="184">
        <v>4.8418999999999999</v>
      </c>
      <c r="N186" s="184">
        <v>8.4240999999999993</v>
      </c>
      <c r="O186" s="184">
        <v>10.6189</v>
      </c>
      <c r="P186" s="184">
        <v>9.0130999999999997</v>
      </c>
      <c r="Q186" s="184">
        <v>9.2584</v>
      </c>
      <c r="R186" s="184">
        <v>12.0768</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44322</v>
      </c>
      <c r="E187" s="184">
        <v>19.249099999999999</v>
      </c>
      <c r="F187" s="184">
        <v>40.433599999999998</v>
      </c>
      <c r="G187" s="184">
        <v>35.7532</v>
      </c>
      <c r="H187" s="184">
        <v>23.974699999999999</v>
      </c>
      <c r="I187" s="184">
        <v>15.587199999999999</v>
      </c>
      <c r="J187" s="184">
        <v>11.136900000000001</v>
      </c>
      <c r="K187" s="184">
        <v>10.050599999999999</v>
      </c>
      <c r="L187" s="184">
        <v>3.2553000000000001</v>
      </c>
      <c r="M187" s="184">
        <v>4.4912000000000001</v>
      </c>
      <c r="N187" s="184">
        <v>8.0530000000000008</v>
      </c>
      <c r="O187" s="184">
        <v>10.2933</v>
      </c>
      <c r="P187" s="184">
        <v>8.6950000000000003</v>
      </c>
      <c r="Q187" s="184">
        <v>8.9383999999999997</v>
      </c>
      <c r="R187" s="184">
        <v>11.6983</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44322</v>
      </c>
      <c r="E188" s="184">
        <v>17.654800000000002</v>
      </c>
      <c r="F188" s="184">
        <v>15.719200000000001</v>
      </c>
      <c r="G188" s="184">
        <v>12.210100000000001</v>
      </c>
      <c r="H188" s="184">
        <v>9.4090000000000007</v>
      </c>
      <c r="I188" s="184">
        <v>13.3139</v>
      </c>
      <c r="J188" s="184">
        <v>7.6978999999999997</v>
      </c>
      <c r="K188" s="184">
        <v>7.2008000000000001</v>
      </c>
      <c r="L188" s="184">
        <v>3.8933</v>
      </c>
      <c r="M188" s="184">
        <v>4.5326000000000004</v>
      </c>
      <c r="N188" s="184">
        <v>6.5590000000000002</v>
      </c>
      <c r="O188" s="184">
        <v>9.1095000000000006</v>
      </c>
      <c r="P188" s="184">
        <v>8.1608999999999998</v>
      </c>
      <c r="Q188" s="184">
        <v>8.4146000000000001</v>
      </c>
      <c r="R188" s="184">
        <v>8.9848999999999997</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44322</v>
      </c>
      <c r="E189" s="184">
        <v>18.188500000000001</v>
      </c>
      <c r="F189" s="184">
        <v>16.061199999999999</v>
      </c>
      <c r="G189" s="184">
        <v>12.521699999999999</v>
      </c>
      <c r="H189" s="184">
        <v>9.7365999999999993</v>
      </c>
      <c r="I189" s="184">
        <v>13.6309</v>
      </c>
      <c r="J189" s="184">
        <v>8.0126000000000008</v>
      </c>
      <c r="K189" s="184">
        <v>7.5194999999999999</v>
      </c>
      <c r="L189" s="184">
        <v>4.2117000000000004</v>
      </c>
      <c r="M189" s="184">
        <v>4.8548</v>
      </c>
      <c r="N189" s="184">
        <v>6.8968999999999996</v>
      </c>
      <c r="O189" s="184">
        <v>9.4785000000000004</v>
      </c>
      <c r="P189" s="184">
        <v>8.5505999999999993</v>
      </c>
      <c r="Q189" s="184">
        <v>8.8743999999999996</v>
      </c>
      <c r="R189" s="184">
        <v>9.3339999999999996</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44322</v>
      </c>
      <c r="E190" s="184">
        <v>18.4132</v>
      </c>
      <c r="F190" s="184">
        <v>-7.1348000000000003</v>
      </c>
      <c r="G190" s="184">
        <v>12.434900000000001</v>
      </c>
      <c r="H190" s="184">
        <v>14.1976</v>
      </c>
      <c r="I190" s="184">
        <v>11.2767</v>
      </c>
      <c r="J190" s="184">
        <v>8.6576000000000004</v>
      </c>
      <c r="K190" s="184">
        <v>6.4736000000000002</v>
      </c>
      <c r="L190" s="184">
        <v>4.3155999999999999</v>
      </c>
      <c r="M190" s="184">
        <v>5.7606999999999999</v>
      </c>
      <c r="N190" s="184">
        <v>9.0389999999999997</v>
      </c>
      <c r="O190" s="184">
        <v>9.2392000000000003</v>
      </c>
      <c r="P190" s="184">
        <v>8.6705000000000005</v>
      </c>
      <c r="Q190" s="184">
        <v>8.9553999999999991</v>
      </c>
      <c r="R190" s="184">
        <v>9.8366000000000007</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44322</v>
      </c>
      <c r="E191" s="184">
        <v>17.9895</v>
      </c>
      <c r="F191" s="184">
        <v>-7.7084000000000001</v>
      </c>
      <c r="G191" s="184">
        <v>11.982699999999999</v>
      </c>
      <c r="H191" s="184">
        <v>13.687799999999999</v>
      </c>
      <c r="I191" s="184">
        <v>10.8126</v>
      </c>
      <c r="J191" s="184">
        <v>8.1978000000000009</v>
      </c>
      <c r="K191" s="184">
        <v>6.0101000000000004</v>
      </c>
      <c r="L191" s="184">
        <v>3.8498000000000001</v>
      </c>
      <c r="M191" s="184">
        <v>5.2845000000000004</v>
      </c>
      <c r="N191" s="184">
        <v>8.5411000000000001</v>
      </c>
      <c r="O191" s="184">
        <v>8.7461000000000002</v>
      </c>
      <c r="P191" s="184">
        <v>8.1937999999999995</v>
      </c>
      <c r="Q191" s="184">
        <v>8.5996000000000006</v>
      </c>
      <c r="R191" s="184">
        <v>9.3392999999999997</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44322</v>
      </c>
      <c r="E192" s="184">
        <v>25.16</v>
      </c>
      <c r="F192" s="184">
        <v>-25.514700000000001</v>
      </c>
      <c r="G192" s="184">
        <v>-7.6356000000000002</v>
      </c>
      <c r="H192" s="184">
        <v>5.8093000000000004</v>
      </c>
      <c r="I192" s="184">
        <v>10.0694</v>
      </c>
      <c r="J192" s="184">
        <v>6.8470000000000004</v>
      </c>
      <c r="K192" s="184">
        <v>4.7042999999999999</v>
      </c>
      <c r="L192" s="184">
        <v>4.0212000000000003</v>
      </c>
      <c r="M192" s="184">
        <v>4.8310000000000004</v>
      </c>
      <c r="N192" s="184">
        <v>7.7248000000000001</v>
      </c>
      <c r="O192" s="184">
        <v>8.1212999999999997</v>
      </c>
      <c r="P192" s="184">
        <v>8.0128000000000004</v>
      </c>
      <c r="Q192" s="184">
        <v>8.4682999999999993</v>
      </c>
      <c r="R192" s="184">
        <v>8.7504000000000008</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44322</v>
      </c>
      <c r="E193" s="184">
        <v>25.8109</v>
      </c>
      <c r="F193" s="184">
        <v>-25.154199999999999</v>
      </c>
      <c r="G193" s="184">
        <v>-7.2077999999999998</v>
      </c>
      <c r="H193" s="184">
        <v>6.2499000000000002</v>
      </c>
      <c r="I193" s="184">
        <v>10.5169</v>
      </c>
      <c r="J193" s="184">
        <v>7.298</v>
      </c>
      <c r="K193" s="184">
        <v>5.1619999999999999</v>
      </c>
      <c r="L193" s="184">
        <v>4.4836999999999998</v>
      </c>
      <c r="M193" s="184">
        <v>5.3025000000000002</v>
      </c>
      <c r="N193" s="184">
        <v>8.2144999999999992</v>
      </c>
      <c r="O193" s="184">
        <v>8.5983999999999998</v>
      </c>
      <c r="P193" s="184">
        <v>8.4184000000000001</v>
      </c>
      <c r="Q193" s="184">
        <v>8.9023000000000003</v>
      </c>
      <c r="R193" s="184">
        <v>9.2501999999999995</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44322</v>
      </c>
      <c r="E194" s="184">
        <v>19.697399999999998</v>
      </c>
      <c r="F194" s="184">
        <v>13.3467</v>
      </c>
      <c r="G194" s="184">
        <v>9.6433999999999997</v>
      </c>
      <c r="H194" s="184">
        <v>8.5909999999999993</v>
      </c>
      <c r="I194" s="184">
        <v>11.913600000000001</v>
      </c>
      <c r="J194" s="184">
        <v>6.0586000000000002</v>
      </c>
      <c r="K194" s="184">
        <v>7.4753999999999996</v>
      </c>
      <c r="L194" s="184">
        <v>4.3090999999999999</v>
      </c>
      <c r="M194" s="184">
        <v>5.2915000000000001</v>
      </c>
      <c r="N194" s="184">
        <v>8.4962999999999997</v>
      </c>
      <c r="O194" s="184">
        <v>9.9273000000000007</v>
      </c>
      <c r="P194" s="184">
        <v>8.4292999999999996</v>
      </c>
      <c r="Q194" s="184">
        <v>8.6516000000000002</v>
      </c>
      <c r="R194" s="184">
        <v>10.372400000000001</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44322</v>
      </c>
      <c r="E195" s="184">
        <v>19.383099999999999</v>
      </c>
      <c r="F195" s="184">
        <v>12.9979</v>
      </c>
      <c r="G195" s="184">
        <v>9.3597999999999999</v>
      </c>
      <c r="H195" s="184">
        <v>8.2718000000000007</v>
      </c>
      <c r="I195" s="184">
        <v>11.591900000000001</v>
      </c>
      <c r="J195" s="184">
        <v>5.7389999999999999</v>
      </c>
      <c r="K195" s="184">
        <v>7.1520000000000001</v>
      </c>
      <c r="L195" s="184">
        <v>3.9750999999999999</v>
      </c>
      <c r="M195" s="184">
        <v>4.9447999999999999</v>
      </c>
      <c r="N195" s="184">
        <v>8.1308000000000007</v>
      </c>
      <c r="O195" s="184">
        <v>9.5946999999999996</v>
      </c>
      <c r="P195" s="184">
        <v>8.1574000000000009</v>
      </c>
      <c r="Q195" s="184">
        <v>8.4379000000000008</v>
      </c>
      <c r="R195" s="184">
        <v>10.0045</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44322</v>
      </c>
      <c r="E198" s="184">
        <v>1820.0636999999999</v>
      </c>
      <c r="F198" s="184">
        <v>30.7409</v>
      </c>
      <c r="G198" s="184">
        <v>29.1053</v>
      </c>
      <c r="H198" s="184">
        <v>22.093900000000001</v>
      </c>
      <c r="I198" s="184">
        <v>14.1046</v>
      </c>
      <c r="J198" s="184">
        <v>9.3960000000000008</v>
      </c>
      <c r="K198" s="184">
        <v>8.8909000000000002</v>
      </c>
      <c r="L198" s="184">
        <v>2.2904</v>
      </c>
      <c r="M198" s="184">
        <v>3.4348000000000001</v>
      </c>
      <c r="N198" s="184">
        <v>6.8826000000000001</v>
      </c>
      <c r="O198" s="184">
        <v>8.1639999999999997</v>
      </c>
      <c r="P198" s="184">
        <v>7.4333999999999998</v>
      </c>
      <c r="Q198" s="184">
        <v>7.4298999999999999</v>
      </c>
      <c r="R198" s="184">
        <v>8.3993000000000002</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44322</v>
      </c>
      <c r="E199" s="184">
        <v>1918.6292000000001</v>
      </c>
      <c r="F199" s="184">
        <v>31.1632</v>
      </c>
      <c r="G199" s="184">
        <v>29.526299999999999</v>
      </c>
      <c r="H199" s="184">
        <v>22.515799999999999</v>
      </c>
      <c r="I199" s="184">
        <v>14.526999999999999</v>
      </c>
      <c r="J199" s="184">
        <v>9.8193999999999999</v>
      </c>
      <c r="K199" s="184">
        <v>9.3211999999999993</v>
      </c>
      <c r="L199" s="184">
        <v>2.7161</v>
      </c>
      <c r="M199" s="184">
        <v>3.8660000000000001</v>
      </c>
      <c r="N199" s="184">
        <v>7.3452999999999999</v>
      </c>
      <c r="O199" s="184">
        <v>8.6267999999999994</v>
      </c>
      <c r="P199" s="184">
        <v>7.8815</v>
      </c>
      <c r="Q199" s="184">
        <v>8.0702999999999996</v>
      </c>
      <c r="R199" s="184">
        <v>8.8777000000000008</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44322</v>
      </c>
      <c r="E200" s="184">
        <v>10.257300000000001</v>
      </c>
      <c r="F200" s="184">
        <v>8.5422999999999991</v>
      </c>
      <c r="G200" s="184">
        <v>7.4772999999999996</v>
      </c>
      <c r="H200" s="184">
        <v>8.5542999999999996</v>
      </c>
      <c r="I200" s="184">
        <v>10.4886</v>
      </c>
      <c r="J200" s="184">
        <v>5.8160999999999996</v>
      </c>
      <c r="K200" s="184">
        <v>7.9086999999999996</v>
      </c>
      <c r="L200" s="184">
        <v>4.4939</v>
      </c>
      <c r="M200" s="184"/>
      <c r="N200" s="184"/>
      <c r="O200" s="184"/>
      <c r="P200" s="184"/>
      <c r="Q200" s="184">
        <v>4.7915999999999999</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44322</v>
      </c>
      <c r="E201" s="184">
        <v>10.226800000000001</v>
      </c>
      <c r="F201" s="184">
        <v>7.8536000000000001</v>
      </c>
      <c r="G201" s="184">
        <v>6.9040999999999997</v>
      </c>
      <c r="H201" s="184">
        <v>7.9660000000000002</v>
      </c>
      <c r="I201" s="184">
        <v>9.9290000000000003</v>
      </c>
      <c r="J201" s="184">
        <v>5.2572000000000001</v>
      </c>
      <c r="K201" s="184">
        <v>7.3482000000000003</v>
      </c>
      <c r="L201" s="184">
        <v>3.9300999999999999</v>
      </c>
      <c r="M201" s="184"/>
      <c r="N201" s="184"/>
      <c r="O201" s="184"/>
      <c r="P201" s="184"/>
      <c r="Q201" s="184">
        <v>4.2236000000000002</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44322</v>
      </c>
      <c r="E202" s="184">
        <v>50.680999999999997</v>
      </c>
      <c r="F202" s="184">
        <v>-18.787299999999998</v>
      </c>
      <c r="G202" s="184">
        <v>2.7372999999999998</v>
      </c>
      <c r="H202" s="184">
        <v>10.443099999999999</v>
      </c>
      <c r="I202" s="184">
        <v>10.2151</v>
      </c>
      <c r="J202" s="184">
        <v>7.5339999999999998</v>
      </c>
      <c r="K202" s="184">
        <v>5.0218999999999996</v>
      </c>
      <c r="L202" s="184">
        <v>3.0623</v>
      </c>
      <c r="M202" s="184">
        <v>4.3996000000000004</v>
      </c>
      <c r="N202" s="184">
        <v>7.6786000000000003</v>
      </c>
      <c r="O202" s="184">
        <v>8.9556000000000004</v>
      </c>
      <c r="P202" s="184">
        <v>8.3327000000000009</v>
      </c>
      <c r="Q202" s="184">
        <v>7.5258000000000003</v>
      </c>
      <c r="R202" s="184">
        <v>9.4367999999999999</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44322</v>
      </c>
      <c r="E203" s="184">
        <v>51.919199999999996</v>
      </c>
      <c r="F203" s="184">
        <v>-18.409700000000001</v>
      </c>
      <c r="G203" s="184">
        <v>3.1408999999999998</v>
      </c>
      <c r="H203" s="184">
        <v>10.849</v>
      </c>
      <c r="I203" s="184">
        <v>10.618399999999999</v>
      </c>
      <c r="J203" s="184">
        <v>7.9440999999999997</v>
      </c>
      <c r="K203" s="184">
        <v>5.4455</v>
      </c>
      <c r="L203" s="184">
        <v>3.4910000000000001</v>
      </c>
      <c r="M203" s="184">
        <v>4.8310000000000004</v>
      </c>
      <c r="N203" s="184">
        <v>8.1214999999999993</v>
      </c>
      <c r="O203" s="184">
        <v>9.3439999999999994</v>
      </c>
      <c r="P203" s="184">
        <v>8.7182999999999993</v>
      </c>
      <c r="Q203" s="184">
        <v>8.9778000000000002</v>
      </c>
      <c r="R203" s="184">
        <v>9.8286999999999995</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44322</v>
      </c>
      <c r="E204" s="184">
        <v>20.291399999999999</v>
      </c>
      <c r="F204" s="184">
        <v>16.7364</v>
      </c>
      <c r="G204" s="184">
        <v>12.784800000000001</v>
      </c>
      <c r="H204" s="184">
        <v>10.660299999999999</v>
      </c>
      <c r="I204" s="184">
        <v>13.4573</v>
      </c>
      <c r="J204" s="184">
        <v>7.1470000000000002</v>
      </c>
      <c r="K204" s="184">
        <v>7.1843000000000004</v>
      </c>
      <c r="L204" s="184">
        <v>4.0964999999999998</v>
      </c>
      <c r="M204" s="184">
        <v>5.1235999999999997</v>
      </c>
      <c r="N204" s="184">
        <v>8.1666000000000007</v>
      </c>
      <c r="O204" s="184">
        <v>8.8568999999999996</v>
      </c>
      <c r="P204" s="184">
        <v>8.4466999999999999</v>
      </c>
      <c r="Q204" s="184">
        <v>8.5218000000000007</v>
      </c>
      <c r="R204" s="184">
        <v>9.9495000000000005</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44322</v>
      </c>
      <c r="E205" s="184">
        <v>19.5702</v>
      </c>
      <c r="F205" s="184">
        <v>16.420100000000001</v>
      </c>
      <c r="G205" s="184">
        <v>12.4466</v>
      </c>
      <c r="H205" s="184">
        <v>10.3049</v>
      </c>
      <c r="I205" s="184">
        <v>13.0809</v>
      </c>
      <c r="J205" s="184">
        <v>6.7704000000000004</v>
      </c>
      <c r="K205" s="184">
        <v>6.7866</v>
      </c>
      <c r="L205" s="184">
        <v>3.6936</v>
      </c>
      <c r="M205" s="184">
        <v>4.7125000000000004</v>
      </c>
      <c r="N205" s="184">
        <v>7.7369000000000003</v>
      </c>
      <c r="O205" s="184">
        <v>8.4158000000000008</v>
      </c>
      <c r="P205" s="184">
        <v>7.9756</v>
      </c>
      <c r="Q205" s="184">
        <v>5.0472999999999999</v>
      </c>
      <c r="R205" s="184">
        <v>9.5151000000000003</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44322</v>
      </c>
      <c r="E206" s="184">
        <v>27.587900000000001</v>
      </c>
      <c r="F206" s="184">
        <v>14.4269</v>
      </c>
      <c r="G206" s="184">
        <v>9.7101000000000006</v>
      </c>
      <c r="H206" s="184">
        <v>6.9836999999999998</v>
      </c>
      <c r="I206" s="184">
        <v>9.5037000000000003</v>
      </c>
      <c r="J206" s="184">
        <v>5.1818</v>
      </c>
      <c r="K206" s="184">
        <v>5.5885999999999996</v>
      </c>
      <c r="L206" s="184">
        <v>2.6535000000000002</v>
      </c>
      <c r="M206" s="184">
        <v>3.4653999999999998</v>
      </c>
      <c r="N206" s="184">
        <v>6.0380000000000003</v>
      </c>
      <c r="O206" s="184">
        <v>8.1210000000000004</v>
      </c>
      <c r="P206" s="184">
        <v>7.5354000000000001</v>
      </c>
      <c r="Q206" s="184">
        <v>7.5483000000000002</v>
      </c>
      <c r="R206" s="184">
        <v>8.0206999999999997</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44322</v>
      </c>
      <c r="E207" s="184">
        <v>29.1099</v>
      </c>
      <c r="F207" s="184">
        <v>15.0526</v>
      </c>
      <c r="G207" s="184">
        <v>10.2904</v>
      </c>
      <c r="H207" s="184">
        <v>7.5340999999999996</v>
      </c>
      <c r="I207" s="184">
        <v>10.060700000000001</v>
      </c>
      <c r="J207" s="184">
        <v>5.7362000000000002</v>
      </c>
      <c r="K207" s="184">
        <v>6.1479999999999997</v>
      </c>
      <c r="L207" s="184">
        <v>3.2120000000000002</v>
      </c>
      <c r="M207" s="184">
        <v>4.0213999999999999</v>
      </c>
      <c r="N207" s="184">
        <v>6.6155999999999997</v>
      </c>
      <c r="O207" s="184">
        <v>8.7102000000000004</v>
      </c>
      <c r="P207" s="184">
        <v>8.1864000000000008</v>
      </c>
      <c r="Q207" s="184">
        <v>8.1240000000000006</v>
      </c>
      <c r="R207" s="184">
        <v>8.6067</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44322</v>
      </c>
      <c r="E208" s="184">
        <v>10.3386</v>
      </c>
      <c r="F208" s="184">
        <v>13.773999999999999</v>
      </c>
      <c r="G208" s="184">
        <v>14.964</v>
      </c>
      <c r="H208" s="184">
        <v>10.764900000000001</v>
      </c>
      <c r="I208" s="184">
        <v>12.135400000000001</v>
      </c>
      <c r="J208" s="184">
        <v>6.3882000000000003</v>
      </c>
      <c r="K208" s="184">
        <v>7.4137000000000004</v>
      </c>
      <c r="L208" s="184">
        <v>3.9942000000000002</v>
      </c>
      <c r="M208" s="184">
        <v>4.3890000000000002</v>
      </c>
      <c r="N208" s="184"/>
      <c r="O208" s="184"/>
      <c r="P208" s="184"/>
      <c r="Q208" s="184">
        <v>4.3212999999999999</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44322</v>
      </c>
      <c r="E209" s="184">
        <v>10.3017</v>
      </c>
      <c r="F209" s="184">
        <v>13.1142</v>
      </c>
      <c r="G209" s="184">
        <v>14.5441</v>
      </c>
      <c r="H209" s="184">
        <v>10.295299999999999</v>
      </c>
      <c r="I209" s="184">
        <v>11.6683</v>
      </c>
      <c r="J209" s="184">
        <v>5.9340000000000002</v>
      </c>
      <c r="K209" s="184">
        <v>6.9513999999999996</v>
      </c>
      <c r="L209" s="184">
        <v>3.5396000000000001</v>
      </c>
      <c r="M209" s="184">
        <v>3.9209000000000001</v>
      </c>
      <c r="N209" s="184"/>
      <c r="O209" s="184"/>
      <c r="P209" s="184"/>
      <c r="Q209" s="184">
        <v>3.8504</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44322</v>
      </c>
      <c r="E210" s="184">
        <v>16.255500000000001</v>
      </c>
      <c r="F210" s="184">
        <v>8.5344999999999995</v>
      </c>
      <c r="G210" s="184">
        <v>9.5878999999999994</v>
      </c>
      <c r="H210" s="184">
        <v>10.091699999999999</v>
      </c>
      <c r="I210" s="184">
        <v>13.218299999999999</v>
      </c>
      <c r="J210" s="184">
        <v>6.5693999999999999</v>
      </c>
      <c r="K210" s="184">
        <v>7.32</v>
      </c>
      <c r="L210" s="184">
        <v>3.7517</v>
      </c>
      <c r="M210" s="184">
        <v>5.0204000000000004</v>
      </c>
      <c r="N210" s="184">
        <v>7.9146000000000001</v>
      </c>
      <c r="O210" s="184">
        <v>9.1440999999999999</v>
      </c>
      <c r="P210" s="184">
        <v>8.3297000000000008</v>
      </c>
      <c r="Q210" s="184">
        <v>8.4625000000000004</v>
      </c>
      <c r="R210" s="184">
        <v>9.8819999999999997</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44322</v>
      </c>
      <c r="E211" s="184">
        <v>16.572299999999998</v>
      </c>
      <c r="F211" s="184">
        <v>9.0324000000000009</v>
      </c>
      <c r="G211" s="184">
        <v>10.0663</v>
      </c>
      <c r="H211" s="184">
        <v>10.5617</v>
      </c>
      <c r="I211" s="184">
        <v>13.695399999999999</v>
      </c>
      <c r="J211" s="184">
        <v>7.0296000000000003</v>
      </c>
      <c r="K211" s="184">
        <v>7.7995000000000001</v>
      </c>
      <c r="L211" s="184">
        <v>4.2404000000000002</v>
      </c>
      <c r="M211" s="184">
        <v>5.5236000000000001</v>
      </c>
      <c r="N211" s="184">
        <v>8.4397000000000002</v>
      </c>
      <c r="O211" s="184">
        <v>9.6294000000000004</v>
      </c>
      <c r="P211" s="184">
        <v>8.7058</v>
      </c>
      <c r="Q211" s="184">
        <v>8.8131000000000004</v>
      </c>
      <c r="R211" s="184">
        <v>10.392099999999999</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44322</v>
      </c>
      <c r="E212" s="184">
        <v>19.185199999999998</v>
      </c>
      <c r="F212" s="184">
        <v>20.749099999999999</v>
      </c>
      <c r="G212" s="184">
        <v>12.442399999999999</v>
      </c>
      <c r="H212" s="184">
        <v>12.805400000000001</v>
      </c>
      <c r="I212" s="184">
        <v>18.599699999999999</v>
      </c>
      <c r="J212" s="184">
        <v>10.2707</v>
      </c>
      <c r="K212" s="184">
        <v>6.8639000000000001</v>
      </c>
      <c r="L212" s="184">
        <v>3.7014999999999998</v>
      </c>
      <c r="M212" s="184">
        <v>4.8456000000000001</v>
      </c>
      <c r="N212" s="184">
        <v>7.2931999999999997</v>
      </c>
      <c r="O212" s="184">
        <v>8.6229999999999993</v>
      </c>
      <c r="P212" s="184">
        <v>7.8337000000000003</v>
      </c>
      <c r="Q212" s="184">
        <v>8.3046000000000006</v>
      </c>
      <c r="R212" s="184">
        <v>9.3925000000000001</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44322</v>
      </c>
      <c r="E213" s="184">
        <v>19.950199999999999</v>
      </c>
      <c r="F213" s="184">
        <v>21.235199999999999</v>
      </c>
      <c r="G213" s="184">
        <v>12.942600000000001</v>
      </c>
      <c r="H213" s="184">
        <v>13.285</v>
      </c>
      <c r="I213" s="184">
        <v>19.074400000000001</v>
      </c>
      <c r="J213" s="184">
        <v>10.748200000000001</v>
      </c>
      <c r="K213" s="184">
        <v>7.3410000000000002</v>
      </c>
      <c r="L213" s="184">
        <v>4.1733000000000002</v>
      </c>
      <c r="M213" s="184">
        <v>5.3261000000000003</v>
      </c>
      <c r="N213" s="184">
        <v>7.7964000000000002</v>
      </c>
      <c r="O213" s="184">
        <v>9.1524999999999999</v>
      </c>
      <c r="P213" s="184">
        <v>8.3646999999999991</v>
      </c>
      <c r="Q213" s="184">
        <v>8.8244000000000007</v>
      </c>
      <c r="R213" s="184">
        <v>9.9030000000000005</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44322</v>
      </c>
      <c r="E214" s="184">
        <v>2574.8182000000002</v>
      </c>
      <c r="F214" s="184">
        <v>-19.641300000000001</v>
      </c>
      <c r="G214" s="184">
        <v>-3.9207000000000001</v>
      </c>
      <c r="H214" s="184">
        <v>5.7201000000000004</v>
      </c>
      <c r="I214" s="184">
        <v>10.018700000000001</v>
      </c>
      <c r="J214" s="184">
        <v>7.0910000000000002</v>
      </c>
      <c r="K214" s="184">
        <v>4.8990999999999998</v>
      </c>
      <c r="L214" s="184">
        <v>3.0987</v>
      </c>
      <c r="M214" s="184">
        <v>4.2996999999999996</v>
      </c>
      <c r="N214" s="184">
        <v>7.5639000000000003</v>
      </c>
      <c r="O214" s="184">
        <v>9.0005000000000006</v>
      </c>
      <c r="P214" s="184">
        <v>8.44</v>
      </c>
      <c r="Q214" s="184">
        <v>8.8658000000000001</v>
      </c>
      <c r="R214" s="184">
        <v>9.4716000000000005</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44322</v>
      </c>
      <c r="E215" s="184">
        <v>2469.7703000000001</v>
      </c>
      <c r="F215" s="184">
        <v>-20.111599999999999</v>
      </c>
      <c r="G215" s="184">
        <v>-4.3906000000000001</v>
      </c>
      <c r="H215" s="184">
        <v>5.2493999999999996</v>
      </c>
      <c r="I215" s="184">
        <v>9.5466999999999995</v>
      </c>
      <c r="J215" s="184">
        <v>6.6180000000000003</v>
      </c>
      <c r="K215" s="184">
        <v>4.4249999999999998</v>
      </c>
      <c r="L215" s="184">
        <v>2.6227</v>
      </c>
      <c r="M215" s="184">
        <v>3.8155000000000001</v>
      </c>
      <c r="N215" s="184">
        <v>7.0587999999999997</v>
      </c>
      <c r="O215" s="184">
        <v>8.4780999999999995</v>
      </c>
      <c r="P215" s="184">
        <v>7.8693999999999997</v>
      </c>
      <c r="Q215" s="184">
        <v>8.1198999999999995</v>
      </c>
      <c r="R215" s="184">
        <v>8.9594000000000005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44322</v>
      </c>
      <c r="E216" s="184">
        <v>34.027799999999999</v>
      </c>
      <c r="F216" s="184">
        <v>2.36</v>
      </c>
      <c r="G216" s="184">
        <v>3.8628</v>
      </c>
      <c r="H216" s="184">
        <v>3.5268000000000002</v>
      </c>
      <c r="I216" s="184">
        <v>4.1132</v>
      </c>
      <c r="J216" s="184">
        <v>3.5895999999999999</v>
      </c>
      <c r="K216" s="184">
        <v>3.8597999999999999</v>
      </c>
      <c r="L216" s="184">
        <v>3.2970999999999999</v>
      </c>
      <c r="M216" s="184">
        <v>3.9222999999999999</v>
      </c>
      <c r="N216" s="184">
        <v>6.0442999999999998</v>
      </c>
      <c r="O216" s="184">
        <v>7.8856999999999999</v>
      </c>
      <c r="P216" s="184">
        <v>7.1814999999999998</v>
      </c>
      <c r="Q216" s="184">
        <v>7.7731000000000003</v>
      </c>
      <c r="R216" s="184">
        <v>7.8154000000000003</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44322</v>
      </c>
      <c r="E217" s="184">
        <v>34.303600000000003</v>
      </c>
      <c r="F217" s="184">
        <v>2.4474</v>
      </c>
      <c r="G217" s="184">
        <v>2.8380999999999998</v>
      </c>
      <c r="H217" s="184">
        <v>3.194</v>
      </c>
      <c r="I217" s="184">
        <v>4.0266999999999999</v>
      </c>
      <c r="J217" s="184">
        <v>3.6392000000000002</v>
      </c>
      <c r="K217" s="184">
        <v>4.0321999999999996</v>
      </c>
      <c r="L217" s="184">
        <v>3.4780000000000002</v>
      </c>
      <c r="M217" s="184">
        <v>4.0885999999999996</v>
      </c>
      <c r="N217" s="184">
        <v>6.2073999999999998</v>
      </c>
      <c r="O217" s="184">
        <v>8.0364000000000004</v>
      </c>
      <c r="P217" s="184">
        <v>7.2918000000000003</v>
      </c>
      <c r="Q217" s="184">
        <v>7.9069000000000003</v>
      </c>
      <c r="R217" s="184">
        <v>7.9694000000000003</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44322</v>
      </c>
      <c r="E218" s="184">
        <v>11.3919</v>
      </c>
      <c r="F218" s="184">
        <v>-35.530099999999997</v>
      </c>
      <c r="G218" s="184">
        <v>-7.3647999999999998</v>
      </c>
      <c r="H218" s="184">
        <v>4.6729000000000003</v>
      </c>
      <c r="I218" s="184">
        <v>13.4343</v>
      </c>
      <c r="J218" s="184">
        <v>8.2147000000000006</v>
      </c>
      <c r="K218" s="184">
        <v>6.1436999999999999</v>
      </c>
      <c r="L218" s="184">
        <v>3.7376</v>
      </c>
      <c r="M218" s="184">
        <v>4.9663000000000004</v>
      </c>
      <c r="N218" s="184">
        <v>8.9154</v>
      </c>
      <c r="O218" s="184"/>
      <c r="P218" s="184"/>
      <c r="Q218" s="184">
        <v>8.6397999999999993</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44322</v>
      </c>
      <c r="E219" s="184">
        <v>11.2987</v>
      </c>
      <c r="F219" s="184">
        <v>-36.145299999999999</v>
      </c>
      <c r="G219" s="184">
        <v>-7.8556999999999997</v>
      </c>
      <c r="H219" s="184">
        <v>4.2030000000000003</v>
      </c>
      <c r="I219" s="184">
        <v>12.9862</v>
      </c>
      <c r="J219" s="184">
        <v>7.7591999999999999</v>
      </c>
      <c r="K219" s="184">
        <v>5.6372999999999998</v>
      </c>
      <c r="L219" s="184">
        <v>3.2296</v>
      </c>
      <c r="M219" s="184">
        <v>4.4545000000000003</v>
      </c>
      <c r="N219" s="184">
        <v>8.3714999999999993</v>
      </c>
      <c r="O219" s="184"/>
      <c r="P219" s="184"/>
      <c r="Q219" s="184">
        <v>8.0737000000000005</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44322</v>
      </c>
      <c r="E220" s="184">
        <v>1013.7954999999999</v>
      </c>
      <c r="F220" s="184">
        <v>6.4781000000000004</v>
      </c>
      <c r="G220" s="184">
        <v>3.3288000000000002</v>
      </c>
      <c r="H220" s="184">
        <v>10.0349</v>
      </c>
      <c r="I220" s="184">
        <v>17.314800000000002</v>
      </c>
      <c r="J220" s="184">
        <v>9.8376000000000001</v>
      </c>
      <c r="K220" s="184">
        <v>7.6093000000000002</v>
      </c>
      <c r="L220" s="184"/>
      <c r="M220" s="184"/>
      <c r="N220" s="184"/>
      <c r="O220" s="184"/>
      <c r="P220" s="184"/>
      <c r="Q220" s="184">
        <v>5.3567999999999998</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44322</v>
      </c>
      <c r="E221" s="184">
        <v>1012.4747</v>
      </c>
      <c r="F221" s="184">
        <v>5.9744999999999999</v>
      </c>
      <c r="G221" s="184">
        <v>2.8281999999999998</v>
      </c>
      <c r="H221" s="184">
        <v>9.5330999999999992</v>
      </c>
      <c r="I221" s="184">
        <v>16.811299999999999</v>
      </c>
      <c r="J221" s="184">
        <v>9.3335000000000008</v>
      </c>
      <c r="K221" s="184">
        <v>7.0993000000000004</v>
      </c>
      <c r="L221" s="184"/>
      <c r="M221" s="184"/>
      <c r="N221" s="184"/>
      <c r="O221" s="184"/>
      <c r="P221" s="184"/>
      <c r="Q221" s="184">
        <v>4.8438999999999997</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44322</v>
      </c>
      <c r="E222" s="184">
        <v>16.345500000000001</v>
      </c>
      <c r="F222" s="184">
        <v>11.391999999999999</v>
      </c>
      <c r="G222" s="184">
        <v>11.026300000000001</v>
      </c>
      <c r="H222" s="184">
        <v>7.7313999999999998</v>
      </c>
      <c r="I222" s="184">
        <v>9.2359000000000009</v>
      </c>
      <c r="J222" s="184">
        <v>5.1577000000000002</v>
      </c>
      <c r="K222" s="184">
        <v>4.9983000000000004</v>
      </c>
      <c r="L222" s="184">
        <v>2.7536999999999998</v>
      </c>
      <c r="M222" s="184">
        <v>3.7391999999999999</v>
      </c>
      <c r="N222" s="184">
        <v>6.1106999999999996</v>
      </c>
      <c r="O222" s="184">
        <v>4.5323000000000002</v>
      </c>
      <c r="P222" s="184">
        <v>5.9461000000000004</v>
      </c>
      <c r="Q222" s="184">
        <v>7.0049000000000001</v>
      </c>
      <c r="R222" s="184">
        <v>7.6425999999999998</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44322</v>
      </c>
      <c r="E223" s="184">
        <v>16.237500000000001</v>
      </c>
      <c r="F223" s="184">
        <v>11.242900000000001</v>
      </c>
      <c r="G223" s="184">
        <v>10.9495</v>
      </c>
      <c r="H223" s="184">
        <v>7.6539999999999999</v>
      </c>
      <c r="I223" s="184">
        <v>9.1682000000000006</v>
      </c>
      <c r="J223" s="184">
        <v>5.1014999999999997</v>
      </c>
      <c r="K223" s="184">
        <v>4.9295999999999998</v>
      </c>
      <c r="L223" s="184">
        <v>2.6880999999999999</v>
      </c>
      <c r="M223" s="184">
        <v>3.6873</v>
      </c>
      <c r="N223" s="184">
        <v>6.0587999999999997</v>
      </c>
      <c r="O223" s="184">
        <v>4.4537000000000004</v>
      </c>
      <c r="P223" s="184">
        <v>5.867</v>
      </c>
      <c r="Q223" s="184">
        <v>6.9071999999999996</v>
      </c>
      <c r="R223" s="184">
        <v>7.5770999999999997</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4.9415522727272725</v>
      </c>
      <c r="G224" s="186">
        <v>9.1982090909090921</v>
      </c>
      <c r="H224" s="186">
        <v>9.9802045454545478</v>
      </c>
      <c r="I224" s="186">
        <v>12.220788636363634</v>
      </c>
      <c r="J224" s="186">
        <v>7.2098227272727282</v>
      </c>
      <c r="K224" s="186">
        <v>6.6789590909090917</v>
      </c>
      <c r="L224" s="186">
        <v>3.6136074999999992</v>
      </c>
      <c r="M224" s="186">
        <v>4.6114315789473679</v>
      </c>
      <c r="N224" s="186">
        <v>7.5851555555555557</v>
      </c>
      <c r="O224" s="186">
        <v>8.7042235294117649</v>
      </c>
      <c r="P224" s="186">
        <v>8.0909705882352938</v>
      </c>
      <c r="Q224" s="186">
        <v>7.5492772727272728</v>
      </c>
      <c r="R224" s="186">
        <v>9.3624411764705915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8.5383999999999993</v>
      </c>
      <c r="G225" s="186">
        <v>9.6156499999999987</v>
      </c>
      <c r="H225" s="186">
        <v>9.47105</v>
      </c>
      <c r="I225" s="186">
        <v>12.47105</v>
      </c>
      <c r="J225" s="186">
        <v>7.0411999999999999</v>
      </c>
      <c r="K225" s="186">
        <v>6.9291499999999999</v>
      </c>
      <c r="L225" s="186">
        <v>3.7195499999999999</v>
      </c>
      <c r="M225" s="186">
        <v>4.7550000000000008</v>
      </c>
      <c r="N225" s="186">
        <v>7.7308500000000002</v>
      </c>
      <c r="O225" s="186">
        <v>8.8703000000000003</v>
      </c>
      <c r="P225" s="186">
        <v>8.2788000000000004</v>
      </c>
      <c r="Q225" s="186">
        <v>8.4061500000000002</v>
      </c>
      <c r="R225" s="186">
        <v>9.41465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44322</v>
      </c>
      <c r="E228" s="184">
        <v>46.4649</v>
      </c>
      <c r="F228" s="184">
        <v>43.255899999999997</v>
      </c>
      <c r="G228" s="184">
        <v>25.163</v>
      </c>
      <c r="H228" s="184">
        <v>-7.6757</v>
      </c>
      <c r="I228" s="184">
        <v>19.9755</v>
      </c>
      <c r="J228" s="184">
        <v>6.7404000000000002</v>
      </c>
      <c r="K228" s="184">
        <v>8.1940000000000008</v>
      </c>
      <c r="L228" s="184">
        <v>24.7502</v>
      </c>
      <c r="M228" s="184">
        <v>23.783300000000001</v>
      </c>
      <c r="N228" s="184">
        <v>28.482099999999999</v>
      </c>
      <c r="O228" s="184">
        <v>6.5255999999999998</v>
      </c>
      <c r="P228" s="184">
        <v>8.7614999999999998</v>
      </c>
      <c r="Q228" s="184">
        <v>9.4758999999999993</v>
      </c>
      <c r="R228" s="184">
        <v>9.3580000000000005</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44322</v>
      </c>
      <c r="E229" s="184">
        <v>49.971800000000002</v>
      </c>
      <c r="F229" s="184">
        <v>44.097099999999998</v>
      </c>
      <c r="G229" s="184">
        <v>26.009499999999999</v>
      </c>
      <c r="H229" s="184">
        <v>-6.8464</v>
      </c>
      <c r="I229" s="184">
        <v>20.803999999999998</v>
      </c>
      <c r="J229" s="184">
        <v>7.5651000000000002</v>
      </c>
      <c r="K229" s="184">
        <v>9.0475999999999992</v>
      </c>
      <c r="L229" s="184">
        <v>25.6907</v>
      </c>
      <c r="M229" s="184">
        <v>24.767499999999998</v>
      </c>
      <c r="N229" s="184">
        <v>29.597300000000001</v>
      </c>
      <c r="O229" s="184">
        <v>7.3973000000000004</v>
      </c>
      <c r="P229" s="184">
        <v>9.8428000000000004</v>
      </c>
      <c r="Q229" s="184">
        <v>10.984299999999999</v>
      </c>
      <c r="R229" s="184">
        <v>10.258800000000001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44322</v>
      </c>
      <c r="E230" s="184">
        <v>49.971800000000002</v>
      </c>
      <c r="F230" s="184">
        <v>44.097099999999998</v>
      </c>
      <c r="G230" s="184">
        <v>26.009499999999999</v>
      </c>
      <c r="H230" s="184">
        <v>-6.8464</v>
      </c>
      <c r="I230" s="184">
        <v>20.803999999999998</v>
      </c>
      <c r="J230" s="184">
        <v>7.5651000000000002</v>
      </c>
      <c r="K230" s="184">
        <v>9.0475999999999992</v>
      </c>
      <c r="L230" s="184">
        <v>25.6907</v>
      </c>
      <c r="M230" s="184">
        <v>24.767499999999998</v>
      </c>
      <c r="N230" s="184">
        <v>29.597300000000001</v>
      </c>
      <c r="O230" s="184">
        <v>7.3973000000000004</v>
      </c>
      <c r="P230" s="184">
        <v>9.8428000000000004</v>
      </c>
      <c r="Q230" s="184">
        <v>10.952</v>
      </c>
      <c r="R230" s="184">
        <v>10.258800000000001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44322</v>
      </c>
      <c r="E231" s="184">
        <v>22.64</v>
      </c>
      <c r="F231" s="184">
        <v>85.808599999999998</v>
      </c>
      <c r="G231" s="184">
        <v>34.1126</v>
      </c>
      <c r="H231" s="184">
        <v>0.59889999999999999</v>
      </c>
      <c r="I231" s="184">
        <v>29.287199999999999</v>
      </c>
      <c r="J231" s="184">
        <v>11.3636</v>
      </c>
      <c r="K231" s="184">
        <v>6.3330000000000002</v>
      </c>
      <c r="L231" s="184">
        <v>13.5625</v>
      </c>
      <c r="M231" s="184">
        <v>13.7951</v>
      </c>
      <c r="N231" s="184">
        <v>18.362400000000001</v>
      </c>
      <c r="O231" s="184">
        <v>6.6714000000000002</v>
      </c>
      <c r="P231" s="184">
        <v>7.2230999999999996</v>
      </c>
      <c r="Q231" s="184">
        <v>7.8493000000000004</v>
      </c>
      <c r="R231" s="184">
        <v>7.6990999999999996</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44322</v>
      </c>
      <c r="E232" s="184">
        <v>25.066800000000001</v>
      </c>
      <c r="F232" s="184">
        <v>86.990899999999996</v>
      </c>
      <c r="G232" s="184">
        <v>35.242600000000003</v>
      </c>
      <c r="H232" s="184">
        <v>1.7479</v>
      </c>
      <c r="I232" s="184">
        <v>30.4514</v>
      </c>
      <c r="J232" s="184">
        <v>12.41</v>
      </c>
      <c r="K232" s="184">
        <v>7.4774000000000003</v>
      </c>
      <c r="L232" s="184">
        <v>14.7638</v>
      </c>
      <c r="M232" s="184">
        <v>15.0284</v>
      </c>
      <c r="N232" s="184">
        <v>19.6723</v>
      </c>
      <c r="O232" s="184">
        <v>7.7415000000000003</v>
      </c>
      <c r="P232" s="184">
        <v>8.4346999999999994</v>
      </c>
      <c r="Q232" s="184">
        <v>9.4865999999999993</v>
      </c>
      <c r="R232" s="184">
        <v>8.8094000000000001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44322</v>
      </c>
      <c r="E233" s="184">
        <v>29.087</v>
      </c>
      <c r="F233" s="184">
        <v>86.412700000000001</v>
      </c>
      <c r="G233" s="184">
        <v>22.587399999999999</v>
      </c>
      <c r="H233" s="184">
        <v>1.7036</v>
      </c>
      <c r="I233" s="184">
        <v>19.341699999999999</v>
      </c>
      <c r="J233" s="184">
        <v>1.5286999999999999</v>
      </c>
      <c r="K233" s="184">
        <v>-0.1993</v>
      </c>
      <c r="L233" s="184">
        <v>6.6435000000000004</v>
      </c>
      <c r="M233" s="184">
        <v>6.7767999999999997</v>
      </c>
      <c r="N233" s="184">
        <v>10.344799999999999</v>
      </c>
      <c r="O233" s="184">
        <v>9.391</v>
      </c>
      <c r="P233" s="184">
        <v>8.3950999999999993</v>
      </c>
      <c r="Q233" s="184">
        <v>6.6151</v>
      </c>
      <c r="R233" s="184">
        <v>10.658300000000001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44322</v>
      </c>
      <c r="E234" s="184">
        <v>31.2163</v>
      </c>
      <c r="F234" s="184">
        <v>86.848399999999998</v>
      </c>
      <c r="G234" s="184">
        <v>23.273800000000001</v>
      </c>
      <c r="H234" s="184">
        <v>2.5068000000000001</v>
      </c>
      <c r="I234" s="184">
        <v>20.174299999999999</v>
      </c>
      <c r="J234" s="184">
        <v>2.3469000000000002</v>
      </c>
      <c r="K234" s="184">
        <v>0.68059999999999998</v>
      </c>
      <c r="L234" s="184">
        <v>7.5635000000000003</v>
      </c>
      <c r="M234" s="184">
        <v>7.7153</v>
      </c>
      <c r="N234" s="184">
        <v>11.3154</v>
      </c>
      <c r="O234" s="184">
        <v>10.285299999999999</v>
      </c>
      <c r="P234" s="184">
        <v>9.31</v>
      </c>
      <c r="Q234" s="184">
        <v>9.4291999999999998</v>
      </c>
      <c r="R234" s="184">
        <v>11.6038</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44322</v>
      </c>
      <c r="E235" s="184">
        <v>37.828299999999999</v>
      </c>
      <c r="F235" s="184">
        <v>72.607100000000003</v>
      </c>
      <c r="G235" s="184">
        <v>26.947700000000001</v>
      </c>
      <c r="H235" s="184">
        <v>-1.3917999999999999</v>
      </c>
      <c r="I235" s="184">
        <v>27.264500000000002</v>
      </c>
      <c r="J235" s="184">
        <v>7.4524999999999997</v>
      </c>
      <c r="K235" s="184">
        <v>3.0406</v>
      </c>
      <c r="L235" s="184">
        <v>11.8438</v>
      </c>
      <c r="M235" s="184">
        <v>11.024900000000001</v>
      </c>
      <c r="N235" s="184">
        <v>14.729900000000001</v>
      </c>
      <c r="O235" s="184">
        <v>8.8706999999999994</v>
      </c>
      <c r="P235" s="184">
        <v>9.6550999999999991</v>
      </c>
      <c r="Q235" s="184">
        <v>9.9672000000000001</v>
      </c>
      <c r="R235" s="184">
        <v>9.8323999999999998</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44322</v>
      </c>
      <c r="E236" s="184">
        <v>33.135199999999998</v>
      </c>
      <c r="F236" s="184">
        <v>70.967200000000005</v>
      </c>
      <c r="G236" s="184">
        <v>25.241</v>
      </c>
      <c r="H236" s="184">
        <v>-3.0668000000000002</v>
      </c>
      <c r="I236" s="184">
        <v>25.568200000000001</v>
      </c>
      <c r="J236" s="184">
        <v>5.7663000000000002</v>
      </c>
      <c r="K236" s="184">
        <v>1.3767</v>
      </c>
      <c r="L236" s="184">
        <v>10.214700000000001</v>
      </c>
      <c r="M236" s="184">
        <v>9.3954000000000004</v>
      </c>
      <c r="N236" s="184">
        <v>12.997199999999999</v>
      </c>
      <c r="O236" s="184">
        <v>7.0881999999999996</v>
      </c>
      <c r="P236" s="184">
        <v>7.5873999999999997</v>
      </c>
      <c r="Q236" s="184">
        <v>7.4710000000000001</v>
      </c>
      <c r="R236" s="184">
        <v>8.1431000000000004</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44322</v>
      </c>
      <c r="E237" s="184">
        <v>22.4711</v>
      </c>
      <c r="F237" s="184">
        <v>56.613599999999998</v>
      </c>
      <c r="G237" s="184">
        <v>26.9146</v>
      </c>
      <c r="H237" s="184">
        <v>9.2982999999999993</v>
      </c>
      <c r="I237" s="184">
        <v>22.255800000000001</v>
      </c>
      <c r="J237" s="184">
        <v>8.1815999999999995</v>
      </c>
      <c r="K237" s="184">
        <v>5.7751999999999999</v>
      </c>
      <c r="L237" s="184">
        <v>9.2957999999999998</v>
      </c>
      <c r="M237" s="184">
        <v>10.5183</v>
      </c>
      <c r="N237" s="184">
        <v>15.8973</v>
      </c>
      <c r="O237" s="184">
        <v>1.1900999999999999</v>
      </c>
      <c r="P237" s="184">
        <v>5.1104000000000003</v>
      </c>
      <c r="Q237" s="184">
        <v>6.7564000000000002</v>
      </c>
      <c r="R237" s="184">
        <v>2.1642000000000001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44322</v>
      </c>
      <c r="E238" s="184">
        <v>21.563400000000001</v>
      </c>
      <c r="F238" s="184">
        <v>56.283700000000003</v>
      </c>
      <c r="G238" s="184">
        <v>26.52</v>
      </c>
      <c r="H238" s="184">
        <v>8.7926000000000002</v>
      </c>
      <c r="I238" s="184">
        <v>21.663499999999999</v>
      </c>
      <c r="J238" s="184">
        <v>7.5279999999999996</v>
      </c>
      <c r="K238" s="184">
        <v>5.0865</v>
      </c>
      <c r="L238" s="184">
        <v>8.5878999999999994</v>
      </c>
      <c r="M238" s="184">
        <v>9.8104999999999993</v>
      </c>
      <c r="N238" s="184">
        <v>15.152799999999999</v>
      </c>
      <c r="O238" s="184">
        <v>0.58020000000000005</v>
      </c>
      <c r="P238" s="184">
        <v>4.4755000000000003</v>
      </c>
      <c r="Q238" s="184">
        <v>6.5327999999999999</v>
      </c>
      <c r="R238" s="184">
        <v>1.5395000000000001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44322</v>
      </c>
      <c r="E239" s="184">
        <v>76.983400000000003</v>
      </c>
      <c r="F239" s="184">
        <v>90.0214</v>
      </c>
      <c r="G239" s="184">
        <v>12.039</v>
      </c>
      <c r="H239" s="184">
        <v>-5.4196999999999997</v>
      </c>
      <c r="I239" s="184">
        <v>30.198899999999998</v>
      </c>
      <c r="J239" s="184">
        <v>15.8711</v>
      </c>
      <c r="K239" s="184">
        <v>9.1211000000000002</v>
      </c>
      <c r="L239" s="184">
        <v>14.568899999999999</v>
      </c>
      <c r="M239" s="184">
        <v>15.0708</v>
      </c>
      <c r="N239" s="184">
        <v>19.7285</v>
      </c>
      <c r="O239" s="184">
        <v>11.3741</v>
      </c>
      <c r="P239" s="184">
        <v>10.3086</v>
      </c>
      <c r="Q239" s="184">
        <v>10.2645</v>
      </c>
      <c r="R239" s="184">
        <v>13.449199999999999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44322</v>
      </c>
      <c r="E240" s="184">
        <v>81.357696881355906</v>
      </c>
      <c r="F240" s="184">
        <v>88.774000000000001</v>
      </c>
      <c r="G240" s="184">
        <v>10.769</v>
      </c>
      <c r="H240" s="184">
        <v>-6.6201999999999996</v>
      </c>
      <c r="I240" s="184">
        <v>28.953199999999999</v>
      </c>
      <c r="J240" s="184">
        <v>14.628399999999999</v>
      </c>
      <c r="K240" s="184">
        <v>7.7786</v>
      </c>
      <c r="L240" s="184">
        <v>13.1896</v>
      </c>
      <c r="M240" s="184">
        <v>13.6966</v>
      </c>
      <c r="N240" s="184">
        <v>18.295400000000001</v>
      </c>
      <c r="O240" s="184">
        <v>10.191599999999999</v>
      </c>
      <c r="P240" s="184">
        <v>9.1120000000000001</v>
      </c>
      <c r="Q240" s="184">
        <v>8.5150000000000006</v>
      </c>
      <c r="R240" s="184">
        <v>12.196</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44322</v>
      </c>
      <c r="E241" s="184">
        <v>45.467100000000002</v>
      </c>
      <c r="F241" s="184">
        <v>83.8416</v>
      </c>
      <c r="G241" s="184">
        <v>36.797899999999998</v>
      </c>
      <c r="H241" s="184">
        <v>15.5052</v>
      </c>
      <c r="I241" s="184">
        <v>29.3764</v>
      </c>
      <c r="J241" s="184">
        <v>12.3177</v>
      </c>
      <c r="K241" s="184">
        <v>12.9252</v>
      </c>
      <c r="L241" s="184">
        <v>14.4222</v>
      </c>
      <c r="M241" s="184">
        <v>15.599</v>
      </c>
      <c r="N241" s="184">
        <v>20.041</v>
      </c>
      <c r="O241" s="184">
        <v>6.4028</v>
      </c>
      <c r="P241" s="184">
        <v>8.2162000000000006</v>
      </c>
      <c r="Q241" s="184">
        <v>8.6601999999999997</v>
      </c>
      <c r="R241" s="184">
        <v>10.33</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44322</v>
      </c>
      <c r="E242" s="184">
        <v>41.726300000000002</v>
      </c>
      <c r="F242" s="184">
        <v>82.148399999999995</v>
      </c>
      <c r="G242" s="184">
        <v>35.120199999999997</v>
      </c>
      <c r="H242" s="184">
        <v>13.857799999999999</v>
      </c>
      <c r="I242" s="184">
        <v>27.683</v>
      </c>
      <c r="J242" s="184">
        <v>10.597200000000001</v>
      </c>
      <c r="K242" s="184">
        <v>11.157299999999999</v>
      </c>
      <c r="L242" s="184">
        <v>12.5786</v>
      </c>
      <c r="M242" s="184">
        <v>13.709199999999999</v>
      </c>
      <c r="N242" s="184">
        <v>18.040299999999998</v>
      </c>
      <c r="O242" s="184">
        <v>4.6582999999999997</v>
      </c>
      <c r="P242" s="184">
        <v>6.8262</v>
      </c>
      <c r="Q242" s="184">
        <v>8.8138000000000005</v>
      </c>
      <c r="R242" s="184">
        <v>8.5393000000000008</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44322</v>
      </c>
      <c r="E243" s="184">
        <v>64.918800000000005</v>
      </c>
      <c r="F243" s="184">
        <v>58.9617</v>
      </c>
      <c r="G243" s="184">
        <v>36.9009</v>
      </c>
      <c r="H243" s="184">
        <v>8.7454000000000001</v>
      </c>
      <c r="I243" s="184">
        <v>31.261500000000002</v>
      </c>
      <c r="J243" s="184">
        <v>13.597200000000001</v>
      </c>
      <c r="K243" s="184">
        <v>7.1040999999999999</v>
      </c>
      <c r="L243" s="184">
        <v>13.846</v>
      </c>
      <c r="M243" s="184">
        <v>13.6008</v>
      </c>
      <c r="N243" s="184">
        <v>16.3964</v>
      </c>
      <c r="O243" s="184">
        <v>7.1706000000000003</v>
      </c>
      <c r="P243" s="184">
        <v>7.3273999999999999</v>
      </c>
      <c r="Q243" s="184">
        <v>9.4975000000000005</v>
      </c>
      <c r="R243" s="184">
        <v>8.2277000000000005</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44322</v>
      </c>
      <c r="E244" s="184">
        <v>69.117599999999996</v>
      </c>
      <c r="F244" s="184">
        <v>59.612400000000001</v>
      </c>
      <c r="G244" s="184">
        <v>37.556800000000003</v>
      </c>
      <c r="H244" s="184">
        <v>9.4169</v>
      </c>
      <c r="I244" s="184">
        <v>31.939699999999998</v>
      </c>
      <c r="J244" s="184">
        <v>14.277799999999999</v>
      </c>
      <c r="K244" s="184">
        <v>7.8094999999999999</v>
      </c>
      <c r="L244" s="184">
        <v>14.6242</v>
      </c>
      <c r="M244" s="184">
        <v>14.4405</v>
      </c>
      <c r="N244" s="184">
        <v>17.318300000000001</v>
      </c>
      <c r="O244" s="184">
        <v>7.9798</v>
      </c>
      <c r="P244" s="184">
        <v>8.1351999999999993</v>
      </c>
      <c r="Q244" s="184">
        <v>9.4763000000000002</v>
      </c>
      <c r="R244" s="184">
        <v>9.0790000000000006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44322</v>
      </c>
      <c r="E247" s="184">
        <v>54.631500000000003</v>
      </c>
      <c r="F247" s="184">
        <v>59.290900000000001</v>
      </c>
      <c r="G247" s="184">
        <v>69.409800000000004</v>
      </c>
      <c r="H247" s="184">
        <v>35.119999999999997</v>
      </c>
      <c r="I247" s="184">
        <v>39.349899999999998</v>
      </c>
      <c r="J247" s="184">
        <v>12.964499999999999</v>
      </c>
      <c r="K247" s="184">
        <v>8.7849000000000004</v>
      </c>
      <c r="L247" s="184">
        <v>20.7578</v>
      </c>
      <c r="M247" s="184">
        <v>19.040700000000001</v>
      </c>
      <c r="N247" s="184">
        <v>23.118200000000002</v>
      </c>
      <c r="O247" s="184">
        <v>8.1460000000000008</v>
      </c>
      <c r="P247" s="184">
        <v>8.7415000000000003</v>
      </c>
      <c r="Q247" s="184">
        <v>10.267799999999999</v>
      </c>
      <c r="R247" s="184">
        <v>9.7292000000000005</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44322</v>
      </c>
      <c r="E248" s="184">
        <v>56.913400000000003</v>
      </c>
      <c r="F248" s="184">
        <v>59.805199999999999</v>
      </c>
      <c r="G248" s="184">
        <v>69.854299999999995</v>
      </c>
      <c r="H248" s="184">
        <v>35.5503</v>
      </c>
      <c r="I248" s="184">
        <v>39.693199999999997</v>
      </c>
      <c r="J248" s="184">
        <v>13.317</v>
      </c>
      <c r="K248" s="184">
        <v>9.1751000000000005</v>
      </c>
      <c r="L248" s="184">
        <v>21.1997</v>
      </c>
      <c r="M248" s="184">
        <v>19.502099999999999</v>
      </c>
      <c r="N248" s="184">
        <v>23.6264</v>
      </c>
      <c r="O248" s="184">
        <v>8.6369000000000007</v>
      </c>
      <c r="P248" s="184">
        <v>9.3093000000000004</v>
      </c>
      <c r="Q248" s="184">
        <v>9.6014999999999997</v>
      </c>
      <c r="R248" s="184">
        <v>10.180199999999999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44322</v>
      </c>
      <c r="E249" s="184">
        <v>43.203200000000002</v>
      </c>
      <c r="F249" s="184">
        <v>94.953500000000005</v>
      </c>
      <c r="G249" s="184">
        <v>41.113399999999999</v>
      </c>
      <c r="H249" s="184">
        <v>4.9288999999999996</v>
      </c>
      <c r="I249" s="184">
        <v>29.273</v>
      </c>
      <c r="J249" s="184">
        <v>8.4161000000000001</v>
      </c>
      <c r="K249" s="184">
        <v>1.5321</v>
      </c>
      <c r="L249" s="184">
        <v>10.302899999999999</v>
      </c>
      <c r="M249" s="184">
        <v>11.0969</v>
      </c>
      <c r="N249" s="184">
        <v>15.342599999999999</v>
      </c>
      <c r="O249" s="184">
        <v>7.3148</v>
      </c>
      <c r="P249" s="184">
        <v>7.5597000000000003</v>
      </c>
      <c r="Q249" s="184">
        <v>8.8757000000000001</v>
      </c>
      <c r="R249" s="184">
        <v>9.1196000000000002</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44322</v>
      </c>
      <c r="E250" s="184">
        <v>46.246400000000001</v>
      </c>
      <c r="F250" s="184">
        <v>96.543300000000002</v>
      </c>
      <c r="G250" s="184">
        <v>42.689900000000002</v>
      </c>
      <c r="H250" s="184">
        <v>6.5137999999999998</v>
      </c>
      <c r="I250" s="184">
        <v>30.871400000000001</v>
      </c>
      <c r="J250" s="184">
        <v>10.0105</v>
      </c>
      <c r="K250" s="184">
        <v>3.1568000000000001</v>
      </c>
      <c r="L250" s="184">
        <v>12.018000000000001</v>
      </c>
      <c r="M250" s="184">
        <v>12.9221</v>
      </c>
      <c r="N250" s="184">
        <v>17.329899999999999</v>
      </c>
      <c r="O250" s="184">
        <v>8.7354000000000003</v>
      </c>
      <c r="P250" s="184">
        <v>8.6424000000000003</v>
      </c>
      <c r="Q250" s="184">
        <v>8.9059000000000008</v>
      </c>
      <c r="R250" s="184">
        <v>10.998799999999999</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44322</v>
      </c>
      <c r="E253" s="184">
        <v>51.448300000000003</v>
      </c>
      <c r="F253" s="184">
        <v>53.428699999999999</v>
      </c>
      <c r="G253" s="184">
        <v>15.533099999999999</v>
      </c>
      <c r="H253" s="184">
        <v>-3.5246</v>
      </c>
      <c r="I253" s="184">
        <v>20.063400000000001</v>
      </c>
      <c r="J253" s="184">
        <v>8.6356999999999999</v>
      </c>
      <c r="K253" s="184">
        <v>4.4992000000000001</v>
      </c>
      <c r="L253" s="184">
        <v>11.3741</v>
      </c>
      <c r="M253" s="184">
        <v>13.051399999999999</v>
      </c>
      <c r="N253" s="184">
        <v>17.557700000000001</v>
      </c>
      <c r="O253" s="184">
        <v>9.0082000000000004</v>
      </c>
      <c r="P253" s="184">
        <v>10.005800000000001</v>
      </c>
      <c r="Q253" s="184">
        <v>10.0451</v>
      </c>
      <c r="R253" s="184">
        <v>9.9306000000000001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44322</v>
      </c>
      <c r="E254" s="184">
        <v>54.775599999999997</v>
      </c>
      <c r="F254" s="184">
        <v>54.3889</v>
      </c>
      <c r="G254" s="184">
        <v>16.459</v>
      </c>
      <c r="H254" s="184">
        <v>-2.6164999999999998</v>
      </c>
      <c r="I254" s="184">
        <v>20.9864</v>
      </c>
      <c r="J254" s="184">
        <v>9.5656999999999996</v>
      </c>
      <c r="K254" s="184">
        <v>5.4200999999999997</v>
      </c>
      <c r="L254" s="184">
        <v>12.3292</v>
      </c>
      <c r="M254" s="184">
        <v>14.002599999999999</v>
      </c>
      <c r="N254" s="184">
        <v>18.529299999999999</v>
      </c>
      <c r="O254" s="184">
        <v>9.7774999999999999</v>
      </c>
      <c r="P254" s="184">
        <v>10.839</v>
      </c>
      <c r="Q254" s="184">
        <v>10.948499999999999</v>
      </c>
      <c r="R254" s="184">
        <v>10.7254</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44322</v>
      </c>
      <c r="E255" s="184">
        <v>26.608799999999999</v>
      </c>
      <c r="F255" s="184">
        <v>66.237200000000001</v>
      </c>
      <c r="G255" s="184">
        <v>2.3323999999999998</v>
      </c>
      <c r="H255" s="184">
        <v>-8.3346</v>
      </c>
      <c r="I255" s="184">
        <v>18.004899999999999</v>
      </c>
      <c r="J255" s="184">
        <v>3.4988000000000001</v>
      </c>
      <c r="K255" s="184">
        <v>0.88749999999999996</v>
      </c>
      <c r="L255" s="184">
        <v>8.8726000000000003</v>
      </c>
      <c r="M255" s="184">
        <v>9.7306000000000008</v>
      </c>
      <c r="N255" s="184">
        <v>13.882199999999999</v>
      </c>
      <c r="O255" s="184">
        <v>7.6266999999999996</v>
      </c>
      <c r="P255" s="184">
        <v>8.4225999999999992</v>
      </c>
      <c r="Q255" s="184">
        <v>9.0484000000000009</v>
      </c>
      <c r="R255" s="184">
        <v>8.4878999999999998</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44322</v>
      </c>
      <c r="E256" s="184">
        <v>24.728300000000001</v>
      </c>
      <c r="F256" s="184">
        <v>65.357900000000001</v>
      </c>
      <c r="G256" s="184">
        <v>1.427</v>
      </c>
      <c r="H256" s="184">
        <v>-9.2405000000000008</v>
      </c>
      <c r="I256" s="184">
        <v>17.096399999999999</v>
      </c>
      <c r="J256" s="184">
        <v>2.5935000000000001</v>
      </c>
      <c r="K256" s="184">
        <v>-4.4299999999999999E-2</v>
      </c>
      <c r="L256" s="184">
        <v>7.9042000000000003</v>
      </c>
      <c r="M256" s="184">
        <v>8.7375000000000007</v>
      </c>
      <c r="N256" s="184">
        <v>12.827500000000001</v>
      </c>
      <c r="O256" s="184">
        <v>6.6925999999999997</v>
      </c>
      <c r="P256" s="184">
        <v>7.4793000000000003</v>
      </c>
      <c r="Q256" s="184">
        <v>8.4192999999999998</v>
      </c>
      <c r="R256" s="184">
        <v>7.5029000000000003</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44322</v>
      </c>
      <c r="E257" s="184">
        <v>16.6386</v>
      </c>
      <c r="F257" s="184">
        <v>10.5328</v>
      </c>
      <c r="G257" s="184">
        <v>-16.795100000000001</v>
      </c>
      <c r="H257" s="184">
        <v>-16.587800000000001</v>
      </c>
      <c r="I257" s="184">
        <v>-3.4739</v>
      </c>
      <c r="J257" s="184">
        <v>0.73899999999999999</v>
      </c>
      <c r="K257" s="184">
        <v>-2.7622</v>
      </c>
      <c r="L257" s="184">
        <v>14.165900000000001</v>
      </c>
      <c r="M257" s="184">
        <v>15.2309</v>
      </c>
      <c r="N257" s="184">
        <v>14.304399999999999</v>
      </c>
      <c r="O257" s="184">
        <v>7.7450000000000001</v>
      </c>
      <c r="P257" s="184">
        <v>10.058999999999999</v>
      </c>
      <c r="Q257" s="184">
        <v>9.8298000000000005</v>
      </c>
      <c r="R257" s="184">
        <v>8.4504999999999999</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44322</v>
      </c>
      <c r="E258" s="184">
        <v>15.3287</v>
      </c>
      <c r="F258" s="184">
        <v>8.8124000000000002</v>
      </c>
      <c r="G258" s="184">
        <v>-18.465599999999998</v>
      </c>
      <c r="H258" s="184">
        <v>-18.304400000000001</v>
      </c>
      <c r="I258" s="184">
        <v>-5.2111000000000001</v>
      </c>
      <c r="J258" s="184">
        <v>-0.99929999999999997</v>
      </c>
      <c r="K258" s="184">
        <v>-4.4871999999999996</v>
      </c>
      <c r="L258" s="184">
        <v>12.0158</v>
      </c>
      <c r="M258" s="184">
        <v>13.0969</v>
      </c>
      <c r="N258" s="184">
        <v>12.1708</v>
      </c>
      <c r="O258" s="184">
        <v>6.0705</v>
      </c>
      <c r="P258" s="184">
        <v>8.3986000000000001</v>
      </c>
      <c r="Q258" s="184">
        <v>8.1837999999999997</v>
      </c>
      <c r="R258" s="184">
        <v>6.6093999999999999</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44322</v>
      </c>
      <c r="E259" s="184">
        <v>39.247</v>
      </c>
      <c r="F259" s="184">
        <v>74.7393</v>
      </c>
      <c r="G259" s="184">
        <v>54.243200000000002</v>
      </c>
      <c r="H259" s="184">
        <v>20.473800000000001</v>
      </c>
      <c r="I259" s="184">
        <v>34.215800000000002</v>
      </c>
      <c r="J259" s="184">
        <v>17.988</v>
      </c>
      <c r="K259" s="184">
        <v>7.1142000000000003</v>
      </c>
      <c r="L259" s="184">
        <v>19.289400000000001</v>
      </c>
      <c r="M259" s="184">
        <v>18.803899999999999</v>
      </c>
      <c r="N259" s="184">
        <v>22.0914</v>
      </c>
      <c r="O259" s="184">
        <v>9.8612000000000002</v>
      </c>
      <c r="P259" s="184">
        <v>9.7134</v>
      </c>
      <c r="Q259" s="184">
        <v>8.1562999999999999</v>
      </c>
      <c r="R259" s="184">
        <v>12.9293</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44322</v>
      </c>
      <c r="E260" s="184">
        <v>42.894799999999996</v>
      </c>
      <c r="F260" s="184">
        <v>75.889200000000002</v>
      </c>
      <c r="G260" s="184">
        <v>55.390599999999999</v>
      </c>
      <c r="H260" s="184">
        <v>21.641999999999999</v>
      </c>
      <c r="I260" s="184">
        <v>35.385800000000003</v>
      </c>
      <c r="J260" s="184">
        <v>19.153199999999998</v>
      </c>
      <c r="K260" s="184">
        <v>8.2698</v>
      </c>
      <c r="L260" s="184">
        <v>20.567900000000002</v>
      </c>
      <c r="M260" s="184">
        <v>20.144100000000002</v>
      </c>
      <c r="N260" s="184">
        <v>23.519300000000001</v>
      </c>
      <c r="O260" s="184">
        <v>11.14</v>
      </c>
      <c r="P260" s="184">
        <v>11.071400000000001</v>
      </c>
      <c r="Q260" s="184">
        <v>10.8109</v>
      </c>
      <c r="R260" s="184">
        <v>14.2279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44322</v>
      </c>
      <c r="E261" s="184">
        <v>42.977499999999999</v>
      </c>
      <c r="F261" s="184">
        <v>88.368899999999996</v>
      </c>
      <c r="G261" s="184">
        <v>35.034399999999998</v>
      </c>
      <c r="H261" s="184">
        <v>12.1731</v>
      </c>
      <c r="I261" s="184">
        <v>27.227900000000002</v>
      </c>
      <c r="J261" s="184">
        <v>9.7566000000000006</v>
      </c>
      <c r="K261" s="184">
        <v>7.5522999999999998</v>
      </c>
      <c r="L261" s="184">
        <v>11.145300000000001</v>
      </c>
      <c r="M261" s="184">
        <v>11.444699999999999</v>
      </c>
      <c r="N261" s="184">
        <v>13.9763</v>
      </c>
      <c r="O261" s="184">
        <v>7.9181999999999997</v>
      </c>
      <c r="P261" s="184">
        <v>8.1727000000000007</v>
      </c>
      <c r="Q261" s="184">
        <v>8.1061999999999994</v>
      </c>
      <c r="R261" s="184">
        <v>9.0225000000000009</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44322</v>
      </c>
      <c r="E262" s="184">
        <v>40.654000000000003</v>
      </c>
      <c r="F262" s="184">
        <v>87.838200000000001</v>
      </c>
      <c r="G262" s="184">
        <v>34.4238</v>
      </c>
      <c r="H262" s="184">
        <v>11.594799999999999</v>
      </c>
      <c r="I262" s="184">
        <v>26.633199999999999</v>
      </c>
      <c r="J262" s="184">
        <v>9.1513000000000009</v>
      </c>
      <c r="K262" s="184">
        <v>6.9526000000000003</v>
      </c>
      <c r="L262" s="184">
        <v>10.539899999999999</v>
      </c>
      <c r="M262" s="184">
        <v>10.8445</v>
      </c>
      <c r="N262" s="184">
        <v>13.3513</v>
      </c>
      <c r="O262" s="184">
        <v>7.2633999999999999</v>
      </c>
      <c r="P262" s="184">
        <v>7.4683000000000002</v>
      </c>
      <c r="Q262" s="184">
        <v>5.9565000000000001</v>
      </c>
      <c r="R262" s="184">
        <v>8.4229000000000003</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44322</v>
      </c>
      <c r="E263" s="184">
        <v>63.432299999999998</v>
      </c>
      <c r="F263" s="184">
        <v>40.900399999999998</v>
      </c>
      <c r="G263" s="184">
        <v>10.3087</v>
      </c>
      <c r="H263" s="184">
        <v>-5.2967000000000004</v>
      </c>
      <c r="I263" s="184">
        <v>9.1813000000000002</v>
      </c>
      <c r="J263" s="184">
        <v>-0.79359999999999997</v>
      </c>
      <c r="K263" s="184">
        <v>1.2532000000000001</v>
      </c>
      <c r="L263" s="184">
        <v>6.5641999999999996</v>
      </c>
      <c r="M263" s="184">
        <v>6.5122999999999998</v>
      </c>
      <c r="N263" s="184">
        <v>10.283300000000001</v>
      </c>
      <c r="O263" s="184">
        <v>6.9842000000000004</v>
      </c>
      <c r="P263" s="184">
        <v>7.1219000000000001</v>
      </c>
      <c r="Q263" s="184">
        <v>8.3211999999999993</v>
      </c>
      <c r="R263" s="184">
        <v>8.2286000000000001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44322</v>
      </c>
      <c r="E264" s="184">
        <v>67.639300000000006</v>
      </c>
      <c r="F264" s="184">
        <v>41.706800000000001</v>
      </c>
      <c r="G264" s="184">
        <v>11.090400000000001</v>
      </c>
      <c r="H264" s="184">
        <v>-4.5134999999999996</v>
      </c>
      <c r="I264" s="184">
        <v>9.9632000000000005</v>
      </c>
      <c r="J264" s="184">
        <v>-1.0800000000000001E-2</v>
      </c>
      <c r="K264" s="184">
        <v>2.0350000000000001</v>
      </c>
      <c r="L264" s="184">
        <v>7.3813000000000004</v>
      </c>
      <c r="M264" s="184">
        <v>7.3971999999999998</v>
      </c>
      <c r="N264" s="184">
        <v>11.280099999999999</v>
      </c>
      <c r="O264" s="184">
        <v>7.9459</v>
      </c>
      <c r="P264" s="184">
        <v>8.0634999999999994</v>
      </c>
      <c r="Q264" s="184">
        <v>8.1038999999999994</v>
      </c>
      <c r="R264" s="184">
        <v>9.1867000000000001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44322</v>
      </c>
      <c r="E265" s="184">
        <v>23.941600000000001</v>
      </c>
      <c r="F265" s="184">
        <v>41.667499999999997</v>
      </c>
      <c r="G265" s="184">
        <v>14.3985</v>
      </c>
      <c r="H265" s="184">
        <v>-13.684900000000001</v>
      </c>
      <c r="I265" s="184">
        <v>9.5524000000000004</v>
      </c>
      <c r="J265" s="184">
        <v>3.1690999999999998</v>
      </c>
      <c r="K265" s="184">
        <v>-1.3152999999999999</v>
      </c>
      <c r="L265" s="184">
        <v>9.4894999999999996</v>
      </c>
      <c r="M265" s="184">
        <v>9.3246000000000002</v>
      </c>
      <c r="N265" s="184">
        <v>12.9481</v>
      </c>
      <c r="O265" s="184">
        <v>7.01</v>
      </c>
      <c r="P265" s="184">
        <v>7.8005000000000004</v>
      </c>
      <c r="Q265" s="184">
        <v>8.6984999999999992</v>
      </c>
      <c r="R265" s="184">
        <v>6.9728000000000003</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44322</v>
      </c>
      <c r="E266" s="184">
        <v>21.1082</v>
      </c>
      <c r="F266" s="184">
        <v>39.814700000000002</v>
      </c>
      <c r="G266" s="184">
        <v>12.462899999999999</v>
      </c>
      <c r="H266" s="184">
        <v>-15.59</v>
      </c>
      <c r="I266" s="184">
        <v>7.6307</v>
      </c>
      <c r="J266" s="184">
        <v>1.2578</v>
      </c>
      <c r="K266" s="184">
        <v>-3.2231000000000001</v>
      </c>
      <c r="L266" s="184">
        <v>7.5564999999999998</v>
      </c>
      <c r="M266" s="184">
        <v>7.3498000000000001</v>
      </c>
      <c r="N266" s="184">
        <v>10.9008</v>
      </c>
      <c r="O266" s="184">
        <v>5.2872000000000003</v>
      </c>
      <c r="P266" s="184">
        <v>6.0465</v>
      </c>
      <c r="Q266" s="184">
        <v>7.1772999999999998</v>
      </c>
      <c r="R266" s="184">
        <v>5.4074</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44322</v>
      </c>
      <c r="E267" s="184">
        <v>41.292200000000001</v>
      </c>
      <c r="F267" s="184">
        <v>34.063600000000001</v>
      </c>
      <c r="G267" s="184">
        <v>15.6364</v>
      </c>
      <c r="H267" s="184">
        <v>3.4117000000000002</v>
      </c>
      <c r="I267" s="184">
        <v>16.622399999999999</v>
      </c>
      <c r="J267" s="184">
        <v>7.7123999999999997</v>
      </c>
      <c r="K267" s="184">
        <v>8.7768999999999995</v>
      </c>
      <c r="L267" s="184">
        <v>11.8851</v>
      </c>
      <c r="M267" s="184">
        <v>11.9847</v>
      </c>
      <c r="N267" s="184">
        <v>12.6036</v>
      </c>
      <c r="O267" s="184">
        <v>0.34379999999999999</v>
      </c>
      <c r="P267" s="184">
        <v>3.5358000000000001</v>
      </c>
      <c r="Q267" s="184">
        <v>8.5289999999999999</v>
      </c>
      <c r="R267" s="184">
        <v>-1.6338999999999999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44322</v>
      </c>
      <c r="E268" s="184">
        <v>44.215600000000002</v>
      </c>
      <c r="F268" s="184">
        <v>34.621299999999998</v>
      </c>
      <c r="G268" s="184">
        <v>16.256499999999999</v>
      </c>
      <c r="H268" s="184">
        <v>4.0362999999999998</v>
      </c>
      <c r="I268" s="184">
        <v>17.260300000000001</v>
      </c>
      <c r="J268" s="184">
        <v>8.3421000000000003</v>
      </c>
      <c r="K268" s="184">
        <v>9.4161999999999999</v>
      </c>
      <c r="L268" s="184">
        <v>12.548400000000001</v>
      </c>
      <c r="M268" s="184">
        <v>12.667899999999999</v>
      </c>
      <c r="N268" s="184">
        <v>13.296099999999999</v>
      </c>
      <c r="O268" s="184">
        <v>1.1012</v>
      </c>
      <c r="P268" s="184">
        <v>4.3658999999999999</v>
      </c>
      <c r="Q268" s="184">
        <v>6.8583999999999996</v>
      </c>
      <c r="R268" s="184">
        <v>-0.97199999999999998</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44322</v>
      </c>
      <c r="E271" s="184">
        <v>51.898099999999999</v>
      </c>
      <c r="F271" s="184">
        <v>49.579700000000003</v>
      </c>
      <c r="G271" s="184">
        <v>22.9709</v>
      </c>
      <c r="H271" s="184">
        <v>8.2012999999999998</v>
      </c>
      <c r="I271" s="184">
        <v>28.962700000000002</v>
      </c>
      <c r="J271" s="184">
        <v>13.139699999999999</v>
      </c>
      <c r="K271" s="184">
        <v>7.4641000000000002</v>
      </c>
      <c r="L271" s="184">
        <v>19.1525</v>
      </c>
      <c r="M271" s="184">
        <v>19.309999999999999</v>
      </c>
      <c r="N271" s="184">
        <v>24.0412</v>
      </c>
      <c r="O271" s="184">
        <v>9.0074000000000005</v>
      </c>
      <c r="P271" s="184">
        <v>9.3337000000000003</v>
      </c>
      <c r="Q271" s="184">
        <v>9.7803000000000004</v>
      </c>
      <c r="R271" s="184">
        <v>12.200799999999999</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44322</v>
      </c>
      <c r="E272" s="184">
        <v>48.549700000000001</v>
      </c>
      <c r="F272" s="184">
        <v>49.008299999999998</v>
      </c>
      <c r="G272" s="184">
        <v>22.3949</v>
      </c>
      <c r="H272" s="184">
        <v>7.6474000000000002</v>
      </c>
      <c r="I272" s="184">
        <v>28.402200000000001</v>
      </c>
      <c r="J272" s="184">
        <v>12.581200000000001</v>
      </c>
      <c r="K272" s="184">
        <v>6.8879999999999999</v>
      </c>
      <c r="L272" s="184">
        <v>18.517499999999998</v>
      </c>
      <c r="M272" s="184">
        <v>18.626899999999999</v>
      </c>
      <c r="N272" s="184">
        <v>23.299299999999999</v>
      </c>
      <c r="O272" s="184">
        <v>8.2703000000000007</v>
      </c>
      <c r="P272" s="184">
        <v>8.4656000000000002</v>
      </c>
      <c r="Q272" s="184">
        <v>8.1635000000000009</v>
      </c>
      <c r="R272" s="184">
        <v>11.5341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44322</v>
      </c>
      <c r="E273" s="184">
        <v>21.200299999999999</v>
      </c>
      <c r="F273" s="184">
        <v>20.844100000000001</v>
      </c>
      <c r="G273" s="184">
        <v>13.673999999999999</v>
      </c>
      <c r="H273" s="184">
        <v>-1.4753000000000001</v>
      </c>
      <c r="I273" s="184">
        <v>17.717600000000001</v>
      </c>
      <c r="J273" s="184">
        <v>9.73</v>
      </c>
      <c r="K273" s="184">
        <v>3.1442000000000001</v>
      </c>
      <c r="L273" s="184">
        <v>10.6197</v>
      </c>
      <c r="M273" s="184">
        <v>9.6858000000000004</v>
      </c>
      <c r="N273" s="184">
        <v>14.047599999999999</v>
      </c>
      <c r="O273" s="184">
        <v>3.4312</v>
      </c>
      <c r="P273" s="184">
        <v>6.0495000000000001</v>
      </c>
      <c r="Q273" s="184">
        <v>6.9587000000000003</v>
      </c>
      <c r="R273" s="184">
        <v>4.1257000000000001</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44322</v>
      </c>
      <c r="E274" s="184">
        <v>22.4771</v>
      </c>
      <c r="F274" s="184">
        <v>21.7729</v>
      </c>
      <c r="G274" s="184">
        <v>14.523899999999999</v>
      </c>
      <c r="H274" s="184">
        <v>-0.62629999999999997</v>
      </c>
      <c r="I274" s="184">
        <v>18.562200000000001</v>
      </c>
      <c r="J274" s="184">
        <v>10.5815</v>
      </c>
      <c r="K274" s="184">
        <v>3.7090000000000001</v>
      </c>
      <c r="L274" s="184">
        <v>11.2501</v>
      </c>
      <c r="M274" s="184">
        <v>10.391500000000001</v>
      </c>
      <c r="N274" s="184">
        <v>14.849</v>
      </c>
      <c r="O274" s="184">
        <v>4.4180999999999999</v>
      </c>
      <c r="P274" s="184">
        <v>7.0726000000000004</v>
      </c>
      <c r="Q274" s="184">
        <v>7.84</v>
      </c>
      <c r="R274" s="184">
        <v>4.9371999999999998</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44322</v>
      </c>
      <c r="E275" s="184">
        <v>0.95850000000000002</v>
      </c>
      <c r="F275" s="184">
        <v>11.4277</v>
      </c>
      <c r="G275" s="184">
        <v>11.434799999999999</v>
      </c>
      <c r="H275" s="184">
        <v>11.449199999999999</v>
      </c>
      <c r="I275" s="184">
        <v>11.2</v>
      </c>
      <c r="J275" s="184">
        <v>11.2737</v>
      </c>
      <c r="K275" s="184">
        <v>11.4419</v>
      </c>
      <c r="L275" s="184">
        <v>-40.958500000000001</v>
      </c>
      <c r="M275" s="184">
        <v>-24.857199999999999</v>
      </c>
      <c r="N275" s="184">
        <v>-16.796900000000001</v>
      </c>
      <c r="O275" s="184"/>
      <c r="P275" s="184"/>
      <c r="Q275" s="184">
        <v>-12.687799999999999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44322</v>
      </c>
      <c r="E276" s="184">
        <v>0.91290000000000004</v>
      </c>
      <c r="F276" s="184">
        <v>7.9981999999999998</v>
      </c>
      <c r="G276" s="184">
        <v>10.6713</v>
      </c>
      <c r="H276" s="184">
        <v>10.875</v>
      </c>
      <c r="I276" s="184">
        <v>11.1858</v>
      </c>
      <c r="J276" s="184">
        <v>11.1633</v>
      </c>
      <c r="K276" s="184">
        <v>11.419</v>
      </c>
      <c r="L276" s="184">
        <v>-41.353499999999997</v>
      </c>
      <c r="M276" s="184">
        <v>-25.1296</v>
      </c>
      <c r="N276" s="184">
        <v>-17.0015</v>
      </c>
      <c r="O276" s="184"/>
      <c r="P276" s="184"/>
      <c r="Q276" s="184">
        <v>-12.866199999999999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44322</v>
      </c>
      <c r="E277" s="184">
        <v>49.258899999999997</v>
      </c>
      <c r="F277" s="184">
        <v>55.732799999999997</v>
      </c>
      <c r="G277" s="184">
        <v>29.1905</v>
      </c>
      <c r="H277" s="184">
        <v>2.7536999999999998</v>
      </c>
      <c r="I277" s="184">
        <v>22.2699</v>
      </c>
      <c r="J277" s="184">
        <v>8.0930999999999997</v>
      </c>
      <c r="K277" s="184">
        <v>4.9721000000000002</v>
      </c>
      <c r="L277" s="184">
        <v>16.104900000000001</v>
      </c>
      <c r="M277" s="184">
        <v>17.837199999999999</v>
      </c>
      <c r="N277" s="184">
        <v>22.7456</v>
      </c>
      <c r="O277" s="184">
        <v>6.2981999999999996</v>
      </c>
      <c r="P277" s="184">
        <v>8.1725999999999992</v>
      </c>
      <c r="Q277" s="184">
        <v>9.4766999999999992</v>
      </c>
      <c r="R277" s="184">
        <v>7.1597</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44322</v>
      </c>
      <c r="E278" s="184">
        <v>46.664900000000003</v>
      </c>
      <c r="F278" s="184">
        <v>55.148099999999999</v>
      </c>
      <c r="G278" s="184">
        <v>28.590199999999999</v>
      </c>
      <c r="H278" s="184">
        <v>2.1575000000000002</v>
      </c>
      <c r="I278" s="184">
        <v>21.666</v>
      </c>
      <c r="J278" s="184">
        <v>7.4869000000000003</v>
      </c>
      <c r="K278" s="184">
        <v>4.3498000000000001</v>
      </c>
      <c r="L278" s="184">
        <v>15.4359</v>
      </c>
      <c r="M278" s="184">
        <v>17.129200000000001</v>
      </c>
      <c r="N278" s="184">
        <v>21.968800000000002</v>
      </c>
      <c r="O278" s="184">
        <v>5.5998000000000001</v>
      </c>
      <c r="P278" s="184">
        <v>7.4466999999999999</v>
      </c>
      <c r="Q278" s="184">
        <v>9.2566000000000006</v>
      </c>
      <c r="R278" s="184">
        <v>6.4614000000000003</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57.729206666666634</v>
      </c>
      <c r="G279" s="186">
        <v>24.521324444444442</v>
      </c>
      <c r="H279" s="186">
        <v>2.9564466666666664</v>
      </c>
      <c r="I279" s="186">
        <v>22.162128888888891</v>
      </c>
      <c r="J279" s="186">
        <v>8.6278799999999976</v>
      </c>
      <c r="K279" s="186">
        <v>5.291946666666667</v>
      </c>
      <c r="L279" s="186">
        <v>11.078064444444445</v>
      </c>
      <c r="M279" s="186">
        <v>11.986202222222216</v>
      </c>
      <c r="N279" s="186">
        <v>15.912468888888892</v>
      </c>
      <c r="O279" s="186">
        <v>7.0360348837209292</v>
      </c>
      <c r="P279" s="186">
        <v>8.0912046511627906</v>
      </c>
      <c r="Q279" s="186">
        <v>7.8113977777777777</v>
      </c>
      <c r="R279" s="186">
        <v>8.4207488372093025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56.613599999999998</v>
      </c>
      <c r="G280" s="186">
        <v>25.163</v>
      </c>
      <c r="H280" s="186">
        <v>2.1575000000000002</v>
      </c>
      <c r="I280" s="186">
        <v>21.666</v>
      </c>
      <c r="J280" s="186">
        <v>8.6356999999999999</v>
      </c>
      <c r="K280" s="186">
        <v>6.3330000000000002</v>
      </c>
      <c r="L280" s="186">
        <v>12.018000000000001</v>
      </c>
      <c r="M280" s="186">
        <v>13.051399999999999</v>
      </c>
      <c r="N280" s="186">
        <v>15.8973</v>
      </c>
      <c r="O280" s="186">
        <v>7.3973000000000004</v>
      </c>
      <c r="P280" s="186">
        <v>8.2162000000000006</v>
      </c>
      <c r="Q280" s="186">
        <v>8.6984999999999992</v>
      </c>
      <c r="R280" s="186">
        <v>9.0225000000000009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44322</v>
      </c>
      <c r="E283" s="184">
        <v>64.010000000000005</v>
      </c>
      <c r="F283" s="184">
        <v>0.86670000000000003</v>
      </c>
      <c r="G283" s="184">
        <v>1.3137000000000001</v>
      </c>
      <c r="H283" s="184">
        <v>0.36059999999999998</v>
      </c>
      <c r="I283" s="184">
        <v>4.0305999999999997</v>
      </c>
      <c r="J283" s="184">
        <v>1.7161999999999999</v>
      </c>
      <c r="K283" s="184">
        <v>0.28199999999999997</v>
      </c>
      <c r="L283" s="184">
        <v>23.1435</v>
      </c>
      <c r="M283" s="184">
        <v>31.007000000000001</v>
      </c>
      <c r="N283" s="184">
        <v>59.705599999999997</v>
      </c>
      <c r="O283" s="184">
        <v>10.186299999999999</v>
      </c>
      <c r="P283" s="184">
        <v>16.240200000000002</v>
      </c>
      <c r="Q283" s="184">
        <v>14.0944</v>
      </c>
      <c r="R283" s="184">
        <v>16.527999999999999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44322</v>
      </c>
      <c r="E284" s="184">
        <v>71.38</v>
      </c>
      <c r="F284" s="184">
        <v>0.8619</v>
      </c>
      <c r="G284" s="184">
        <v>1.3201000000000001</v>
      </c>
      <c r="H284" s="184">
        <v>0.37969999999999998</v>
      </c>
      <c r="I284" s="184">
        <v>4.0827999999999998</v>
      </c>
      <c r="J284" s="184">
        <v>1.8260000000000001</v>
      </c>
      <c r="K284" s="184">
        <v>0.60609999999999997</v>
      </c>
      <c r="L284" s="184">
        <v>23.9451</v>
      </c>
      <c r="M284" s="184">
        <v>32.283200000000001</v>
      </c>
      <c r="N284" s="184">
        <v>61.749400000000001</v>
      </c>
      <c r="O284" s="184">
        <v>11.498100000000001</v>
      </c>
      <c r="P284" s="184">
        <v>17.854399999999998</v>
      </c>
      <c r="Q284" s="184">
        <v>18.357500000000002</v>
      </c>
      <c r="R284" s="184">
        <v>17.897500000000001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44322</v>
      </c>
      <c r="E285" s="184">
        <v>69.873000000000005</v>
      </c>
      <c r="F285" s="184">
        <v>0.56269999999999998</v>
      </c>
      <c r="G285" s="184">
        <v>0.92730000000000001</v>
      </c>
      <c r="H285" s="184">
        <v>-0.38069999999999998</v>
      </c>
      <c r="I285" s="184">
        <v>2.8104</v>
      </c>
      <c r="J285" s="184">
        <v>0.41239999999999999</v>
      </c>
      <c r="K285" s="184">
        <v>1.3194999999999999</v>
      </c>
      <c r="L285" s="184">
        <v>25.254100000000001</v>
      </c>
      <c r="M285" s="184">
        <v>35.163899999999998</v>
      </c>
      <c r="N285" s="184">
        <v>64.989400000000003</v>
      </c>
      <c r="O285" s="184">
        <v>12.093</v>
      </c>
      <c r="P285" s="184">
        <v>16.205300000000001</v>
      </c>
      <c r="Q285" s="184">
        <v>13.105499999999999</v>
      </c>
      <c r="R285" s="184">
        <v>15.619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44322</v>
      </c>
      <c r="E286" s="184">
        <v>77.852999999999994</v>
      </c>
      <c r="F286" s="184">
        <v>0.56710000000000005</v>
      </c>
      <c r="G286" s="184">
        <v>0.93869999999999998</v>
      </c>
      <c r="H286" s="184">
        <v>-0.35449999999999998</v>
      </c>
      <c r="I286" s="184">
        <v>2.8631000000000002</v>
      </c>
      <c r="J286" s="184">
        <v>0.52159999999999995</v>
      </c>
      <c r="K286" s="184">
        <v>1.653</v>
      </c>
      <c r="L286" s="184">
        <v>26.081800000000001</v>
      </c>
      <c r="M286" s="184">
        <v>36.517099999999999</v>
      </c>
      <c r="N286" s="184">
        <v>67.217200000000005</v>
      </c>
      <c r="O286" s="184">
        <v>13.6021</v>
      </c>
      <c r="P286" s="184">
        <v>17.8934</v>
      </c>
      <c r="Q286" s="184">
        <v>15.4663</v>
      </c>
      <c r="R286" s="184">
        <v>17.2197</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44322</v>
      </c>
      <c r="E287" s="184">
        <v>166.63149999999999</v>
      </c>
      <c r="F287" s="184">
        <v>0.28010000000000002</v>
      </c>
      <c r="G287" s="184">
        <v>1.7524</v>
      </c>
      <c r="H287" s="184">
        <v>1.9356</v>
      </c>
      <c r="I287" s="184">
        <v>5.4863</v>
      </c>
      <c r="J287" s="184">
        <v>3.5221</v>
      </c>
      <c r="K287" s="184">
        <v>6.6882999999999999</v>
      </c>
      <c r="L287" s="184">
        <v>42.172199999999997</v>
      </c>
      <c r="M287" s="184">
        <v>57.826700000000002</v>
      </c>
      <c r="N287" s="184">
        <v>95.982399999999998</v>
      </c>
      <c r="O287" s="184">
        <v>11.7903</v>
      </c>
      <c r="P287" s="184">
        <v>14.610900000000001</v>
      </c>
      <c r="Q287" s="184">
        <v>13.223000000000001</v>
      </c>
      <c r="R287" s="184">
        <v>20.920999999999999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44322</v>
      </c>
      <c r="E288" s="184">
        <v>48.7778925948897</v>
      </c>
      <c r="F288" s="184">
        <v>0.28029999999999999</v>
      </c>
      <c r="G288" s="184">
        <v>1.7524999999999999</v>
      </c>
      <c r="H288" s="184">
        <v>1.9357</v>
      </c>
      <c r="I288" s="184">
        <v>5.4863999999999997</v>
      </c>
      <c r="J288" s="184">
        <v>3.5224000000000002</v>
      </c>
      <c r="K288" s="184">
        <v>6.6890999999999998</v>
      </c>
      <c r="L288" s="184">
        <v>42.183799999999998</v>
      </c>
      <c r="M288" s="184">
        <v>57.8367</v>
      </c>
      <c r="N288" s="184">
        <v>95.992900000000006</v>
      </c>
      <c r="O288" s="184">
        <v>11.7925</v>
      </c>
      <c r="P288" s="184">
        <v>14.6373</v>
      </c>
      <c r="Q288" s="184">
        <v>13.236599999999999</v>
      </c>
      <c r="R288" s="184">
        <v>20.921299999999999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44322</v>
      </c>
      <c r="E289" s="184">
        <v>400.33693335027101</v>
      </c>
      <c r="F289" s="184">
        <v>0.27829999999999999</v>
      </c>
      <c r="G289" s="184">
        <v>1.7472000000000001</v>
      </c>
      <c r="H289" s="184">
        <v>1.9234</v>
      </c>
      <c r="I289" s="184">
        <v>5.4611000000000001</v>
      </c>
      <c r="J289" s="184">
        <v>3.4693999999999998</v>
      </c>
      <c r="K289" s="184">
        <v>6.5202</v>
      </c>
      <c r="L289" s="184">
        <v>41.732900000000001</v>
      </c>
      <c r="M289" s="184">
        <v>57.095999999999997</v>
      </c>
      <c r="N289" s="184">
        <v>94.787300000000002</v>
      </c>
      <c r="O289" s="184">
        <v>11.082700000000001</v>
      </c>
      <c r="P289" s="184">
        <v>13.891999999999999</v>
      </c>
      <c r="Q289" s="184">
        <v>17.905799999999999</v>
      </c>
      <c r="R289" s="184">
        <v>20.209399999999999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44322</v>
      </c>
      <c r="E290" s="184">
        <v>403.17493681783702</v>
      </c>
      <c r="F290" s="184">
        <v>0.27850000000000003</v>
      </c>
      <c r="G290" s="184">
        <v>1.7472000000000001</v>
      </c>
      <c r="H290" s="184">
        <v>1.9238</v>
      </c>
      <c r="I290" s="184">
        <v>5.4611000000000001</v>
      </c>
      <c r="J290" s="184">
        <v>3.4695</v>
      </c>
      <c r="K290" s="184">
        <v>6.5201000000000002</v>
      </c>
      <c r="L290" s="184">
        <v>41.735399999999998</v>
      </c>
      <c r="M290" s="184">
        <v>57.098300000000002</v>
      </c>
      <c r="N290" s="184">
        <v>94.789699999999996</v>
      </c>
      <c r="O290" s="184">
        <v>11.084099999999999</v>
      </c>
      <c r="P290" s="184">
        <v>13.892799999999999</v>
      </c>
      <c r="Q290" s="184">
        <v>18.432500000000001</v>
      </c>
      <c r="R290" s="184">
        <v>20.2104</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0.49695</v>
      </c>
      <c r="G291" s="186">
        <v>1.4373874999999998</v>
      </c>
      <c r="H291" s="186">
        <v>0.96545000000000003</v>
      </c>
      <c r="I291" s="186">
        <v>4.4602250000000003</v>
      </c>
      <c r="J291" s="186">
        <v>2.3074500000000002</v>
      </c>
      <c r="K291" s="186">
        <v>3.7847874999999997</v>
      </c>
      <c r="L291" s="186">
        <v>33.281099999999995</v>
      </c>
      <c r="M291" s="186">
        <v>45.603612500000004</v>
      </c>
      <c r="N291" s="186">
        <v>79.40173750000001</v>
      </c>
      <c r="O291" s="186">
        <v>11.641137499999999</v>
      </c>
      <c r="P291" s="186">
        <v>15.653287499999998</v>
      </c>
      <c r="Q291" s="186">
        <v>15.4777</v>
      </c>
      <c r="R291" s="186">
        <v>18.690787499999999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0.42149999999999999</v>
      </c>
      <c r="G292" s="186">
        <v>1.5336500000000002</v>
      </c>
      <c r="H292" s="186">
        <v>1.1515500000000001</v>
      </c>
      <c r="I292" s="186">
        <v>4.7719500000000004</v>
      </c>
      <c r="J292" s="186">
        <v>2.6476999999999999</v>
      </c>
      <c r="K292" s="186">
        <v>4.0865500000000008</v>
      </c>
      <c r="L292" s="186">
        <v>33.907350000000001</v>
      </c>
      <c r="M292" s="186">
        <v>46.806550000000001</v>
      </c>
      <c r="N292" s="186">
        <v>81.002250000000004</v>
      </c>
      <c r="O292" s="186">
        <v>11.644200000000001</v>
      </c>
      <c r="P292" s="186">
        <v>15.4213</v>
      </c>
      <c r="Q292" s="186">
        <v>14.78035</v>
      </c>
      <c r="R292" s="186">
        <v>19.053449999999998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44322</v>
      </c>
      <c r="E295" s="184">
        <v>86.740300000000005</v>
      </c>
      <c r="F295" s="184">
        <v>21.725999999999999</v>
      </c>
      <c r="G295" s="184">
        <v>12.0326</v>
      </c>
      <c r="H295" s="184">
        <v>12.8055</v>
      </c>
      <c r="I295" s="184">
        <v>13.1892</v>
      </c>
      <c r="J295" s="184">
        <v>7.9527999999999999</v>
      </c>
      <c r="K295" s="184">
        <v>7.6054000000000004</v>
      </c>
      <c r="L295" s="184">
        <v>4.6327999999999996</v>
      </c>
      <c r="M295" s="184">
        <v>5.7891000000000004</v>
      </c>
      <c r="N295" s="184">
        <v>8.9848999999999997</v>
      </c>
      <c r="O295" s="184">
        <v>9.2965999999999998</v>
      </c>
      <c r="P295" s="184">
        <v>8.5864999999999991</v>
      </c>
      <c r="Q295" s="184">
        <v>9.3408999999999995</v>
      </c>
      <c r="R295" s="184">
        <v>9.8119999999999994</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44322</v>
      </c>
      <c r="E296" s="184">
        <v>87.590400000000002</v>
      </c>
      <c r="F296" s="184">
        <v>21.890499999999999</v>
      </c>
      <c r="G296" s="184">
        <v>12.194100000000001</v>
      </c>
      <c r="H296" s="184">
        <v>12.9681</v>
      </c>
      <c r="I296" s="184">
        <v>13.3492</v>
      </c>
      <c r="J296" s="184">
        <v>8.1143999999999998</v>
      </c>
      <c r="K296" s="184">
        <v>7.7671999999999999</v>
      </c>
      <c r="L296" s="184">
        <v>4.7910000000000004</v>
      </c>
      <c r="M296" s="184">
        <v>5.9488000000000003</v>
      </c>
      <c r="N296" s="184">
        <v>9.1560000000000006</v>
      </c>
      <c r="O296" s="184">
        <v>9.4431999999999992</v>
      </c>
      <c r="P296" s="184">
        <v>8.7234999999999996</v>
      </c>
      <c r="Q296" s="184">
        <v>9.0432000000000006</v>
      </c>
      <c r="R296" s="184">
        <v>9.9690999999999992</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44322</v>
      </c>
      <c r="E297" s="184">
        <v>13.6906</v>
      </c>
      <c r="F297" s="184">
        <v>6.6664000000000003</v>
      </c>
      <c r="G297" s="184">
        <v>7.9145000000000003</v>
      </c>
      <c r="H297" s="184">
        <v>9.7683999999999997</v>
      </c>
      <c r="I297" s="184">
        <v>12.9564</v>
      </c>
      <c r="J297" s="184">
        <v>8.2311999999999994</v>
      </c>
      <c r="K297" s="184">
        <v>7.1566000000000001</v>
      </c>
      <c r="L297" s="184">
        <v>4.8617999999999997</v>
      </c>
      <c r="M297" s="184">
        <v>6.3098999999999998</v>
      </c>
      <c r="N297" s="184">
        <v>10.3894</v>
      </c>
      <c r="O297" s="184">
        <v>8.8903999999999996</v>
      </c>
      <c r="P297" s="184"/>
      <c r="Q297" s="184">
        <v>8.5790000000000006</v>
      </c>
      <c r="R297" s="184">
        <v>8.5505999999999993</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44322</v>
      </c>
      <c r="E298" s="184">
        <v>13.287000000000001</v>
      </c>
      <c r="F298" s="184">
        <v>6.0445000000000002</v>
      </c>
      <c r="G298" s="184">
        <v>7.2382</v>
      </c>
      <c r="H298" s="184">
        <v>9.0809999999999995</v>
      </c>
      <c r="I298" s="184">
        <v>12.2621</v>
      </c>
      <c r="J298" s="184">
        <v>7.5458999999999996</v>
      </c>
      <c r="K298" s="184">
        <v>6.4560000000000004</v>
      </c>
      <c r="L298" s="184">
        <v>4.1733000000000002</v>
      </c>
      <c r="M298" s="184">
        <v>5.6147</v>
      </c>
      <c r="N298" s="184">
        <v>9.6378000000000004</v>
      </c>
      <c r="O298" s="184">
        <v>8.0704999999999991</v>
      </c>
      <c r="P298" s="184"/>
      <c r="Q298" s="184">
        <v>7.7309999999999999</v>
      </c>
      <c r="R298" s="184">
        <v>7.7667000000000002</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44322</v>
      </c>
      <c r="E299" s="184">
        <v>21.798200000000001</v>
      </c>
      <c r="F299" s="184">
        <v>7.3691000000000004</v>
      </c>
      <c r="G299" s="184">
        <v>7.9867999999999997</v>
      </c>
      <c r="H299" s="184">
        <v>7.3780000000000001</v>
      </c>
      <c r="I299" s="184">
        <v>8.7484000000000002</v>
      </c>
      <c r="J299" s="184">
        <v>5.4382999999999999</v>
      </c>
      <c r="K299" s="184">
        <v>4.5548999999999999</v>
      </c>
      <c r="L299" s="184">
        <v>2.0720000000000001</v>
      </c>
      <c r="M299" s="184">
        <v>3.6838000000000002</v>
      </c>
      <c r="N299" s="184">
        <v>7.3491</v>
      </c>
      <c r="O299" s="184">
        <v>4.9836</v>
      </c>
      <c r="P299" s="184">
        <v>6.0941999999999998</v>
      </c>
      <c r="Q299" s="184">
        <v>6.4330999999999996</v>
      </c>
      <c r="R299" s="184">
        <v>4.3487999999999998</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44322</v>
      </c>
      <c r="E300" s="184">
        <v>22.785399999999999</v>
      </c>
      <c r="F300" s="184">
        <v>8.1715</v>
      </c>
      <c r="G300" s="184">
        <v>8.7634000000000007</v>
      </c>
      <c r="H300" s="184">
        <v>8.1365999999999996</v>
      </c>
      <c r="I300" s="184">
        <v>9.5202000000000009</v>
      </c>
      <c r="J300" s="184">
        <v>6.2095000000000002</v>
      </c>
      <c r="K300" s="184">
        <v>5.3231999999999999</v>
      </c>
      <c r="L300" s="184">
        <v>2.6913999999999998</v>
      </c>
      <c r="M300" s="184">
        <v>4.2569999999999997</v>
      </c>
      <c r="N300" s="184">
        <v>7.9584999999999999</v>
      </c>
      <c r="O300" s="184">
        <v>5.4446000000000003</v>
      </c>
      <c r="P300" s="184">
        <v>6.6261999999999999</v>
      </c>
      <c r="Q300" s="184">
        <v>7.5396000000000001</v>
      </c>
      <c r="R300" s="184">
        <v>4.8388999999999998</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44322</v>
      </c>
      <c r="E301" s="184">
        <v>18.2422</v>
      </c>
      <c r="F301" s="184">
        <v>13.610900000000001</v>
      </c>
      <c r="G301" s="184">
        <v>12.7521</v>
      </c>
      <c r="H301" s="184">
        <v>9.9661000000000008</v>
      </c>
      <c r="I301" s="184">
        <v>12.536799999999999</v>
      </c>
      <c r="J301" s="184">
        <v>7.4821999999999997</v>
      </c>
      <c r="K301" s="184">
        <v>7.0869</v>
      </c>
      <c r="L301" s="184">
        <v>3.7311999999999999</v>
      </c>
      <c r="M301" s="184">
        <v>4.8628</v>
      </c>
      <c r="N301" s="184">
        <v>7.6464999999999996</v>
      </c>
      <c r="O301" s="184">
        <v>8.7093000000000007</v>
      </c>
      <c r="P301" s="184">
        <v>8.1029</v>
      </c>
      <c r="Q301" s="184">
        <v>8.6494999999999997</v>
      </c>
      <c r="R301" s="184">
        <v>9.1256000000000004</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44322</v>
      </c>
      <c r="E302" s="184">
        <v>17.4848</v>
      </c>
      <c r="F302" s="184">
        <v>12.9473</v>
      </c>
      <c r="G302" s="184">
        <v>12.1197</v>
      </c>
      <c r="H302" s="184">
        <v>9.3209999999999997</v>
      </c>
      <c r="I302" s="184">
        <v>11.8933</v>
      </c>
      <c r="J302" s="184">
        <v>6.9210000000000003</v>
      </c>
      <c r="K302" s="184">
        <v>6.4996</v>
      </c>
      <c r="L302" s="184">
        <v>3.1187999999999998</v>
      </c>
      <c r="M302" s="184">
        <v>4.2183999999999999</v>
      </c>
      <c r="N302" s="184">
        <v>6.9550999999999998</v>
      </c>
      <c r="O302" s="184">
        <v>7.9553000000000003</v>
      </c>
      <c r="P302" s="184">
        <v>7.367</v>
      </c>
      <c r="Q302" s="184">
        <v>8.0154999999999994</v>
      </c>
      <c r="R302" s="184">
        <v>8.3842999999999996</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44322</v>
      </c>
      <c r="E303" s="184">
        <v>12.8657</v>
      </c>
      <c r="F303" s="184">
        <v>3.6884999999999999</v>
      </c>
      <c r="G303" s="184">
        <v>3.9731000000000001</v>
      </c>
      <c r="H303" s="184">
        <v>4.2590000000000003</v>
      </c>
      <c r="I303" s="184">
        <v>6.6228999999999996</v>
      </c>
      <c r="J303" s="184">
        <v>4.8898000000000001</v>
      </c>
      <c r="K303" s="184">
        <v>5.3917000000000002</v>
      </c>
      <c r="L303" s="184">
        <v>3.9651999999999998</v>
      </c>
      <c r="M303" s="184">
        <v>4.8491999999999997</v>
      </c>
      <c r="N303" s="184">
        <v>7.8803000000000001</v>
      </c>
      <c r="O303" s="184"/>
      <c r="P303" s="184"/>
      <c r="Q303" s="184">
        <v>9.9565000000000001</v>
      </c>
      <c r="R303" s="184">
        <v>9.3736999999999995</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44322</v>
      </c>
      <c r="E304" s="184">
        <v>12.7796</v>
      </c>
      <c r="F304" s="184">
        <v>3.7132999999999998</v>
      </c>
      <c r="G304" s="184">
        <v>3.8092999999999999</v>
      </c>
      <c r="H304" s="184">
        <v>4.0425000000000004</v>
      </c>
      <c r="I304" s="184">
        <v>6.3806000000000003</v>
      </c>
      <c r="J304" s="184">
        <v>4.6349999999999998</v>
      </c>
      <c r="K304" s="184">
        <v>5.1322000000000001</v>
      </c>
      <c r="L304" s="184">
        <v>3.7040000000000002</v>
      </c>
      <c r="M304" s="184">
        <v>4.5914999999999999</v>
      </c>
      <c r="N304" s="184">
        <v>7.6104000000000003</v>
      </c>
      <c r="O304" s="184"/>
      <c r="P304" s="184"/>
      <c r="Q304" s="184">
        <v>9.6788000000000007</v>
      </c>
      <c r="R304" s="184">
        <v>9.0962999999999994</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44322</v>
      </c>
      <c r="E305" s="184">
        <v>13.8218</v>
      </c>
      <c r="F305" s="184">
        <v>6.3388999999999998</v>
      </c>
      <c r="G305" s="184">
        <v>6.6055000000000001</v>
      </c>
      <c r="H305" s="184">
        <v>5.0223000000000004</v>
      </c>
      <c r="I305" s="184">
        <v>4.2888000000000002</v>
      </c>
      <c r="J305" s="184">
        <v>3.6640000000000001</v>
      </c>
      <c r="K305" s="184">
        <v>3.4771999999999998</v>
      </c>
      <c r="L305" s="184">
        <v>4.0450999999999997</v>
      </c>
      <c r="M305" s="184">
        <v>4.5603999999999996</v>
      </c>
      <c r="N305" s="184">
        <v>0.1928</v>
      </c>
      <c r="O305" s="184">
        <v>0.66039999999999999</v>
      </c>
      <c r="P305" s="184">
        <v>3.3546</v>
      </c>
      <c r="Q305" s="184">
        <v>5.0069999999999997</v>
      </c>
      <c r="R305" s="184">
        <v>-2.6339999999999999</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44322</v>
      </c>
      <c r="E306" s="184">
        <v>13.3942</v>
      </c>
      <c r="F306" s="184">
        <v>5.9961000000000002</v>
      </c>
      <c r="G306" s="184">
        <v>6.1798999999999999</v>
      </c>
      <c r="H306" s="184">
        <v>4.6367000000000003</v>
      </c>
      <c r="I306" s="184">
        <v>3.9182999999999999</v>
      </c>
      <c r="J306" s="184">
        <v>3.2789000000000001</v>
      </c>
      <c r="K306" s="184">
        <v>3.0813999999999999</v>
      </c>
      <c r="L306" s="184">
        <v>3.6387</v>
      </c>
      <c r="M306" s="184">
        <v>4.1486000000000001</v>
      </c>
      <c r="N306" s="184">
        <v>-0.2056</v>
      </c>
      <c r="O306" s="184">
        <v>0.18559999999999999</v>
      </c>
      <c r="P306" s="184">
        <v>2.8542999999999998</v>
      </c>
      <c r="Q306" s="184">
        <v>4.5044000000000004</v>
      </c>
      <c r="R306" s="184">
        <v>-3.0245000000000002</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44322</v>
      </c>
      <c r="E307" s="184">
        <v>10.229900000000001</v>
      </c>
      <c r="F307" s="184">
        <v>68.275700000000001</v>
      </c>
      <c r="G307" s="184">
        <v>48.8386</v>
      </c>
      <c r="H307" s="184">
        <v>24.169799999999999</v>
      </c>
      <c r="I307" s="184">
        <v>11.7249</v>
      </c>
      <c r="J307" s="184">
        <v>8.7565000000000008</v>
      </c>
      <c r="K307" s="184"/>
      <c r="L307" s="184"/>
      <c r="M307" s="184"/>
      <c r="N307" s="184"/>
      <c r="O307" s="184"/>
      <c r="P307" s="184"/>
      <c r="Q307" s="184">
        <v>17.1252</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44322</v>
      </c>
      <c r="E308" s="184">
        <v>10.2278</v>
      </c>
      <c r="F308" s="184">
        <v>68.2898</v>
      </c>
      <c r="G308" s="184">
        <v>48.7288</v>
      </c>
      <c r="H308" s="184">
        <v>24.020499999999998</v>
      </c>
      <c r="I308" s="184">
        <v>11.598699999999999</v>
      </c>
      <c r="J308" s="184">
        <v>8.6014999999999997</v>
      </c>
      <c r="K308" s="184"/>
      <c r="L308" s="184"/>
      <c r="M308" s="184"/>
      <c r="N308" s="184"/>
      <c r="O308" s="184"/>
      <c r="P308" s="184"/>
      <c r="Q308" s="184">
        <v>16.968800000000002</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44322</v>
      </c>
      <c r="E309" s="184">
        <v>77.820800000000006</v>
      </c>
      <c r="F309" s="184">
        <v>10.462300000000001</v>
      </c>
      <c r="G309" s="184">
        <v>9.6069999999999993</v>
      </c>
      <c r="H309" s="184">
        <v>10.2919</v>
      </c>
      <c r="I309" s="184">
        <v>12.2249</v>
      </c>
      <c r="J309" s="184">
        <v>6.6336000000000004</v>
      </c>
      <c r="K309" s="184">
        <v>7.4139999999999997</v>
      </c>
      <c r="L309" s="184">
        <v>4.7207999999999997</v>
      </c>
      <c r="M309" s="184">
        <v>6.7557999999999998</v>
      </c>
      <c r="N309" s="184">
        <v>8.9236000000000004</v>
      </c>
      <c r="O309" s="184">
        <v>8.3031000000000006</v>
      </c>
      <c r="P309" s="184">
        <v>8.4406999999999996</v>
      </c>
      <c r="Q309" s="184">
        <v>8.9702000000000002</v>
      </c>
      <c r="R309" s="184">
        <v>8.5876000000000001</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44322</v>
      </c>
      <c r="E310" s="184">
        <v>82.3934</v>
      </c>
      <c r="F310" s="184">
        <v>11.034000000000001</v>
      </c>
      <c r="G310" s="184">
        <v>10.182700000000001</v>
      </c>
      <c r="H310" s="184">
        <v>10.8506</v>
      </c>
      <c r="I310" s="184">
        <v>12.789099999999999</v>
      </c>
      <c r="J310" s="184">
        <v>7.1981999999999999</v>
      </c>
      <c r="K310" s="184">
        <v>7.9854000000000003</v>
      </c>
      <c r="L310" s="184">
        <v>5.2957999999999998</v>
      </c>
      <c r="M310" s="184">
        <v>7.3464999999999998</v>
      </c>
      <c r="N310" s="184">
        <v>9.5420999999999996</v>
      </c>
      <c r="O310" s="184">
        <v>8.9185999999999996</v>
      </c>
      <c r="P310" s="184">
        <v>9.0780999999999992</v>
      </c>
      <c r="Q310" s="184">
        <v>9.4016000000000002</v>
      </c>
      <c r="R310" s="184">
        <v>9.2032000000000007</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44322</v>
      </c>
      <c r="E312" s="184">
        <v>25.151599999999998</v>
      </c>
      <c r="F312" s="184">
        <v>-0.43540000000000001</v>
      </c>
      <c r="G312" s="184">
        <v>8.2774999999999999</v>
      </c>
      <c r="H312" s="184">
        <v>9.6164000000000005</v>
      </c>
      <c r="I312" s="184">
        <v>14.163500000000001</v>
      </c>
      <c r="J312" s="184">
        <v>7.5541999999999998</v>
      </c>
      <c r="K312" s="184">
        <v>6.8038999999999996</v>
      </c>
      <c r="L312" s="184">
        <v>4.0442999999999998</v>
      </c>
      <c r="M312" s="184">
        <v>5.165</v>
      </c>
      <c r="N312" s="184">
        <v>8.6564999999999994</v>
      </c>
      <c r="O312" s="184">
        <v>9.2608999999999995</v>
      </c>
      <c r="P312" s="184">
        <v>8.5938999999999997</v>
      </c>
      <c r="Q312" s="184">
        <v>8.8637999999999995</v>
      </c>
      <c r="R312" s="184">
        <v>9.8381000000000007</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44322</v>
      </c>
      <c r="E313" s="184">
        <v>25.417000000000002</v>
      </c>
      <c r="F313" s="184">
        <v>-0.14360000000000001</v>
      </c>
      <c r="G313" s="184">
        <v>8.5265000000000004</v>
      </c>
      <c r="H313" s="184">
        <v>9.907</v>
      </c>
      <c r="I313" s="184">
        <v>14.460699999999999</v>
      </c>
      <c r="J313" s="184">
        <v>7.8577000000000004</v>
      </c>
      <c r="K313" s="184">
        <v>7.1113</v>
      </c>
      <c r="L313" s="184">
        <v>4.3532999999999999</v>
      </c>
      <c r="M313" s="184">
        <v>5.4802</v>
      </c>
      <c r="N313" s="184">
        <v>8.9741</v>
      </c>
      <c r="O313" s="184">
        <v>9.4552999999999994</v>
      </c>
      <c r="P313" s="184">
        <v>8.7543000000000006</v>
      </c>
      <c r="Q313" s="184">
        <v>8.9251000000000005</v>
      </c>
      <c r="R313" s="184">
        <v>10.0822</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44322</v>
      </c>
      <c r="E314" s="184">
        <v>10.2944</v>
      </c>
      <c r="F314" s="184">
        <v>21.286100000000001</v>
      </c>
      <c r="G314" s="184">
        <v>17.398399999999999</v>
      </c>
      <c r="H314" s="184">
        <v>14.2211</v>
      </c>
      <c r="I314" s="184">
        <v>17.1051</v>
      </c>
      <c r="J314" s="184">
        <v>9.3010000000000002</v>
      </c>
      <c r="K314" s="184">
        <v>7.2542</v>
      </c>
      <c r="L314" s="184">
        <v>3.8386999999999998</v>
      </c>
      <c r="M314" s="184"/>
      <c r="N314" s="184"/>
      <c r="O314" s="184"/>
      <c r="P314" s="184"/>
      <c r="Q314" s="184">
        <v>4.9066999999999998</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44322</v>
      </c>
      <c r="E315" s="184">
        <v>10.268599999999999</v>
      </c>
      <c r="F315" s="184">
        <v>20.983799999999999</v>
      </c>
      <c r="G315" s="184">
        <v>16.966899999999999</v>
      </c>
      <c r="H315" s="184">
        <v>13.797499999999999</v>
      </c>
      <c r="I315" s="184">
        <v>16.685400000000001</v>
      </c>
      <c r="J315" s="184">
        <v>8.8795999999999999</v>
      </c>
      <c r="K315" s="184">
        <v>6.8230000000000004</v>
      </c>
      <c r="L315" s="184">
        <v>3.411</v>
      </c>
      <c r="M315" s="184"/>
      <c r="N315" s="184"/>
      <c r="O315" s="184"/>
      <c r="P315" s="184"/>
      <c r="Q315" s="184">
        <v>4.4767000000000001</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44322</v>
      </c>
      <c r="E316" s="184">
        <v>22.832000000000001</v>
      </c>
      <c r="F316" s="184">
        <v>9.1144999999999996</v>
      </c>
      <c r="G316" s="184">
        <v>7.5716000000000001</v>
      </c>
      <c r="H316" s="184">
        <v>7.7077</v>
      </c>
      <c r="I316" s="184">
        <v>8.6958000000000002</v>
      </c>
      <c r="J316" s="184">
        <v>5.4005999999999998</v>
      </c>
      <c r="K316" s="184">
        <v>5.5658000000000003</v>
      </c>
      <c r="L316" s="184">
        <v>4.0838000000000001</v>
      </c>
      <c r="M316" s="184">
        <v>5.0708000000000002</v>
      </c>
      <c r="N316" s="184">
        <v>8.2855000000000008</v>
      </c>
      <c r="O316" s="184">
        <v>8.6599000000000004</v>
      </c>
      <c r="P316" s="184">
        <v>8.1020000000000003</v>
      </c>
      <c r="Q316" s="184">
        <v>7.2838000000000003</v>
      </c>
      <c r="R316" s="184">
        <v>9.1808999999999994</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44322</v>
      </c>
      <c r="E317" s="184">
        <v>23.6631</v>
      </c>
      <c r="F317" s="184">
        <v>9.2573000000000008</v>
      </c>
      <c r="G317" s="184">
        <v>7.8718000000000004</v>
      </c>
      <c r="H317" s="184">
        <v>8.0112000000000005</v>
      </c>
      <c r="I317" s="184">
        <v>9.0105000000000004</v>
      </c>
      <c r="J317" s="184">
        <v>5.7133000000000003</v>
      </c>
      <c r="K317" s="184">
        <v>5.8838999999999997</v>
      </c>
      <c r="L317" s="184">
        <v>4.4028</v>
      </c>
      <c r="M317" s="184">
        <v>5.3962000000000003</v>
      </c>
      <c r="N317" s="184">
        <v>8.6250999999999998</v>
      </c>
      <c r="O317" s="184">
        <v>8.9946999999999999</v>
      </c>
      <c r="P317" s="184">
        <v>8.4475999999999996</v>
      </c>
      <c r="Q317" s="184">
        <v>8.9130000000000003</v>
      </c>
      <c r="R317" s="184">
        <v>9.5206999999999997</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44322</v>
      </c>
      <c r="E318" s="184">
        <v>15.4398</v>
      </c>
      <c r="F318" s="184">
        <v>18.212</v>
      </c>
      <c r="G318" s="184">
        <v>14.7536</v>
      </c>
      <c r="H318" s="184">
        <v>12.966699999999999</v>
      </c>
      <c r="I318" s="184">
        <v>16.089600000000001</v>
      </c>
      <c r="J318" s="184">
        <v>8.8981999999999992</v>
      </c>
      <c r="K318" s="184">
        <v>8.43</v>
      </c>
      <c r="L318" s="184">
        <v>4.4669999999999996</v>
      </c>
      <c r="M318" s="184">
        <v>5.4047999999999998</v>
      </c>
      <c r="N318" s="184">
        <v>9.3400999999999996</v>
      </c>
      <c r="O318" s="184">
        <v>8.8574999999999999</v>
      </c>
      <c r="P318" s="184">
        <v>8.4440000000000008</v>
      </c>
      <c r="Q318" s="184">
        <v>8.5109999999999992</v>
      </c>
      <c r="R318" s="184">
        <v>9.3125999999999998</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44322</v>
      </c>
      <c r="E319" s="184">
        <v>15.187799999999999</v>
      </c>
      <c r="F319" s="184">
        <v>18.033200000000001</v>
      </c>
      <c r="G319" s="184">
        <v>14.4366</v>
      </c>
      <c r="H319" s="184">
        <v>12.664899999999999</v>
      </c>
      <c r="I319" s="184">
        <v>15.7674</v>
      </c>
      <c r="J319" s="184">
        <v>8.5917999999999992</v>
      </c>
      <c r="K319" s="184">
        <v>8.1194000000000006</v>
      </c>
      <c r="L319" s="184">
        <v>4.1534000000000004</v>
      </c>
      <c r="M319" s="184">
        <v>5.0853000000000002</v>
      </c>
      <c r="N319" s="184">
        <v>9.0028000000000006</v>
      </c>
      <c r="O319" s="184">
        <v>8.5212000000000003</v>
      </c>
      <c r="P319" s="184">
        <v>8.1090999999999998</v>
      </c>
      <c r="Q319" s="184">
        <v>8.1757000000000009</v>
      </c>
      <c r="R319" s="184">
        <v>8.9780999999999995</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44322</v>
      </c>
      <c r="E320" s="184">
        <v>2501.2428</v>
      </c>
      <c r="F320" s="184">
        <v>11.4049</v>
      </c>
      <c r="G320" s="184">
        <v>8.5004000000000008</v>
      </c>
      <c r="H320" s="184">
        <v>9.5412999999999997</v>
      </c>
      <c r="I320" s="184">
        <v>13.3256</v>
      </c>
      <c r="J320" s="184">
        <v>7.2267999999999999</v>
      </c>
      <c r="K320" s="184">
        <v>7.2087000000000003</v>
      </c>
      <c r="L320" s="184">
        <v>3.7568000000000001</v>
      </c>
      <c r="M320" s="184">
        <v>4.9664000000000001</v>
      </c>
      <c r="N320" s="184">
        <v>8.2708999999999993</v>
      </c>
      <c r="O320" s="184">
        <v>8.6784999999999997</v>
      </c>
      <c r="P320" s="184">
        <v>7.6656000000000004</v>
      </c>
      <c r="Q320" s="184">
        <v>6.8845999999999998</v>
      </c>
      <c r="R320" s="184">
        <v>9.2769999999999992</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44322</v>
      </c>
      <c r="E321" s="184">
        <v>2638.0997000000002</v>
      </c>
      <c r="F321" s="184">
        <v>11.8057</v>
      </c>
      <c r="G321" s="184">
        <v>8.9006000000000007</v>
      </c>
      <c r="H321" s="184">
        <v>9.9345999999999997</v>
      </c>
      <c r="I321" s="184">
        <v>13.7239</v>
      </c>
      <c r="J321" s="184">
        <v>7.6275000000000004</v>
      </c>
      <c r="K321" s="184">
        <v>7.6154000000000002</v>
      </c>
      <c r="L321" s="184">
        <v>4.1643999999999997</v>
      </c>
      <c r="M321" s="184">
        <v>5.3818000000000001</v>
      </c>
      <c r="N321" s="184">
        <v>8.7048000000000005</v>
      </c>
      <c r="O321" s="184">
        <v>9.1896000000000004</v>
      </c>
      <c r="P321" s="184">
        <v>8.2697000000000003</v>
      </c>
      <c r="Q321" s="184">
        <v>8.0944000000000003</v>
      </c>
      <c r="R321" s="184">
        <v>9.7116000000000007</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44322</v>
      </c>
      <c r="E322" s="184">
        <v>2920.9301999999998</v>
      </c>
      <c r="F322" s="184">
        <v>-8.1755999999999993</v>
      </c>
      <c r="G322" s="184">
        <v>1.0288999999999999</v>
      </c>
      <c r="H322" s="184">
        <v>7.5682</v>
      </c>
      <c r="I322" s="184">
        <v>11.2515</v>
      </c>
      <c r="J322" s="184">
        <v>6.1456</v>
      </c>
      <c r="K322" s="184">
        <v>6.1437999999999997</v>
      </c>
      <c r="L322" s="184">
        <v>3.6315</v>
      </c>
      <c r="M322" s="184">
        <v>4.9400000000000004</v>
      </c>
      <c r="N322" s="184">
        <v>7.7732000000000001</v>
      </c>
      <c r="O322" s="184">
        <v>8.3876000000000008</v>
      </c>
      <c r="P322" s="184">
        <v>8.1433999999999997</v>
      </c>
      <c r="Q322" s="184">
        <v>8.18</v>
      </c>
      <c r="R322" s="184">
        <v>8.4822000000000006</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44322</v>
      </c>
      <c r="E323" s="184">
        <v>3006.6668</v>
      </c>
      <c r="F323" s="184">
        <v>-7.8151000000000002</v>
      </c>
      <c r="G323" s="184">
        <v>1.3889</v>
      </c>
      <c r="H323" s="184">
        <v>7.9329999999999998</v>
      </c>
      <c r="I323" s="184">
        <v>11.6203</v>
      </c>
      <c r="J323" s="184">
        <v>6.5206</v>
      </c>
      <c r="K323" s="184">
        <v>6.5366999999999997</v>
      </c>
      <c r="L323" s="184">
        <v>3.9893999999999998</v>
      </c>
      <c r="M323" s="184">
        <v>5.2842000000000002</v>
      </c>
      <c r="N323" s="184">
        <v>8.1196999999999999</v>
      </c>
      <c r="O323" s="184">
        <v>8.7083999999999993</v>
      </c>
      <c r="P323" s="184">
        <v>8.4405000000000001</v>
      </c>
      <c r="Q323" s="184">
        <v>8.7704000000000004</v>
      </c>
      <c r="R323" s="184">
        <v>8.8087999999999997</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44322</v>
      </c>
      <c r="E324" s="184">
        <v>60.337400000000002</v>
      </c>
      <c r="F324" s="184">
        <v>46.639299999999999</v>
      </c>
      <c r="G324" s="184">
        <v>38.636299999999999</v>
      </c>
      <c r="H324" s="184">
        <v>25.339600000000001</v>
      </c>
      <c r="I324" s="184">
        <v>17.7363</v>
      </c>
      <c r="J324" s="184">
        <v>10.297700000000001</v>
      </c>
      <c r="K324" s="184">
        <v>8.0637000000000008</v>
      </c>
      <c r="L324" s="184">
        <v>2.6067</v>
      </c>
      <c r="M324" s="184">
        <v>3.8591000000000002</v>
      </c>
      <c r="N324" s="184">
        <v>7.8954000000000004</v>
      </c>
      <c r="O324" s="184">
        <v>10.402799999999999</v>
      </c>
      <c r="P324" s="184">
        <v>8.6973000000000003</v>
      </c>
      <c r="Q324" s="184">
        <v>8.4420000000000002</v>
      </c>
      <c r="R324" s="184">
        <v>11.8927</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44322</v>
      </c>
      <c r="E325" s="184">
        <v>57.447800000000001</v>
      </c>
      <c r="F325" s="184">
        <v>46.249200000000002</v>
      </c>
      <c r="G325" s="184">
        <v>38.283999999999999</v>
      </c>
      <c r="H325" s="184">
        <v>24.998100000000001</v>
      </c>
      <c r="I325" s="184">
        <v>17.392499999999998</v>
      </c>
      <c r="J325" s="184">
        <v>9.9542999999999999</v>
      </c>
      <c r="K325" s="184">
        <v>7.7043999999999997</v>
      </c>
      <c r="L325" s="184">
        <v>2.2442000000000002</v>
      </c>
      <c r="M325" s="184">
        <v>3.5026999999999999</v>
      </c>
      <c r="N325" s="184">
        <v>7.5292000000000003</v>
      </c>
      <c r="O325" s="184">
        <v>10.053599999999999</v>
      </c>
      <c r="P325" s="184">
        <v>8.1835000000000004</v>
      </c>
      <c r="Q325" s="184">
        <v>7.5190999999999999</v>
      </c>
      <c r="R325" s="184">
        <v>11.518800000000001</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44322</v>
      </c>
      <c r="E326" s="184">
        <v>10.132300000000001</v>
      </c>
      <c r="F326" s="184">
        <v>32.8108</v>
      </c>
      <c r="G326" s="184">
        <v>12.8619</v>
      </c>
      <c r="H326" s="184">
        <v>11.604699999999999</v>
      </c>
      <c r="I326" s="184">
        <v>14.2553</v>
      </c>
      <c r="J326" s="184">
        <v>7.8433000000000002</v>
      </c>
      <c r="K326" s="184"/>
      <c r="L326" s="184"/>
      <c r="M326" s="184"/>
      <c r="N326" s="184"/>
      <c r="O326" s="184"/>
      <c r="P326" s="184"/>
      <c r="Q326" s="184">
        <v>9.6578999999999997</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44322</v>
      </c>
      <c r="E327" s="184">
        <v>10.125500000000001</v>
      </c>
      <c r="F327" s="184">
        <v>32.110599999999998</v>
      </c>
      <c r="G327" s="184">
        <v>12.3889</v>
      </c>
      <c r="H327" s="184">
        <v>11.0953</v>
      </c>
      <c r="I327" s="184">
        <v>13.7704</v>
      </c>
      <c r="J327" s="184">
        <v>7.3619000000000003</v>
      </c>
      <c r="K327" s="184"/>
      <c r="L327" s="184"/>
      <c r="M327" s="184"/>
      <c r="N327" s="184"/>
      <c r="O327" s="184"/>
      <c r="P327" s="184"/>
      <c r="Q327" s="184">
        <v>9.1615000000000002</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44322</v>
      </c>
      <c r="E328" s="184">
        <v>45.759700000000002</v>
      </c>
      <c r="F328" s="184">
        <v>-3.589</v>
      </c>
      <c r="G328" s="184">
        <v>2.6061999999999999</v>
      </c>
      <c r="H328" s="184">
        <v>7.1658999999999997</v>
      </c>
      <c r="I328" s="184">
        <v>10.5314</v>
      </c>
      <c r="J328" s="184">
        <v>7.5121000000000002</v>
      </c>
      <c r="K328" s="184">
        <v>7.2686999999999999</v>
      </c>
      <c r="L328" s="184">
        <v>4.8563999999999998</v>
      </c>
      <c r="M328" s="184">
        <v>6.4626000000000001</v>
      </c>
      <c r="N328" s="184">
        <v>8.2132000000000005</v>
      </c>
      <c r="O328" s="184">
        <v>7.7961</v>
      </c>
      <c r="P328" s="184">
        <v>7.6412000000000004</v>
      </c>
      <c r="Q328" s="184">
        <v>7.6409000000000002</v>
      </c>
      <c r="R328" s="184">
        <v>7.8525999999999998</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44322</v>
      </c>
      <c r="E329" s="184">
        <v>47.298900000000003</v>
      </c>
      <c r="F329" s="184">
        <v>-3.1636000000000002</v>
      </c>
      <c r="G329" s="184">
        <v>3.0103</v>
      </c>
      <c r="H329" s="184">
        <v>7.5625</v>
      </c>
      <c r="I329" s="184">
        <v>10.9375</v>
      </c>
      <c r="J329" s="184">
        <v>7.9146999999999998</v>
      </c>
      <c r="K329" s="184">
        <v>7.6760000000000002</v>
      </c>
      <c r="L329" s="184">
        <v>5.266</v>
      </c>
      <c r="M329" s="184">
        <v>6.8823999999999996</v>
      </c>
      <c r="N329" s="184">
        <v>8.6466999999999992</v>
      </c>
      <c r="O329" s="184">
        <v>8.2274999999999991</v>
      </c>
      <c r="P329" s="184">
        <v>8.1068999999999996</v>
      </c>
      <c r="Q329" s="184">
        <v>8.5350000000000001</v>
      </c>
      <c r="R329" s="184">
        <v>8.2836999999999996</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44322</v>
      </c>
      <c r="E330" s="184">
        <v>34.080100000000002</v>
      </c>
      <c r="F330" s="184">
        <v>32.587699999999998</v>
      </c>
      <c r="G330" s="184">
        <v>16.2653</v>
      </c>
      <c r="H330" s="184">
        <v>14.5296</v>
      </c>
      <c r="I330" s="184">
        <v>16.668199999999999</v>
      </c>
      <c r="J330" s="184">
        <v>9.5746000000000002</v>
      </c>
      <c r="K330" s="184">
        <v>7.4382000000000001</v>
      </c>
      <c r="L330" s="184">
        <v>4.2615999999999996</v>
      </c>
      <c r="M330" s="184">
        <v>5.5358999999999998</v>
      </c>
      <c r="N330" s="184">
        <v>8.1608999999999998</v>
      </c>
      <c r="O330" s="184">
        <v>7.6717000000000004</v>
      </c>
      <c r="P330" s="184">
        <v>7.0126999999999997</v>
      </c>
      <c r="Q330" s="184">
        <v>6.9387999999999996</v>
      </c>
      <c r="R330" s="184">
        <v>8.9003999999999994</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44322</v>
      </c>
      <c r="E331" s="184">
        <v>36.869300000000003</v>
      </c>
      <c r="F331" s="184">
        <v>32.996299999999998</v>
      </c>
      <c r="G331" s="184">
        <v>16.654499999999999</v>
      </c>
      <c r="H331" s="184">
        <v>14.934799999999999</v>
      </c>
      <c r="I331" s="184">
        <v>17.0609</v>
      </c>
      <c r="J331" s="184">
        <v>9.9710000000000001</v>
      </c>
      <c r="K331" s="184">
        <v>8.0352999999999994</v>
      </c>
      <c r="L331" s="184">
        <v>4.9824999999999999</v>
      </c>
      <c r="M331" s="184">
        <v>6.3094999999999999</v>
      </c>
      <c r="N331" s="184">
        <v>8.9788999999999994</v>
      </c>
      <c r="O331" s="184">
        <v>8.6234999999999999</v>
      </c>
      <c r="P331" s="184">
        <v>8.0409000000000006</v>
      </c>
      <c r="Q331" s="184">
        <v>8.1826000000000008</v>
      </c>
      <c r="R331" s="184">
        <v>9.7593999999999994</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44322</v>
      </c>
      <c r="E334" s="184">
        <v>12.318199999999999</v>
      </c>
      <c r="F334" s="184">
        <v>-3.2591000000000001</v>
      </c>
      <c r="G334" s="184">
        <v>3.8532000000000002</v>
      </c>
      <c r="H334" s="184">
        <v>7.3757999999999999</v>
      </c>
      <c r="I334" s="184">
        <v>12.3338</v>
      </c>
      <c r="J334" s="184">
        <v>7.0732999999999997</v>
      </c>
      <c r="K334" s="184">
        <v>6.2651000000000003</v>
      </c>
      <c r="L334" s="184">
        <v>3.4262999999999999</v>
      </c>
      <c r="M334" s="184">
        <v>4.5556999999999999</v>
      </c>
      <c r="N334" s="184">
        <v>7.7085999999999997</v>
      </c>
      <c r="O334" s="184"/>
      <c r="P334" s="184"/>
      <c r="Q334" s="184">
        <v>9.6630000000000003</v>
      </c>
      <c r="R334" s="184">
        <v>9.6957000000000004</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44322</v>
      </c>
      <c r="E335" s="184">
        <v>12.1793</v>
      </c>
      <c r="F335" s="184">
        <v>-3.8955000000000002</v>
      </c>
      <c r="G335" s="184">
        <v>3.3974000000000002</v>
      </c>
      <c r="H335" s="184">
        <v>6.9020000000000001</v>
      </c>
      <c r="I335" s="184">
        <v>11.8485</v>
      </c>
      <c r="J335" s="184">
        <v>6.5987999999999998</v>
      </c>
      <c r="K335" s="184">
        <v>5.7923</v>
      </c>
      <c r="L335" s="184">
        <v>2.9550999999999998</v>
      </c>
      <c r="M335" s="184">
        <v>4.0537000000000001</v>
      </c>
      <c r="N335" s="184">
        <v>7.181</v>
      </c>
      <c r="O335" s="184"/>
      <c r="P335" s="184"/>
      <c r="Q335" s="184">
        <v>9.1142000000000003</v>
      </c>
      <c r="R335" s="184">
        <v>9.1534999999999993</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44322</v>
      </c>
      <c r="E336" s="184">
        <v>31.546800000000001</v>
      </c>
      <c r="F336" s="184">
        <v>12.7316</v>
      </c>
      <c r="G336" s="184">
        <v>11.0015</v>
      </c>
      <c r="H336" s="184">
        <v>9.1233000000000004</v>
      </c>
      <c r="I336" s="184">
        <v>12.9064</v>
      </c>
      <c r="J336" s="184">
        <v>6.8960999999999997</v>
      </c>
      <c r="K336" s="184">
        <v>7.9645000000000001</v>
      </c>
      <c r="L336" s="184">
        <v>4.2610999999999999</v>
      </c>
      <c r="M336" s="184">
        <v>5.1816000000000004</v>
      </c>
      <c r="N336" s="184">
        <v>8.2528000000000006</v>
      </c>
      <c r="O336" s="184">
        <v>9.2989999999999995</v>
      </c>
      <c r="P336" s="184">
        <v>8.3004999999999995</v>
      </c>
      <c r="Q336" s="184">
        <v>7.2755000000000001</v>
      </c>
      <c r="R336" s="184">
        <v>10.1477</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44322</v>
      </c>
      <c r="E337" s="184">
        <v>32.307099999999998</v>
      </c>
      <c r="F337" s="184">
        <v>12.9971</v>
      </c>
      <c r="G337" s="184">
        <v>11.459199999999999</v>
      </c>
      <c r="H337" s="184">
        <v>9.4588999999999999</v>
      </c>
      <c r="I337" s="184">
        <v>13.212400000000001</v>
      </c>
      <c r="J337" s="184">
        <v>7.1708999999999996</v>
      </c>
      <c r="K337" s="184">
        <v>8.2303999999999995</v>
      </c>
      <c r="L337" s="184">
        <v>4.5175999999999998</v>
      </c>
      <c r="M337" s="184">
        <v>5.4367999999999999</v>
      </c>
      <c r="N337" s="184">
        <v>8.5117999999999991</v>
      </c>
      <c r="O337" s="184">
        <v>9.6053999999999995</v>
      </c>
      <c r="P337" s="184">
        <v>8.7193000000000005</v>
      </c>
      <c r="Q337" s="184">
        <v>8.3643000000000001</v>
      </c>
      <c r="R337" s="184">
        <v>10.3962</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44322</v>
      </c>
      <c r="E338" s="184">
        <v>200.18340000000001</v>
      </c>
      <c r="F338" s="184">
        <v>0</v>
      </c>
      <c r="G338" s="184">
        <v>0</v>
      </c>
      <c r="H338" s="184">
        <v>0</v>
      </c>
      <c r="I338" s="184">
        <v>0</v>
      </c>
      <c r="J338" s="184">
        <v>0</v>
      </c>
      <c r="K338" s="184">
        <v>0</v>
      </c>
      <c r="L338" s="184">
        <v>0</v>
      </c>
      <c r="M338" s="184">
        <v>-0.69310000000000005</v>
      </c>
      <c r="N338" s="184">
        <v>-15.1547</v>
      </c>
      <c r="O338" s="184"/>
      <c r="P338" s="184"/>
      <c r="Q338" s="184">
        <v>-11.5586</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44322</v>
      </c>
      <c r="E339" s="184">
        <v>192.02520000000001</v>
      </c>
      <c r="F339" s="184">
        <v>0</v>
      </c>
      <c r="G339" s="184">
        <v>0</v>
      </c>
      <c r="H339" s="184">
        <v>0</v>
      </c>
      <c r="I339" s="184">
        <v>0</v>
      </c>
      <c r="J339" s="184">
        <v>0</v>
      </c>
      <c r="K339" s="184">
        <v>0</v>
      </c>
      <c r="L339" s="184">
        <v>0</v>
      </c>
      <c r="M339" s="184">
        <v>-0.69299999999999995</v>
      </c>
      <c r="N339" s="184">
        <v>-15.1547</v>
      </c>
      <c r="O339" s="184"/>
      <c r="P339" s="184"/>
      <c r="Q339" s="184">
        <v>-11.5586</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44322</v>
      </c>
      <c r="E340" s="184">
        <v>12.237500000000001</v>
      </c>
      <c r="F340" s="184">
        <v>6.2645999999999997</v>
      </c>
      <c r="G340" s="184">
        <v>13.0381</v>
      </c>
      <c r="H340" s="184">
        <v>9.8613</v>
      </c>
      <c r="I340" s="184">
        <v>16.551500000000001</v>
      </c>
      <c r="J340" s="184">
        <v>8.2477999999999998</v>
      </c>
      <c r="K340" s="184">
        <v>7.7167000000000003</v>
      </c>
      <c r="L340" s="184">
        <v>3.3163999999999998</v>
      </c>
      <c r="M340" s="184">
        <v>4.5856000000000003</v>
      </c>
      <c r="N340" s="184">
        <v>8.1700999999999997</v>
      </c>
      <c r="O340" s="184"/>
      <c r="P340" s="184"/>
      <c r="Q340" s="184">
        <v>7.0827</v>
      </c>
      <c r="R340" s="184">
        <v>6.9701000000000004</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44322</v>
      </c>
      <c r="E341" s="184">
        <v>12.1234</v>
      </c>
      <c r="F341" s="184">
        <v>6.0224000000000002</v>
      </c>
      <c r="G341" s="184">
        <v>12.658099999999999</v>
      </c>
      <c r="H341" s="184">
        <v>9.4794</v>
      </c>
      <c r="I341" s="184">
        <v>16.163900000000002</v>
      </c>
      <c r="J341" s="184">
        <v>7.8784999999999998</v>
      </c>
      <c r="K341" s="184">
        <v>7.5301999999999998</v>
      </c>
      <c r="L341" s="184">
        <v>3.1387</v>
      </c>
      <c r="M341" s="184">
        <v>4.3428000000000004</v>
      </c>
      <c r="N341" s="184">
        <v>7.9016999999999999</v>
      </c>
      <c r="O341" s="184"/>
      <c r="P341" s="184"/>
      <c r="Q341" s="184">
        <v>6.7432999999999996</v>
      </c>
      <c r="R341" s="184">
        <v>6.6243999999999996</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44322</v>
      </c>
      <c r="E342" s="184">
        <v>12.916399999999999</v>
      </c>
      <c r="F342" s="184">
        <v>14.7004</v>
      </c>
      <c r="G342" s="184">
        <v>11.502700000000001</v>
      </c>
      <c r="H342" s="184">
        <v>10.071400000000001</v>
      </c>
      <c r="I342" s="184">
        <v>12.6157</v>
      </c>
      <c r="J342" s="184">
        <v>7.1440000000000001</v>
      </c>
      <c r="K342" s="184">
        <v>7.1314000000000002</v>
      </c>
      <c r="L342" s="184">
        <v>3.7742</v>
      </c>
      <c r="M342" s="184">
        <v>5.2127999999999997</v>
      </c>
      <c r="N342" s="184">
        <v>8.6762999999999995</v>
      </c>
      <c r="O342" s="184"/>
      <c r="P342" s="184"/>
      <c r="Q342" s="184">
        <v>9.7705000000000002</v>
      </c>
      <c r="R342" s="184">
        <v>10.448600000000001</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44322</v>
      </c>
      <c r="E343" s="184">
        <v>12.8078</v>
      </c>
      <c r="F343" s="184">
        <v>14.2547</v>
      </c>
      <c r="G343" s="184">
        <v>11.2197</v>
      </c>
      <c r="H343" s="184">
        <v>9.83</v>
      </c>
      <c r="I343" s="184">
        <v>12.332700000000001</v>
      </c>
      <c r="J343" s="184">
        <v>6.859</v>
      </c>
      <c r="K343" s="184">
        <v>6.8456000000000001</v>
      </c>
      <c r="L343" s="184">
        <v>3.4885999999999999</v>
      </c>
      <c r="M343" s="184">
        <v>4.9223999999999997</v>
      </c>
      <c r="N343" s="184">
        <v>8.3754000000000008</v>
      </c>
      <c r="O343" s="184"/>
      <c r="P343" s="184"/>
      <c r="Q343" s="184">
        <v>9.4334000000000007</v>
      </c>
      <c r="R343" s="184">
        <v>10.139900000000001</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14.265436956521738</v>
      </c>
      <c r="G344" s="186">
        <v>12.030115217391305</v>
      </c>
      <c r="H344" s="186">
        <v>10.433047826086959</v>
      </c>
      <c r="I344" s="186">
        <v>12.00479347826087</v>
      </c>
      <c r="J344" s="186">
        <v>7.0340804347826076</v>
      </c>
      <c r="K344" s="186">
        <v>6.4783404761904739</v>
      </c>
      <c r="L344" s="186">
        <v>3.7341357142857134</v>
      </c>
      <c r="M344" s="186">
        <v>4.8642175000000005</v>
      </c>
      <c r="N344" s="186">
        <v>6.7916550000000013</v>
      </c>
      <c r="O344" s="186">
        <v>8.0418133333333319</v>
      </c>
      <c r="P344" s="186">
        <v>7.7464428571428554</v>
      </c>
      <c r="Q344" s="186">
        <v>7.5942826086956527</v>
      </c>
      <c r="R344" s="186">
        <v>8.3782684210526295</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10.748150000000001</v>
      </c>
      <c r="G345" s="186">
        <v>9.8948499999999999</v>
      </c>
      <c r="H345" s="186">
        <v>9.6923999999999992</v>
      </c>
      <c r="I345" s="186">
        <v>12.57625</v>
      </c>
      <c r="J345" s="186">
        <v>7.4220500000000005</v>
      </c>
      <c r="K345" s="186">
        <v>7.1213499999999996</v>
      </c>
      <c r="L345" s="186">
        <v>3.9772999999999996</v>
      </c>
      <c r="M345" s="186">
        <v>5.0780500000000002</v>
      </c>
      <c r="N345" s="186">
        <v>8.2330000000000005</v>
      </c>
      <c r="O345" s="186">
        <v>8.6934499999999986</v>
      </c>
      <c r="P345" s="186">
        <v>8.163450000000001</v>
      </c>
      <c r="Q345" s="186">
        <v>8.4031500000000001</v>
      </c>
      <c r="R345" s="186">
        <v>9.1671999999999993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44322</v>
      </c>
      <c r="E348" s="184">
        <v>16.349</v>
      </c>
      <c r="F348" s="184">
        <v>-3.5716999999999999</v>
      </c>
      <c r="G348" s="184">
        <v>8.7876999999999992</v>
      </c>
      <c r="H348" s="184">
        <v>5.5873999999999997</v>
      </c>
      <c r="I348" s="184">
        <v>7.8213999999999997</v>
      </c>
      <c r="J348" s="184">
        <v>9.3361999999999998</v>
      </c>
      <c r="K348" s="184">
        <v>10.286</v>
      </c>
      <c r="L348" s="184">
        <v>10.0282</v>
      </c>
      <c r="M348" s="184">
        <v>10.5441</v>
      </c>
      <c r="N348" s="184">
        <v>13.363099999999999</v>
      </c>
      <c r="O348" s="184">
        <v>7.0697999999999999</v>
      </c>
      <c r="P348" s="184">
        <v>8.1541999999999994</v>
      </c>
      <c r="Q348" s="184">
        <v>8.4408999999999992</v>
      </c>
      <c r="R348" s="184">
        <v>7.2519999999999998</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44322</v>
      </c>
      <c r="E349" s="184">
        <v>15.472</v>
      </c>
      <c r="F349" s="184">
        <v>-4.2458999999999998</v>
      </c>
      <c r="G349" s="184">
        <v>8.0261999999999993</v>
      </c>
      <c r="H349" s="184">
        <v>4.8238000000000003</v>
      </c>
      <c r="I349" s="184">
        <v>7.0796000000000001</v>
      </c>
      <c r="J349" s="184">
        <v>8.5045999999999999</v>
      </c>
      <c r="K349" s="184">
        <v>9.4250000000000007</v>
      </c>
      <c r="L349" s="184">
        <v>9.1948000000000008</v>
      </c>
      <c r="M349" s="184">
        <v>9.6973000000000003</v>
      </c>
      <c r="N349" s="184">
        <v>12.4656</v>
      </c>
      <c r="O349" s="184">
        <v>6.133</v>
      </c>
      <c r="P349" s="184">
        <v>7.1413000000000002</v>
      </c>
      <c r="Q349" s="184">
        <v>7.4583000000000004</v>
      </c>
      <c r="R349" s="184">
        <v>6.3894000000000002</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44322</v>
      </c>
      <c r="E350" s="184">
        <v>0.41570000000000001</v>
      </c>
      <c r="F350" s="184">
        <v>0</v>
      </c>
      <c r="G350" s="184">
        <v>0</v>
      </c>
      <c r="H350" s="184">
        <v>0</v>
      </c>
      <c r="I350" s="184">
        <v>0</v>
      </c>
      <c r="J350" s="184">
        <v>0</v>
      </c>
      <c r="K350" s="184">
        <v>0</v>
      </c>
      <c r="L350" s="184">
        <v>0</v>
      </c>
      <c r="M350" s="184">
        <v>0</v>
      </c>
      <c r="N350" s="184">
        <v>0</v>
      </c>
      <c r="O350" s="184"/>
      <c r="P350" s="184"/>
      <c r="Q350" s="184">
        <v>-17.230899999999998</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44322</v>
      </c>
      <c r="E351" s="184">
        <v>0.39800000000000002</v>
      </c>
      <c r="F351" s="184">
        <v>0</v>
      </c>
      <c r="G351" s="184">
        <v>0</v>
      </c>
      <c r="H351" s="184">
        <v>0</v>
      </c>
      <c r="I351" s="184">
        <v>0</v>
      </c>
      <c r="J351" s="184">
        <v>0</v>
      </c>
      <c r="K351" s="184">
        <v>0</v>
      </c>
      <c r="L351" s="184">
        <v>0</v>
      </c>
      <c r="M351" s="184">
        <v>0</v>
      </c>
      <c r="N351" s="184">
        <v>0</v>
      </c>
      <c r="O351" s="184"/>
      <c r="P351" s="184"/>
      <c r="Q351" s="184">
        <v>-17.227599999999999</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44322</v>
      </c>
      <c r="E352" s="184">
        <v>17.784199999999998</v>
      </c>
      <c r="F352" s="184">
        <v>20.535399999999999</v>
      </c>
      <c r="G352" s="184">
        <v>10.9559</v>
      </c>
      <c r="H352" s="184">
        <v>11.5482</v>
      </c>
      <c r="I352" s="184">
        <v>12.3283</v>
      </c>
      <c r="J352" s="184">
        <v>9.7163000000000004</v>
      </c>
      <c r="K352" s="184">
        <v>10.0488</v>
      </c>
      <c r="L352" s="184">
        <v>8.3228000000000009</v>
      </c>
      <c r="M352" s="184">
        <v>9.1265000000000001</v>
      </c>
      <c r="N352" s="184">
        <v>10.6051</v>
      </c>
      <c r="O352" s="184">
        <v>7.6612999999999998</v>
      </c>
      <c r="P352" s="184">
        <v>8.0562000000000005</v>
      </c>
      <c r="Q352" s="184">
        <v>8.8168000000000006</v>
      </c>
      <c r="R352" s="184">
        <v>7.4108000000000001</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44322</v>
      </c>
      <c r="E353" s="184">
        <v>16.451000000000001</v>
      </c>
      <c r="F353" s="184">
        <v>19.5351</v>
      </c>
      <c r="G353" s="184">
        <v>9.9183000000000003</v>
      </c>
      <c r="H353" s="184">
        <v>10.480700000000001</v>
      </c>
      <c r="I353" s="184">
        <v>11.252800000000001</v>
      </c>
      <c r="J353" s="184">
        <v>8.6473999999999993</v>
      </c>
      <c r="K353" s="184">
        <v>8.9420000000000002</v>
      </c>
      <c r="L353" s="184">
        <v>7.1905000000000001</v>
      </c>
      <c r="M353" s="184">
        <v>7.9637000000000002</v>
      </c>
      <c r="N353" s="184">
        <v>9.4056999999999995</v>
      </c>
      <c r="O353" s="184">
        <v>6.4440999999999997</v>
      </c>
      <c r="P353" s="184">
        <v>6.7385000000000002</v>
      </c>
      <c r="Q353" s="184">
        <v>7.5793999999999997</v>
      </c>
      <c r="R353" s="184">
        <v>6.2073999999999998</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44322</v>
      </c>
      <c r="E354" s="184">
        <v>15.655200000000001</v>
      </c>
      <c r="F354" s="184">
        <v>10.4947</v>
      </c>
      <c r="G354" s="184">
        <v>10.9679</v>
      </c>
      <c r="H354" s="184">
        <v>8.3400999999999996</v>
      </c>
      <c r="I354" s="184">
        <v>6.9127999999999998</v>
      </c>
      <c r="J354" s="184">
        <v>8.2626000000000008</v>
      </c>
      <c r="K354" s="184">
        <v>23.753599999999999</v>
      </c>
      <c r="L354" s="184">
        <v>16.583600000000001</v>
      </c>
      <c r="M354" s="184">
        <v>16.5336</v>
      </c>
      <c r="N354" s="184">
        <v>12.3582</v>
      </c>
      <c r="O354" s="184">
        <v>5.0883000000000003</v>
      </c>
      <c r="P354" s="184">
        <v>6.6089000000000002</v>
      </c>
      <c r="Q354" s="184">
        <v>7.3887</v>
      </c>
      <c r="R354" s="184">
        <v>4.7073999999999998</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44322</v>
      </c>
      <c r="E356" s="184">
        <v>16.681899999999999</v>
      </c>
      <c r="F356" s="184">
        <v>11.1622</v>
      </c>
      <c r="G356" s="184">
        <v>11.6805</v>
      </c>
      <c r="H356" s="184">
        <v>9.0175999999999998</v>
      </c>
      <c r="I356" s="184">
        <v>7.6177000000000001</v>
      </c>
      <c r="J356" s="184">
        <v>8.9634</v>
      </c>
      <c r="K356" s="184">
        <v>24.4984</v>
      </c>
      <c r="L356" s="184">
        <v>17.356300000000001</v>
      </c>
      <c r="M356" s="184">
        <v>17.340499999999999</v>
      </c>
      <c r="N356" s="184">
        <v>13.170500000000001</v>
      </c>
      <c r="O356" s="184">
        <v>5.9599000000000002</v>
      </c>
      <c r="P356" s="184">
        <v>7.6622000000000003</v>
      </c>
      <c r="Q356" s="184">
        <v>8.4791000000000007</v>
      </c>
      <c r="R356" s="184">
        <v>5.5340999999999996</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44322</v>
      </c>
      <c r="E358" s="184">
        <v>4.2394999999999996</v>
      </c>
      <c r="F358" s="184">
        <v>187.78749999999999</v>
      </c>
      <c r="G358" s="184">
        <v>66.9465</v>
      </c>
      <c r="H358" s="184">
        <v>33.420900000000003</v>
      </c>
      <c r="I358" s="184">
        <v>33.321100000000001</v>
      </c>
      <c r="J358" s="184">
        <v>18.678100000000001</v>
      </c>
      <c r="K358" s="184">
        <v>21.9846</v>
      </c>
      <c r="L358" s="184">
        <v>13.1159</v>
      </c>
      <c r="M358" s="184">
        <v>11.2522</v>
      </c>
      <c r="N358" s="184">
        <v>14.8916</v>
      </c>
      <c r="O358" s="184">
        <v>-31.851500000000001</v>
      </c>
      <c r="P358" s="184">
        <v>-17.552399999999999</v>
      </c>
      <c r="Q358" s="184">
        <v>-12.941800000000001</v>
      </c>
      <c r="R358" s="184">
        <v>-43.336199999999998</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44322</v>
      </c>
      <c r="E359" s="184">
        <v>4.1905999999999999</v>
      </c>
      <c r="F359" s="184">
        <v>188.23009999999999</v>
      </c>
      <c r="G359" s="184">
        <v>66.851399999999998</v>
      </c>
      <c r="H359" s="184">
        <v>33.183300000000003</v>
      </c>
      <c r="I359" s="184">
        <v>33.076799999999999</v>
      </c>
      <c r="J359" s="184">
        <v>18.390599999999999</v>
      </c>
      <c r="K359" s="184">
        <v>21.696000000000002</v>
      </c>
      <c r="L359" s="184">
        <v>12.8208</v>
      </c>
      <c r="M359" s="184">
        <v>10.9526</v>
      </c>
      <c r="N359" s="184">
        <v>14.5724</v>
      </c>
      <c r="O359" s="184">
        <v>-32.025599999999997</v>
      </c>
      <c r="P359" s="184">
        <v>-17.719899999999999</v>
      </c>
      <c r="Q359" s="184">
        <v>-13.104799999999999</v>
      </c>
      <c r="R359" s="184">
        <v>-43.492600000000003</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44322</v>
      </c>
      <c r="E360" s="184">
        <v>32.081099999999999</v>
      </c>
      <c r="F360" s="184">
        <v>4.5514999999999999</v>
      </c>
      <c r="G360" s="184">
        <v>4.2869999999999999</v>
      </c>
      <c r="H360" s="184">
        <v>4.9295</v>
      </c>
      <c r="I360" s="184">
        <v>5.3829000000000002</v>
      </c>
      <c r="J360" s="184">
        <v>5.0765000000000002</v>
      </c>
      <c r="K360" s="184">
        <v>5.2436999999999996</v>
      </c>
      <c r="L360" s="184">
        <v>4.6146000000000003</v>
      </c>
      <c r="M360" s="184">
        <v>6.9977999999999998</v>
      </c>
      <c r="N360" s="184">
        <v>7.5308999999999999</v>
      </c>
      <c r="O360" s="184">
        <v>2.8894000000000002</v>
      </c>
      <c r="P360" s="184">
        <v>4.9650999999999996</v>
      </c>
      <c r="Q360" s="184">
        <v>7.0255000000000001</v>
      </c>
      <c r="R360" s="184">
        <v>4.7427000000000001</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44322</v>
      </c>
      <c r="E361" s="184">
        <v>30.390599999999999</v>
      </c>
      <c r="F361" s="184">
        <v>3.7235999999999998</v>
      </c>
      <c r="G361" s="184">
        <v>3.524</v>
      </c>
      <c r="H361" s="184">
        <v>4.1383000000000001</v>
      </c>
      <c r="I361" s="184">
        <v>4.6063999999999998</v>
      </c>
      <c r="J361" s="184">
        <v>4.3109000000000002</v>
      </c>
      <c r="K361" s="184">
        <v>4.4520999999999997</v>
      </c>
      <c r="L361" s="184">
        <v>3.8138999999999998</v>
      </c>
      <c r="M361" s="184">
        <v>6.1642000000000001</v>
      </c>
      <c r="N361" s="184">
        <v>6.6573000000000002</v>
      </c>
      <c r="O361" s="184">
        <v>2.0865</v>
      </c>
      <c r="P361" s="184">
        <v>4.2138999999999998</v>
      </c>
      <c r="Q361" s="184">
        <v>6.3719000000000001</v>
      </c>
      <c r="R361" s="184">
        <v>3.9043999999999999</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44322</v>
      </c>
      <c r="E362" s="184">
        <v>21.178699999999999</v>
      </c>
      <c r="F362" s="184">
        <v>11.2057</v>
      </c>
      <c r="G362" s="184">
        <v>-8.3241999999999994</v>
      </c>
      <c r="H362" s="184">
        <v>24.488700000000001</v>
      </c>
      <c r="I362" s="184">
        <v>25.696000000000002</v>
      </c>
      <c r="J362" s="184">
        <v>23.9528</v>
      </c>
      <c r="K362" s="184">
        <v>22.7407</v>
      </c>
      <c r="L362" s="184">
        <v>21.003799999999998</v>
      </c>
      <c r="M362" s="184">
        <v>20.898299999999999</v>
      </c>
      <c r="N362" s="184">
        <v>16.582999999999998</v>
      </c>
      <c r="O362" s="184">
        <v>5.4210000000000003</v>
      </c>
      <c r="P362" s="184">
        <v>6.7723000000000004</v>
      </c>
      <c r="Q362" s="184">
        <v>8.2927999999999997</v>
      </c>
      <c r="R362" s="184">
        <v>4.2906000000000004</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44322</v>
      </c>
      <c r="E363" s="184">
        <v>22.559799999999999</v>
      </c>
      <c r="F363" s="184">
        <v>11.1671</v>
      </c>
      <c r="G363" s="184">
        <v>-8.2996999999999996</v>
      </c>
      <c r="H363" s="184">
        <v>24.498999999999999</v>
      </c>
      <c r="I363" s="184">
        <v>25.698399999999999</v>
      </c>
      <c r="J363" s="184">
        <v>23.954799999999999</v>
      </c>
      <c r="K363" s="184">
        <v>23.013000000000002</v>
      </c>
      <c r="L363" s="184">
        <v>21.4681</v>
      </c>
      <c r="M363" s="184">
        <v>21.446999999999999</v>
      </c>
      <c r="N363" s="184">
        <v>17.168199999999999</v>
      </c>
      <c r="O363" s="184">
        <v>6.0921000000000003</v>
      </c>
      <c r="P363" s="184">
        <v>7.5189000000000004</v>
      </c>
      <c r="Q363" s="184">
        <v>8.6095000000000006</v>
      </c>
      <c r="R363" s="184">
        <v>4.9042000000000003</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44322</v>
      </c>
      <c r="E370" s="184">
        <v>18.4346</v>
      </c>
      <c r="F370" s="184">
        <v>21.198</v>
      </c>
      <c r="G370" s="184">
        <v>26.788499999999999</v>
      </c>
      <c r="H370" s="184">
        <v>25.952999999999999</v>
      </c>
      <c r="I370" s="184">
        <v>16.767199999999999</v>
      </c>
      <c r="J370" s="184">
        <v>11.331</v>
      </c>
      <c r="K370" s="184">
        <v>9.3102</v>
      </c>
      <c r="L370" s="184">
        <v>8.1358999999999995</v>
      </c>
      <c r="M370" s="184">
        <v>9.7677999999999994</v>
      </c>
      <c r="N370" s="184">
        <v>12.7216</v>
      </c>
      <c r="O370" s="184">
        <v>8.6852</v>
      </c>
      <c r="P370" s="184">
        <v>8.2545000000000002</v>
      </c>
      <c r="Q370" s="184">
        <v>8.9695999999999998</v>
      </c>
      <c r="R370" s="184">
        <v>9.8350000000000009</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44322</v>
      </c>
      <c r="E371" s="184">
        <v>19.421600000000002</v>
      </c>
      <c r="F371" s="184">
        <v>21.625299999999999</v>
      </c>
      <c r="G371" s="184">
        <v>27.248799999999999</v>
      </c>
      <c r="H371" s="184">
        <v>26.417200000000001</v>
      </c>
      <c r="I371" s="184">
        <v>16.983799999999999</v>
      </c>
      <c r="J371" s="184">
        <v>11.7966</v>
      </c>
      <c r="K371" s="184">
        <v>9.8516999999999992</v>
      </c>
      <c r="L371" s="184">
        <v>8.6723999999999997</v>
      </c>
      <c r="M371" s="184">
        <v>10.310499999999999</v>
      </c>
      <c r="N371" s="184">
        <v>13.277200000000001</v>
      </c>
      <c r="O371" s="184">
        <v>9.2479999999999993</v>
      </c>
      <c r="P371" s="184">
        <v>8.9865999999999993</v>
      </c>
      <c r="Q371" s="184">
        <v>9.7706999999999997</v>
      </c>
      <c r="R371" s="184">
        <v>10.3377</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44322</v>
      </c>
      <c r="E372" s="184">
        <v>23.813500000000001</v>
      </c>
      <c r="F372" s="184">
        <v>22.084900000000001</v>
      </c>
      <c r="G372" s="184">
        <v>14.117599999999999</v>
      </c>
      <c r="H372" s="184">
        <v>16.297899999999998</v>
      </c>
      <c r="I372" s="184">
        <v>14.0562</v>
      </c>
      <c r="J372" s="184">
        <v>9.0434999999999999</v>
      </c>
      <c r="K372" s="184">
        <v>7.1877000000000004</v>
      </c>
      <c r="L372" s="184">
        <v>6.3638000000000003</v>
      </c>
      <c r="M372" s="184">
        <v>7.5678000000000001</v>
      </c>
      <c r="N372" s="184">
        <v>9.7881999999999998</v>
      </c>
      <c r="O372" s="184">
        <v>8.5995000000000008</v>
      </c>
      <c r="P372" s="184">
        <v>8.3219999999999992</v>
      </c>
      <c r="Q372" s="184">
        <v>8.6746999999999996</v>
      </c>
      <c r="R372" s="184">
        <v>9.2978000000000005</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44322</v>
      </c>
      <c r="E373" s="184">
        <v>25.532299999999999</v>
      </c>
      <c r="F373" s="184">
        <v>22.8873</v>
      </c>
      <c r="G373" s="184">
        <v>14.790100000000001</v>
      </c>
      <c r="H373" s="184">
        <v>16.944099999999999</v>
      </c>
      <c r="I373" s="184">
        <v>14.715199999999999</v>
      </c>
      <c r="J373" s="184">
        <v>9.7025000000000006</v>
      </c>
      <c r="K373" s="184">
        <v>7.8545999999999996</v>
      </c>
      <c r="L373" s="184">
        <v>7.0891999999999999</v>
      </c>
      <c r="M373" s="184">
        <v>8.3007000000000009</v>
      </c>
      <c r="N373" s="184">
        <v>10.529</v>
      </c>
      <c r="O373" s="184">
        <v>9.3794000000000004</v>
      </c>
      <c r="P373" s="184">
        <v>9.1854999999999993</v>
      </c>
      <c r="Q373" s="184">
        <v>9.4760000000000009</v>
      </c>
      <c r="R373" s="184">
        <v>9.9649999999999999</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44322</v>
      </c>
      <c r="E374" s="184">
        <v>13.3127</v>
      </c>
      <c r="F374" s="184">
        <v>16.732299999999999</v>
      </c>
      <c r="G374" s="184">
        <v>101.2752</v>
      </c>
      <c r="H374" s="184">
        <v>54.217799999999997</v>
      </c>
      <c r="I374" s="184">
        <v>22.1599</v>
      </c>
      <c r="J374" s="184">
        <v>16.891999999999999</v>
      </c>
      <c r="K374" s="184">
        <v>5.7527999999999997</v>
      </c>
      <c r="L374" s="184">
        <v>6.9494999999999996</v>
      </c>
      <c r="M374" s="184">
        <v>8.5606000000000009</v>
      </c>
      <c r="N374" s="184">
        <v>12.1523</v>
      </c>
      <c r="O374" s="184">
        <v>-1.2158</v>
      </c>
      <c r="P374" s="184">
        <v>1.8283</v>
      </c>
      <c r="Q374" s="184">
        <v>4.0651000000000002</v>
      </c>
      <c r="R374" s="184">
        <v>-4.3217999999999996</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44322</v>
      </c>
      <c r="E375" s="184">
        <v>14.151899999999999</v>
      </c>
      <c r="F375" s="184">
        <v>17.546700000000001</v>
      </c>
      <c r="G375" s="184">
        <v>102.0376</v>
      </c>
      <c r="H375" s="184">
        <v>54.994199999999999</v>
      </c>
      <c r="I375" s="184">
        <v>22.895900000000001</v>
      </c>
      <c r="J375" s="184">
        <v>17.6267</v>
      </c>
      <c r="K375" s="184">
        <v>6.4958999999999998</v>
      </c>
      <c r="L375" s="184">
        <v>7.6816000000000004</v>
      </c>
      <c r="M375" s="184">
        <v>9.3046000000000006</v>
      </c>
      <c r="N375" s="184">
        <v>12.9162</v>
      </c>
      <c r="O375" s="184">
        <v>-0.50339999999999996</v>
      </c>
      <c r="P375" s="184">
        <v>2.7269000000000001</v>
      </c>
      <c r="Q375" s="184">
        <v>4.9547999999999996</v>
      </c>
      <c r="R375" s="184">
        <v>-3.6945000000000001</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44322</v>
      </c>
      <c r="E376" s="184">
        <v>13.6988</v>
      </c>
      <c r="F376" s="184">
        <v>17.327300000000001</v>
      </c>
      <c r="G376" s="184">
        <v>22.511900000000001</v>
      </c>
      <c r="H376" s="184">
        <v>15.9977</v>
      </c>
      <c r="I376" s="184">
        <v>13.448399999999999</v>
      </c>
      <c r="J376" s="184">
        <v>9.2082999999999995</v>
      </c>
      <c r="K376" s="184">
        <v>7.0419</v>
      </c>
      <c r="L376" s="184">
        <v>6.0045000000000002</v>
      </c>
      <c r="M376" s="184">
        <v>6.9424000000000001</v>
      </c>
      <c r="N376" s="184">
        <v>8.8589000000000002</v>
      </c>
      <c r="O376" s="184">
        <v>8.1583000000000006</v>
      </c>
      <c r="P376" s="184"/>
      <c r="Q376" s="184">
        <v>7.8236999999999997</v>
      </c>
      <c r="R376" s="184">
        <v>8.5223999999999993</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44322</v>
      </c>
      <c r="E377" s="184">
        <v>13.137600000000001</v>
      </c>
      <c r="F377" s="184">
        <v>16.3992</v>
      </c>
      <c r="G377" s="184">
        <v>21.523399999999999</v>
      </c>
      <c r="H377" s="184">
        <v>15.0061</v>
      </c>
      <c r="I377" s="184">
        <v>12.5024</v>
      </c>
      <c r="J377" s="184">
        <v>8.2515000000000001</v>
      </c>
      <c r="K377" s="184">
        <v>5.9958</v>
      </c>
      <c r="L377" s="184">
        <v>4.9425999999999997</v>
      </c>
      <c r="M377" s="184">
        <v>5.8883999999999999</v>
      </c>
      <c r="N377" s="184">
        <v>7.7983000000000002</v>
      </c>
      <c r="O377" s="184">
        <v>7.1254999999999997</v>
      </c>
      <c r="P377" s="184"/>
      <c r="Q377" s="184">
        <v>6.7496</v>
      </c>
      <c r="R377" s="184">
        <v>7.5313999999999997</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44322</v>
      </c>
      <c r="E378" s="184">
        <v>1453.7212</v>
      </c>
      <c r="F378" s="184">
        <v>4.6982999999999997</v>
      </c>
      <c r="G378" s="184">
        <v>6.0155000000000003</v>
      </c>
      <c r="H378" s="184">
        <v>7.3277999999999999</v>
      </c>
      <c r="I378" s="184">
        <v>10.8073</v>
      </c>
      <c r="J378" s="184">
        <v>6.1612</v>
      </c>
      <c r="K378" s="184">
        <v>6.1264000000000003</v>
      </c>
      <c r="L378" s="184">
        <v>2.6011000000000002</v>
      </c>
      <c r="M378" s="184">
        <v>3.6964000000000001</v>
      </c>
      <c r="N378" s="184">
        <v>6.5434999999999999</v>
      </c>
      <c r="O378" s="184">
        <v>1.9951000000000001</v>
      </c>
      <c r="P378" s="184">
        <v>4.4273999999999996</v>
      </c>
      <c r="Q378" s="184">
        <v>5.7659000000000002</v>
      </c>
      <c r="R378" s="184">
        <v>4.4641000000000002</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44322</v>
      </c>
      <c r="E379" s="184">
        <v>1541.0587</v>
      </c>
      <c r="F379" s="184">
        <v>5.8392999999999997</v>
      </c>
      <c r="G379" s="184">
        <v>7.1562999999999999</v>
      </c>
      <c r="H379" s="184">
        <v>8.4693000000000005</v>
      </c>
      <c r="I379" s="184">
        <v>11.952199999999999</v>
      </c>
      <c r="J379" s="184">
        <v>7.3074000000000003</v>
      </c>
      <c r="K379" s="184">
        <v>7.2851999999999997</v>
      </c>
      <c r="L379" s="184">
        <v>3.7591999999999999</v>
      </c>
      <c r="M379" s="184">
        <v>4.8730000000000002</v>
      </c>
      <c r="N379" s="184">
        <v>7.7880000000000003</v>
      </c>
      <c r="O379" s="184">
        <v>3.0468000000000002</v>
      </c>
      <c r="P379" s="184">
        <v>5.3879999999999999</v>
      </c>
      <c r="Q379" s="184">
        <v>6.6944999999999997</v>
      </c>
      <c r="R379" s="184">
        <v>5.66</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44322</v>
      </c>
      <c r="E380" s="184">
        <v>23.609100000000002</v>
      </c>
      <c r="F380" s="184">
        <v>6.9584000000000001</v>
      </c>
      <c r="G380" s="184">
        <v>16.564900000000002</v>
      </c>
      <c r="H380" s="184">
        <v>12.5307</v>
      </c>
      <c r="I380" s="184">
        <v>20.422599999999999</v>
      </c>
      <c r="J380" s="184">
        <v>13.563800000000001</v>
      </c>
      <c r="K380" s="184">
        <v>8.6959</v>
      </c>
      <c r="L380" s="184">
        <v>6.2316000000000003</v>
      </c>
      <c r="M380" s="184">
        <v>6.9926000000000004</v>
      </c>
      <c r="N380" s="184">
        <v>9.7637999999999998</v>
      </c>
      <c r="O380" s="184">
        <v>7.2747999999999999</v>
      </c>
      <c r="P380" s="184">
        <v>7.5145</v>
      </c>
      <c r="Q380" s="184">
        <v>8.1267999999999994</v>
      </c>
      <c r="R380" s="184">
        <v>7.5541</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44322</v>
      </c>
      <c r="E381" s="184">
        <v>25.520299999999999</v>
      </c>
      <c r="F381" s="184">
        <v>8.0111000000000008</v>
      </c>
      <c r="G381" s="184">
        <v>17.6174</v>
      </c>
      <c r="H381" s="184">
        <v>13.5611</v>
      </c>
      <c r="I381" s="184">
        <v>21.465299999999999</v>
      </c>
      <c r="J381" s="184">
        <v>14.614000000000001</v>
      </c>
      <c r="K381" s="184">
        <v>9.7561</v>
      </c>
      <c r="L381" s="184">
        <v>7.3292000000000002</v>
      </c>
      <c r="M381" s="184">
        <v>8.1182999999999996</v>
      </c>
      <c r="N381" s="184">
        <v>10.914400000000001</v>
      </c>
      <c r="O381" s="184">
        <v>8.3032000000000004</v>
      </c>
      <c r="P381" s="184">
        <v>8.5535999999999994</v>
      </c>
      <c r="Q381" s="184">
        <v>9.1702999999999992</v>
      </c>
      <c r="R381" s="184">
        <v>8.6168999999999993</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44322</v>
      </c>
      <c r="E382" s="184">
        <v>22.461200000000002</v>
      </c>
      <c r="F382" s="184">
        <v>5.851</v>
      </c>
      <c r="G382" s="184">
        <v>8.0762999999999998</v>
      </c>
      <c r="H382" s="184">
        <v>9.3956</v>
      </c>
      <c r="I382" s="184">
        <v>9.4944000000000006</v>
      </c>
      <c r="J382" s="184">
        <v>5.2496999999999998</v>
      </c>
      <c r="K382" s="184">
        <v>6.8746999999999998</v>
      </c>
      <c r="L382" s="184">
        <v>3.8529</v>
      </c>
      <c r="M382" s="184">
        <v>6.6012000000000004</v>
      </c>
      <c r="N382" s="184">
        <v>8.3270999999999997</v>
      </c>
      <c r="O382" s="184">
        <v>4.0891999999999999</v>
      </c>
      <c r="P382" s="184">
        <v>5.6318000000000001</v>
      </c>
      <c r="Q382" s="184">
        <v>7.2355999999999998</v>
      </c>
      <c r="R382" s="184">
        <v>3.3216999999999999</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44322</v>
      </c>
      <c r="E383" s="184">
        <v>23.5518</v>
      </c>
      <c r="F383" s="184">
        <v>6.6653000000000002</v>
      </c>
      <c r="G383" s="184">
        <v>8.8400999999999996</v>
      </c>
      <c r="H383" s="184">
        <v>10.2042</v>
      </c>
      <c r="I383" s="184">
        <v>10.2911</v>
      </c>
      <c r="J383" s="184">
        <v>6.0533999999999999</v>
      </c>
      <c r="K383" s="184">
        <v>7.6852</v>
      </c>
      <c r="L383" s="184">
        <v>4.6639999999999997</v>
      </c>
      <c r="M383" s="184">
        <v>7.7397999999999998</v>
      </c>
      <c r="N383" s="184">
        <v>9.4225999999999992</v>
      </c>
      <c r="O383" s="184">
        <v>4.8956</v>
      </c>
      <c r="P383" s="184">
        <v>6.3757999999999999</v>
      </c>
      <c r="Q383" s="184">
        <v>7.5119999999999996</v>
      </c>
      <c r="R383" s="184">
        <v>4.2099000000000002</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44322</v>
      </c>
      <c r="E384" s="184">
        <v>24.819700000000001</v>
      </c>
      <c r="F384" s="184">
        <v>-3.2349999999999999</v>
      </c>
      <c r="G384" s="184">
        <v>4.5606</v>
      </c>
      <c r="H384" s="184">
        <v>8.7332000000000001</v>
      </c>
      <c r="I384" s="184">
        <v>10.0916</v>
      </c>
      <c r="J384" s="184">
        <v>7.8345000000000002</v>
      </c>
      <c r="K384" s="184">
        <v>8.1628000000000007</v>
      </c>
      <c r="L384" s="184">
        <v>8.1426999999999996</v>
      </c>
      <c r="M384" s="184">
        <v>9.4619</v>
      </c>
      <c r="N384" s="184">
        <v>8.7849000000000004</v>
      </c>
      <c r="O384" s="184">
        <v>0.87760000000000005</v>
      </c>
      <c r="P384" s="184">
        <v>3.5657000000000001</v>
      </c>
      <c r="Q384" s="184">
        <v>5.8593000000000002</v>
      </c>
      <c r="R384" s="184">
        <v>-0.61160000000000003</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44322</v>
      </c>
      <c r="E385" s="184">
        <v>26.526</v>
      </c>
      <c r="F385" s="184">
        <v>-2.4765999999999999</v>
      </c>
      <c r="G385" s="184">
        <v>5.1852</v>
      </c>
      <c r="H385" s="184">
        <v>9.3539999999999992</v>
      </c>
      <c r="I385" s="184">
        <v>10.7079</v>
      </c>
      <c r="J385" s="184">
        <v>8.4612999999999996</v>
      </c>
      <c r="K385" s="184">
        <v>8.7958999999999996</v>
      </c>
      <c r="L385" s="184">
        <v>8.7863000000000007</v>
      </c>
      <c r="M385" s="184">
        <v>10.1233</v>
      </c>
      <c r="N385" s="184">
        <v>9.4555000000000007</v>
      </c>
      <c r="O385" s="184">
        <v>1.5617000000000001</v>
      </c>
      <c r="P385" s="184">
        <v>4.3601999999999999</v>
      </c>
      <c r="Q385" s="184">
        <v>6.6459999999999999</v>
      </c>
      <c r="R385" s="184">
        <v>4.8999999999999998E-3</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44322</v>
      </c>
      <c r="E386" s="184">
        <v>0.11799999999999999</v>
      </c>
      <c r="F386" s="184">
        <v>0</v>
      </c>
      <c r="G386" s="184">
        <v>10.3195</v>
      </c>
      <c r="H386" s="184">
        <v>8.8528000000000002</v>
      </c>
      <c r="I386" s="184">
        <v>11.094200000000001</v>
      </c>
      <c r="J386" s="184">
        <v>11.448499999999999</v>
      </c>
      <c r="K386" s="184">
        <v>11.3047</v>
      </c>
      <c r="L386" s="184">
        <v>-41.955599999999997</v>
      </c>
      <c r="M386" s="184">
        <v>-30.110900000000001</v>
      </c>
      <c r="N386" s="184">
        <v>-20.698899999999998</v>
      </c>
      <c r="O386" s="184"/>
      <c r="P386" s="184"/>
      <c r="Q386" s="184">
        <v>-16.010100000000001</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44322</v>
      </c>
      <c r="E387" s="184">
        <v>0.12520000000000001</v>
      </c>
      <c r="F387" s="184">
        <v>0</v>
      </c>
      <c r="G387" s="184">
        <v>9.7256</v>
      </c>
      <c r="H387" s="184">
        <v>12.5243</v>
      </c>
      <c r="I387" s="184">
        <v>10.4537</v>
      </c>
      <c r="J387" s="184">
        <v>11.7742</v>
      </c>
      <c r="K387" s="184">
        <v>11.3209</v>
      </c>
      <c r="L387" s="184">
        <v>-41.964100000000002</v>
      </c>
      <c r="M387" s="184">
        <v>-30.051400000000001</v>
      </c>
      <c r="N387" s="184">
        <v>-20.659099999999999</v>
      </c>
      <c r="O387" s="184"/>
      <c r="P387" s="184"/>
      <c r="Q387" s="184">
        <v>-15.964399999999999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44322</v>
      </c>
      <c r="E390" s="184">
        <v>15.8863</v>
      </c>
      <c r="F390" s="184">
        <v>4.5956999999999999</v>
      </c>
      <c r="G390" s="184">
        <v>4.6734999999999998</v>
      </c>
      <c r="H390" s="184">
        <v>13.3931</v>
      </c>
      <c r="I390" s="184">
        <v>8.9583999999999993</v>
      </c>
      <c r="J390" s="184">
        <v>5.9025999999999996</v>
      </c>
      <c r="K390" s="184">
        <v>11.9147</v>
      </c>
      <c r="L390" s="184">
        <v>12.481999999999999</v>
      </c>
      <c r="M390" s="184">
        <v>11.9239</v>
      </c>
      <c r="N390" s="184">
        <v>9.6763999999999992</v>
      </c>
      <c r="O390" s="184">
        <v>3.6781000000000001</v>
      </c>
      <c r="P390" s="184">
        <v>5.7378999999999998</v>
      </c>
      <c r="Q390" s="184">
        <v>7.2587000000000002</v>
      </c>
      <c r="R390" s="184">
        <v>2.7299000000000002</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44322</v>
      </c>
      <c r="E391" s="184">
        <v>14.8276</v>
      </c>
      <c r="F391" s="184">
        <v>3.4466000000000001</v>
      </c>
      <c r="G391" s="184">
        <v>3.4472999999999998</v>
      </c>
      <c r="H391" s="184">
        <v>12.231299999999999</v>
      </c>
      <c r="I391" s="184">
        <v>7.7949000000000002</v>
      </c>
      <c r="J391" s="184">
        <v>4.7447999999999997</v>
      </c>
      <c r="K391" s="184">
        <v>10.7188</v>
      </c>
      <c r="L391" s="184">
        <v>11.2653</v>
      </c>
      <c r="M391" s="184">
        <v>10.664</v>
      </c>
      <c r="N391" s="184">
        <v>8.3596000000000004</v>
      </c>
      <c r="O391" s="184">
        <v>2.5840999999999998</v>
      </c>
      <c r="P391" s="184">
        <v>4.6071999999999997</v>
      </c>
      <c r="Q391" s="184">
        <v>6.1447000000000003</v>
      </c>
      <c r="R391" s="184">
        <v>1.6182000000000001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44322</v>
      </c>
      <c r="E396" s="184">
        <v>36.344700000000003</v>
      </c>
      <c r="F396" s="184">
        <v>15.9749</v>
      </c>
      <c r="G396" s="184">
        <v>10.7217</v>
      </c>
      <c r="H396" s="184">
        <v>11.1569</v>
      </c>
      <c r="I396" s="184">
        <v>11.477499999999999</v>
      </c>
      <c r="J396" s="184">
        <v>8.7867999999999995</v>
      </c>
      <c r="K396" s="184">
        <v>7.6595000000000004</v>
      </c>
      <c r="L396" s="184">
        <v>5.7652999999999999</v>
      </c>
      <c r="M396" s="184">
        <v>7.9210000000000003</v>
      </c>
      <c r="N396" s="184">
        <v>10.4491</v>
      </c>
      <c r="O396" s="184">
        <v>8.0886999999999993</v>
      </c>
      <c r="P396" s="184">
        <v>8.2616999999999994</v>
      </c>
      <c r="Q396" s="184">
        <v>9.2202999999999999</v>
      </c>
      <c r="R396" s="184">
        <v>8.8401999999999994</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44322</v>
      </c>
      <c r="E397" s="184">
        <v>34.561100000000003</v>
      </c>
      <c r="F397" s="184">
        <v>15.319900000000001</v>
      </c>
      <c r="G397" s="184">
        <v>10.076499999999999</v>
      </c>
      <c r="H397" s="184">
        <v>10.521800000000001</v>
      </c>
      <c r="I397" s="184">
        <v>10.839700000000001</v>
      </c>
      <c r="J397" s="184">
        <v>8.1546000000000003</v>
      </c>
      <c r="K397" s="184">
        <v>7.0205000000000002</v>
      </c>
      <c r="L397" s="184">
        <v>5.1078999999999999</v>
      </c>
      <c r="M397" s="184">
        <v>7.2477999999999998</v>
      </c>
      <c r="N397" s="184">
        <v>9.7498000000000005</v>
      </c>
      <c r="O397" s="184">
        <v>7.3682999999999996</v>
      </c>
      <c r="P397" s="184">
        <v>7.4875999999999996</v>
      </c>
      <c r="Q397" s="184">
        <v>7.6506999999999996</v>
      </c>
      <c r="R397" s="184">
        <v>8.1722999999999999</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44322</v>
      </c>
      <c r="E404" s="184">
        <v>0.63019999999999998</v>
      </c>
      <c r="F404" s="184">
        <v>11.587300000000001</v>
      </c>
      <c r="G404" s="184">
        <v>11.5947</v>
      </c>
      <c r="H404" s="184">
        <v>10.778499999999999</v>
      </c>
      <c r="I404" s="184">
        <v>11.218</v>
      </c>
      <c r="J404" s="184">
        <v>11.301500000000001</v>
      </c>
      <c r="K404" s="184">
        <v>11.4474</v>
      </c>
      <c r="L404" s="184">
        <v>-40.892699999999998</v>
      </c>
      <c r="M404" s="184">
        <v>-24.7835</v>
      </c>
      <c r="N404" s="184">
        <v>-59.199800000000003</v>
      </c>
      <c r="O404" s="184"/>
      <c r="P404" s="184"/>
      <c r="Q404" s="184">
        <v>-51.442500000000003</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44322</v>
      </c>
      <c r="E405" s="184">
        <v>0.57420000000000004</v>
      </c>
      <c r="F405" s="184">
        <v>6.3578000000000001</v>
      </c>
      <c r="G405" s="184">
        <v>10.6037</v>
      </c>
      <c r="H405" s="184">
        <v>10.92</v>
      </c>
      <c r="I405" s="184">
        <v>10.9429</v>
      </c>
      <c r="J405" s="184">
        <v>11.1189</v>
      </c>
      <c r="K405" s="184">
        <v>11.475199999999999</v>
      </c>
      <c r="L405" s="184">
        <v>-41.3033</v>
      </c>
      <c r="M405" s="184">
        <v>-25.067499999999999</v>
      </c>
      <c r="N405" s="184">
        <v>-59.645800000000001</v>
      </c>
      <c r="O405" s="184"/>
      <c r="P405" s="184"/>
      <c r="Q405" s="184">
        <v>-51.878300000000003</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44322</v>
      </c>
      <c r="E406" s="184">
        <v>12.5738</v>
      </c>
      <c r="F406" s="184">
        <v>15.6822</v>
      </c>
      <c r="G406" s="184">
        <v>9.3932000000000002</v>
      </c>
      <c r="H406" s="184">
        <v>9.5137999999999998</v>
      </c>
      <c r="I406" s="184">
        <v>9.4686000000000003</v>
      </c>
      <c r="J406" s="184">
        <v>7.5162000000000004</v>
      </c>
      <c r="K406" s="184">
        <v>7.1887999999999996</v>
      </c>
      <c r="L406" s="184">
        <v>5.8334000000000001</v>
      </c>
      <c r="M406" s="184">
        <v>6.8921999999999999</v>
      </c>
      <c r="N406" s="184">
        <v>-2.0091000000000001</v>
      </c>
      <c r="O406" s="184">
        <v>-9.3698999999999995</v>
      </c>
      <c r="P406" s="184">
        <v>-2.3891</v>
      </c>
      <c r="Q406" s="184">
        <v>2.6315</v>
      </c>
      <c r="R406" s="184">
        <v>-16.537199999999999</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44322</v>
      </c>
      <c r="E407" s="184">
        <v>11.466799999999999</v>
      </c>
      <c r="F407" s="184">
        <v>14.966699999999999</v>
      </c>
      <c r="G407" s="184">
        <v>8.4941999999999993</v>
      </c>
      <c r="H407" s="184">
        <v>8.6997999999999998</v>
      </c>
      <c r="I407" s="184">
        <v>8.6227999999999998</v>
      </c>
      <c r="J407" s="184">
        <v>6.6893000000000002</v>
      </c>
      <c r="K407" s="184">
        <v>6.3619000000000003</v>
      </c>
      <c r="L407" s="184">
        <v>4.9863999999999997</v>
      </c>
      <c r="M407" s="184">
        <v>6.0065</v>
      </c>
      <c r="N407" s="184">
        <v>-2.8155000000000001</v>
      </c>
      <c r="O407" s="184">
        <v>-10.202</v>
      </c>
      <c r="P407" s="184">
        <v>-3.3690000000000002</v>
      </c>
      <c r="Q407" s="184">
        <v>1.6298999999999999</v>
      </c>
      <c r="R407" s="184">
        <v>-17.2517</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18.415479999999995</v>
      </c>
      <c r="G408" s="186">
        <v>16.967019999999998</v>
      </c>
      <c r="H408" s="186">
        <v>14.711342499999997</v>
      </c>
      <c r="I408" s="186">
        <v>13.010657499999999</v>
      </c>
      <c r="J408" s="186">
        <v>9.9582250000000005</v>
      </c>
      <c r="K408" s="186">
        <v>10.134227500000001</v>
      </c>
      <c r="L408" s="186">
        <v>3.1511100000000001</v>
      </c>
      <c r="M408" s="186">
        <v>5.345229999999999</v>
      </c>
      <c r="N408" s="186">
        <v>4.5254949999999976</v>
      </c>
      <c r="O408" s="186">
        <v>2.195185294117648</v>
      </c>
      <c r="P408" s="186">
        <v>4.313009375</v>
      </c>
      <c r="Q408" s="186">
        <v>0.86732250000000055</v>
      </c>
      <c r="R408" s="186">
        <v>1.0817323529411766</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10.82845</v>
      </c>
      <c r="G409" s="186">
        <v>9.997399999999999</v>
      </c>
      <c r="H409" s="186">
        <v>10.84925</v>
      </c>
      <c r="I409" s="186">
        <v>11.018550000000001</v>
      </c>
      <c r="J409" s="186">
        <v>8.8750999999999998</v>
      </c>
      <c r="K409" s="186">
        <v>8.7458999999999989</v>
      </c>
      <c r="L409" s="186">
        <v>6.65665</v>
      </c>
      <c r="M409" s="186">
        <v>7.9423500000000002</v>
      </c>
      <c r="N409" s="186">
        <v>9.5659500000000008</v>
      </c>
      <c r="O409" s="186">
        <v>5.2546499999999998</v>
      </c>
      <c r="P409" s="186">
        <v>6.4923500000000001</v>
      </c>
      <c r="Q409" s="186">
        <v>7.1305499999999995</v>
      </c>
      <c r="R409" s="186">
        <v>4.8234500000000002</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44322</v>
      </c>
      <c r="E412" s="184">
        <v>1127.2280000000001</v>
      </c>
      <c r="F412" s="184">
        <v>21.159800000000001</v>
      </c>
      <c r="G412" s="184">
        <v>15.0463</v>
      </c>
      <c r="H412" s="184">
        <v>10.5913</v>
      </c>
      <c r="I412" s="184">
        <v>13.3226</v>
      </c>
      <c r="J412" s="184">
        <v>7.3501000000000003</v>
      </c>
      <c r="K412" s="184">
        <v>8.8618000000000006</v>
      </c>
      <c r="L412" s="184">
        <v>5.0627000000000004</v>
      </c>
      <c r="M412" s="184">
        <v>5.8757999999999999</v>
      </c>
      <c r="N412" s="184">
        <v>8.9878</v>
      </c>
      <c r="O412" s="184"/>
      <c r="P412" s="184"/>
      <c r="Q412" s="184">
        <v>9.2207000000000008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44322</v>
      </c>
      <c r="E413" s="184">
        <v>1148.3045999999999</v>
      </c>
      <c r="F413" s="184">
        <v>59.836500000000001</v>
      </c>
      <c r="G413" s="184">
        <v>43.8825</v>
      </c>
      <c r="H413" s="184">
        <v>29.855799999999999</v>
      </c>
      <c r="I413" s="184">
        <v>15.030099999999999</v>
      </c>
      <c r="J413" s="184">
        <v>9.9949999999999992</v>
      </c>
      <c r="K413" s="184">
        <v>11.774699999999999</v>
      </c>
      <c r="L413" s="184">
        <v>4.2319000000000004</v>
      </c>
      <c r="M413" s="184">
        <v>5.2172999999999998</v>
      </c>
      <c r="N413" s="184">
        <v>8.9238999999999997</v>
      </c>
      <c r="O413" s="184"/>
      <c r="P413" s="184"/>
      <c r="Q413" s="184">
        <v>10.7286</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44322</v>
      </c>
      <c r="E414" s="184">
        <v>22.103999999999999</v>
      </c>
      <c r="F414" s="184">
        <v>37.191800000000001</v>
      </c>
      <c r="G414" s="184">
        <v>30.1831</v>
      </c>
      <c r="H414" s="184">
        <v>29.7742</v>
      </c>
      <c r="I414" s="184">
        <v>20.554099999999998</v>
      </c>
      <c r="J414" s="184">
        <v>15.1525</v>
      </c>
      <c r="K414" s="184">
        <v>5.9744999999999999</v>
      </c>
      <c r="L414" s="184">
        <v>1.4194</v>
      </c>
      <c r="M414" s="184">
        <v>2.9803999999999999</v>
      </c>
      <c r="N414" s="184">
        <v>4.3635999999999999</v>
      </c>
      <c r="O414" s="184">
        <v>9.7271000000000001</v>
      </c>
      <c r="P414" s="184">
        <v>7.9648000000000003</v>
      </c>
      <c r="Q414" s="184">
        <v>8.1620000000000008</v>
      </c>
      <c r="R414" s="184">
        <v>9.8131000000000004</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44322</v>
      </c>
      <c r="E415" s="184">
        <v>22.485600000000002</v>
      </c>
      <c r="F415" s="184">
        <v>37.210599999999999</v>
      </c>
      <c r="G415" s="184">
        <v>30.267800000000001</v>
      </c>
      <c r="H415" s="184">
        <v>29.758600000000001</v>
      </c>
      <c r="I415" s="184">
        <v>20.732600000000001</v>
      </c>
      <c r="J415" s="184">
        <v>15.585599999999999</v>
      </c>
      <c r="K415" s="184">
        <v>6.3045999999999998</v>
      </c>
      <c r="L415" s="184">
        <v>1.8362000000000001</v>
      </c>
      <c r="M415" s="184">
        <v>3.2605</v>
      </c>
      <c r="N415" s="184">
        <v>4.5949</v>
      </c>
      <c r="O415" s="184">
        <v>10.079499999999999</v>
      </c>
      <c r="P415" s="184"/>
      <c r="Q415" s="184">
        <v>8.1259999999999994</v>
      </c>
      <c r="R415" s="184">
        <v>10.212300000000001</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44322</v>
      </c>
      <c r="E416" s="184">
        <v>205.3237</v>
      </c>
      <c r="F416" s="184">
        <v>15.419</v>
      </c>
      <c r="G416" s="184">
        <v>26.670200000000001</v>
      </c>
      <c r="H416" s="184">
        <v>35.092399999999998</v>
      </c>
      <c r="I416" s="184">
        <v>18.404800000000002</v>
      </c>
      <c r="J416" s="184">
        <v>18.249099999999999</v>
      </c>
      <c r="K416" s="184">
        <v>8.7617999999999991</v>
      </c>
      <c r="L416" s="184">
        <v>3.1347</v>
      </c>
      <c r="M416" s="184">
        <v>3.6714000000000002</v>
      </c>
      <c r="N416" s="184">
        <v>3.6644000000000001</v>
      </c>
      <c r="O416" s="184">
        <v>9.0108999999999995</v>
      </c>
      <c r="P416" s="184"/>
      <c r="Q416" s="184">
        <v>7.2647000000000004</v>
      </c>
      <c r="R416" s="184">
        <v>9.5297000000000001</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34.163540000000005</v>
      </c>
      <c r="G417" s="186">
        <v>29.209980000000002</v>
      </c>
      <c r="H417" s="186">
        <v>27.014459999999996</v>
      </c>
      <c r="I417" s="186">
        <v>17.608839999999997</v>
      </c>
      <c r="J417" s="186">
        <v>13.26646</v>
      </c>
      <c r="K417" s="186">
        <v>8.3354800000000004</v>
      </c>
      <c r="L417" s="186">
        <v>3.1369800000000003</v>
      </c>
      <c r="M417" s="186">
        <v>4.2010800000000001</v>
      </c>
      <c r="N417" s="186">
        <v>6.1069200000000006</v>
      </c>
      <c r="O417" s="186">
        <v>9.605833333333333</v>
      </c>
      <c r="P417" s="186">
        <v>7.9648000000000003</v>
      </c>
      <c r="Q417" s="186">
        <v>8.7003999999999984</v>
      </c>
      <c r="R417" s="186">
        <v>9.851700000000001</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37.191800000000001</v>
      </c>
      <c r="G418" s="186">
        <v>30.1831</v>
      </c>
      <c r="H418" s="186">
        <v>29.7742</v>
      </c>
      <c r="I418" s="186">
        <v>18.404800000000002</v>
      </c>
      <c r="J418" s="186">
        <v>15.1525</v>
      </c>
      <c r="K418" s="186">
        <v>8.7617999999999991</v>
      </c>
      <c r="L418" s="186">
        <v>3.1347</v>
      </c>
      <c r="M418" s="186">
        <v>3.6714000000000002</v>
      </c>
      <c r="N418" s="186">
        <v>4.5949</v>
      </c>
      <c r="O418" s="186">
        <v>9.7271000000000001</v>
      </c>
      <c r="P418" s="186">
        <v>7.9648000000000003</v>
      </c>
      <c r="Q418" s="186">
        <v>8.1620000000000008</v>
      </c>
      <c r="R418" s="186">
        <v>9.8131000000000004</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44322</v>
      </c>
      <c r="E421" s="184">
        <v>29.1951</v>
      </c>
      <c r="F421" s="184">
        <v>14.0077</v>
      </c>
      <c r="G421" s="184">
        <v>9.9263999999999992</v>
      </c>
      <c r="H421" s="184">
        <v>-74.226500000000001</v>
      </c>
      <c r="I421" s="184">
        <v>-24.4863</v>
      </c>
      <c r="J421" s="184">
        <v>6.2074999999999996</v>
      </c>
      <c r="K421" s="184">
        <v>3.1949000000000001</v>
      </c>
      <c r="L421" s="184">
        <v>4.1428000000000003</v>
      </c>
      <c r="M421" s="184">
        <v>5.0544000000000002</v>
      </c>
      <c r="N421" s="184">
        <v>7.8674999999999997</v>
      </c>
      <c r="O421" s="184">
        <v>7.8137999999999996</v>
      </c>
      <c r="P421" s="184">
        <v>7.5011000000000001</v>
      </c>
      <c r="Q421" s="184">
        <v>7.7441000000000004</v>
      </c>
      <c r="R421" s="184">
        <v>8.2376000000000005</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44322</v>
      </c>
      <c r="E422" s="184">
        <v>30.391300000000001</v>
      </c>
      <c r="F422" s="184">
        <v>14.5379</v>
      </c>
      <c r="G422" s="184">
        <v>10.4176</v>
      </c>
      <c r="H422" s="184">
        <v>-73.730599999999995</v>
      </c>
      <c r="I422" s="184">
        <v>-24.0029</v>
      </c>
      <c r="J422" s="184">
        <v>6.6981999999999999</v>
      </c>
      <c r="K422" s="184">
        <v>3.6896</v>
      </c>
      <c r="L422" s="184">
        <v>4.6452</v>
      </c>
      <c r="M422" s="184">
        <v>5.5701000000000001</v>
      </c>
      <c r="N422" s="184">
        <v>8.4330999999999996</v>
      </c>
      <c r="O422" s="184">
        <v>8.3979999999999997</v>
      </c>
      <c r="P422" s="184">
        <v>8.0663</v>
      </c>
      <c r="Q422" s="184">
        <v>8.1427999999999994</v>
      </c>
      <c r="R422" s="184">
        <v>8.8458000000000006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44322</v>
      </c>
      <c r="E423" s="184">
        <v>38.6098</v>
      </c>
      <c r="F423" s="184">
        <v>151.5051</v>
      </c>
      <c r="G423" s="184">
        <v>66.122699999999995</v>
      </c>
      <c r="H423" s="184">
        <v>13.513</v>
      </c>
      <c r="I423" s="184">
        <v>55.1</v>
      </c>
      <c r="J423" s="184">
        <v>23.191700000000001</v>
      </c>
      <c r="K423" s="184">
        <v>12.7172</v>
      </c>
      <c r="L423" s="184">
        <v>31.976800000000001</v>
      </c>
      <c r="M423" s="184">
        <v>28.921500000000002</v>
      </c>
      <c r="N423" s="184">
        <v>39.667400000000001</v>
      </c>
      <c r="O423" s="184">
        <v>10.879300000000001</v>
      </c>
      <c r="P423" s="184">
        <v>12.317600000000001</v>
      </c>
      <c r="Q423" s="184">
        <v>9.6058000000000003</v>
      </c>
      <c r="R423" s="184">
        <v>16.249400000000001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44322</v>
      </c>
      <c r="E424" s="184">
        <v>19.562200000000001</v>
      </c>
      <c r="F424" s="184">
        <v>151.94980000000001</v>
      </c>
      <c r="G424" s="184">
        <v>66.662899999999993</v>
      </c>
      <c r="H424" s="184">
        <v>14.058299999999999</v>
      </c>
      <c r="I424" s="184">
        <v>55.659399999999998</v>
      </c>
      <c r="J424" s="184">
        <v>23.746500000000001</v>
      </c>
      <c r="K424" s="184">
        <v>13.3429</v>
      </c>
      <c r="L424" s="184">
        <v>32.7303</v>
      </c>
      <c r="M424" s="184">
        <v>29.718499999999999</v>
      </c>
      <c r="N424" s="184">
        <v>40.116300000000003</v>
      </c>
      <c r="O424" s="184">
        <v>11.370200000000001</v>
      </c>
      <c r="P424" s="184">
        <v>12.622299999999999</v>
      </c>
      <c r="Q424" s="184">
        <v>10.9016</v>
      </c>
      <c r="R424" s="184">
        <v>16.814800000000002</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44322</v>
      </c>
      <c r="E425" s="184">
        <v>22.401700000000002</v>
      </c>
      <c r="F425" s="184">
        <v>74.940299999999993</v>
      </c>
      <c r="G425" s="184">
        <v>33.165799999999997</v>
      </c>
      <c r="H425" s="184">
        <v>3.5870000000000002</v>
      </c>
      <c r="I425" s="184">
        <v>30.376300000000001</v>
      </c>
      <c r="J425" s="184">
        <v>13.048299999999999</v>
      </c>
      <c r="K425" s="184">
        <v>6.8819999999999997</v>
      </c>
      <c r="L425" s="184">
        <v>17.008800000000001</v>
      </c>
      <c r="M425" s="184">
        <v>15.3066</v>
      </c>
      <c r="N425" s="184">
        <v>21.1525</v>
      </c>
      <c r="O425" s="184">
        <v>8.3041999999999998</v>
      </c>
      <c r="P425" s="184">
        <v>8.3432999999999993</v>
      </c>
      <c r="Q425" s="184">
        <v>8.3996999999999993</v>
      </c>
      <c r="R425" s="184">
        <v>10.924200000000001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44322</v>
      </c>
      <c r="E426" s="184">
        <v>23.391200000000001</v>
      </c>
      <c r="F426" s="184">
        <v>75.680700000000002</v>
      </c>
      <c r="G426" s="184">
        <v>33.903199999999998</v>
      </c>
      <c r="H426" s="184">
        <v>4.3281999999999998</v>
      </c>
      <c r="I426" s="184">
        <v>31.129799999999999</v>
      </c>
      <c r="J426" s="184">
        <v>13.8086</v>
      </c>
      <c r="K426" s="184">
        <v>7.5212000000000003</v>
      </c>
      <c r="L426" s="184">
        <v>17.738399999999999</v>
      </c>
      <c r="M426" s="184">
        <v>15.9823</v>
      </c>
      <c r="N426" s="184">
        <v>21.781600000000001</v>
      </c>
      <c r="O426" s="184">
        <v>8.8765999999999998</v>
      </c>
      <c r="P426" s="184">
        <v>8.9182000000000006</v>
      </c>
      <c r="Q426" s="184">
        <v>8.6874000000000002</v>
      </c>
      <c r="R426" s="184">
        <v>11.510999999999999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44322</v>
      </c>
      <c r="E427" s="184">
        <v>25.374600000000001</v>
      </c>
      <c r="F427" s="184">
        <v>111.3869</v>
      </c>
      <c r="G427" s="184">
        <v>53.408000000000001</v>
      </c>
      <c r="H427" s="184">
        <v>1.3360000000000001</v>
      </c>
      <c r="I427" s="184">
        <v>46.612699999999997</v>
      </c>
      <c r="J427" s="184">
        <v>15.849299999999999</v>
      </c>
      <c r="K427" s="184">
        <v>6.9381000000000004</v>
      </c>
      <c r="L427" s="184">
        <v>25.4831</v>
      </c>
      <c r="M427" s="184">
        <v>23.239000000000001</v>
      </c>
      <c r="N427" s="184">
        <v>30.249099999999999</v>
      </c>
      <c r="O427" s="184">
        <v>9.5014000000000003</v>
      </c>
      <c r="P427" s="184">
        <v>10.150600000000001</v>
      </c>
      <c r="Q427" s="184">
        <v>9.7589000000000006</v>
      </c>
      <c r="R427" s="184">
        <v>13.0855</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44322</v>
      </c>
      <c r="E428" s="184">
        <v>26.484500000000001</v>
      </c>
      <c r="F428" s="184">
        <v>112.25109999999999</v>
      </c>
      <c r="G428" s="184">
        <v>54.357700000000001</v>
      </c>
      <c r="H428" s="184">
        <v>2.2650999999999999</v>
      </c>
      <c r="I428" s="184">
        <v>47.562100000000001</v>
      </c>
      <c r="J428" s="184">
        <v>16.7895</v>
      </c>
      <c r="K428" s="184">
        <v>7.6860999999999997</v>
      </c>
      <c r="L428" s="184">
        <v>26.344999999999999</v>
      </c>
      <c r="M428" s="184">
        <v>24.044799999999999</v>
      </c>
      <c r="N428" s="184">
        <v>31.007000000000001</v>
      </c>
      <c r="O428" s="184">
        <v>10.117599999999999</v>
      </c>
      <c r="P428" s="184">
        <v>10.757400000000001</v>
      </c>
      <c r="Q428" s="184">
        <v>10.3246</v>
      </c>
      <c r="R428" s="184">
        <v>13.739800000000001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44322</v>
      </c>
      <c r="E429" s="184">
        <v>11.127000000000001</v>
      </c>
      <c r="F429" s="184">
        <v>18.379000000000001</v>
      </c>
      <c r="G429" s="184">
        <v>14.5601</v>
      </c>
      <c r="H429" s="184">
        <v>14.379200000000001</v>
      </c>
      <c r="I429" s="184">
        <v>12.6907</v>
      </c>
      <c r="J429" s="184">
        <v>8.8330000000000002</v>
      </c>
      <c r="K429" s="184">
        <v>7.3399000000000001</v>
      </c>
      <c r="L429" s="184">
        <v>5.2952000000000004</v>
      </c>
      <c r="M429" s="184">
        <v>6.2537000000000003</v>
      </c>
      <c r="N429" s="184">
        <v>8.9941999999999993</v>
      </c>
      <c r="O429" s="184"/>
      <c r="P429" s="184"/>
      <c r="Q429" s="184">
        <v>8.7634000000000007</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44322</v>
      </c>
      <c r="E430" s="184">
        <v>11.0877</v>
      </c>
      <c r="F430" s="184">
        <v>18.114599999999999</v>
      </c>
      <c r="G430" s="184">
        <v>14.2818</v>
      </c>
      <c r="H430" s="184">
        <v>14.099299999999999</v>
      </c>
      <c r="I430" s="184">
        <v>12.403499999999999</v>
      </c>
      <c r="J430" s="184">
        <v>8.5305999999999997</v>
      </c>
      <c r="K430" s="184">
        <v>7.0366999999999997</v>
      </c>
      <c r="L430" s="184">
        <v>4.9873000000000003</v>
      </c>
      <c r="M430" s="184">
        <v>5.9394</v>
      </c>
      <c r="N430" s="184">
        <v>8.6987000000000005</v>
      </c>
      <c r="O430" s="184"/>
      <c r="P430" s="184"/>
      <c r="Q430" s="184">
        <v>8.4611000000000001</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44322</v>
      </c>
      <c r="E431" s="184">
        <v>11.2522</v>
      </c>
      <c r="F431" s="184">
        <v>20.772200000000002</v>
      </c>
      <c r="G431" s="184">
        <v>14.8315</v>
      </c>
      <c r="H431" s="184">
        <v>10.4474</v>
      </c>
      <c r="I431" s="184">
        <v>13.133800000000001</v>
      </c>
      <c r="J431" s="184">
        <v>7.2332000000000001</v>
      </c>
      <c r="K431" s="184">
        <v>8.6995000000000005</v>
      </c>
      <c r="L431" s="184">
        <v>5.0030000000000001</v>
      </c>
      <c r="M431" s="184">
        <v>5.8177000000000003</v>
      </c>
      <c r="N431" s="184">
        <v>8.8694000000000006</v>
      </c>
      <c r="O431" s="184"/>
      <c r="P431" s="184"/>
      <c r="Q431" s="184">
        <v>9.1275999999999993</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44322</v>
      </c>
      <c r="E432" s="184">
        <v>11.2522</v>
      </c>
      <c r="F432" s="184">
        <v>20.772200000000002</v>
      </c>
      <c r="G432" s="184">
        <v>14.8315</v>
      </c>
      <c r="H432" s="184">
        <v>10.4474</v>
      </c>
      <c r="I432" s="184">
        <v>13.133800000000001</v>
      </c>
      <c r="J432" s="184">
        <v>7.2332000000000001</v>
      </c>
      <c r="K432" s="184">
        <v>8.6995000000000005</v>
      </c>
      <c r="L432" s="184">
        <v>5.0030000000000001</v>
      </c>
      <c r="M432" s="184">
        <v>5.8177000000000003</v>
      </c>
      <c r="N432" s="184">
        <v>8.8694000000000006</v>
      </c>
      <c r="O432" s="184"/>
      <c r="P432" s="184"/>
      <c r="Q432" s="184">
        <v>9.1275999999999993</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44322</v>
      </c>
      <c r="E433" s="184">
        <v>11.467599999999999</v>
      </c>
      <c r="F433" s="184">
        <v>59.297800000000002</v>
      </c>
      <c r="G433" s="184">
        <v>43.441699999999997</v>
      </c>
      <c r="H433" s="184">
        <v>29.585799999999999</v>
      </c>
      <c r="I433" s="184">
        <v>14.8619</v>
      </c>
      <c r="J433" s="184">
        <v>9.9475999999999996</v>
      </c>
      <c r="K433" s="184">
        <v>11.660500000000001</v>
      </c>
      <c r="L433" s="184">
        <v>4.1988000000000003</v>
      </c>
      <c r="M433" s="184">
        <v>5.1544999999999996</v>
      </c>
      <c r="N433" s="184">
        <v>8.8234999999999992</v>
      </c>
      <c r="O433" s="184"/>
      <c r="P433" s="184"/>
      <c r="Q433" s="184">
        <v>10.670400000000001</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44322</v>
      </c>
      <c r="E434" s="184">
        <v>11.467599999999999</v>
      </c>
      <c r="F434" s="184">
        <v>59.297800000000002</v>
      </c>
      <c r="G434" s="184">
        <v>43.441699999999997</v>
      </c>
      <c r="H434" s="184">
        <v>29.585799999999999</v>
      </c>
      <c r="I434" s="184">
        <v>14.8619</v>
      </c>
      <c r="J434" s="184">
        <v>9.9475999999999996</v>
      </c>
      <c r="K434" s="184">
        <v>11.660500000000001</v>
      </c>
      <c r="L434" s="184">
        <v>4.1988000000000003</v>
      </c>
      <c r="M434" s="184">
        <v>5.1544999999999996</v>
      </c>
      <c r="N434" s="184">
        <v>8.8234999999999992</v>
      </c>
      <c r="O434" s="184"/>
      <c r="P434" s="184"/>
      <c r="Q434" s="184">
        <v>10.670400000000001</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44322</v>
      </c>
      <c r="E435" s="184">
        <v>89.179299999999998</v>
      </c>
      <c r="F435" s="184">
        <v>119.8634</v>
      </c>
      <c r="G435" s="184">
        <v>75.349800000000002</v>
      </c>
      <c r="H435" s="184">
        <v>78.490099999999998</v>
      </c>
      <c r="I435" s="184">
        <v>74.174300000000002</v>
      </c>
      <c r="J435" s="184">
        <v>50.2849</v>
      </c>
      <c r="K435" s="184">
        <v>17.093800000000002</v>
      </c>
      <c r="L435" s="184">
        <v>42.504800000000003</v>
      </c>
      <c r="M435" s="184">
        <v>37.531599999999997</v>
      </c>
      <c r="N435" s="184">
        <v>44.007399999999997</v>
      </c>
      <c r="O435" s="184">
        <v>4.5693000000000001</v>
      </c>
      <c r="P435" s="184">
        <v>7.298</v>
      </c>
      <c r="Q435" s="184">
        <v>13.297499999999999</v>
      </c>
      <c r="R435" s="184">
        <v>3.2774999999999999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44322</v>
      </c>
      <c r="E436" s="184">
        <v>96.909499999999994</v>
      </c>
      <c r="F436" s="184">
        <v>120.6966</v>
      </c>
      <c r="G436" s="184">
        <v>76.191400000000002</v>
      </c>
      <c r="H436" s="184">
        <v>79.3476</v>
      </c>
      <c r="I436" s="184">
        <v>75.098200000000006</v>
      </c>
      <c r="J436" s="184">
        <v>51.241199999999999</v>
      </c>
      <c r="K436" s="184">
        <v>18.212399999999999</v>
      </c>
      <c r="L436" s="184">
        <v>43.826700000000002</v>
      </c>
      <c r="M436" s="184">
        <v>38.898400000000002</v>
      </c>
      <c r="N436" s="184">
        <v>45.495800000000003</v>
      </c>
      <c r="O436" s="184">
        <v>5.6768999999999998</v>
      </c>
      <c r="P436" s="184">
        <v>8.4479000000000006</v>
      </c>
      <c r="Q436" s="184">
        <v>9.3260000000000005</v>
      </c>
      <c r="R436" s="184">
        <v>4.3414999999999999</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44322</v>
      </c>
      <c r="E437" s="184">
        <v>50.719799999999999</v>
      </c>
      <c r="F437" s="184">
        <v>68.927499999999995</v>
      </c>
      <c r="G437" s="184">
        <v>58.159700000000001</v>
      </c>
      <c r="H437" s="184">
        <v>65.887900000000002</v>
      </c>
      <c r="I437" s="184">
        <v>69.377700000000004</v>
      </c>
      <c r="J437" s="184">
        <v>33.4542</v>
      </c>
      <c r="K437" s="184">
        <v>14.402200000000001</v>
      </c>
      <c r="L437" s="184">
        <v>38.854799999999997</v>
      </c>
      <c r="M437" s="184">
        <v>34.0991</v>
      </c>
      <c r="N437" s="184">
        <v>35.968200000000003</v>
      </c>
      <c r="O437" s="184">
        <v>3.3919999999999999</v>
      </c>
      <c r="P437" s="184">
        <v>6.3606999999999996</v>
      </c>
      <c r="Q437" s="184">
        <v>9.7568999999999999</v>
      </c>
      <c r="R437" s="184">
        <v>2.9394999999999998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44322</v>
      </c>
      <c r="E438" s="184">
        <v>53.611899999999999</v>
      </c>
      <c r="F438" s="184">
        <v>69.780900000000003</v>
      </c>
      <c r="G438" s="184">
        <v>59.0627</v>
      </c>
      <c r="H438" s="184">
        <v>66.776799999999994</v>
      </c>
      <c r="I438" s="184">
        <v>70.271500000000003</v>
      </c>
      <c r="J438" s="184">
        <v>34.3414</v>
      </c>
      <c r="K438" s="184">
        <v>15.267899999999999</v>
      </c>
      <c r="L438" s="184">
        <v>39.744599999999998</v>
      </c>
      <c r="M438" s="184">
        <v>34.964599999999997</v>
      </c>
      <c r="N438" s="184">
        <v>36.871499999999997</v>
      </c>
      <c r="O438" s="184">
        <v>4.0570000000000004</v>
      </c>
      <c r="P438" s="184">
        <v>7.1459999999999999</v>
      </c>
      <c r="Q438" s="184">
        <v>8.6094000000000008</v>
      </c>
      <c r="R438" s="184">
        <v>3.5905</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44322</v>
      </c>
      <c r="E439" s="184">
        <v>32.722799999999999</v>
      </c>
      <c r="F439" s="184">
        <v>49.033200000000001</v>
      </c>
      <c r="G439" s="184">
        <v>37.856099999999998</v>
      </c>
      <c r="H439" s="184">
        <v>55.186199999999999</v>
      </c>
      <c r="I439" s="184">
        <v>52.853999999999999</v>
      </c>
      <c r="J439" s="184">
        <v>28.204999999999998</v>
      </c>
      <c r="K439" s="184">
        <v>13.082599999999999</v>
      </c>
      <c r="L439" s="184">
        <v>28.499099999999999</v>
      </c>
      <c r="M439" s="184">
        <v>24.546900000000001</v>
      </c>
      <c r="N439" s="184">
        <v>26.0824</v>
      </c>
      <c r="O439" s="184">
        <v>-1.2623</v>
      </c>
      <c r="P439" s="184">
        <v>3.0535000000000001</v>
      </c>
      <c r="Q439" s="184">
        <v>7.0334000000000003</v>
      </c>
      <c r="R439" s="184">
        <v>-4.4081999999999999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44322</v>
      </c>
      <c r="E440" s="184">
        <v>34.629800000000003</v>
      </c>
      <c r="F440" s="184">
        <v>49.817</v>
      </c>
      <c r="G440" s="184">
        <v>38.663899999999998</v>
      </c>
      <c r="H440" s="184">
        <v>56.021099999999997</v>
      </c>
      <c r="I440" s="184">
        <v>53.740499999999997</v>
      </c>
      <c r="J440" s="184">
        <v>29.117599999999999</v>
      </c>
      <c r="K440" s="184">
        <v>13.991899999999999</v>
      </c>
      <c r="L440" s="184">
        <v>29.452500000000001</v>
      </c>
      <c r="M440" s="184">
        <v>25.453600000000002</v>
      </c>
      <c r="N440" s="184">
        <v>26.979800000000001</v>
      </c>
      <c r="O440" s="184">
        <v>-0.56879999999999997</v>
      </c>
      <c r="P440" s="184">
        <v>3.8109999999999999</v>
      </c>
      <c r="Q440" s="184">
        <v>5.8910999999999998</v>
      </c>
      <c r="R440" s="184">
        <v>-3.7810000000000001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44322</v>
      </c>
      <c r="E441" s="184">
        <v>44.099299999999999</v>
      </c>
      <c r="F441" s="184">
        <v>43.919699999999999</v>
      </c>
      <c r="G441" s="184">
        <v>33.086500000000001</v>
      </c>
      <c r="H441" s="184">
        <v>10.5684</v>
      </c>
      <c r="I441" s="184">
        <v>25.2258</v>
      </c>
      <c r="J441" s="184">
        <v>7.4419000000000004</v>
      </c>
      <c r="K441" s="184">
        <v>3.6869999999999998</v>
      </c>
      <c r="L441" s="184">
        <v>15.039300000000001</v>
      </c>
      <c r="M441" s="184">
        <v>13.9063</v>
      </c>
      <c r="N441" s="184">
        <v>15.5406</v>
      </c>
      <c r="O441" s="184">
        <v>7.4978999999999996</v>
      </c>
      <c r="P441" s="184">
        <v>7.9748999999999999</v>
      </c>
      <c r="Q441" s="184">
        <v>9.2139000000000006</v>
      </c>
      <c r="R441" s="184">
        <v>8.0877999999999997</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44322</v>
      </c>
      <c r="E442" s="184">
        <v>45.7654</v>
      </c>
      <c r="F442" s="184">
        <v>44.477400000000003</v>
      </c>
      <c r="G442" s="184">
        <v>33.642899999999997</v>
      </c>
      <c r="H442" s="184">
        <v>11.132400000000001</v>
      </c>
      <c r="I442" s="184">
        <v>25.8261</v>
      </c>
      <c r="J442" s="184">
        <v>8.0549999999999997</v>
      </c>
      <c r="K442" s="184">
        <v>4.3249000000000004</v>
      </c>
      <c r="L442" s="184">
        <v>15.731299999999999</v>
      </c>
      <c r="M442" s="184">
        <v>14.6281</v>
      </c>
      <c r="N442" s="184">
        <v>16.308800000000002</v>
      </c>
      <c r="O442" s="184">
        <v>8.0304000000000002</v>
      </c>
      <c r="P442" s="184">
        <v>8.4643999999999995</v>
      </c>
      <c r="Q442" s="184">
        <v>8.9970999999999997</v>
      </c>
      <c r="R442" s="184">
        <v>8.7010000000000005</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44322</v>
      </c>
      <c r="E443" s="184">
        <v>12.3576</v>
      </c>
      <c r="F443" s="184">
        <v>110.5046</v>
      </c>
      <c r="G443" s="184">
        <v>60.852600000000002</v>
      </c>
      <c r="H443" s="184">
        <v>67.228399999999993</v>
      </c>
      <c r="I443" s="184">
        <v>49.729300000000002</v>
      </c>
      <c r="J443" s="184">
        <v>56.532400000000003</v>
      </c>
      <c r="K443" s="184">
        <v>15.0085</v>
      </c>
      <c r="L443" s="184">
        <v>28.9468</v>
      </c>
      <c r="M443" s="184">
        <v>22.999700000000001</v>
      </c>
      <c r="N443" s="184">
        <v>27.3599</v>
      </c>
      <c r="O443" s="184">
        <v>0.74119999999999997</v>
      </c>
      <c r="P443" s="184">
        <v>3.2509999999999999</v>
      </c>
      <c r="Q443" s="184">
        <v>3.3411</v>
      </c>
      <c r="R443" s="184">
        <v>4.4000000000000003E-3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44322</v>
      </c>
      <c r="E444" s="184">
        <v>13.3834</v>
      </c>
      <c r="F444" s="184">
        <v>111.06359999999999</v>
      </c>
      <c r="G444" s="184">
        <v>61.674399999999999</v>
      </c>
      <c r="H444" s="184">
        <v>68.045000000000002</v>
      </c>
      <c r="I444" s="184">
        <v>50.275599999999997</v>
      </c>
      <c r="J444" s="184">
        <v>57.254800000000003</v>
      </c>
      <c r="K444" s="184">
        <v>15.8147</v>
      </c>
      <c r="L444" s="184">
        <v>29.865400000000001</v>
      </c>
      <c r="M444" s="184">
        <v>23.8612</v>
      </c>
      <c r="N444" s="184">
        <v>28.270900000000001</v>
      </c>
      <c r="O444" s="184">
        <v>1.5063</v>
      </c>
      <c r="P444" s="184">
        <v>4.3893000000000004</v>
      </c>
      <c r="Q444" s="184">
        <v>4.6284999999999998</v>
      </c>
      <c r="R444" s="184">
        <v>0.66579999999999995</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44322</v>
      </c>
      <c r="E445" s="184">
        <v>25.0581</v>
      </c>
      <c r="F445" s="184">
        <v>69.466800000000006</v>
      </c>
      <c r="G445" s="184">
        <v>61.879399999999997</v>
      </c>
      <c r="H445" s="184">
        <v>40.705199999999998</v>
      </c>
      <c r="I445" s="184">
        <v>61.59</v>
      </c>
      <c r="J445" s="184">
        <v>22.571100000000001</v>
      </c>
      <c r="K445" s="184">
        <v>15.941000000000001</v>
      </c>
      <c r="L445" s="184">
        <v>33.9054</v>
      </c>
      <c r="M445" s="184">
        <v>31.556699999999999</v>
      </c>
      <c r="N445" s="184">
        <v>42.856099999999998</v>
      </c>
      <c r="O445" s="184">
        <v>10.523899999999999</v>
      </c>
      <c r="P445" s="184">
        <v>12.972099999999999</v>
      </c>
      <c r="Q445" s="184">
        <v>10.5093</v>
      </c>
      <c r="R445" s="184">
        <v>13.088699999999999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44322</v>
      </c>
      <c r="E446" s="184">
        <v>23.447399999999998</v>
      </c>
      <c r="F446" s="184">
        <v>69.091300000000004</v>
      </c>
      <c r="G446" s="184">
        <v>61.538899999999998</v>
      </c>
      <c r="H446" s="184">
        <v>40.406199999999998</v>
      </c>
      <c r="I446" s="184">
        <v>61.283900000000003</v>
      </c>
      <c r="J446" s="184">
        <v>22.282399999999999</v>
      </c>
      <c r="K446" s="184">
        <v>15.456200000000001</v>
      </c>
      <c r="L446" s="184">
        <v>33.223599999999998</v>
      </c>
      <c r="M446" s="184">
        <v>30.7805</v>
      </c>
      <c r="N446" s="184">
        <v>41.908499999999997</v>
      </c>
      <c r="O446" s="184">
        <v>9.6761999999999997</v>
      </c>
      <c r="P446" s="184">
        <v>12.0281</v>
      </c>
      <c r="Q446" s="184">
        <v>9.6481999999999992</v>
      </c>
      <c r="R446" s="184">
        <v>12.2622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44321</v>
      </c>
      <c r="E447" s="184">
        <v>16.819600000000001</v>
      </c>
      <c r="F447" s="184">
        <v>65.001199999999997</v>
      </c>
      <c r="G447" s="184">
        <v>8.7776999999999994</v>
      </c>
      <c r="H447" s="184">
        <v>-0.74390000000000001</v>
      </c>
      <c r="I447" s="184">
        <v>18.1754</v>
      </c>
      <c r="J447" s="184">
        <v>5.6173999999999999</v>
      </c>
      <c r="K447" s="184">
        <v>2.9247000000000001</v>
      </c>
      <c r="L447" s="184">
        <v>5.7119999999999997</v>
      </c>
      <c r="M447" s="184">
        <v>6.3445999999999998</v>
      </c>
      <c r="N447" s="184">
        <v>8.8535000000000004</v>
      </c>
      <c r="O447" s="184">
        <v>6.5613999999999999</v>
      </c>
      <c r="P447" s="184">
        <v>6.7434000000000003</v>
      </c>
      <c r="Q447" s="184">
        <v>7.6890000000000001</v>
      </c>
      <c r="R447" s="184">
        <v>6.3578000000000001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44321</v>
      </c>
      <c r="E448" s="184">
        <v>17.291899999999998</v>
      </c>
      <c r="F448" s="184">
        <v>65.976500000000001</v>
      </c>
      <c r="G448" s="184">
        <v>9.5533999999999999</v>
      </c>
      <c r="H448" s="184">
        <v>3.0200000000000001E-2</v>
      </c>
      <c r="I448" s="184">
        <v>18.932400000000001</v>
      </c>
      <c r="J448" s="184">
        <v>6.3727</v>
      </c>
      <c r="K448" s="184">
        <v>3.6924999999999999</v>
      </c>
      <c r="L448" s="184">
        <v>6.4893000000000001</v>
      </c>
      <c r="M448" s="184">
        <v>7.1329000000000002</v>
      </c>
      <c r="N448" s="184">
        <v>9.6748999999999992</v>
      </c>
      <c r="O448" s="184">
        <v>7.1891999999999996</v>
      </c>
      <c r="P448" s="184">
        <v>7.2279</v>
      </c>
      <c r="Q448" s="184">
        <v>8.1146999999999991</v>
      </c>
      <c r="R448" s="184">
        <v>7.1482999999999999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44322</v>
      </c>
      <c r="E449" s="184">
        <v>71.199100000000001</v>
      </c>
      <c r="F449" s="184">
        <v>106.5305</v>
      </c>
      <c r="G449" s="184">
        <v>76.244</v>
      </c>
      <c r="H449" s="184">
        <v>37.619500000000002</v>
      </c>
      <c r="I449" s="184">
        <v>51.424500000000002</v>
      </c>
      <c r="J449" s="184">
        <v>26.678100000000001</v>
      </c>
      <c r="K449" s="184">
        <v>12.3253</v>
      </c>
      <c r="L449" s="184">
        <v>32.052900000000001</v>
      </c>
      <c r="M449" s="184">
        <v>28.308299999999999</v>
      </c>
      <c r="N449" s="184">
        <v>38.736899999999999</v>
      </c>
      <c r="O449" s="184">
        <v>12.4315</v>
      </c>
      <c r="P449" s="184">
        <v>12.9702</v>
      </c>
      <c r="Q449" s="184">
        <v>11.9459</v>
      </c>
      <c r="R449" s="184">
        <v>13.6775</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44322</v>
      </c>
      <c r="E450" s="184">
        <v>75.069100000000006</v>
      </c>
      <c r="F450" s="184">
        <v>107.8694</v>
      </c>
      <c r="G450" s="184">
        <v>77.573300000000003</v>
      </c>
      <c r="H450" s="184">
        <v>38.9572</v>
      </c>
      <c r="I450" s="184">
        <v>52.788200000000003</v>
      </c>
      <c r="J450" s="184">
        <v>28.061900000000001</v>
      </c>
      <c r="K450" s="184">
        <v>13.7044</v>
      </c>
      <c r="L450" s="184">
        <v>33.607500000000002</v>
      </c>
      <c r="M450" s="184">
        <v>29.907800000000002</v>
      </c>
      <c r="N450" s="184">
        <v>40.527999999999999</v>
      </c>
      <c r="O450" s="184">
        <v>13.5549</v>
      </c>
      <c r="P450" s="184">
        <v>13.715299999999999</v>
      </c>
      <c r="Q450" s="184">
        <v>11.9876</v>
      </c>
      <c r="R450" s="184">
        <v>15.157299999999999</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44322</v>
      </c>
      <c r="E451" s="184">
        <v>34.5946</v>
      </c>
      <c r="F451" s="184">
        <v>9.4982000000000006</v>
      </c>
      <c r="G451" s="184">
        <v>7.1082999999999998</v>
      </c>
      <c r="H451" s="184">
        <v>8.0762999999999998</v>
      </c>
      <c r="I451" s="184">
        <v>8.1266999999999996</v>
      </c>
      <c r="J451" s="184">
        <v>6.0651000000000002</v>
      </c>
      <c r="K451" s="184">
        <v>5.5243000000000002</v>
      </c>
      <c r="L451" s="184">
        <v>5.4939999999999998</v>
      </c>
      <c r="M451" s="184">
        <v>6.3875000000000002</v>
      </c>
      <c r="N451" s="184">
        <v>9.0150000000000006</v>
      </c>
      <c r="O451" s="184">
        <v>7.9938000000000002</v>
      </c>
      <c r="P451" s="184">
        <v>7.9766000000000004</v>
      </c>
      <c r="Q451" s="184">
        <v>7.3958000000000004</v>
      </c>
      <c r="R451" s="184">
        <v>8.5426000000000002</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44322</v>
      </c>
      <c r="E452" s="184">
        <v>35.638599999999997</v>
      </c>
      <c r="F452" s="184">
        <v>9.6296999999999997</v>
      </c>
      <c r="G452" s="184">
        <v>7.2759999999999998</v>
      </c>
      <c r="H452" s="184">
        <v>8.2502999999999993</v>
      </c>
      <c r="I452" s="184">
        <v>8.3002000000000002</v>
      </c>
      <c r="J452" s="184">
        <v>6.2347999999999999</v>
      </c>
      <c r="K452" s="184">
        <v>5.6970999999999998</v>
      </c>
      <c r="L452" s="184">
        <v>5.6684999999999999</v>
      </c>
      <c r="M452" s="184">
        <v>6.6064999999999996</v>
      </c>
      <c r="N452" s="184">
        <v>9.2666000000000004</v>
      </c>
      <c r="O452" s="184">
        <v>8.4981000000000009</v>
      </c>
      <c r="P452" s="184">
        <v>8.4755000000000003</v>
      </c>
      <c r="Q452" s="184">
        <v>8.9963999999999995</v>
      </c>
      <c r="R452" s="184">
        <v>8.8673999999999999</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44322</v>
      </c>
      <c r="E453" s="184">
        <v>41.293900000000001</v>
      </c>
      <c r="F453" s="184">
        <v>34.062199999999997</v>
      </c>
      <c r="G453" s="184">
        <v>30.275300000000001</v>
      </c>
      <c r="H453" s="184">
        <v>24.536000000000001</v>
      </c>
      <c r="I453" s="184">
        <v>33.139499999999998</v>
      </c>
      <c r="J453" s="184">
        <v>15.045199999999999</v>
      </c>
      <c r="K453" s="184">
        <v>12.152799999999999</v>
      </c>
      <c r="L453" s="184">
        <v>16.265899999999998</v>
      </c>
      <c r="M453" s="184">
        <v>17.460699999999999</v>
      </c>
      <c r="N453" s="184">
        <v>23.7471</v>
      </c>
      <c r="O453" s="184">
        <v>8.7571999999999992</v>
      </c>
      <c r="P453" s="184">
        <v>8.3216999999999999</v>
      </c>
      <c r="Q453" s="184">
        <v>8.4943000000000008</v>
      </c>
      <c r="R453" s="184">
        <v>9.7822999999999993</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44322</v>
      </c>
      <c r="E454" s="184">
        <v>43.135899999999999</v>
      </c>
      <c r="F454" s="184">
        <v>34.556100000000001</v>
      </c>
      <c r="G454" s="184">
        <v>30.7651</v>
      </c>
      <c r="H454" s="184">
        <v>25.008700000000001</v>
      </c>
      <c r="I454" s="184">
        <v>33.615600000000001</v>
      </c>
      <c r="J454" s="184">
        <v>15.522399999999999</v>
      </c>
      <c r="K454" s="184">
        <v>12.6371</v>
      </c>
      <c r="L454" s="184">
        <v>16.7744</v>
      </c>
      <c r="M454" s="184">
        <v>17.992799999999999</v>
      </c>
      <c r="N454" s="184">
        <v>24.4099</v>
      </c>
      <c r="O454" s="184">
        <v>9.3327000000000009</v>
      </c>
      <c r="P454" s="184">
        <v>8.8607999999999993</v>
      </c>
      <c r="Q454" s="184">
        <v>9.1684000000000001</v>
      </c>
      <c r="R454" s="184">
        <v>10.3847</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44322</v>
      </c>
      <c r="E455" s="184">
        <v>35.7883</v>
      </c>
      <c r="F455" s="184">
        <v>15.1006</v>
      </c>
      <c r="G455" s="184">
        <v>10.3096</v>
      </c>
      <c r="H455" s="184">
        <v>8.7712000000000003</v>
      </c>
      <c r="I455" s="184">
        <v>11.869899999999999</v>
      </c>
      <c r="J455" s="184">
        <v>6.2876000000000003</v>
      </c>
      <c r="K455" s="184">
        <v>7.2519</v>
      </c>
      <c r="L455" s="184">
        <v>4.1167999999999996</v>
      </c>
      <c r="M455" s="184">
        <v>5.0819000000000001</v>
      </c>
      <c r="N455" s="184">
        <v>8.2335999999999991</v>
      </c>
      <c r="O455" s="184">
        <v>9.3559999999999999</v>
      </c>
      <c r="P455" s="184">
        <v>8.4091000000000005</v>
      </c>
      <c r="Q455" s="184">
        <v>8.7955000000000005</v>
      </c>
      <c r="R455" s="184">
        <v>9.9265000000000008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44322</v>
      </c>
      <c r="E456" s="184">
        <v>34.553699999999999</v>
      </c>
      <c r="F456" s="184">
        <v>14.794600000000001</v>
      </c>
      <c r="G456" s="184">
        <v>9.9728999999999992</v>
      </c>
      <c r="H456" s="184">
        <v>8.4189000000000007</v>
      </c>
      <c r="I456" s="184">
        <v>11.519399999999999</v>
      </c>
      <c r="J456" s="184">
        <v>5.9371999999999998</v>
      </c>
      <c r="K456" s="184">
        <v>6.88</v>
      </c>
      <c r="L456" s="184">
        <v>3.7364999999999999</v>
      </c>
      <c r="M456" s="184">
        <v>4.6924000000000001</v>
      </c>
      <c r="N456" s="184">
        <v>7.8250000000000002</v>
      </c>
      <c r="O456" s="184">
        <v>8.9361999999999995</v>
      </c>
      <c r="P456" s="184">
        <v>7.9691000000000001</v>
      </c>
      <c r="Q456" s="184">
        <v>7.7290000000000001</v>
      </c>
      <c r="R456" s="184">
        <v>9.5051000000000005</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44322</v>
      </c>
      <c r="E457" s="184">
        <v>25.546600000000002</v>
      </c>
      <c r="F457" s="184">
        <v>63.4041</v>
      </c>
      <c r="G457" s="184">
        <v>25.533100000000001</v>
      </c>
      <c r="H457" s="184">
        <v>-6.1364000000000001</v>
      </c>
      <c r="I457" s="184">
        <v>18.282800000000002</v>
      </c>
      <c r="J457" s="184">
        <v>4.5076999999999998</v>
      </c>
      <c r="K457" s="184">
        <v>1.5538000000000001</v>
      </c>
      <c r="L457" s="184">
        <v>9.5878999999999994</v>
      </c>
      <c r="M457" s="184">
        <v>10.0885</v>
      </c>
      <c r="N457" s="184">
        <v>14.1569</v>
      </c>
      <c r="O457" s="184">
        <v>7.3997000000000002</v>
      </c>
      <c r="P457" s="184">
        <v>8.3554999999999993</v>
      </c>
      <c r="Q457" s="184">
        <v>8.9558</v>
      </c>
      <c r="R457" s="184">
        <v>8.3223000000000003</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44322</v>
      </c>
      <c r="E458" s="184">
        <v>24.430900000000001</v>
      </c>
      <c r="F458" s="184">
        <v>62.706499999999998</v>
      </c>
      <c r="G458" s="184">
        <v>24.901199999999999</v>
      </c>
      <c r="H458" s="184">
        <v>-6.7995000000000001</v>
      </c>
      <c r="I458" s="184">
        <v>17.630299999999998</v>
      </c>
      <c r="J458" s="184">
        <v>3.8517999999999999</v>
      </c>
      <c r="K458" s="184">
        <v>0.88170000000000004</v>
      </c>
      <c r="L458" s="184">
        <v>8.8778000000000006</v>
      </c>
      <c r="M458" s="184">
        <v>9.3747000000000007</v>
      </c>
      <c r="N458" s="184">
        <v>13.4032</v>
      </c>
      <c r="O458" s="184">
        <v>6.6067999999999998</v>
      </c>
      <c r="P458" s="184">
        <v>7.6332000000000004</v>
      </c>
      <c r="Q458" s="184">
        <v>8.2728000000000002</v>
      </c>
      <c r="R458" s="184">
        <v>7.5795000000000003</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44322</v>
      </c>
      <c r="E459" s="184">
        <v>27.5139</v>
      </c>
      <c r="F459" s="184">
        <v>112.4432</v>
      </c>
      <c r="G459" s="184">
        <v>43.312399999999997</v>
      </c>
      <c r="H459" s="184">
        <v>-7.9664000000000001</v>
      </c>
      <c r="I459" s="184">
        <v>38.930500000000002</v>
      </c>
      <c r="J459" s="184">
        <v>11.4086</v>
      </c>
      <c r="K459" s="184">
        <v>0.68359999999999999</v>
      </c>
      <c r="L459" s="184">
        <v>18.4466</v>
      </c>
      <c r="M459" s="184">
        <v>18.707799999999999</v>
      </c>
      <c r="N459" s="184">
        <v>25.21</v>
      </c>
      <c r="O459" s="184">
        <v>7.1905999999999999</v>
      </c>
      <c r="P459" s="184">
        <v>8.8116000000000003</v>
      </c>
      <c r="Q459" s="184">
        <v>9.3038000000000007</v>
      </c>
      <c r="R459" s="184">
        <v>9.3229000000000006</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44322</v>
      </c>
      <c r="E460" s="184">
        <v>26.386099999999999</v>
      </c>
      <c r="F460" s="184">
        <v>111.69670000000001</v>
      </c>
      <c r="G460" s="184">
        <v>42.616199999999999</v>
      </c>
      <c r="H460" s="184">
        <v>-8.6806000000000001</v>
      </c>
      <c r="I460" s="184">
        <v>38.2074</v>
      </c>
      <c r="J460" s="184">
        <v>10.698600000000001</v>
      </c>
      <c r="K460" s="184">
        <v>-5.0700000000000002E-2</v>
      </c>
      <c r="L460" s="184">
        <v>17.6584</v>
      </c>
      <c r="M460" s="184">
        <v>17.9377</v>
      </c>
      <c r="N460" s="184">
        <v>24.360099999999999</v>
      </c>
      <c r="O460" s="184">
        <v>6.4531999999999998</v>
      </c>
      <c r="P460" s="184">
        <v>8.1344999999999992</v>
      </c>
      <c r="Q460" s="184">
        <v>9.0169999999999995</v>
      </c>
      <c r="R460" s="184">
        <v>8.577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44322</v>
      </c>
      <c r="E461" s="184">
        <v>115.95</v>
      </c>
      <c r="F461" s="184">
        <v>67.805800000000005</v>
      </c>
      <c r="G461" s="184">
        <v>48.248699999999999</v>
      </c>
      <c r="H461" s="184">
        <v>0.31480000000000002</v>
      </c>
      <c r="I461" s="184">
        <v>56.347900000000003</v>
      </c>
      <c r="J461" s="184">
        <v>14.601100000000001</v>
      </c>
      <c r="K461" s="184">
        <v>16.318300000000001</v>
      </c>
      <c r="L461" s="184">
        <v>32.302399999999999</v>
      </c>
      <c r="M461" s="184">
        <v>31.5807</v>
      </c>
      <c r="N461" s="184">
        <v>44.832500000000003</v>
      </c>
      <c r="O461" s="184">
        <v>15.099299999999999</v>
      </c>
      <c r="P461" s="184">
        <v>13.4061</v>
      </c>
      <c r="Q461" s="184">
        <v>15.754</v>
      </c>
      <c r="R461" s="184">
        <v>19.854800000000001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44322</v>
      </c>
      <c r="E462" s="184">
        <v>120.854</v>
      </c>
      <c r="F462" s="184">
        <v>68.383799999999994</v>
      </c>
      <c r="G462" s="184">
        <v>49.0229</v>
      </c>
      <c r="H462" s="184">
        <v>1.1220000000000001</v>
      </c>
      <c r="I462" s="184">
        <v>57.1419</v>
      </c>
      <c r="J462" s="184">
        <v>15.383599999999999</v>
      </c>
      <c r="K462" s="184">
        <v>17.024999999999999</v>
      </c>
      <c r="L462" s="184">
        <v>33.041200000000003</v>
      </c>
      <c r="M462" s="184">
        <v>32.3416</v>
      </c>
      <c r="N462" s="184">
        <v>45.6511</v>
      </c>
      <c r="O462" s="184">
        <v>15.848599999999999</v>
      </c>
      <c r="P462" s="184">
        <v>14.210100000000001</v>
      </c>
      <c r="Q462" s="184">
        <v>14.461499999999999</v>
      </c>
      <c r="R462" s="184">
        <v>20.4572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44322</v>
      </c>
      <c r="E463" s="184">
        <v>22.333400000000001</v>
      </c>
      <c r="F463" s="184">
        <v>129.8991</v>
      </c>
      <c r="G463" s="184">
        <v>39.460299999999997</v>
      </c>
      <c r="H463" s="184">
        <v>-0.21010000000000001</v>
      </c>
      <c r="I463" s="184">
        <v>15.0876</v>
      </c>
      <c r="J463" s="184">
        <v>13.751300000000001</v>
      </c>
      <c r="K463" s="184">
        <v>2.6006</v>
      </c>
      <c r="L463" s="184">
        <v>11.2803</v>
      </c>
      <c r="M463" s="184">
        <v>11.551299999999999</v>
      </c>
      <c r="N463" s="184">
        <v>19.397400000000001</v>
      </c>
      <c r="O463" s="184">
        <v>8.8147000000000002</v>
      </c>
      <c r="P463" s="184">
        <v>9.3928999999999991</v>
      </c>
      <c r="Q463" s="184">
        <v>9.5325000000000006</v>
      </c>
      <c r="R463" s="184">
        <v>10.3422</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44322</v>
      </c>
      <c r="E464" s="184">
        <v>22.158100000000001</v>
      </c>
      <c r="F464" s="184">
        <v>129.43729999999999</v>
      </c>
      <c r="G464" s="184">
        <v>39.055</v>
      </c>
      <c r="H464" s="184">
        <v>-0.58819999999999995</v>
      </c>
      <c r="I464" s="184">
        <v>14.707800000000001</v>
      </c>
      <c r="J464" s="184">
        <v>13.3728</v>
      </c>
      <c r="K464" s="184">
        <v>2.2286999999999999</v>
      </c>
      <c r="L464" s="184">
        <v>10.8871</v>
      </c>
      <c r="M464" s="184">
        <v>11.1624</v>
      </c>
      <c r="N464" s="184">
        <v>19.0061</v>
      </c>
      <c r="O464" s="184">
        <v>8.5574999999999992</v>
      </c>
      <c r="P464" s="184">
        <v>9.2011000000000003</v>
      </c>
      <c r="Q464" s="184">
        <v>9.3763000000000005</v>
      </c>
      <c r="R464" s="184">
        <v>10.0306</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69.052968181818187</v>
      </c>
      <c r="G465" s="186">
        <v>38.893552272727284</v>
      </c>
      <c r="H465" s="186">
        <v>17.487515909090902</v>
      </c>
      <c r="I465" s="186">
        <v>33.470718181818178</v>
      </c>
      <c r="J465" s="186">
        <v>17.755559090909092</v>
      </c>
      <c r="K465" s="186">
        <v>9.1677909090909093</v>
      </c>
      <c r="L465" s="186">
        <v>19.098870454545455</v>
      </c>
      <c r="M465" s="186">
        <v>17.905943181818177</v>
      </c>
      <c r="N465" s="186">
        <v>23.347975000000005</v>
      </c>
      <c r="O465" s="186">
        <v>7.8337499999999984</v>
      </c>
      <c r="P465" s="186">
        <v>8.7812710526315776</v>
      </c>
      <c r="Q465" s="186">
        <v>9.2188204545454582</v>
      </c>
      <c r="R465" s="186">
        <v>9.0003631578947392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66.89115000000001</v>
      </c>
      <c r="G466" s="186">
        <v>38.859449999999995</v>
      </c>
      <c r="H466" s="186">
        <v>10.507899999999999</v>
      </c>
      <c r="I466" s="186">
        <v>32.134650000000001</v>
      </c>
      <c r="J466" s="186">
        <v>13.562049999999999</v>
      </c>
      <c r="K466" s="186">
        <v>8.1928000000000001</v>
      </c>
      <c r="L466" s="186">
        <v>16.8916</v>
      </c>
      <c r="M466" s="186">
        <v>16.721499999999999</v>
      </c>
      <c r="N466" s="186">
        <v>22.76435</v>
      </c>
      <c r="O466" s="186">
        <v>8.3510999999999989</v>
      </c>
      <c r="P466" s="186">
        <v>8.3823000000000008</v>
      </c>
      <c r="Q466" s="186">
        <v>9.0722999999999985</v>
      </c>
      <c r="R466" s="186">
        <v>9.0951500000000003</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44322</v>
      </c>
      <c r="E469" s="184">
        <v>207.46</v>
      </c>
      <c r="F469" s="184">
        <v>0.76249999999999996</v>
      </c>
      <c r="G469" s="184">
        <v>1.1655</v>
      </c>
      <c r="H469" s="184">
        <v>2.0562999999999998</v>
      </c>
      <c r="I469" s="184">
        <v>4.0891000000000002</v>
      </c>
      <c r="J469" s="184">
        <v>4.8201000000000001</v>
      </c>
      <c r="K469" s="184">
        <v>8.3003</v>
      </c>
      <c r="L469" s="184">
        <v>24.264700000000001</v>
      </c>
      <c r="M469" s="184">
        <v>31.1876</v>
      </c>
      <c r="N469" s="184">
        <v>58.863599999999998</v>
      </c>
      <c r="O469" s="184">
        <v>6.3061999999999996</v>
      </c>
      <c r="P469" s="184">
        <v>10.4062</v>
      </c>
      <c r="Q469" s="184">
        <v>18.079499999999999</v>
      </c>
      <c r="R469" s="184">
        <v>14.762499999999999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44322</v>
      </c>
      <c r="E470" s="184">
        <v>220.72</v>
      </c>
      <c r="F470" s="184">
        <v>0.76239999999999997</v>
      </c>
      <c r="G470" s="184">
        <v>1.1735</v>
      </c>
      <c r="H470" s="184">
        <v>2.0718000000000001</v>
      </c>
      <c r="I470" s="184">
        <v>4.1132</v>
      </c>
      <c r="J470" s="184">
        <v>4.88</v>
      </c>
      <c r="K470" s="184">
        <v>8.4619</v>
      </c>
      <c r="L470" s="184">
        <v>24.665299999999998</v>
      </c>
      <c r="M470" s="184">
        <v>31.8597</v>
      </c>
      <c r="N470" s="184">
        <v>59.976799999999997</v>
      </c>
      <c r="O470" s="184">
        <v>7.0263</v>
      </c>
      <c r="P470" s="184">
        <v>11.212899999999999</v>
      </c>
      <c r="Q470" s="184">
        <v>10.560600000000001</v>
      </c>
      <c r="R470" s="184">
        <v>15.531000000000001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44322</v>
      </c>
      <c r="E471" s="184">
        <v>11.114000000000001</v>
      </c>
      <c r="F471" s="184">
        <v>0.43380000000000002</v>
      </c>
      <c r="G471" s="184">
        <v>0.98129999999999995</v>
      </c>
      <c r="H471" s="184">
        <v>0.92630000000000001</v>
      </c>
      <c r="I471" s="184">
        <v>3.4727000000000001</v>
      </c>
      <c r="J471" s="184">
        <v>1.4883999999999999</v>
      </c>
      <c r="K471" s="184">
        <v>4.0538999999999996</v>
      </c>
      <c r="L471" s="184"/>
      <c r="M471" s="184"/>
      <c r="N471" s="184"/>
      <c r="O471" s="184"/>
      <c r="P471" s="184"/>
      <c r="Q471" s="184">
        <v>11.14</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44322</v>
      </c>
      <c r="E472" s="184">
        <v>11.042</v>
      </c>
      <c r="F472" s="184">
        <v>0.43659999999999999</v>
      </c>
      <c r="G472" s="184">
        <v>0.97850000000000004</v>
      </c>
      <c r="H472" s="184">
        <v>0.89549999999999996</v>
      </c>
      <c r="I472" s="184">
        <v>3.4089</v>
      </c>
      <c r="J472" s="184">
        <v>1.3492</v>
      </c>
      <c r="K472" s="184">
        <v>3.6223999999999998</v>
      </c>
      <c r="L472" s="184"/>
      <c r="M472" s="184"/>
      <c r="N472" s="184"/>
      <c r="O472" s="184"/>
      <c r="P472" s="184"/>
      <c r="Q472" s="184">
        <v>10.42</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44322</v>
      </c>
      <c r="E473" s="184">
        <v>20.65</v>
      </c>
      <c r="F473" s="184">
        <v>0.68259999999999998</v>
      </c>
      <c r="G473" s="184">
        <v>1.9753000000000001</v>
      </c>
      <c r="H473" s="184">
        <v>3.1469</v>
      </c>
      <c r="I473" s="184">
        <v>5.6806999999999999</v>
      </c>
      <c r="J473" s="184">
        <v>1.925</v>
      </c>
      <c r="K473" s="184">
        <v>8.3421000000000003</v>
      </c>
      <c r="L473" s="184">
        <v>36.755000000000003</v>
      </c>
      <c r="M473" s="184">
        <v>40.763500000000001</v>
      </c>
      <c r="N473" s="184">
        <v>73.8215</v>
      </c>
      <c r="O473" s="184">
        <v>5.2183999999999999</v>
      </c>
      <c r="P473" s="184">
        <v>12.510999999999999</v>
      </c>
      <c r="Q473" s="184">
        <v>10.950699999999999</v>
      </c>
      <c r="R473" s="184">
        <v>11.3163</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44322</v>
      </c>
      <c r="E474" s="184">
        <v>21.76</v>
      </c>
      <c r="F474" s="184">
        <v>0.64749999999999996</v>
      </c>
      <c r="G474" s="184">
        <v>1.9681</v>
      </c>
      <c r="H474" s="184">
        <v>3.1280000000000001</v>
      </c>
      <c r="I474" s="184">
        <v>5.7336999999999998</v>
      </c>
      <c r="J474" s="184">
        <v>2.0158999999999998</v>
      </c>
      <c r="K474" s="184">
        <v>8.5828000000000007</v>
      </c>
      <c r="L474" s="184">
        <v>37.373699999999999</v>
      </c>
      <c r="M474" s="184">
        <v>41.759</v>
      </c>
      <c r="N474" s="184">
        <v>75.342500000000001</v>
      </c>
      <c r="O474" s="184">
        <v>6.0993000000000004</v>
      </c>
      <c r="P474" s="184">
        <v>13.3797</v>
      </c>
      <c r="Q474" s="184">
        <v>11.786300000000001</v>
      </c>
      <c r="R474" s="184">
        <v>12.2639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44322</v>
      </c>
      <c r="E475" s="184">
        <v>14.71</v>
      </c>
      <c r="F475" s="184">
        <v>0.47810000000000002</v>
      </c>
      <c r="G475" s="184">
        <v>0.61560000000000004</v>
      </c>
      <c r="H475" s="184">
        <v>0.40960000000000002</v>
      </c>
      <c r="I475" s="184">
        <v>2.7951999999999999</v>
      </c>
      <c r="J475" s="184">
        <v>0.89159999999999995</v>
      </c>
      <c r="K475" s="184">
        <v>1.8697999999999999</v>
      </c>
      <c r="L475" s="184">
        <v>18.916699999999999</v>
      </c>
      <c r="M475" s="184">
        <v>27.690999999999999</v>
      </c>
      <c r="N475" s="184">
        <v>54.354700000000001</v>
      </c>
      <c r="O475" s="184"/>
      <c r="P475" s="184"/>
      <c r="Q475" s="184">
        <v>17.642299999999999</v>
      </c>
      <c r="R475" s="184">
        <v>20.118600000000001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44322</v>
      </c>
      <c r="E476" s="184">
        <v>14.22</v>
      </c>
      <c r="F476" s="184">
        <v>0.49469999999999997</v>
      </c>
      <c r="G476" s="184">
        <v>0.56579999999999997</v>
      </c>
      <c r="H476" s="184">
        <v>0.35289999999999999</v>
      </c>
      <c r="I476" s="184">
        <v>2.7456999999999998</v>
      </c>
      <c r="J476" s="184">
        <v>0.85109999999999997</v>
      </c>
      <c r="K476" s="184">
        <v>1.6439999999999999</v>
      </c>
      <c r="L476" s="184">
        <v>18.401299999999999</v>
      </c>
      <c r="M476" s="184">
        <v>26.738</v>
      </c>
      <c r="N476" s="184">
        <v>52.738999999999997</v>
      </c>
      <c r="O476" s="184"/>
      <c r="P476" s="184"/>
      <c r="Q476" s="184">
        <v>15.9764</v>
      </c>
      <c r="R476" s="184">
        <v>18.510999999999999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44322</v>
      </c>
      <c r="E477" s="184">
        <v>72.790000000000006</v>
      </c>
      <c r="F477" s="184">
        <v>0.98499999999999999</v>
      </c>
      <c r="G477" s="184">
        <v>1.2942</v>
      </c>
      <c r="H477" s="184">
        <v>0.73350000000000004</v>
      </c>
      <c r="I477" s="184">
        <v>3.9262999999999999</v>
      </c>
      <c r="J477" s="184">
        <v>2.1614</v>
      </c>
      <c r="K477" s="184">
        <v>4.4032999999999998</v>
      </c>
      <c r="L477" s="184">
        <v>25.738499999999998</v>
      </c>
      <c r="M477" s="184">
        <v>34.224600000000002</v>
      </c>
      <c r="N477" s="184">
        <v>60.436399999999999</v>
      </c>
      <c r="O477" s="184">
        <v>11.326499999999999</v>
      </c>
      <c r="P477" s="184">
        <v>17.195499999999999</v>
      </c>
      <c r="Q477" s="184">
        <v>12.728899999999999</v>
      </c>
      <c r="R477" s="184">
        <v>16.869700000000002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44322</v>
      </c>
      <c r="E478" s="184">
        <v>76.02</v>
      </c>
      <c r="F478" s="184">
        <v>0.98299999999999998</v>
      </c>
      <c r="G478" s="184">
        <v>1.306</v>
      </c>
      <c r="H478" s="184">
        <v>0.75549999999999995</v>
      </c>
      <c r="I478" s="184">
        <v>3.9519000000000002</v>
      </c>
      <c r="J478" s="184">
        <v>2.2048999999999999</v>
      </c>
      <c r="K478" s="184">
        <v>4.5236000000000001</v>
      </c>
      <c r="L478" s="184">
        <v>26.007000000000001</v>
      </c>
      <c r="M478" s="184">
        <v>34.691699999999997</v>
      </c>
      <c r="N478" s="184">
        <v>61.2301</v>
      </c>
      <c r="O478" s="184">
        <v>12.033899999999999</v>
      </c>
      <c r="P478" s="184">
        <v>17.783899999999999</v>
      </c>
      <c r="Q478" s="184">
        <v>13.476100000000001</v>
      </c>
      <c r="R478" s="184">
        <v>17.497499999999999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44322</v>
      </c>
      <c r="E479" s="184">
        <v>65.382599999999996</v>
      </c>
      <c r="F479" s="184">
        <v>0.64590000000000003</v>
      </c>
      <c r="G479" s="184">
        <v>0.2167</v>
      </c>
      <c r="H479" s="184">
        <v>0.65569999999999995</v>
      </c>
      <c r="I479" s="184">
        <v>3.6869000000000001</v>
      </c>
      <c r="J479" s="184">
        <v>1.8855</v>
      </c>
      <c r="K479" s="184">
        <v>7.9724000000000004</v>
      </c>
      <c r="L479" s="184">
        <v>34.440300000000001</v>
      </c>
      <c r="M479" s="184">
        <v>48.867800000000003</v>
      </c>
      <c r="N479" s="184">
        <v>81.208600000000004</v>
      </c>
      <c r="O479" s="184">
        <v>10.738899999999999</v>
      </c>
      <c r="P479" s="184">
        <v>15.5283</v>
      </c>
      <c r="Q479" s="184">
        <v>13.3558</v>
      </c>
      <c r="R479" s="184">
        <v>18.469100000000001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44322</v>
      </c>
      <c r="E480" s="184">
        <v>69.234700000000004</v>
      </c>
      <c r="F480" s="184">
        <v>0.64780000000000004</v>
      </c>
      <c r="G480" s="184">
        <v>0.2223</v>
      </c>
      <c r="H480" s="184">
        <v>0.66869999999999996</v>
      </c>
      <c r="I480" s="184">
        <v>3.7143000000000002</v>
      </c>
      <c r="J480" s="184">
        <v>1.9432</v>
      </c>
      <c r="K480" s="184">
        <v>8.1722999999999999</v>
      </c>
      <c r="L480" s="184">
        <v>34.9786</v>
      </c>
      <c r="M480" s="184">
        <v>49.857999999999997</v>
      </c>
      <c r="N480" s="184">
        <v>82.975200000000001</v>
      </c>
      <c r="O480" s="184">
        <v>11.6525</v>
      </c>
      <c r="P480" s="184">
        <v>16.426400000000001</v>
      </c>
      <c r="Q480" s="184">
        <v>13.891299999999999</v>
      </c>
      <c r="R480" s="184">
        <v>19.5611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44322</v>
      </c>
      <c r="E481" s="184">
        <v>91.898700000000005</v>
      </c>
      <c r="F481" s="184">
        <v>1.2602</v>
      </c>
      <c r="G481" s="184">
        <v>2.1421000000000001</v>
      </c>
      <c r="H481" s="184">
        <v>2.4781</v>
      </c>
      <c r="I481" s="184">
        <v>4.8268000000000004</v>
      </c>
      <c r="J481" s="184">
        <v>3.0413999999999999</v>
      </c>
      <c r="K481" s="184">
        <v>7.4236000000000004</v>
      </c>
      <c r="L481" s="184">
        <v>27.494199999999999</v>
      </c>
      <c r="M481" s="184">
        <v>31.4741</v>
      </c>
      <c r="N481" s="184">
        <v>62.054499999999997</v>
      </c>
      <c r="O481" s="184">
        <v>12.12</v>
      </c>
      <c r="P481" s="184">
        <v>14.9392</v>
      </c>
      <c r="Q481" s="184">
        <v>12.336</v>
      </c>
      <c r="R481" s="184">
        <v>16.639700000000001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44322</v>
      </c>
      <c r="E482" s="184">
        <v>87.334599999999995</v>
      </c>
      <c r="F482" s="184">
        <v>1.2586999999999999</v>
      </c>
      <c r="G482" s="184">
        <v>2.1377000000000002</v>
      </c>
      <c r="H482" s="184">
        <v>2.4672999999999998</v>
      </c>
      <c r="I482" s="184">
        <v>4.8045</v>
      </c>
      <c r="J482" s="184">
        <v>2.9935</v>
      </c>
      <c r="K482" s="184">
        <v>7.2694000000000001</v>
      </c>
      <c r="L482" s="184">
        <v>27.131399999999999</v>
      </c>
      <c r="M482" s="184">
        <v>30.9115</v>
      </c>
      <c r="N482" s="184">
        <v>61.139600000000002</v>
      </c>
      <c r="O482" s="184">
        <v>11.462400000000001</v>
      </c>
      <c r="P482" s="184">
        <v>14.243600000000001</v>
      </c>
      <c r="Q482" s="184">
        <v>14.4864</v>
      </c>
      <c r="R482" s="184">
        <v>15.9857</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0.74848571428571431</v>
      </c>
      <c r="G483" s="186">
        <v>1.1959</v>
      </c>
      <c r="H483" s="186">
        <v>1.4818642857142856</v>
      </c>
      <c r="I483" s="186">
        <v>4.06785</v>
      </c>
      <c r="J483" s="186">
        <v>2.3179428571428571</v>
      </c>
      <c r="K483" s="186">
        <v>6.0458428571428575</v>
      </c>
      <c r="L483" s="186">
        <v>28.013891666666666</v>
      </c>
      <c r="M483" s="186">
        <v>35.835541666666664</v>
      </c>
      <c r="N483" s="186">
        <v>65.345208333333332</v>
      </c>
      <c r="O483" s="186">
        <v>9.3984400000000008</v>
      </c>
      <c r="P483" s="186">
        <v>14.362670000000003</v>
      </c>
      <c r="Q483" s="186">
        <v>13.345021428571428</v>
      </c>
      <c r="R483" s="186">
        <v>16.460508333333333</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0.66520000000000001</v>
      </c>
      <c r="G484" s="186">
        <v>1.1695</v>
      </c>
      <c r="H484" s="186">
        <v>0.91090000000000004</v>
      </c>
      <c r="I484" s="186">
        <v>3.9390999999999998</v>
      </c>
      <c r="J484" s="186">
        <v>1.9795499999999999</v>
      </c>
      <c r="K484" s="186">
        <v>7.3465000000000007</v>
      </c>
      <c r="L484" s="186">
        <v>26.569200000000002</v>
      </c>
      <c r="M484" s="186">
        <v>33.042149999999999</v>
      </c>
      <c r="N484" s="186">
        <v>61.184849999999997</v>
      </c>
      <c r="O484" s="186">
        <v>11.032699999999998</v>
      </c>
      <c r="P484" s="186">
        <v>14.5914</v>
      </c>
      <c r="Q484" s="186">
        <v>13.042349999999999</v>
      </c>
      <c r="R484" s="186">
        <v>16.7547</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44322</v>
      </c>
      <c r="E487" s="184">
        <v>36.441200000000002</v>
      </c>
      <c r="F487" s="184">
        <v>9.1170000000000009</v>
      </c>
      <c r="G487" s="184">
        <v>17.218699999999998</v>
      </c>
      <c r="H487" s="184">
        <v>12.0184</v>
      </c>
      <c r="I487" s="184">
        <v>10.379200000000001</v>
      </c>
      <c r="J487" s="184">
        <v>9.4547000000000008</v>
      </c>
      <c r="K487" s="184">
        <v>9.1740999999999993</v>
      </c>
      <c r="L487" s="184">
        <v>6.2153999999999998</v>
      </c>
      <c r="M487" s="184">
        <v>6.6741000000000001</v>
      </c>
      <c r="N487" s="184">
        <v>10.808999999999999</v>
      </c>
      <c r="O487" s="184">
        <v>5.9432</v>
      </c>
      <c r="P487" s="184">
        <v>6.0827999999999998</v>
      </c>
      <c r="Q487" s="184">
        <v>7.8228999999999997</v>
      </c>
      <c r="R487" s="184">
        <v>5.6067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44322</v>
      </c>
      <c r="E488" s="184">
        <v>24.076000000000001</v>
      </c>
      <c r="F488" s="184">
        <v>8.4917999999999996</v>
      </c>
      <c r="G488" s="184">
        <v>16.597899999999999</v>
      </c>
      <c r="H488" s="184">
        <v>11.395099999999999</v>
      </c>
      <c r="I488" s="184">
        <v>9.7606999999999999</v>
      </c>
      <c r="J488" s="184">
        <v>8.9697999999999993</v>
      </c>
      <c r="K488" s="184">
        <v>8.7100000000000009</v>
      </c>
      <c r="L488" s="184">
        <v>5.6653000000000002</v>
      </c>
      <c r="M488" s="184">
        <v>6.0883000000000003</v>
      </c>
      <c r="N488" s="184">
        <v>10.188700000000001</v>
      </c>
      <c r="O488" s="184">
        <v>5.3487</v>
      </c>
      <c r="P488" s="184">
        <v>5.4798999999999998</v>
      </c>
      <c r="Q488" s="184">
        <v>7.5412999999999997</v>
      </c>
      <c r="R488" s="184">
        <v>5.0068000000000001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44322</v>
      </c>
      <c r="E489" s="184">
        <v>34.809800000000003</v>
      </c>
      <c r="F489" s="184">
        <v>8.4953000000000003</v>
      </c>
      <c r="G489" s="184">
        <v>16.6248</v>
      </c>
      <c r="H489" s="184">
        <v>11.4092</v>
      </c>
      <c r="I489" s="184">
        <v>9.7654999999999994</v>
      </c>
      <c r="J489" s="184">
        <v>8.9785000000000004</v>
      </c>
      <c r="K489" s="184">
        <v>8.7224000000000004</v>
      </c>
      <c r="L489" s="184">
        <v>5.6787000000000001</v>
      </c>
      <c r="M489" s="184">
        <v>6.0995999999999997</v>
      </c>
      <c r="N489" s="184">
        <v>10.199400000000001</v>
      </c>
      <c r="O489" s="184">
        <v>5.3537999999999997</v>
      </c>
      <c r="P489" s="184">
        <v>5.4829999999999997</v>
      </c>
      <c r="Q489" s="184">
        <v>7.7953999999999999</v>
      </c>
      <c r="R489" s="184">
        <v>5.0141</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44322</v>
      </c>
      <c r="E490" s="184">
        <v>1.4522999999999999</v>
      </c>
      <c r="F490" s="184">
        <v>0</v>
      </c>
      <c r="G490" s="184">
        <v>0</v>
      </c>
      <c r="H490" s="184">
        <v>0</v>
      </c>
      <c r="I490" s="184">
        <v>0</v>
      </c>
      <c r="J490" s="184">
        <v>0</v>
      </c>
      <c r="K490" s="184">
        <v>0</v>
      </c>
      <c r="L490" s="184">
        <v>0</v>
      </c>
      <c r="M490" s="184">
        <v>0</v>
      </c>
      <c r="N490" s="184">
        <v>0</v>
      </c>
      <c r="O490" s="184"/>
      <c r="P490" s="184"/>
      <c r="Q490" s="184">
        <v>-17.234999999999999</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44322</v>
      </c>
      <c r="E491" s="184">
        <v>0.96740000000000004</v>
      </c>
      <c r="F491" s="184">
        <v>0</v>
      </c>
      <c r="G491" s="184">
        <v>0</v>
      </c>
      <c r="H491" s="184">
        <v>0</v>
      </c>
      <c r="I491" s="184">
        <v>0</v>
      </c>
      <c r="J491" s="184">
        <v>0</v>
      </c>
      <c r="K491" s="184">
        <v>0</v>
      </c>
      <c r="L491" s="184">
        <v>0</v>
      </c>
      <c r="M491" s="184">
        <v>0</v>
      </c>
      <c r="N491" s="184">
        <v>0</v>
      </c>
      <c r="O491" s="184"/>
      <c r="P491" s="184"/>
      <c r="Q491" s="184">
        <v>-17.231300000000001</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44322</v>
      </c>
      <c r="E492" s="184">
        <v>1.3985000000000001</v>
      </c>
      <c r="F492" s="184">
        <v>0</v>
      </c>
      <c r="G492" s="184">
        <v>0</v>
      </c>
      <c r="H492" s="184">
        <v>0</v>
      </c>
      <c r="I492" s="184">
        <v>0</v>
      </c>
      <c r="J492" s="184">
        <v>0</v>
      </c>
      <c r="K492" s="184">
        <v>0</v>
      </c>
      <c r="L492" s="184">
        <v>0</v>
      </c>
      <c r="M492" s="184">
        <v>0</v>
      </c>
      <c r="N492" s="184">
        <v>0</v>
      </c>
      <c r="O492" s="184"/>
      <c r="P492" s="184"/>
      <c r="Q492" s="184">
        <v>-17.232900000000001</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44322</v>
      </c>
      <c r="E493" s="184">
        <v>25.150099999999998</v>
      </c>
      <c r="F493" s="184">
        <v>21.346399999999999</v>
      </c>
      <c r="G493" s="184">
        <v>25.887899999999998</v>
      </c>
      <c r="H493" s="184">
        <v>23.638300000000001</v>
      </c>
      <c r="I493" s="184">
        <v>15.821199999999999</v>
      </c>
      <c r="J493" s="184">
        <v>12.6252</v>
      </c>
      <c r="K493" s="184">
        <v>9.9709000000000003</v>
      </c>
      <c r="L493" s="184">
        <v>3.1945000000000001</v>
      </c>
      <c r="M493" s="184">
        <v>4.4101999999999997</v>
      </c>
      <c r="N493" s="184">
        <v>8.0442</v>
      </c>
      <c r="O493" s="184">
        <v>10.5002</v>
      </c>
      <c r="P493" s="184">
        <v>9.3618000000000006</v>
      </c>
      <c r="Q493" s="184">
        <v>9.6523000000000003</v>
      </c>
      <c r="R493" s="184">
        <v>11.379300000000001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44322</v>
      </c>
      <c r="E494" s="184">
        <v>23.238900000000001</v>
      </c>
      <c r="F494" s="184">
        <v>20.901499999999999</v>
      </c>
      <c r="G494" s="184">
        <v>25.4452</v>
      </c>
      <c r="H494" s="184">
        <v>23.213799999999999</v>
      </c>
      <c r="I494" s="184">
        <v>15.404199999999999</v>
      </c>
      <c r="J494" s="184">
        <v>12.231400000000001</v>
      </c>
      <c r="K494" s="184">
        <v>9.5639000000000003</v>
      </c>
      <c r="L494" s="184">
        <v>2.7789999999999999</v>
      </c>
      <c r="M494" s="184">
        <v>3.9849999999999999</v>
      </c>
      <c r="N494" s="184">
        <v>7.5994999999999999</v>
      </c>
      <c r="O494" s="184">
        <v>9.8167000000000009</v>
      </c>
      <c r="P494" s="184">
        <v>8.5675000000000008</v>
      </c>
      <c r="Q494" s="184">
        <v>8.7681000000000004</v>
      </c>
      <c r="R494" s="184">
        <v>10.8042</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44322</v>
      </c>
      <c r="E495" s="184">
        <v>18.4377</v>
      </c>
      <c r="F495" s="184">
        <v>59.485999999999997</v>
      </c>
      <c r="G495" s="184">
        <v>25.1935</v>
      </c>
      <c r="H495" s="184">
        <v>16.938300000000002</v>
      </c>
      <c r="I495" s="184">
        <v>17.1798</v>
      </c>
      <c r="J495" s="184">
        <v>9.0543999999999993</v>
      </c>
      <c r="K495" s="184">
        <v>4.4451999999999998</v>
      </c>
      <c r="L495" s="184">
        <v>7.5807000000000002</v>
      </c>
      <c r="M495" s="184">
        <v>6.6555</v>
      </c>
      <c r="N495" s="184">
        <v>5.3281999999999998</v>
      </c>
      <c r="O495" s="184">
        <v>4.1557000000000004</v>
      </c>
      <c r="P495" s="184">
        <v>5.4550999999999998</v>
      </c>
      <c r="Q495" s="184">
        <v>7.1536999999999997</v>
      </c>
      <c r="R495" s="184">
        <v>3.3597000000000001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44322</v>
      </c>
      <c r="E496" s="184">
        <v>19.485399999999998</v>
      </c>
      <c r="F496" s="184">
        <v>59.664999999999999</v>
      </c>
      <c r="G496" s="184">
        <v>25.466200000000001</v>
      </c>
      <c r="H496" s="184">
        <v>17.236699999999999</v>
      </c>
      <c r="I496" s="184">
        <v>17.483699999999999</v>
      </c>
      <c r="J496" s="184">
        <v>9.3626000000000005</v>
      </c>
      <c r="K496" s="184">
        <v>4.7739000000000003</v>
      </c>
      <c r="L496" s="184">
        <v>7.9204999999999997</v>
      </c>
      <c r="M496" s="184">
        <v>6.9989999999999997</v>
      </c>
      <c r="N496" s="184">
        <v>5.6755000000000004</v>
      </c>
      <c r="O496" s="184">
        <v>4.5835999999999997</v>
      </c>
      <c r="P496" s="184">
        <v>5.9885000000000002</v>
      </c>
      <c r="Q496" s="184">
        <v>7.6504000000000003</v>
      </c>
      <c r="R496" s="184">
        <v>3.7412999999999998</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44322</v>
      </c>
      <c r="E497" s="184">
        <v>36.235599999999998</v>
      </c>
      <c r="F497" s="184">
        <v>37.509900000000002</v>
      </c>
      <c r="G497" s="184">
        <v>22.5717</v>
      </c>
      <c r="H497" s="184">
        <v>13.663</v>
      </c>
      <c r="I497" s="184">
        <v>15.3941</v>
      </c>
      <c r="J497" s="184">
        <v>9.8055000000000003</v>
      </c>
      <c r="K497" s="184">
        <v>5.633</v>
      </c>
      <c r="L497" s="184">
        <v>0.86970000000000003</v>
      </c>
      <c r="M497" s="184">
        <v>2.5459000000000001</v>
      </c>
      <c r="N497" s="184">
        <v>3.2953999999999999</v>
      </c>
      <c r="O497" s="184">
        <v>7.0763999999999996</v>
      </c>
      <c r="P497" s="184">
        <v>7.0122999999999998</v>
      </c>
      <c r="Q497" s="184">
        <v>8.0505999999999993</v>
      </c>
      <c r="R497" s="184">
        <v>7.3639000000000001</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44322</v>
      </c>
      <c r="E498" s="184">
        <v>38.653599999999997</v>
      </c>
      <c r="F498" s="184">
        <v>38.851399999999998</v>
      </c>
      <c r="G498" s="184">
        <v>23.905799999999999</v>
      </c>
      <c r="H498" s="184">
        <v>14.989599999999999</v>
      </c>
      <c r="I498" s="184">
        <v>16.732900000000001</v>
      </c>
      <c r="J498" s="184">
        <v>11.1366</v>
      </c>
      <c r="K498" s="184">
        <v>6.9885999999999999</v>
      </c>
      <c r="L498" s="184">
        <v>2.1294</v>
      </c>
      <c r="M498" s="184">
        <v>3.7782</v>
      </c>
      <c r="N498" s="184">
        <v>4.4935</v>
      </c>
      <c r="O498" s="184">
        <v>8.1585000000000001</v>
      </c>
      <c r="P498" s="184">
        <v>8.0226000000000006</v>
      </c>
      <c r="Q498" s="184">
        <v>8.7518999999999991</v>
      </c>
      <c r="R498" s="184">
        <v>8.4528999999999996</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44322</v>
      </c>
      <c r="E499" s="184">
        <v>25.320799999999998</v>
      </c>
      <c r="F499" s="184">
        <v>38.239800000000002</v>
      </c>
      <c r="G499" s="184">
        <v>23.397300000000001</v>
      </c>
      <c r="H499" s="184">
        <v>14.4757</v>
      </c>
      <c r="I499" s="184">
        <v>16.224599999999999</v>
      </c>
      <c r="J499" s="184">
        <v>10.6441</v>
      </c>
      <c r="K499" s="184">
        <v>6.4798</v>
      </c>
      <c r="L499" s="184">
        <v>1.6175999999999999</v>
      </c>
      <c r="M499" s="184">
        <v>3.2561</v>
      </c>
      <c r="N499" s="184">
        <v>3.9489000000000001</v>
      </c>
      <c r="O499" s="184">
        <v>7.6577000000000002</v>
      </c>
      <c r="P499" s="184">
        <v>7.5768000000000004</v>
      </c>
      <c r="Q499" s="184">
        <v>7.8905000000000003</v>
      </c>
      <c r="R499" s="184">
        <v>7.9278000000000004</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44322</v>
      </c>
      <c r="E500" s="184">
        <v>25.255199999999999</v>
      </c>
      <c r="F500" s="184">
        <v>28.348800000000001</v>
      </c>
      <c r="G500" s="184">
        <v>15.2906</v>
      </c>
      <c r="H500" s="184">
        <v>8.8308999999999997</v>
      </c>
      <c r="I500" s="184">
        <v>8.4510000000000005</v>
      </c>
      <c r="J500" s="184">
        <v>2.9990000000000001</v>
      </c>
      <c r="K500" s="184">
        <v>2.5417999999999998</v>
      </c>
      <c r="L500" s="184">
        <v>1.5667</v>
      </c>
      <c r="M500" s="184">
        <v>2.7936000000000001</v>
      </c>
      <c r="N500" s="184">
        <v>4.5292000000000003</v>
      </c>
      <c r="O500" s="184">
        <v>8.2721</v>
      </c>
      <c r="P500" s="184">
        <v>8.0426000000000002</v>
      </c>
      <c r="Q500" s="184">
        <v>8.7226999999999997</v>
      </c>
      <c r="R500" s="184">
        <v>8.9863999999999997</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44322</v>
      </c>
      <c r="E501" s="184">
        <v>23.954499999999999</v>
      </c>
      <c r="F501" s="184">
        <v>27.295000000000002</v>
      </c>
      <c r="G501" s="184">
        <v>14.289</v>
      </c>
      <c r="H501" s="184">
        <v>7.8480999999999996</v>
      </c>
      <c r="I501" s="184">
        <v>7.4657999999999998</v>
      </c>
      <c r="J501" s="184">
        <v>1.9637</v>
      </c>
      <c r="K501" s="184">
        <v>1.5208999999999999</v>
      </c>
      <c r="L501" s="184">
        <v>0.58089999999999997</v>
      </c>
      <c r="M501" s="184">
        <v>1.8429</v>
      </c>
      <c r="N501" s="184">
        <v>3.5767000000000002</v>
      </c>
      <c r="O501" s="184">
        <v>7.3559000000000001</v>
      </c>
      <c r="P501" s="184">
        <v>7.2263000000000002</v>
      </c>
      <c r="Q501" s="184">
        <v>7.5872000000000002</v>
      </c>
      <c r="R501" s="184">
        <v>8.0518000000000001</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44322</v>
      </c>
      <c r="E502" s="184">
        <v>2734.9749999999999</v>
      </c>
      <c r="F502" s="184">
        <v>65.632900000000006</v>
      </c>
      <c r="G502" s="184">
        <v>36.5381</v>
      </c>
      <c r="H502" s="184">
        <v>27.439299999999999</v>
      </c>
      <c r="I502" s="184">
        <v>22.525099999999998</v>
      </c>
      <c r="J502" s="184">
        <v>13.106400000000001</v>
      </c>
      <c r="K502" s="184">
        <v>7.4991000000000003</v>
      </c>
      <c r="L502" s="184">
        <v>2.3121</v>
      </c>
      <c r="M502" s="184">
        <v>3.6922000000000001</v>
      </c>
      <c r="N502" s="184">
        <v>5.4051</v>
      </c>
      <c r="O502" s="184">
        <v>10.2156</v>
      </c>
      <c r="P502" s="184">
        <v>8.5338999999999992</v>
      </c>
      <c r="Q502" s="184">
        <v>8.9786999999999999</v>
      </c>
      <c r="R502" s="184">
        <v>10.903499999999999</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44322</v>
      </c>
      <c r="E503" s="184">
        <v>2636.3359</v>
      </c>
      <c r="F503" s="184">
        <v>65.012500000000003</v>
      </c>
      <c r="G503" s="184">
        <v>35.916200000000003</v>
      </c>
      <c r="H503" s="184">
        <v>26.816099999999999</v>
      </c>
      <c r="I503" s="184">
        <v>21.889700000000001</v>
      </c>
      <c r="J503" s="184">
        <v>12.464399999999999</v>
      </c>
      <c r="K503" s="184">
        <v>6.8399000000000001</v>
      </c>
      <c r="L503" s="184">
        <v>1.6417999999999999</v>
      </c>
      <c r="M503" s="184">
        <v>3.0236000000000001</v>
      </c>
      <c r="N503" s="184">
        <v>4.7310999999999996</v>
      </c>
      <c r="O503" s="184">
        <v>9.5688999999999993</v>
      </c>
      <c r="P503" s="184">
        <v>7.9997999999999996</v>
      </c>
      <c r="Q503" s="184">
        <v>7.1680999999999999</v>
      </c>
      <c r="R503" s="184">
        <v>10.1976</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44322</v>
      </c>
      <c r="E504" s="184">
        <v>71.938500000000005</v>
      </c>
      <c r="F504" s="184">
        <v>-3.5005999999999999</v>
      </c>
      <c r="G504" s="184">
        <v>-9.9196000000000009</v>
      </c>
      <c r="H504" s="184">
        <v>10.422000000000001</v>
      </c>
      <c r="I504" s="184">
        <v>13.8302</v>
      </c>
      <c r="J504" s="184">
        <v>18.9346</v>
      </c>
      <c r="K504" s="184">
        <v>19.004100000000001</v>
      </c>
      <c r="L504" s="184">
        <v>16.9163</v>
      </c>
      <c r="M504" s="184">
        <v>12.414300000000001</v>
      </c>
      <c r="N504" s="184">
        <v>10.286199999999999</v>
      </c>
      <c r="O504" s="184">
        <v>5.4390000000000001</v>
      </c>
      <c r="P504" s="184">
        <v>6.8840000000000003</v>
      </c>
      <c r="Q504" s="184">
        <v>8.5005000000000006</v>
      </c>
      <c r="R504" s="184">
        <v>3.8567</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44322</v>
      </c>
      <c r="E505" s="184">
        <v>76.900599999999997</v>
      </c>
      <c r="F505" s="184">
        <v>-3.512</v>
      </c>
      <c r="G505" s="184">
        <v>-9.9276999999999997</v>
      </c>
      <c r="H505" s="184">
        <v>10.4222</v>
      </c>
      <c r="I505" s="184">
        <v>13.8307</v>
      </c>
      <c r="J505" s="184">
        <v>18.933900000000001</v>
      </c>
      <c r="K505" s="184">
        <v>19.328499999999998</v>
      </c>
      <c r="L505" s="184">
        <v>17.520099999999999</v>
      </c>
      <c r="M505" s="184">
        <v>13.1136</v>
      </c>
      <c r="N505" s="184">
        <v>11.037699999999999</v>
      </c>
      <c r="O505" s="184">
        <v>6.3158000000000003</v>
      </c>
      <c r="P505" s="184">
        <v>7.8</v>
      </c>
      <c r="Q505" s="184">
        <v>8.4808000000000003</v>
      </c>
      <c r="R505" s="184">
        <v>4.6595000000000004</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44322</v>
      </c>
      <c r="E512" s="184">
        <v>68.236199999999997</v>
      </c>
      <c r="F512" s="184">
        <v>5.5639000000000003</v>
      </c>
      <c r="G512" s="184">
        <v>19.322900000000001</v>
      </c>
      <c r="H512" s="184">
        <v>14.667</v>
      </c>
      <c r="I512" s="184">
        <v>10.723000000000001</v>
      </c>
      <c r="J512" s="184">
        <v>7.8979999999999997</v>
      </c>
      <c r="K512" s="184">
        <v>3.2174999999999998</v>
      </c>
      <c r="L512" s="184">
        <v>2.3616999999999999</v>
      </c>
      <c r="M512" s="184">
        <v>3.7523</v>
      </c>
      <c r="N512" s="184">
        <v>6.3154000000000003</v>
      </c>
      <c r="O512" s="184">
        <v>5.4062000000000001</v>
      </c>
      <c r="P512" s="184">
        <v>5.7412999999999998</v>
      </c>
      <c r="Q512" s="184">
        <v>8.3165999999999993</v>
      </c>
      <c r="R512" s="184">
        <v>7.4478999999999997</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44322</v>
      </c>
      <c r="E513" s="184">
        <v>72.465599999999995</v>
      </c>
      <c r="F513" s="184">
        <v>5.9444999999999997</v>
      </c>
      <c r="G513" s="184">
        <v>19.742899999999999</v>
      </c>
      <c r="H513" s="184">
        <v>15.0822</v>
      </c>
      <c r="I513" s="184">
        <v>10.903499999999999</v>
      </c>
      <c r="J513" s="184">
        <v>8.0889000000000006</v>
      </c>
      <c r="K513" s="184">
        <v>3.5505</v>
      </c>
      <c r="L513" s="184">
        <v>2.8431999999999999</v>
      </c>
      <c r="M513" s="184">
        <v>4.29</v>
      </c>
      <c r="N513" s="184">
        <v>6.8895</v>
      </c>
      <c r="O513" s="184">
        <v>6.0739000000000001</v>
      </c>
      <c r="P513" s="184">
        <v>6.4210000000000003</v>
      </c>
      <c r="Q513" s="184">
        <v>7.8800999999999997</v>
      </c>
      <c r="R513" s="184">
        <v>8.1538000000000004</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44322</v>
      </c>
      <c r="E514" s="184">
        <v>68.236199999999997</v>
      </c>
      <c r="F514" s="184">
        <v>5.5639000000000003</v>
      </c>
      <c r="G514" s="184">
        <v>19.322900000000001</v>
      </c>
      <c r="H514" s="184">
        <v>14.667</v>
      </c>
      <c r="I514" s="184">
        <v>10.723000000000001</v>
      </c>
      <c r="J514" s="184">
        <v>7.8979999999999997</v>
      </c>
      <c r="K514" s="184">
        <v>3.2174999999999998</v>
      </c>
      <c r="L514" s="184">
        <v>2.3616999999999999</v>
      </c>
      <c r="M514" s="184">
        <v>3.7523</v>
      </c>
      <c r="N514" s="184">
        <v>6.3154000000000003</v>
      </c>
      <c r="O514" s="184">
        <v>5.4062000000000001</v>
      </c>
      <c r="P514" s="184">
        <v>5.7412999999999998</v>
      </c>
      <c r="Q514" s="184">
        <v>8.3165999999999993</v>
      </c>
      <c r="R514" s="184">
        <v>7.4478999999999997</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44322</v>
      </c>
      <c r="E515" s="184">
        <v>68.236199999999997</v>
      </c>
      <c r="F515" s="184">
        <v>5.5639000000000003</v>
      </c>
      <c r="G515" s="184">
        <v>19.322900000000001</v>
      </c>
      <c r="H515" s="184">
        <v>14.667</v>
      </c>
      <c r="I515" s="184">
        <v>10.723000000000001</v>
      </c>
      <c r="J515" s="184">
        <v>7.8979999999999997</v>
      </c>
      <c r="K515" s="184">
        <v>3.2174999999999998</v>
      </c>
      <c r="L515" s="184">
        <v>2.3616999999999999</v>
      </c>
      <c r="M515" s="184">
        <v>3.7523</v>
      </c>
      <c r="N515" s="184">
        <v>6.3154000000000003</v>
      </c>
      <c r="O515" s="184">
        <v>5.4062000000000001</v>
      </c>
      <c r="P515" s="184">
        <v>5.7412999999999998</v>
      </c>
      <c r="Q515" s="184">
        <v>8.3165999999999993</v>
      </c>
      <c r="R515" s="184">
        <v>7.4478999999999997</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44322</v>
      </c>
      <c r="E516" s="184">
        <v>28.3949</v>
      </c>
      <c r="F516" s="184">
        <v>73.546599999999998</v>
      </c>
      <c r="G516" s="184">
        <v>33.470500000000001</v>
      </c>
      <c r="H516" s="184">
        <v>21.777799999999999</v>
      </c>
      <c r="I516" s="184">
        <v>20.450800000000001</v>
      </c>
      <c r="J516" s="184">
        <v>8.8781999999999996</v>
      </c>
      <c r="K516" s="184">
        <v>5.1844000000000001</v>
      </c>
      <c r="L516" s="184">
        <v>1.5875999999999999</v>
      </c>
      <c r="M516" s="184">
        <v>2.633</v>
      </c>
      <c r="N516" s="184">
        <v>4.8880999999999997</v>
      </c>
      <c r="O516" s="184">
        <v>8.0112000000000005</v>
      </c>
      <c r="P516" s="184">
        <v>6.7695999999999996</v>
      </c>
      <c r="Q516" s="184">
        <v>7.9791999999999996</v>
      </c>
      <c r="R516" s="184">
        <v>8.2905999999999995</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44322</v>
      </c>
      <c r="E517" s="184">
        <v>30.268599999999999</v>
      </c>
      <c r="F517" s="184">
        <v>74.311999999999998</v>
      </c>
      <c r="G517" s="184">
        <v>34.222099999999998</v>
      </c>
      <c r="H517" s="184">
        <v>22.543500000000002</v>
      </c>
      <c r="I517" s="184">
        <v>21.231200000000001</v>
      </c>
      <c r="J517" s="184">
        <v>9.6669</v>
      </c>
      <c r="K517" s="184">
        <v>5.9836999999999998</v>
      </c>
      <c r="L517" s="184">
        <v>2.3822999999999999</v>
      </c>
      <c r="M517" s="184">
        <v>3.4365000000000001</v>
      </c>
      <c r="N517" s="184">
        <v>5.7134</v>
      </c>
      <c r="O517" s="184">
        <v>8.8442000000000007</v>
      </c>
      <c r="P517" s="184">
        <v>7.5838000000000001</v>
      </c>
      <c r="Q517" s="184">
        <v>7.8798000000000004</v>
      </c>
      <c r="R517" s="184">
        <v>9.1369000000000007</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44322</v>
      </c>
      <c r="E518" s="184">
        <v>27.3123</v>
      </c>
      <c r="F518" s="184">
        <v>73.381600000000006</v>
      </c>
      <c r="G518" s="184">
        <v>33.2331</v>
      </c>
      <c r="H518" s="184">
        <v>21.528099999999998</v>
      </c>
      <c r="I518" s="184">
        <v>20.2012</v>
      </c>
      <c r="J518" s="184">
        <v>8.6270000000000007</v>
      </c>
      <c r="K518" s="184">
        <v>4.9371999999999998</v>
      </c>
      <c r="L518" s="184">
        <v>1.3415999999999999</v>
      </c>
      <c r="M518" s="184">
        <v>2.3835999999999999</v>
      </c>
      <c r="N518" s="184">
        <v>4.6311999999999998</v>
      </c>
      <c r="O518" s="184">
        <v>7.7465999999999999</v>
      </c>
      <c r="P518" s="184">
        <v>6.5049999999999999</v>
      </c>
      <c r="Q518" s="184">
        <v>7.6707999999999998</v>
      </c>
      <c r="R518" s="184">
        <v>8.0287000000000006</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44322</v>
      </c>
      <c r="E519" s="184">
        <v>28.229299999999999</v>
      </c>
      <c r="F519" s="184">
        <v>26.266400000000001</v>
      </c>
      <c r="G519" s="184">
        <v>11.8207</v>
      </c>
      <c r="H519" s="184">
        <v>11.978300000000001</v>
      </c>
      <c r="I519" s="184">
        <v>13.274100000000001</v>
      </c>
      <c r="J519" s="184">
        <v>9.3025000000000002</v>
      </c>
      <c r="K519" s="184">
        <v>7.0255999999999998</v>
      </c>
      <c r="L519" s="184">
        <v>4.5956999999999999</v>
      </c>
      <c r="M519" s="184">
        <v>5.9606000000000003</v>
      </c>
      <c r="N519" s="184">
        <v>8.4278999999999993</v>
      </c>
      <c r="O519" s="184">
        <v>9.2857000000000003</v>
      </c>
      <c r="P519" s="184">
        <v>9.1921999999999997</v>
      </c>
      <c r="Q519" s="184">
        <v>9.6199999999999992</v>
      </c>
      <c r="R519" s="184">
        <v>10.400399999999999</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44322</v>
      </c>
      <c r="E520" s="184">
        <v>29.5776</v>
      </c>
      <c r="F520" s="184">
        <v>27.1691</v>
      </c>
      <c r="G520" s="184">
        <v>12.600300000000001</v>
      </c>
      <c r="H520" s="184">
        <v>12.777100000000001</v>
      </c>
      <c r="I520" s="184">
        <v>14.0731</v>
      </c>
      <c r="J520" s="184">
        <v>10.099500000000001</v>
      </c>
      <c r="K520" s="184">
        <v>7.8281000000000001</v>
      </c>
      <c r="L520" s="184">
        <v>5.3907999999999996</v>
      </c>
      <c r="M520" s="184">
        <v>6.7539999999999996</v>
      </c>
      <c r="N520" s="184">
        <v>9.2213999999999992</v>
      </c>
      <c r="O520" s="184">
        <v>10.0534</v>
      </c>
      <c r="P520" s="184">
        <v>9.9662000000000006</v>
      </c>
      <c r="Q520" s="184">
        <v>10.8432</v>
      </c>
      <c r="R520" s="184">
        <v>11.1668</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44322</v>
      </c>
      <c r="E521" s="184">
        <v>17.404800000000002</v>
      </c>
      <c r="F521" s="184">
        <v>14.8956</v>
      </c>
      <c r="G521" s="184">
        <v>33.998199999999997</v>
      </c>
      <c r="H521" s="184">
        <v>24.0778</v>
      </c>
      <c r="I521" s="184">
        <v>18.555900000000001</v>
      </c>
      <c r="J521" s="184">
        <v>13.685700000000001</v>
      </c>
      <c r="K521" s="184">
        <v>6.0709999999999997</v>
      </c>
      <c r="L521" s="184">
        <v>5.0206999999999997</v>
      </c>
      <c r="M521" s="184">
        <v>5.2209000000000003</v>
      </c>
      <c r="N521" s="184">
        <v>8.3614999999999995</v>
      </c>
      <c r="O521" s="184">
        <v>7.1193</v>
      </c>
      <c r="P521" s="184">
        <v>5.7831999999999999</v>
      </c>
      <c r="Q521" s="184">
        <v>6.2009999999999996</v>
      </c>
      <c r="R521" s="184">
        <v>6.9804000000000004</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44322</v>
      </c>
      <c r="E522" s="184">
        <v>18.621400000000001</v>
      </c>
      <c r="F522" s="184">
        <v>15.491400000000001</v>
      </c>
      <c r="G522" s="184">
        <v>34.727499999999999</v>
      </c>
      <c r="H522" s="184">
        <v>24.814900000000002</v>
      </c>
      <c r="I522" s="184">
        <v>19.309000000000001</v>
      </c>
      <c r="J522" s="184">
        <v>14.439</v>
      </c>
      <c r="K522" s="184">
        <v>6.8094999999999999</v>
      </c>
      <c r="L522" s="184">
        <v>5.7632000000000003</v>
      </c>
      <c r="M522" s="184">
        <v>5.9946999999999999</v>
      </c>
      <c r="N522" s="184">
        <v>9.1785999999999994</v>
      </c>
      <c r="O522" s="184">
        <v>8.1128</v>
      </c>
      <c r="P522" s="184">
        <v>6.9198000000000004</v>
      </c>
      <c r="Q522" s="184">
        <v>6.6952999999999996</v>
      </c>
      <c r="R522" s="184">
        <v>7.8061999999999996</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44322</v>
      </c>
      <c r="E523" s="184">
        <v>29.222999999999999</v>
      </c>
      <c r="F523" s="184">
        <v>54.037399999999998</v>
      </c>
      <c r="G523" s="184">
        <v>27.791499999999999</v>
      </c>
      <c r="H523" s="184">
        <v>17.275600000000001</v>
      </c>
      <c r="I523" s="184">
        <v>19.323499999999999</v>
      </c>
      <c r="J523" s="184">
        <v>10.307700000000001</v>
      </c>
      <c r="K523" s="184">
        <v>5.4085999999999999</v>
      </c>
      <c r="L523" s="184">
        <v>1.7786999999999999</v>
      </c>
      <c r="M523" s="184">
        <v>3.4889999999999999</v>
      </c>
      <c r="N523" s="184">
        <v>5.9081000000000001</v>
      </c>
      <c r="O523" s="184">
        <v>10.8201</v>
      </c>
      <c r="P523" s="184">
        <v>9.52</v>
      </c>
      <c r="Q523" s="184">
        <v>9.5429999999999993</v>
      </c>
      <c r="R523" s="184">
        <v>11.556900000000001</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44322</v>
      </c>
      <c r="E524" s="184">
        <v>27.2531</v>
      </c>
      <c r="F524" s="184">
        <v>53.113300000000002</v>
      </c>
      <c r="G524" s="184">
        <v>26.889900000000001</v>
      </c>
      <c r="H524" s="184">
        <v>16.371500000000001</v>
      </c>
      <c r="I524" s="184">
        <v>18.4299</v>
      </c>
      <c r="J524" s="184">
        <v>9.4161000000000001</v>
      </c>
      <c r="K524" s="184">
        <v>4.4348999999999998</v>
      </c>
      <c r="L524" s="184">
        <v>0.85750000000000004</v>
      </c>
      <c r="M524" s="184">
        <v>2.5920000000000001</v>
      </c>
      <c r="N524" s="184">
        <v>5.0106999999999999</v>
      </c>
      <c r="O524" s="184">
        <v>9.9687999999999999</v>
      </c>
      <c r="P524" s="184">
        <v>8.6590000000000007</v>
      </c>
      <c r="Q524" s="184">
        <v>8.3961000000000006</v>
      </c>
      <c r="R524" s="184">
        <v>10.664899999999999</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44322</v>
      </c>
      <c r="E525" s="184">
        <v>17.777100000000001</v>
      </c>
      <c r="F525" s="184">
        <v>-23.596599999999999</v>
      </c>
      <c r="G525" s="184">
        <v>-0.3422</v>
      </c>
      <c r="H525" s="184">
        <v>13.1737</v>
      </c>
      <c r="I525" s="184">
        <v>15.920999999999999</v>
      </c>
      <c r="J525" s="184">
        <v>11.049899999999999</v>
      </c>
      <c r="K525" s="184">
        <v>8.4563000000000006</v>
      </c>
      <c r="L525" s="184">
        <v>5.6403999999999996</v>
      </c>
      <c r="M525" s="184">
        <v>6.5670999999999999</v>
      </c>
      <c r="N525" s="184">
        <v>8.0838999999999999</v>
      </c>
      <c r="O525" s="184">
        <v>7.6326999999999998</v>
      </c>
      <c r="P525" s="184">
        <v>7.4572000000000003</v>
      </c>
      <c r="Q525" s="184">
        <v>7.5830000000000002</v>
      </c>
      <c r="R525" s="184">
        <v>7.8258999999999999</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44322</v>
      </c>
      <c r="E526" s="184">
        <v>17.026299999999999</v>
      </c>
      <c r="F526" s="184">
        <v>-23.9941</v>
      </c>
      <c r="G526" s="184">
        <v>-0.5716</v>
      </c>
      <c r="H526" s="184">
        <v>12.925000000000001</v>
      </c>
      <c r="I526" s="184">
        <v>15.6663</v>
      </c>
      <c r="J526" s="184">
        <v>10.7994</v>
      </c>
      <c r="K526" s="184">
        <v>8.0851000000000006</v>
      </c>
      <c r="L526" s="184">
        <v>5.1974</v>
      </c>
      <c r="M526" s="184">
        <v>6.0903999999999998</v>
      </c>
      <c r="N526" s="184">
        <v>7.5449000000000002</v>
      </c>
      <c r="O526" s="184">
        <v>6.9894999999999996</v>
      </c>
      <c r="P526" s="184">
        <v>6.8411999999999997</v>
      </c>
      <c r="Q526" s="184">
        <v>6.9947999999999997</v>
      </c>
      <c r="R526" s="184">
        <v>7.2085999999999997</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44322</v>
      </c>
      <c r="E527" s="184">
        <v>1206.9555</v>
      </c>
      <c r="F527" s="184">
        <v>21.444700000000001</v>
      </c>
      <c r="G527" s="184">
        <v>20.131699999999999</v>
      </c>
      <c r="H527" s="184">
        <v>13.616</v>
      </c>
      <c r="I527" s="184">
        <v>11.853199999999999</v>
      </c>
      <c r="J527" s="184">
        <v>8.2236999999999991</v>
      </c>
      <c r="K527" s="184">
        <v>6.4520999999999997</v>
      </c>
      <c r="L527" s="184">
        <v>4.7954999999999997</v>
      </c>
      <c r="M527" s="184">
        <v>5.2028999999999996</v>
      </c>
      <c r="N527" s="184">
        <v>5.7946999999999997</v>
      </c>
      <c r="O527" s="184"/>
      <c r="P527" s="184"/>
      <c r="Q527" s="184">
        <v>8.0762</v>
      </c>
      <c r="R527" s="184">
        <v>7.9009</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44322</v>
      </c>
      <c r="E528" s="184">
        <v>1191.9457</v>
      </c>
      <c r="F528" s="184">
        <v>20.9331</v>
      </c>
      <c r="G528" s="184">
        <v>19.6206</v>
      </c>
      <c r="H528" s="184">
        <v>13.1028</v>
      </c>
      <c r="I528" s="184">
        <v>11.3371</v>
      </c>
      <c r="J528" s="184">
        <v>7.6984000000000004</v>
      </c>
      <c r="K528" s="184">
        <v>5.9267000000000003</v>
      </c>
      <c r="L528" s="184">
        <v>4.2701000000000002</v>
      </c>
      <c r="M528" s="184">
        <v>4.6651999999999996</v>
      </c>
      <c r="N528" s="184">
        <v>5.2465000000000002</v>
      </c>
      <c r="O528" s="184"/>
      <c r="P528" s="184"/>
      <c r="Q528" s="184">
        <v>7.5191999999999997</v>
      </c>
      <c r="R528" s="184">
        <v>7.3457999999999997</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44322</v>
      </c>
      <c r="E529" s="184">
        <v>34.138800000000003</v>
      </c>
      <c r="F529" s="184">
        <v>15.188499999999999</v>
      </c>
      <c r="G529" s="184">
        <v>13.129200000000001</v>
      </c>
      <c r="H529" s="184">
        <v>12.186299999999999</v>
      </c>
      <c r="I529" s="184">
        <v>15.2788</v>
      </c>
      <c r="J529" s="184">
        <v>9.0333000000000006</v>
      </c>
      <c r="K529" s="184">
        <v>6.9146000000000001</v>
      </c>
      <c r="L529" s="184">
        <v>3.8128000000000002</v>
      </c>
      <c r="M529" s="184">
        <v>4.5845000000000002</v>
      </c>
      <c r="N529" s="184">
        <v>7.0392999999999999</v>
      </c>
      <c r="O529" s="184">
        <v>7.1029</v>
      </c>
      <c r="P529" s="184">
        <v>7.5906000000000002</v>
      </c>
      <c r="Q529" s="184">
        <v>8.2309999999999999</v>
      </c>
      <c r="R529" s="184">
        <v>6.7172999999999998</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44322</v>
      </c>
      <c r="E530" s="184">
        <v>32.5976</v>
      </c>
      <c r="F530" s="184">
        <v>14.45</v>
      </c>
      <c r="G530" s="184">
        <v>12.3667</v>
      </c>
      <c r="H530" s="184">
        <v>11.446199999999999</v>
      </c>
      <c r="I530" s="184">
        <v>14.541</v>
      </c>
      <c r="J530" s="184">
        <v>8.2972999999999999</v>
      </c>
      <c r="K530" s="184">
        <v>6.1726000000000001</v>
      </c>
      <c r="L530" s="184">
        <v>3.0699000000000001</v>
      </c>
      <c r="M530" s="184">
        <v>3.8309000000000002</v>
      </c>
      <c r="N530" s="184">
        <v>6.2603999999999997</v>
      </c>
      <c r="O530" s="184">
        <v>6.4688999999999997</v>
      </c>
      <c r="P530" s="184">
        <v>6.9562999999999997</v>
      </c>
      <c r="Q530" s="184">
        <v>6.8334000000000001</v>
      </c>
      <c r="R530" s="184">
        <v>6.0358000000000001</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44322</v>
      </c>
      <c r="E531" s="184">
        <v>30.795400000000001</v>
      </c>
      <c r="F531" s="184">
        <v>14.228400000000001</v>
      </c>
      <c r="G531" s="184">
        <v>18.993500000000001</v>
      </c>
      <c r="H531" s="184">
        <v>18.947800000000001</v>
      </c>
      <c r="I531" s="184">
        <v>15.2342</v>
      </c>
      <c r="J531" s="184">
        <v>8.1775000000000002</v>
      </c>
      <c r="K531" s="184">
        <v>5.6536</v>
      </c>
      <c r="L531" s="184">
        <v>2.5939999999999999</v>
      </c>
      <c r="M531" s="184">
        <v>5.1275000000000004</v>
      </c>
      <c r="N531" s="184">
        <v>8.3699999999999992</v>
      </c>
      <c r="O531" s="184">
        <v>10.2944</v>
      </c>
      <c r="P531" s="184">
        <v>9.5836000000000006</v>
      </c>
      <c r="Q531" s="184">
        <v>9.7219999999999995</v>
      </c>
      <c r="R531" s="184">
        <v>10.498100000000001</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44322</v>
      </c>
      <c r="E532" s="184">
        <v>29.233599999999999</v>
      </c>
      <c r="F532" s="184">
        <v>13.4895</v>
      </c>
      <c r="G532" s="184">
        <v>18.256399999999999</v>
      </c>
      <c r="H532" s="184">
        <v>18.203199999999999</v>
      </c>
      <c r="I532" s="184">
        <v>14.492100000000001</v>
      </c>
      <c r="J532" s="184">
        <v>7.4325000000000001</v>
      </c>
      <c r="K532" s="184">
        <v>4.9073000000000002</v>
      </c>
      <c r="L532" s="184">
        <v>1.8615999999999999</v>
      </c>
      <c r="M532" s="184">
        <v>4.3887</v>
      </c>
      <c r="N532" s="184">
        <v>7.6212999999999997</v>
      </c>
      <c r="O532" s="184">
        <v>9.5777999999999999</v>
      </c>
      <c r="P532" s="184">
        <v>8.9105000000000008</v>
      </c>
      <c r="Q532" s="184">
        <v>8.6357999999999997</v>
      </c>
      <c r="R532" s="184">
        <v>9.7536000000000005</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44322</v>
      </c>
      <c r="E533" s="184">
        <v>24.763000000000002</v>
      </c>
      <c r="F533" s="184">
        <v>53.879399999999997</v>
      </c>
      <c r="G533" s="184">
        <v>26.540199999999999</v>
      </c>
      <c r="H533" s="184">
        <v>15.1839</v>
      </c>
      <c r="I533" s="184">
        <v>16.816299999999998</v>
      </c>
      <c r="J533" s="184">
        <v>7.4595000000000002</v>
      </c>
      <c r="K533" s="184">
        <v>3.2639</v>
      </c>
      <c r="L533" s="184">
        <v>0.98199999999999998</v>
      </c>
      <c r="M533" s="184">
        <v>2.9607999999999999</v>
      </c>
      <c r="N533" s="184">
        <v>4.9992000000000001</v>
      </c>
      <c r="O533" s="184">
        <v>8.9624000000000006</v>
      </c>
      <c r="P533" s="184">
        <v>8.5724</v>
      </c>
      <c r="Q533" s="184">
        <v>8.9925999999999995</v>
      </c>
      <c r="R533" s="184">
        <v>9.3114000000000008</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44322</v>
      </c>
      <c r="E534" s="184">
        <v>23.444800000000001</v>
      </c>
      <c r="F534" s="184">
        <v>53.322000000000003</v>
      </c>
      <c r="G534" s="184">
        <v>25.846599999999999</v>
      </c>
      <c r="H534" s="184">
        <v>14.474299999999999</v>
      </c>
      <c r="I534" s="184">
        <v>16.100999999999999</v>
      </c>
      <c r="J534" s="184">
        <v>6.742</v>
      </c>
      <c r="K534" s="184">
        <v>2.5396000000000001</v>
      </c>
      <c r="L534" s="184">
        <v>0.27300000000000002</v>
      </c>
      <c r="M534" s="184">
        <v>2.2564000000000002</v>
      </c>
      <c r="N534" s="184">
        <v>4.2843999999999998</v>
      </c>
      <c r="O534" s="184">
        <v>8.1722999999999999</v>
      </c>
      <c r="P534" s="184">
        <v>7.7252000000000001</v>
      </c>
      <c r="Q534" s="184">
        <v>5.9705000000000004</v>
      </c>
      <c r="R534" s="184">
        <v>8.5657999999999994</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44322</v>
      </c>
      <c r="E535" s="184">
        <v>12.023899999999999</v>
      </c>
      <c r="F535" s="184">
        <v>10.020300000000001</v>
      </c>
      <c r="G535" s="184">
        <v>7.9991000000000003</v>
      </c>
      <c r="H535" s="184">
        <v>9.6014999999999997</v>
      </c>
      <c r="I535" s="184">
        <v>8.3529999999999998</v>
      </c>
      <c r="J535" s="184">
        <v>6.0608000000000004</v>
      </c>
      <c r="K535" s="184">
        <v>5.0023</v>
      </c>
      <c r="L535" s="184">
        <v>3.8647</v>
      </c>
      <c r="M535" s="184">
        <v>5.0197000000000003</v>
      </c>
      <c r="N535" s="184">
        <v>5.9076000000000004</v>
      </c>
      <c r="O535" s="184"/>
      <c r="P535" s="184"/>
      <c r="Q535" s="184">
        <v>7.0315000000000003</v>
      </c>
      <c r="R535" s="184">
        <v>6.8760000000000003</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44322</v>
      </c>
      <c r="E536" s="184">
        <v>11.668799999999999</v>
      </c>
      <c r="F536" s="184">
        <v>8.7605000000000004</v>
      </c>
      <c r="G536" s="184">
        <v>6.9898999999999996</v>
      </c>
      <c r="H536" s="184">
        <v>8.5489999999999995</v>
      </c>
      <c r="I536" s="184">
        <v>7.2816999999999998</v>
      </c>
      <c r="J536" s="184">
        <v>4.9939</v>
      </c>
      <c r="K536" s="184">
        <v>3.9339</v>
      </c>
      <c r="L536" s="184">
        <v>2.7946</v>
      </c>
      <c r="M536" s="184">
        <v>3.9165999999999999</v>
      </c>
      <c r="N536" s="184">
        <v>4.7515999999999998</v>
      </c>
      <c r="O536" s="184"/>
      <c r="P536" s="184"/>
      <c r="Q536" s="184">
        <v>5.8551000000000002</v>
      </c>
      <c r="R536" s="184">
        <v>5.7031999999999998</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44322</v>
      </c>
      <c r="E537" s="184">
        <v>13.968</v>
      </c>
      <c r="F537" s="184">
        <v>36.358499999999999</v>
      </c>
      <c r="G537" s="184">
        <v>18.319400000000002</v>
      </c>
      <c r="H537" s="184">
        <v>13.135899999999999</v>
      </c>
      <c r="I537" s="184">
        <v>15.188000000000001</v>
      </c>
      <c r="J537" s="184">
        <v>9.1267999999999994</v>
      </c>
      <c r="K537" s="184">
        <v>6.6847000000000003</v>
      </c>
      <c r="L537" s="184">
        <v>3.1301999999999999</v>
      </c>
      <c r="M537" s="184">
        <v>3.6248</v>
      </c>
      <c r="N537" s="184">
        <v>4.5517000000000003</v>
      </c>
      <c r="O537" s="184">
        <v>9.9454999999999991</v>
      </c>
      <c r="P537" s="184"/>
      <c r="Q537" s="184">
        <v>8.4481000000000002</v>
      </c>
      <c r="R537" s="184">
        <v>10.7621</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44322</v>
      </c>
      <c r="E538" s="184">
        <v>13.275600000000001</v>
      </c>
      <c r="F538" s="184">
        <v>35.501800000000003</v>
      </c>
      <c r="G538" s="184">
        <v>17.3459</v>
      </c>
      <c r="H538" s="184">
        <v>12.2044</v>
      </c>
      <c r="I538" s="184">
        <v>14.236800000000001</v>
      </c>
      <c r="J538" s="184">
        <v>8.1745000000000001</v>
      </c>
      <c r="K538" s="184">
        <v>5.7031000000000001</v>
      </c>
      <c r="L538" s="184">
        <v>2.1617000000000002</v>
      </c>
      <c r="M538" s="184">
        <v>2.6623999999999999</v>
      </c>
      <c r="N538" s="184">
        <v>3.5789</v>
      </c>
      <c r="O538" s="184">
        <v>8.6920000000000002</v>
      </c>
      <c r="P538" s="184"/>
      <c r="Q538" s="184">
        <v>7.1182999999999996</v>
      </c>
      <c r="R538" s="184">
        <v>9.6471999999999998</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44322</v>
      </c>
      <c r="E539" s="184">
        <v>29.084</v>
      </c>
      <c r="F539" s="184">
        <v>9.0381</v>
      </c>
      <c r="G539" s="184">
        <v>6.9901</v>
      </c>
      <c r="H539" s="184">
        <v>5.1684999999999999</v>
      </c>
      <c r="I539" s="184">
        <v>9.5818999999999992</v>
      </c>
      <c r="J539" s="184">
        <v>9.1586999999999996</v>
      </c>
      <c r="K539" s="184">
        <v>5.3875999999999999</v>
      </c>
      <c r="L539" s="184">
        <v>1.2292000000000001</v>
      </c>
      <c r="M539" s="184">
        <v>2.4902000000000002</v>
      </c>
      <c r="N539" s="184">
        <v>4.6826999999999996</v>
      </c>
      <c r="O539" s="184">
        <v>8.1165000000000003</v>
      </c>
      <c r="P539" s="184">
        <v>7.4245000000000001</v>
      </c>
      <c r="Q539" s="184">
        <v>6.6917</v>
      </c>
      <c r="R539" s="184">
        <v>8.8766999999999996</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44322</v>
      </c>
      <c r="E540" s="184">
        <v>30.685500000000001</v>
      </c>
      <c r="F540" s="184">
        <v>9.3994</v>
      </c>
      <c r="G540" s="184">
        <v>7.3792999999999997</v>
      </c>
      <c r="H540" s="184">
        <v>5.5796000000000001</v>
      </c>
      <c r="I540" s="184">
        <v>9.9959000000000007</v>
      </c>
      <c r="J540" s="184">
        <v>9.5708000000000002</v>
      </c>
      <c r="K540" s="184">
        <v>5.8101000000000003</v>
      </c>
      <c r="L540" s="184">
        <v>1.6624000000000001</v>
      </c>
      <c r="M540" s="184">
        <v>2.9333999999999998</v>
      </c>
      <c r="N540" s="184">
        <v>5.1406000000000001</v>
      </c>
      <c r="O540" s="184">
        <v>8.7782</v>
      </c>
      <c r="P540" s="184">
        <v>8.0992999999999995</v>
      </c>
      <c r="Q540" s="184">
        <v>8.6166</v>
      </c>
      <c r="R540" s="184">
        <v>9.4863</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44322</v>
      </c>
      <c r="E541" s="184">
        <v>2101.2422999999999</v>
      </c>
      <c r="F541" s="184">
        <v>70.204599999999999</v>
      </c>
      <c r="G541" s="184">
        <v>27.421099999999999</v>
      </c>
      <c r="H541" s="184">
        <v>16.968900000000001</v>
      </c>
      <c r="I541" s="184">
        <v>15.6395</v>
      </c>
      <c r="J541" s="184">
        <v>10.428699999999999</v>
      </c>
      <c r="K541" s="184">
        <v>5.891</v>
      </c>
      <c r="L541" s="184">
        <v>2.0468999999999999</v>
      </c>
      <c r="M541" s="184">
        <v>3.8029000000000002</v>
      </c>
      <c r="N541" s="184">
        <v>4.8356000000000003</v>
      </c>
      <c r="O541" s="184">
        <v>8.5898000000000003</v>
      </c>
      <c r="P541" s="184">
        <v>8.2234999999999996</v>
      </c>
      <c r="Q541" s="184">
        <v>8.2925000000000004</v>
      </c>
      <c r="R541" s="184">
        <v>8.7525999999999993</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44322</v>
      </c>
      <c r="E542" s="184">
        <v>2266.3074000000001</v>
      </c>
      <c r="F542" s="184">
        <v>71.417599999999993</v>
      </c>
      <c r="G542" s="184">
        <v>28.6341</v>
      </c>
      <c r="H542" s="184">
        <v>18.183</v>
      </c>
      <c r="I542" s="184">
        <v>16.857099999999999</v>
      </c>
      <c r="J542" s="184">
        <v>11.649800000000001</v>
      </c>
      <c r="K542" s="184">
        <v>7.1204999999999998</v>
      </c>
      <c r="L542" s="184">
        <v>3.2256</v>
      </c>
      <c r="M542" s="184">
        <v>4.9089</v>
      </c>
      <c r="N542" s="184">
        <v>5.9230999999999998</v>
      </c>
      <c r="O542" s="184">
        <v>9.5282999999999998</v>
      </c>
      <c r="P542" s="184">
        <v>9.3231999999999999</v>
      </c>
      <c r="Q542" s="184">
        <v>9.1117000000000008</v>
      </c>
      <c r="R542" s="184">
        <v>9.7241</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44322</v>
      </c>
      <c r="E547" s="184">
        <v>16.518599999999999</v>
      </c>
      <c r="F547" s="184">
        <v>32.953200000000002</v>
      </c>
      <c r="G547" s="184">
        <v>16.964099999999998</v>
      </c>
      <c r="H547" s="184">
        <v>12.625400000000001</v>
      </c>
      <c r="I547" s="184">
        <v>13.9475</v>
      </c>
      <c r="J547" s="184">
        <v>8.0145</v>
      </c>
      <c r="K547" s="184">
        <v>6.2397999999999998</v>
      </c>
      <c r="L547" s="184">
        <v>3.7770000000000001</v>
      </c>
      <c r="M547" s="184">
        <v>5.1509999999999998</v>
      </c>
      <c r="N547" s="184">
        <v>4.9720000000000004</v>
      </c>
      <c r="O547" s="184">
        <v>8.8004999999999995</v>
      </c>
      <c r="P547" s="184">
        <v>8.5494000000000003</v>
      </c>
      <c r="Q547" s="184">
        <v>8.7707999999999995</v>
      </c>
      <c r="R547" s="184">
        <v>9.6031999999999993</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44322</v>
      </c>
      <c r="E548" s="184">
        <v>16.443200000000001</v>
      </c>
      <c r="F548" s="184">
        <v>32.659700000000001</v>
      </c>
      <c r="G548" s="184">
        <v>16.819400000000002</v>
      </c>
      <c r="H548" s="184">
        <v>12.4922</v>
      </c>
      <c r="I548" s="184">
        <v>13.8195</v>
      </c>
      <c r="J548" s="184">
        <v>7.8940000000000001</v>
      </c>
      <c r="K548" s="184">
        <v>6.1162999999999998</v>
      </c>
      <c r="L548" s="184">
        <v>3.6547000000000001</v>
      </c>
      <c r="M548" s="184">
        <v>5.0266000000000002</v>
      </c>
      <c r="N548" s="184">
        <v>4.8452999999999999</v>
      </c>
      <c r="O548" s="184">
        <v>8.6717999999999993</v>
      </c>
      <c r="P548" s="184">
        <v>8.4306000000000001</v>
      </c>
      <c r="Q548" s="184">
        <v>8.6534999999999993</v>
      </c>
      <c r="R548" s="184">
        <v>9.4672999999999998</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44322</v>
      </c>
      <c r="E549" s="184">
        <v>29.403300000000002</v>
      </c>
      <c r="F549" s="184">
        <v>13.9085</v>
      </c>
      <c r="G549" s="184">
        <v>8.6542999999999992</v>
      </c>
      <c r="H549" s="184">
        <v>6.2853000000000003</v>
      </c>
      <c r="I549" s="184">
        <v>7.0772000000000004</v>
      </c>
      <c r="J549" s="184">
        <v>5.1860999999999997</v>
      </c>
      <c r="K549" s="184">
        <v>5.0991</v>
      </c>
      <c r="L549" s="184">
        <v>1.7279</v>
      </c>
      <c r="M549" s="184">
        <v>3.6179999999999999</v>
      </c>
      <c r="N549" s="184">
        <v>4.8837000000000002</v>
      </c>
      <c r="O549" s="184">
        <v>10.077999999999999</v>
      </c>
      <c r="P549" s="184">
        <v>9.4709000000000003</v>
      </c>
      <c r="Q549" s="184">
        <v>8.9590999999999994</v>
      </c>
      <c r="R549" s="184">
        <v>10.920999999999999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44322</v>
      </c>
      <c r="E550" s="184">
        <v>27.773599999999998</v>
      </c>
      <c r="F550" s="184">
        <v>13.146699999999999</v>
      </c>
      <c r="G550" s="184">
        <v>7.9341999999999997</v>
      </c>
      <c r="H550" s="184">
        <v>5.5255000000000001</v>
      </c>
      <c r="I550" s="184">
        <v>6.3045999999999998</v>
      </c>
      <c r="J550" s="184">
        <v>4.4141000000000004</v>
      </c>
      <c r="K550" s="184">
        <v>4.3226000000000004</v>
      </c>
      <c r="L550" s="184">
        <v>0.95420000000000005</v>
      </c>
      <c r="M550" s="184">
        <v>2.83</v>
      </c>
      <c r="N550" s="184">
        <v>4.1052</v>
      </c>
      <c r="O550" s="184">
        <v>9.2850999999999999</v>
      </c>
      <c r="P550" s="184">
        <v>8.6845999999999997</v>
      </c>
      <c r="Q550" s="184">
        <v>6.0739999999999998</v>
      </c>
      <c r="R550" s="184">
        <v>10.179500000000001</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44322</v>
      </c>
      <c r="E551" s="184">
        <v>35.292099999999998</v>
      </c>
      <c r="F551" s="184">
        <v>17.9009</v>
      </c>
      <c r="G551" s="184">
        <v>12.3888</v>
      </c>
      <c r="H551" s="184">
        <v>11.8466</v>
      </c>
      <c r="I551" s="184">
        <v>12.104699999999999</v>
      </c>
      <c r="J551" s="184">
        <v>7.7366000000000001</v>
      </c>
      <c r="K551" s="184">
        <v>7.6608999999999998</v>
      </c>
      <c r="L551" s="184">
        <v>4.2015000000000002</v>
      </c>
      <c r="M551" s="184">
        <v>5.1994999999999996</v>
      </c>
      <c r="N551" s="184">
        <v>7.2756999999999996</v>
      </c>
      <c r="O551" s="184">
        <v>8.3512000000000004</v>
      </c>
      <c r="P551" s="184">
        <v>8.0164000000000009</v>
      </c>
      <c r="Q551" s="184">
        <v>9.2370000000000001</v>
      </c>
      <c r="R551" s="184">
        <v>8.6532</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44322</v>
      </c>
      <c r="E552" s="184">
        <v>32.394500000000001</v>
      </c>
      <c r="F552" s="184">
        <v>17.4727</v>
      </c>
      <c r="G552" s="184">
        <v>11.992800000000001</v>
      </c>
      <c r="H552" s="184">
        <v>11.421099999999999</v>
      </c>
      <c r="I552" s="184">
        <v>11.6897</v>
      </c>
      <c r="J552" s="184">
        <v>7.3072999999999997</v>
      </c>
      <c r="K552" s="184">
        <v>7.0096999999999996</v>
      </c>
      <c r="L552" s="184">
        <v>3.2339000000000002</v>
      </c>
      <c r="M552" s="184">
        <v>4.1045999999999996</v>
      </c>
      <c r="N552" s="184">
        <v>6.0876000000000001</v>
      </c>
      <c r="O552" s="184">
        <v>7.1974</v>
      </c>
      <c r="P552" s="184">
        <v>6.8818000000000001</v>
      </c>
      <c r="Q552" s="184">
        <v>6.8722000000000003</v>
      </c>
      <c r="R552" s="184">
        <v>7.4866999999999999</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44322</v>
      </c>
      <c r="E553" s="184">
        <v>18.951899999999998</v>
      </c>
      <c r="F553" s="184">
        <v>51.688000000000002</v>
      </c>
      <c r="G553" s="184">
        <v>28.6997</v>
      </c>
      <c r="H553" s="184">
        <v>21.2439</v>
      </c>
      <c r="I553" s="184">
        <v>18.425599999999999</v>
      </c>
      <c r="J553" s="184">
        <v>10.319900000000001</v>
      </c>
      <c r="K553" s="184">
        <v>5.9538000000000002</v>
      </c>
      <c r="L553" s="184">
        <v>1.1407</v>
      </c>
      <c r="M553" s="184">
        <v>2.649</v>
      </c>
      <c r="N553" s="184">
        <v>4.9687999999999999</v>
      </c>
      <c r="O553" s="184">
        <v>8.3526000000000007</v>
      </c>
      <c r="P553" s="184">
        <v>6.8372999999999999</v>
      </c>
      <c r="Q553" s="184">
        <v>7.1696999999999997</v>
      </c>
      <c r="R553" s="184">
        <v>9.3628</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44322</v>
      </c>
      <c r="E554" s="184">
        <v>19.808399999999999</v>
      </c>
      <c r="F554" s="184">
        <v>52.221699999999998</v>
      </c>
      <c r="G554" s="184">
        <v>29.060300000000002</v>
      </c>
      <c r="H554" s="184">
        <v>21.595500000000001</v>
      </c>
      <c r="I554" s="184">
        <v>18.797999999999998</v>
      </c>
      <c r="J554" s="184">
        <v>10.6821</v>
      </c>
      <c r="K554" s="184">
        <v>6.1459000000000001</v>
      </c>
      <c r="L554" s="184">
        <v>1.3085</v>
      </c>
      <c r="M554" s="184">
        <v>2.8708999999999998</v>
      </c>
      <c r="N554" s="184">
        <v>5.2144000000000004</v>
      </c>
      <c r="O554" s="184">
        <v>8.6247000000000007</v>
      </c>
      <c r="P554" s="184">
        <v>7.2880000000000003</v>
      </c>
      <c r="Q554" s="184">
        <v>7.5019999999999998</v>
      </c>
      <c r="R554" s="184">
        <v>9.6460000000000008</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44322</v>
      </c>
      <c r="E555" s="184">
        <v>0.31659999999999999</v>
      </c>
      <c r="F555" s="184">
        <v>11.532400000000001</v>
      </c>
      <c r="G555" s="184">
        <v>11.5397</v>
      </c>
      <c r="H555" s="184">
        <v>11.5543</v>
      </c>
      <c r="I555" s="184">
        <v>11.5799</v>
      </c>
      <c r="J555" s="184">
        <v>11.2475</v>
      </c>
      <c r="K555" s="184">
        <v>11.459300000000001</v>
      </c>
      <c r="L555" s="184">
        <v>-41.041699999999999</v>
      </c>
      <c r="M555" s="184">
        <v>-24.911899999999999</v>
      </c>
      <c r="N555" s="184">
        <v>-16.837399999999999</v>
      </c>
      <c r="O555" s="184"/>
      <c r="P555" s="184"/>
      <c r="Q555" s="184">
        <v>-12.723699999999999</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44322</v>
      </c>
      <c r="E556" s="184">
        <v>0.30180000000000001</v>
      </c>
      <c r="F556" s="184">
        <v>12.098100000000001</v>
      </c>
      <c r="G556" s="184">
        <v>8.0680999999999994</v>
      </c>
      <c r="H556" s="184">
        <v>10.387</v>
      </c>
      <c r="I556" s="184">
        <v>11.2788</v>
      </c>
      <c r="J556" s="184">
        <v>10.982900000000001</v>
      </c>
      <c r="K556" s="184">
        <v>11.4689</v>
      </c>
      <c r="L556" s="184">
        <v>-41.4146</v>
      </c>
      <c r="M556" s="184">
        <v>-25.1721</v>
      </c>
      <c r="N556" s="184">
        <v>-17.042300000000001</v>
      </c>
      <c r="O556" s="184"/>
      <c r="P556" s="184"/>
      <c r="Q556" s="184">
        <v>-12.897500000000001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44322</v>
      </c>
      <c r="E557" s="184">
        <v>22.295300000000001</v>
      </c>
      <c r="F557" s="184">
        <v>25.720800000000001</v>
      </c>
      <c r="G557" s="184">
        <v>12.509499999999999</v>
      </c>
      <c r="H557" s="184">
        <v>10.1934</v>
      </c>
      <c r="I557" s="184">
        <v>8.2113999999999994</v>
      </c>
      <c r="J557" s="184">
        <v>6.7272999999999996</v>
      </c>
      <c r="K557" s="184">
        <v>4.2534000000000001</v>
      </c>
      <c r="L557" s="184">
        <v>1.7250000000000001</v>
      </c>
      <c r="M557" s="184">
        <v>2.4039999999999999</v>
      </c>
      <c r="N557" s="184">
        <v>5.1426999999999996</v>
      </c>
      <c r="O557" s="184">
        <v>2.5278</v>
      </c>
      <c r="P557" s="184">
        <v>5.2161</v>
      </c>
      <c r="Q557" s="184">
        <v>7.1482999999999999</v>
      </c>
      <c r="R557" s="184">
        <v>3.3546</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44322</v>
      </c>
      <c r="E558" s="184">
        <v>21.154199999999999</v>
      </c>
      <c r="F558" s="184">
        <v>25.208600000000001</v>
      </c>
      <c r="G558" s="184">
        <v>11.9171</v>
      </c>
      <c r="H558" s="184">
        <v>9.6060999999999996</v>
      </c>
      <c r="I558" s="184">
        <v>7.6387999999999998</v>
      </c>
      <c r="J558" s="184">
        <v>6.1620999999999997</v>
      </c>
      <c r="K558" s="184">
        <v>3.6795</v>
      </c>
      <c r="L558" s="184">
        <v>1.1485000000000001</v>
      </c>
      <c r="M558" s="184">
        <v>1.8220000000000001</v>
      </c>
      <c r="N558" s="184">
        <v>4.54</v>
      </c>
      <c r="O558" s="184">
        <v>1.8740000000000001</v>
      </c>
      <c r="P558" s="184">
        <v>4.4920999999999998</v>
      </c>
      <c r="Q558" s="184">
        <v>7.1314000000000002</v>
      </c>
      <c r="R558" s="184">
        <v>2.7401</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26.335279032258068</v>
      </c>
      <c r="G559" s="186">
        <v>17.460629032258062</v>
      </c>
      <c r="H559" s="186">
        <v>13.877593548387097</v>
      </c>
      <c r="I559" s="186">
        <v>13.311454838709675</v>
      </c>
      <c r="J559" s="186">
        <v>8.8326161290322602</v>
      </c>
      <c r="K559" s="186">
        <v>6.1515532258064534</v>
      </c>
      <c r="L559" s="186">
        <v>1.8687532258064512</v>
      </c>
      <c r="M559" s="186">
        <v>3.2581967741935491</v>
      </c>
      <c r="N559" s="186">
        <v>5.1467258064516113</v>
      </c>
      <c r="O559" s="186">
        <v>7.7477490566037757</v>
      </c>
      <c r="P559" s="186">
        <v>7.4634372549019616</v>
      </c>
      <c r="Q559" s="186">
        <v>6.0983064516129035</v>
      </c>
      <c r="R559" s="186">
        <v>8.1096017543859649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20.917299999999997</v>
      </c>
      <c r="G560" s="186">
        <v>17.80115</v>
      </c>
      <c r="H560" s="186">
        <v>13.119350000000001</v>
      </c>
      <c r="I560" s="186">
        <v>14.010300000000001</v>
      </c>
      <c r="J560" s="186">
        <v>9.0059000000000005</v>
      </c>
      <c r="K560" s="186">
        <v>5.9402500000000007</v>
      </c>
      <c r="L560" s="186">
        <v>2.3616999999999999</v>
      </c>
      <c r="M560" s="186">
        <v>3.76525</v>
      </c>
      <c r="N560" s="186">
        <v>5.28735</v>
      </c>
      <c r="O560" s="186">
        <v>8.1585000000000001</v>
      </c>
      <c r="P560" s="186">
        <v>7.5768000000000004</v>
      </c>
      <c r="Q560" s="186">
        <v>7.87995</v>
      </c>
      <c r="R560" s="186">
        <v>8.2905999999999995</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44322</v>
      </c>
      <c r="E563" s="184">
        <v>46.33</v>
      </c>
      <c r="F563" s="184">
        <v>0.25969999999999999</v>
      </c>
      <c r="G563" s="184">
        <v>0.32479999999999998</v>
      </c>
      <c r="H563" s="184">
        <v>-1.2785</v>
      </c>
      <c r="I563" s="184">
        <v>1.5341</v>
      </c>
      <c r="J563" s="184">
        <v>-0.8135</v>
      </c>
      <c r="K563" s="184">
        <v>-2.1541999999999999</v>
      </c>
      <c r="L563" s="184">
        <v>15.999000000000001</v>
      </c>
      <c r="M563" s="184">
        <v>24.509499999999999</v>
      </c>
      <c r="N563" s="184">
        <v>39.087400000000002</v>
      </c>
      <c r="O563" s="184">
        <v>5.1360999999999999</v>
      </c>
      <c r="P563" s="184">
        <v>11.488099999999999</v>
      </c>
      <c r="Q563" s="184">
        <v>11.0726</v>
      </c>
      <c r="R563" s="184">
        <v>9.2885000000000009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44322</v>
      </c>
      <c r="E564" s="184">
        <v>50.01</v>
      </c>
      <c r="F564" s="184">
        <v>0.2606</v>
      </c>
      <c r="G564" s="184">
        <v>0.32100000000000001</v>
      </c>
      <c r="H564" s="184">
        <v>-1.2636000000000001</v>
      </c>
      <c r="I564" s="184">
        <v>1.5638000000000001</v>
      </c>
      <c r="J564" s="184">
        <v>-0.75409999999999999</v>
      </c>
      <c r="K564" s="184">
        <v>-1.9987999999999999</v>
      </c>
      <c r="L564" s="184">
        <v>16.356400000000001</v>
      </c>
      <c r="M564" s="184">
        <v>25.087499999999999</v>
      </c>
      <c r="N564" s="184">
        <v>40.005600000000001</v>
      </c>
      <c r="O564" s="184">
        <v>5.9322999999999997</v>
      </c>
      <c r="P564" s="184">
        <v>12.5106</v>
      </c>
      <c r="Q564" s="184">
        <v>15.082000000000001</v>
      </c>
      <c r="R564" s="184">
        <v>10.026300000000001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44322</v>
      </c>
      <c r="E565" s="184">
        <v>37.9</v>
      </c>
      <c r="F565" s="184">
        <v>0.2646</v>
      </c>
      <c r="G565" s="184">
        <v>0.34420000000000001</v>
      </c>
      <c r="H565" s="184">
        <v>-1.2506999999999999</v>
      </c>
      <c r="I565" s="184">
        <v>1.5268999999999999</v>
      </c>
      <c r="J565" s="184">
        <v>-0.62929999999999997</v>
      </c>
      <c r="K565" s="184">
        <v>-1.8643000000000001</v>
      </c>
      <c r="L565" s="184">
        <v>16.079599999999999</v>
      </c>
      <c r="M565" s="184">
        <v>24.9588</v>
      </c>
      <c r="N565" s="184">
        <v>39.184699999999999</v>
      </c>
      <c r="O565" s="184">
        <v>5.9737999999999998</v>
      </c>
      <c r="P565" s="184">
        <v>12.2082</v>
      </c>
      <c r="Q565" s="184">
        <v>10.7524</v>
      </c>
      <c r="R565" s="184">
        <v>10.1831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44322</v>
      </c>
      <c r="E566" s="184">
        <v>37.9</v>
      </c>
      <c r="F566" s="184">
        <v>0.2646</v>
      </c>
      <c r="G566" s="184">
        <v>0.34420000000000001</v>
      </c>
      <c r="H566" s="184">
        <v>-1.2506999999999999</v>
      </c>
      <c r="I566" s="184">
        <v>1.5268999999999999</v>
      </c>
      <c r="J566" s="184">
        <v>-0.62929999999999997</v>
      </c>
      <c r="K566" s="184">
        <v>-1.8643000000000001</v>
      </c>
      <c r="L566" s="184">
        <v>16.079599999999999</v>
      </c>
      <c r="M566" s="184">
        <v>24.9588</v>
      </c>
      <c r="N566" s="184">
        <v>39.184699999999999</v>
      </c>
      <c r="O566" s="184">
        <v>5.9737999999999998</v>
      </c>
      <c r="P566" s="184">
        <v>12.2082</v>
      </c>
      <c r="Q566" s="184">
        <v>10.7524</v>
      </c>
      <c r="R566" s="184">
        <v>10.1831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44322</v>
      </c>
      <c r="E567" s="184">
        <v>40.92</v>
      </c>
      <c r="F567" s="184">
        <v>0.26950000000000002</v>
      </c>
      <c r="G567" s="184">
        <v>0.34329999999999999</v>
      </c>
      <c r="H567" s="184">
        <v>-1.2547999999999999</v>
      </c>
      <c r="I567" s="184">
        <v>1.5385</v>
      </c>
      <c r="J567" s="184">
        <v>-0.55889999999999995</v>
      </c>
      <c r="K567" s="184">
        <v>-1.6819</v>
      </c>
      <c r="L567" s="184">
        <v>16.547999999999998</v>
      </c>
      <c r="M567" s="184">
        <v>25.7529</v>
      </c>
      <c r="N567" s="184">
        <v>40.4255</v>
      </c>
      <c r="O567" s="184">
        <v>7.0259</v>
      </c>
      <c r="P567" s="184">
        <v>13.341100000000001</v>
      </c>
      <c r="Q567" s="184">
        <v>15.864100000000001</v>
      </c>
      <c r="R567" s="184">
        <v>11.2212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44322</v>
      </c>
      <c r="E568" s="184">
        <v>67.507400000000004</v>
      </c>
      <c r="F568" s="184">
        <v>0.50980000000000003</v>
      </c>
      <c r="G568" s="184">
        <v>0.62590000000000001</v>
      </c>
      <c r="H568" s="184">
        <v>-0.76700000000000002</v>
      </c>
      <c r="I568" s="184">
        <v>3.2162000000000002</v>
      </c>
      <c r="J568" s="184">
        <v>1.6700999999999999</v>
      </c>
      <c r="K568" s="184">
        <v>1.7027000000000001</v>
      </c>
      <c r="L568" s="184">
        <v>22.037600000000001</v>
      </c>
      <c r="M568" s="184">
        <v>36.714199999999998</v>
      </c>
      <c r="N568" s="184">
        <v>53.894599999999997</v>
      </c>
      <c r="O568" s="184">
        <v>13.7409</v>
      </c>
      <c r="P568" s="184">
        <v>17.018899999999999</v>
      </c>
      <c r="Q568" s="184">
        <v>19.825700000000001</v>
      </c>
      <c r="R568" s="184">
        <v>19.626899999999999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44322</v>
      </c>
      <c r="E569" s="184">
        <v>61.770299999999999</v>
      </c>
      <c r="F569" s="184">
        <v>0.50729999999999997</v>
      </c>
      <c r="G569" s="184">
        <v>0.61870000000000003</v>
      </c>
      <c r="H569" s="184">
        <v>-0.78400000000000003</v>
      </c>
      <c r="I569" s="184">
        <v>3.1815000000000002</v>
      </c>
      <c r="J569" s="184">
        <v>1.5969</v>
      </c>
      <c r="K569" s="184">
        <v>1.4777</v>
      </c>
      <c r="L569" s="184">
        <v>21.500599999999999</v>
      </c>
      <c r="M569" s="184">
        <v>35.828499999999998</v>
      </c>
      <c r="N569" s="184">
        <v>52.584099999999999</v>
      </c>
      <c r="O569" s="184">
        <v>12.726599999999999</v>
      </c>
      <c r="P569" s="184">
        <v>15.8826</v>
      </c>
      <c r="Q569" s="184">
        <v>17.386399999999998</v>
      </c>
      <c r="R569" s="184">
        <v>18.634599999999999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44322</v>
      </c>
      <c r="E570" s="184">
        <v>57.41</v>
      </c>
      <c r="F570" s="184">
        <v>0.84309999999999996</v>
      </c>
      <c r="G570" s="184">
        <v>0.50770000000000004</v>
      </c>
      <c r="H570" s="184">
        <v>-0.69189999999999996</v>
      </c>
      <c r="I570" s="184">
        <v>2.9405999999999999</v>
      </c>
      <c r="J570" s="184">
        <v>1.3237000000000001</v>
      </c>
      <c r="K570" s="184">
        <v>2.8668999999999998</v>
      </c>
      <c r="L570" s="184">
        <v>22.881</v>
      </c>
      <c r="M570" s="184">
        <v>35.050600000000003</v>
      </c>
      <c r="N570" s="184">
        <v>62.680599999999998</v>
      </c>
      <c r="O570" s="184">
        <v>6.8617999999999997</v>
      </c>
      <c r="P570" s="184">
        <v>11.242800000000001</v>
      </c>
      <c r="Q570" s="184">
        <v>6.5057</v>
      </c>
      <c r="R570" s="184">
        <v>14.9122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44322</v>
      </c>
      <c r="E571" s="184">
        <v>62.55</v>
      </c>
      <c r="F571" s="184">
        <v>0.85460000000000003</v>
      </c>
      <c r="G571" s="184">
        <v>0.51419999999999999</v>
      </c>
      <c r="H571" s="184">
        <v>-0.68279999999999996</v>
      </c>
      <c r="I571" s="184">
        <v>2.9799000000000002</v>
      </c>
      <c r="J571" s="184">
        <v>1.3940999999999999</v>
      </c>
      <c r="K571" s="184">
        <v>3.0648</v>
      </c>
      <c r="L571" s="184">
        <v>23.348500000000001</v>
      </c>
      <c r="M571" s="184">
        <v>35.801099999999998</v>
      </c>
      <c r="N571" s="184">
        <v>63.8292</v>
      </c>
      <c r="O571" s="184">
        <v>7.6711999999999998</v>
      </c>
      <c r="P571" s="184">
        <v>12.153</v>
      </c>
      <c r="Q571" s="184">
        <v>7.4442000000000004</v>
      </c>
      <c r="R571" s="184">
        <v>15.7217</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44322</v>
      </c>
      <c r="E572" s="184">
        <v>51.161999999999999</v>
      </c>
      <c r="F572" s="184">
        <v>0.49299999999999999</v>
      </c>
      <c r="G572" s="184">
        <v>0.4516</v>
      </c>
      <c r="H572" s="184">
        <v>-0.80079999999999996</v>
      </c>
      <c r="I572" s="184">
        <v>2.923</v>
      </c>
      <c r="J572" s="184">
        <v>0.75619999999999998</v>
      </c>
      <c r="K572" s="184">
        <v>0.186</v>
      </c>
      <c r="L572" s="184">
        <v>17.449100000000001</v>
      </c>
      <c r="M572" s="184">
        <v>27.895399999999999</v>
      </c>
      <c r="N572" s="184">
        <v>50.702500000000001</v>
      </c>
      <c r="O572" s="184">
        <v>10.9587</v>
      </c>
      <c r="P572" s="184">
        <v>12.2897</v>
      </c>
      <c r="Q572" s="184">
        <v>11.2265</v>
      </c>
      <c r="R572" s="184">
        <v>16.635000000000002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44322</v>
      </c>
      <c r="E573" s="184">
        <v>54.773000000000003</v>
      </c>
      <c r="F573" s="184">
        <v>0.49719999999999998</v>
      </c>
      <c r="G573" s="184">
        <v>0.4622</v>
      </c>
      <c r="H573" s="184">
        <v>-0.77529999999999999</v>
      </c>
      <c r="I573" s="184">
        <v>2.9781</v>
      </c>
      <c r="J573" s="184">
        <v>0.86919999999999997</v>
      </c>
      <c r="K573" s="184">
        <v>0.51939999999999997</v>
      </c>
      <c r="L573" s="184">
        <v>18.2211</v>
      </c>
      <c r="M573" s="184">
        <v>29.1511</v>
      </c>
      <c r="N573" s="184">
        <v>52.643300000000004</v>
      </c>
      <c r="O573" s="184">
        <v>12.2912</v>
      </c>
      <c r="P573" s="184">
        <v>13.5441</v>
      </c>
      <c r="Q573" s="184">
        <v>15.0243</v>
      </c>
      <c r="R573" s="184">
        <v>18.081399999999999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44322</v>
      </c>
      <c r="E574" s="184">
        <v>14.31</v>
      </c>
      <c r="F574" s="184">
        <v>1.4894000000000001</v>
      </c>
      <c r="G574" s="184">
        <v>1.8505</v>
      </c>
      <c r="H574" s="184">
        <v>1.0592999999999999</v>
      </c>
      <c r="I574" s="184">
        <v>4.2243000000000004</v>
      </c>
      <c r="J574" s="184">
        <v>5.0660999999999996</v>
      </c>
      <c r="K574" s="184">
        <v>11.6225</v>
      </c>
      <c r="L574" s="184">
        <v>29.854800000000001</v>
      </c>
      <c r="M574" s="184">
        <v>45.279200000000003</v>
      </c>
      <c r="N574" s="184">
        <v>71.582700000000003</v>
      </c>
      <c r="O574" s="184">
        <v>9.9757999999999996</v>
      </c>
      <c r="P574" s="184"/>
      <c r="Q574" s="184">
        <v>11.807600000000001</v>
      </c>
      <c r="R574" s="184">
        <v>30.0105</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44322</v>
      </c>
      <c r="E575" s="184">
        <v>13.95</v>
      </c>
      <c r="F575" s="184">
        <v>1.5284</v>
      </c>
      <c r="G575" s="184">
        <v>1.8248</v>
      </c>
      <c r="H575" s="184">
        <v>1.0138</v>
      </c>
      <c r="I575" s="184">
        <v>4.1821999999999999</v>
      </c>
      <c r="J575" s="184">
        <v>4.9661</v>
      </c>
      <c r="K575" s="184">
        <v>11.332800000000001</v>
      </c>
      <c r="L575" s="184">
        <v>29.406300000000002</v>
      </c>
      <c r="M575" s="184">
        <v>44.559600000000003</v>
      </c>
      <c r="N575" s="184">
        <v>70.329700000000003</v>
      </c>
      <c r="O575" s="184">
        <v>9.1158000000000001</v>
      </c>
      <c r="P575" s="184"/>
      <c r="Q575" s="184">
        <v>10.9239</v>
      </c>
      <c r="R575" s="184">
        <v>29.054300000000001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44322</v>
      </c>
      <c r="E576" s="184">
        <v>17.38</v>
      </c>
      <c r="F576" s="184">
        <v>1.2231000000000001</v>
      </c>
      <c r="G576" s="184">
        <v>1.6969000000000001</v>
      </c>
      <c r="H576" s="184">
        <v>1.1052999999999999</v>
      </c>
      <c r="I576" s="184">
        <v>4.5099</v>
      </c>
      <c r="J576" s="184">
        <v>5.1421999999999999</v>
      </c>
      <c r="K576" s="184">
        <v>10.841799999999999</v>
      </c>
      <c r="L576" s="184">
        <v>29.895399999999999</v>
      </c>
      <c r="M576" s="184">
        <v>46.790500000000002</v>
      </c>
      <c r="N576" s="184">
        <v>72.935299999999998</v>
      </c>
      <c r="O576" s="184"/>
      <c r="P576" s="184"/>
      <c r="Q576" s="184">
        <v>24.226199999999999</v>
      </c>
      <c r="R576" s="184">
        <v>28.0045</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44322</v>
      </c>
      <c r="E577" s="184">
        <v>16.89</v>
      </c>
      <c r="F577" s="184">
        <v>1.1982999999999999</v>
      </c>
      <c r="G577" s="184">
        <v>1.6245000000000001</v>
      </c>
      <c r="H577" s="184">
        <v>1.0166999999999999</v>
      </c>
      <c r="I577" s="184">
        <v>4.3880999999999997</v>
      </c>
      <c r="J577" s="184">
        <v>5.0373000000000001</v>
      </c>
      <c r="K577" s="184">
        <v>10.464399999999999</v>
      </c>
      <c r="L577" s="184">
        <v>29.2272</v>
      </c>
      <c r="M577" s="184">
        <v>45.478000000000002</v>
      </c>
      <c r="N577" s="184">
        <v>71.124600000000001</v>
      </c>
      <c r="O577" s="184"/>
      <c r="P577" s="184"/>
      <c r="Q577" s="184">
        <v>22.839600000000001</v>
      </c>
      <c r="R577" s="184">
        <v>26.547799999999999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44322</v>
      </c>
      <c r="E578" s="184">
        <v>92.23</v>
      </c>
      <c r="F578" s="184">
        <v>0.98540000000000005</v>
      </c>
      <c r="G578" s="184">
        <v>0.95230000000000004</v>
      </c>
      <c r="H578" s="184">
        <v>0.32629999999999998</v>
      </c>
      <c r="I578" s="184">
        <v>4.8902999999999999</v>
      </c>
      <c r="J578" s="184">
        <v>5.3696000000000002</v>
      </c>
      <c r="K578" s="184">
        <v>9.2126000000000001</v>
      </c>
      <c r="L578" s="184">
        <v>28.722999999999999</v>
      </c>
      <c r="M578" s="184">
        <v>45.221200000000003</v>
      </c>
      <c r="N578" s="184">
        <v>70.733099999999993</v>
      </c>
      <c r="O578" s="184">
        <v>13.948600000000001</v>
      </c>
      <c r="P578" s="184">
        <v>19.978400000000001</v>
      </c>
      <c r="Q578" s="184">
        <v>17.868600000000001</v>
      </c>
      <c r="R578" s="184">
        <v>30.932099999999998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44322</v>
      </c>
      <c r="E579" s="184">
        <v>82.91</v>
      </c>
      <c r="F579" s="184">
        <v>0.98660000000000003</v>
      </c>
      <c r="G579" s="184">
        <v>0.94969999999999999</v>
      </c>
      <c r="H579" s="184">
        <v>0.3024</v>
      </c>
      <c r="I579" s="184">
        <v>4.8564999999999996</v>
      </c>
      <c r="J579" s="184">
        <v>5.2824999999999998</v>
      </c>
      <c r="K579" s="184">
        <v>8.8772000000000002</v>
      </c>
      <c r="L579" s="184">
        <v>27.986999999999998</v>
      </c>
      <c r="M579" s="184">
        <v>43.991</v>
      </c>
      <c r="N579" s="184">
        <v>68.859499999999997</v>
      </c>
      <c r="O579" s="184">
        <v>12.6508</v>
      </c>
      <c r="P579" s="184">
        <v>18.4907</v>
      </c>
      <c r="Q579" s="184">
        <v>18.9312</v>
      </c>
      <c r="R579" s="184">
        <v>29.4787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44322</v>
      </c>
      <c r="E580" s="184">
        <v>88.71</v>
      </c>
      <c r="F580" s="184">
        <v>0.99039999999999995</v>
      </c>
      <c r="G580" s="184">
        <v>0.94450000000000001</v>
      </c>
      <c r="H580" s="184">
        <v>0.31659999999999999</v>
      </c>
      <c r="I580" s="184">
        <v>4.8705999999999996</v>
      </c>
      <c r="J580" s="184">
        <v>5.3312999999999997</v>
      </c>
      <c r="K580" s="184">
        <v>9.0472999999999999</v>
      </c>
      <c r="L580" s="184">
        <v>28.379200000000001</v>
      </c>
      <c r="M580" s="184">
        <v>44.643700000000003</v>
      </c>
      <c r="N580" s="184">
        <v>69.877399999999994</v>
      </c>
      <c r="O580" s="184">
        <v>13.4368</v>
      </c>
      <c r="P580" s="184">
        <v>19.352799999999998</v>
      </c>
      <c r="Q580" s="184">
        <v>19.592099999999999</v>
      </c>
      <c r="R580" s="184">
        <v>30.314699999999998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44322</v>
      </c>
      <c r="E581" s="184">
        <v>101.41</v>
      </c>
      <c r="F581" s="184">
        <v>0.75509999999999999</v>
      </c>
      <c r="G581" s="184">
        <v>0.6351</v>
      </c>
      <c r="H581" s="184">
        <v>-0.4516</v>
      </c>
      <c r="I581" s="184">
        <v>3.2583000000000002</v>
      </c>
      <c r="J581" s="184">
        <v>1.9400999999999999</v>
      </c>
      <c r="K581" s="184">
        <v>0.40589999999999998</v>
      </c>
      <c r="L581" s="184">
        <v>25.043199999999999</v>
      </c>
      <c r="M581" s="184">
        <v>38.860700000000001</v>
      </c>
      <c r="N581" s="184">
        <v>64.813900000000004</v>
      </c>
      <c r="O581" s="184">
        <v>17.656700000000001</v>
      </c>
      <c r="P581" s="184">
        <v>18.158799999999999</v>
      </c>
      <c r="Q581" s="184">
        <v>15.7684</v>
      </c>
      <c r="R581" s="184">
        <v>23.020399999999999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44322</v>
      </c>
      <c r="E582" s="184">
        <v>95.59</v>
      </c>
      <c r="F582" s="184">
        <v>0.75890000000000002</v>
      </c>
      <c r="G582" s="184">
        <v>0.63160000000000005</v>
      </c>
      <c r="H582" s="184">
        <v>-0.46860000000000002</v>
      </c>
      <c r="I582" s="184">
        <v>3.2067000000000001</v>
      </c>
      <c r="J582" s="184">
        <v>1.8431999999999999</v>
      </c>
      <c r="K582" s="184">
        <v>0.1047</v>
      </c>
      <c r="L582" s="184">
        <v>24.320499999999999</v>
      </c>
      <c r="M582" s="184">
        <v>37.698099999999997</v>
      </c>
      <c r="N582" s="184">
        <v>62.983800000000002</v>
      </c>
      <c r="O582" s="184">
        <v>16.5318</v>
      </c>
      <c r="P582" s="184">
        <v>17.1189</v>
      </c>
      <c r="Q582" s="184">
        <v>19.8096</v>
      </c>
      <c r="R582" s="184">
        <v>21.752400000000002</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44322</v>
      </c>
      <c r="E583" s="184">
        <v>72.078000000000003</v>
      </c>
      <c r="F583" s="184">
        <v>0.74360000000000004</v>
      </c>
      <c r="G583" s="184">
        <v>1.2275</v>
      </c>
      <c r="H583" s="184">
        <v>0.74219999999999997</v>
      </c>
      <c r="I583" s="184">
        <v>4.3731</v>
      </c>
      <c r="J583" s="184">
        <v>3.1187999999999998</v>
      </c>
      <c r="K583" s="184">
        <v>5.1879999999999997</v>
      </c>
      <c r="L583" s="184">
        <v>30.8249</v>
      </c>
      <c r="M583" s="184">
        <v>43.108400000000003</v>
      </c>
      <c r="N583" s="184">
        <v>68.718000000000004</v>
      </c>
      <c r="O583" s="184">
        <v>14.5466</v>
      </c>
      <c r="P583" s="184">
        <v>17.462700000000002</v>
      </c>
      <c r="Q583" s="184">
        <v>17.363600000000002</v>
      </c>
      <c r="R583" s="184">
        <v>20.010999999999999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44322</v>
      </c>
      <c r="E584" s="184">
        <v>67.507999999999996</v>
      </c>
      <c r="F584" s="184">
        <v>0.74019999999999997</v>
      </c>
      <c r="G584" s="184">
        <v>1.2190000000000001</v>
      </c>
      <c r="H584" s="184">
        <v>0.72360000000000002</v>
      </c>
      <c r="I584" s="184">
        <v>4.3352000000000004</v>
      </c>
      <c r="J584" s="184">
        <v>3.0358000000000001</v>
      </c>
      <c r="K584" s="184">
        <v>4.9352999999999998</v>
      </c>
      <c r="L584" s="184">
        <v>30.1936</v>
      </c>
      <c r="M584" s="184">
        <v>42.083199999999998</v>
      </c>
      <c r="N584" s="184">
        <v>67.099000000000004</v>
      </c>
      <c r="O584" s="184">
        <v>13.4475</v>
      </c>
      <c r="P584" s="184">
        <v>16.273599999999998</v>
      </c>
      <c r="Q584" s="184">
        <v>14.2797</v>
      </c>
      <c r="R584" s="184">
        <v>18.8569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44322</v>
      </c>
      <c r="E585" s="184">
        <v>65.099999999999994</v>
      </c>
      <c r="F585" s="184">
        <v>0.78959999999999997</v>
      </c>
      <c r="G585" s="184">
        <v>0.78959999999999997</v>
      </c>
      <c r="H585" s="184">
        <v>-0.32150000000000001</v>
      </c>
      <c r="I585" s="184">
        <v>2.5842999999999998</v>
      </c>
      <c r="J585" s="184">
        <v>1.0242</v>
      </c>
      <c r="K585" s="184">
        <v>0.1847</v>
      </c>
      <c r="L585" s="184">
        <v>22.391400000000001</v>
      </c>
      <c r="M585" s="184">
        <v>34.143799999999999</v>
      </c>
      <c r="N585" s="184">
        <v>58.240200000000002</v>
      </c>
      <c r="O585" s="184">
        <v>9.4976000000000003</v>
      </c>
      <c r="P585" s="184">
        <v>13.401899999999999</v>
      </c>
      <c r="Q585" s="184">
        <v>14.1015</v>
      </c>
      <c r="R585" s="184">
        <v>15.5952</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44322</v>
      </c>
      <c r="E586" s="184">
        <v>59.06</v>
      </c>
      <c r="F586" s="184">
        <v>0.78500000000000003</v>
      </c>
      <c r="G586" s="184">
        <v>0.78500000000000003</v>
      </c>
      <c r="H586" s="184">
        <v>-0.3543</v>
      </c>
      <c r="I586" s="184">
        <v>2.5169000000000001</v>
      </c>
      <c r="J586" s="184">
        <v>0.88829999999999998</v>
      </c>
      <c r="K586" s="184">
        <v>-0.23649999999999999</v>
      </c>
      <c r="L586" s="184">
        <v>21.3977</v>
      </c>
      <c r="M586" s="184">
        <v>32.480899999999998</v>
      </c>
      <c r="N586" s="184">
        <v>55.584800000000001</v>
      </c>
      <c r="O586" s="184">
        <v>7.6756000000000002</v>
      </c>
      <c r="P586" s="184">
        <v>11.8283</v>
      </c>
      <c r="Q586" s="184">
        <v>15.4574</v>
      </c>
      <c r="R586" s="184">
        <v>13.6488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44322</v>
      </c>
      <c r="E587" s="184">
        <v>710.49990000000003</v>
      </c>
      <c r="F587" s="184">
        <v>0.67969999999999997</v>
      </c>
      <c r="G587" s="184">
        <v>1.3505</v>
      </c>
      <c r="H587" s="184">
        <v>0.70209999999999995</v>
      </c>
      <c r="I587" s="184">
        <v>4.8146000000000004</v>
      </c>
      <c r="J587" s="184">
        <v>2.3748999999999998</v>
      </c>
      <c r="K587" s="184">
        <v>2.2770999999999999</v>
      </c>
      <c r="L587" s="184">
        <v>30.071300000000001</v>
      </c>
      <c r="M587" s="184">
        <v>44.415100000000002</v>
      </c>
      <c r="N587" s="184">
        <v>69.835999999999999</v>
      </c>
      <c r="O587" s="184">
        <v>8.6262000000000008</v>
      </c>
      <c r="P587" s="184">
        <v>11.350899999999999</v>
      </c>
      <c r="Q587" s="184">
        <v>21.290800000000001</v>
      </c>
      <c r="R587" s="184">
        <v>12.116899999999999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44322</v>
      </c>
      <c r="E588" s="184">
        <v>765.36800000000005</v>
      </c>
      <c r="F588" s="184">
        <v>0.68189999999999995</v>
      </c>
      <c r="G588" s="184">
        <v>1.3571</v>
      </c>
      <c r="H588" s="184">
        <v>0.71719999999999995</v>
      </c>
      <c r="I588" s="184">
        <v>4.8480999999999996</v>
      </c>
      <c r="J588" s="184">
        <v>2.4468000000000001</v>
      </c>
      <c r="K588" s="184">
        <v>2.4980000000000002</v>
      </c>
      <c r="L588" s="184">
        <v>30.637</v>
      </c>
      <c r="M588" s="184">
        <v>45.370899999999999</v>
      </c>
      <c r="N588" s="184">
        <v>71.368600000000001</v>
      </c>
      <c r="O588" s="184">
        <v>9.6579999999999995</v>
      </c>
      <c r="P588" s="184">
        <v>12.44</v>
      </c>
      <c r="Q588" s="184">
        <v>14.753299999999999</v>
      </c>
      <c r="R588" s="184">
        <v>13.1724</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44322</v>
      </c>
      <c r="E589" s="184">
        <v>458.16500000000002</v>
      </c>
      <c r="F589" s="184">
        <v>0.53720000000000001</v>
      </c>
      <c r="G589" s="184">
        <v>0.54800000000000004</v>
      </c>
      <c r="H589" s="184">
        <v>-0.97330000000000005</v>
      </c>
      <c r="I589" s="184">
        <v>2.5501</v>
      </c>
      <c r="J589" s="184">
        <v>0.74280000000000002</v>
      </c>
      <c r="K589" s="184">
        <v>-0.93640000000000001</v>
      </c>
      <c r="L589" s="184">
        <v>27.0246</v>
      </c>
      <c r="M589" s="184">
        <v>37.414999999999999</v>
      </c>
      <c r="N589" s="184">
        <v>63.799399999999999</v>
      </c>
      <c r="O589" s="184">
        <v>10.462899999999999</v>
      </c>
      <c r="P589" s="184">
        <v>14.775600000000001</v>
      </c>
      <c r="Q589" s="184">
        <v>20.672699999999999</v>
      </c>
      <c r="R589" s="184">
        <v>12.8149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44322</v>
      </c>
      <c r="E590" s="184">
        <v>480.012</v>
      </c>
      <c r="F590" s="184">
        <v>0.5383</v>
      </c>
      <c r="G590" s="184">
        <v>0.55179999999999996</v>
      </c>
      <c r="H590" s="184">
        <v>-0.96489999999999998</v>
      </c>
      <c r="I590" s="184">
        <v>2.5674999999999999</v>
      </c>
      <c r="J590" s="184">
        <v>0.7732</v>
      </c>
      <c r="K590" s="184">
        <v>-0.84589999999999999</v>
      </c>
      <c r="L590" s="184">
        <v>27.283999999999999</v>
      </c>
      <c r="M590" s="184">
        <v>37.8596</v>
      </c>
      <c r="N590" s="184">
        <v>64.5364</v>
      </c>
      <c r="O590" s="184">
        <v>11.0129</v>
      </c>
      <c r="P590" s="184">
        <v>15.437799999999999</v>
      </c>
      <c r="Q590" s="184">
        <v>15.244</v>
      </c>
      <c r="R590" s="184">
        <v>13.352399999999999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44322</v>
      </c>
      <c r="E591" s="184">
        <v>1924.93536932142</v>
      </c>
      <c r="F591" s="184">
        <v>0.52139999999999997</v>
      </c>
      <c r="G591" s="184">
        <v>0.78169999999999995</v>
      </c>
      <c r="H591" s="184">
        <v>-0.12659999999999999</v>
      </c>
      <c r="I591" s="184">
        <v>2.9759000000000002</v>
      </c>
      <c r="J591" s="184">
        <v>1.4631000000000001</v>
      </c>
      <c r="K591" s="184">
        <v>-6.25E-2</v>
      </c>
      <c r="L591" s="184">
        <v>23.1706</v>
      </c>
      <c r="M591" s="184">
        <v>30.001799999999999</v>
      </c>
      <c r="N591" s="184">
        <v>52.460900000000002</v>
      </c>
      <c r="O591" s="184">
        <v>4.8441000000000001</v>
      </c>
      <c r="P591" s="184">
        <v>10.822100000000001</v>
      </c>
      <c r="Q591" s="184">
        <v>23.2986</v>
      </c>
      <c r="R591" s="184">
        <v>6.2343999999999999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44322</v>
      </c>
      <c r="E592" s="184">
        <v>620.95000000000005</v>
      </c>
      <c r="F592" s="184">
        <v>0.52290000000000003</v>
      </c>
      <c r="G592" s="184">
        <v>0.78659999999999997</v>
      </c>
      <c r="H592" s="184">
        <v>-0.11550000000000001</v>
      </c>
      <c r="I592" s="184">
        <v>2.9901</v>
      </c>
      <c r="J592" s="184">
        <v>1.5077</v>
      </c>
      <c r="K592" s="184">
        <v>5.4600000000000003E-2</v>
      </c>
      <c r="L592" s="184">
        <v>23.5031</v>
      </c>
      <c r="M592" s="184">
        <v>30.565799999999999</v>
      </c>
      <c r="N592" s="184">
        <v>53.368299999999998</v>
      </c>
      <c r="O592" s="184">
        <v>5.4882</v>
      </c>
      <c r="P592" s="184">
        <v>11.546799999999999</v>
      </c>
      <c r="Q592" s="184">
        <v>11.836399999999999</v>
      </c>
      <c r="R592" s="184">
        <v>6.8456999999999999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44322</v>
      </c>
      <c r="E593" s="184">
        <v>45.649500000000003</v>
      </c>
      <c r="F593" s="184">
        <v>0.58919999999999995</v>
      </c>
      <c r="G593" s="184">
        <v>0.67659999999999998</v>
      </c>
      <c r="H593" s="184">
        <v>-0.87619999999999998</v>
      </c>
      <c r="I593" s="184">
        <v>2.5722999999999998</v>
      </c>
      <c r="J593" s="184">
        <v>0.74390000000000001</v>
      </c>
      <c r="K593" s="184">
        <v>-0.85099999999999998</v>
      </c>
      <c r="L593" s="184">
        <v>21.295300000000001</v>
      </c>
      <c r="M593" s="184">
        <v>31.622299999999999</v>
      </c>
      <c r="N593" s="184">
        <v>56.581600000000002</v>
      </c>
      <c r="O593" s="184">
        <v>6.5407999999999999</v>
      </c>
      <c r="P593" s="184">
        <v>12.2469</v>
      </c>
      <c r="Q593" s="184">
        <v>11.1675</v>
      </c>
      <c r="R593" s="184">
        <v>12.263500000000001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44322</v>
      </c>
      <c r="E594" s="184">
        <v>49.022500000000001</v>
      </c>
      <c r="F594" s="184">
        <v>0.59279999999999999</v>
      </c>
      <c r="G594" s="184">
        <v>0.68700000000000006</v>
      </c>
      <c r="H594" s="184">
        <v>-0.85229999999999995</v>
      </c>
      <c r="I594" s="184">
        <v>2.6215000000000002</v>
      </c>
      <c r="J594" s="184">
        <v>0.84730000000000005</v>
      </c>
      <c r="K594" s="184">
        <v>-0.53890000000000005</v>
      </c>
      <c r="L594" s="184">
        <v>22.058900000000001</v>
      </c>
      <c r="M594" s="184">
        <v>32.870699999999999</v>
      </c>
      <c r="N594" s="184">
        <v>58.567799999999998</v>
      </c>
      <c r="O594" s="184">
        <v>7.6994999999999996</v>
      </c>
      <c r="P594" s="184">
        <v>13.299099999999999</v>
      </c>
      <c r="Q594" s="184">
        <v>13.5588</v>
      </c>
      <c r="R594" s="184">
        <v>13.6859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44322</v>
      </c>
      <c r="E595" s="184">
        <v>485.06</v>
      </c>
      <c r="F595" s="184">
        <v>0.59940000000000004</v>
      </c>
      <c r="G595" s="184">
        <v>0.65159999999999996</v>
      </c>
      <c r="H595" s="184">
        <v>-0.1852</v>
      </c>
      <c r="I595" s="184">
        <v>2.8584999999999998</v>
      </c>
      <c r="J595" s="184">
        <v>0.96160000000000001</v>
      </c>
      <c r="K595" s="184">
        <v>1.1679999999999999</v>
      </c>
      <c r="L595" s="184">
        <v>26.498899999999999</v>
      </c>
      <c r="M595" s="184">
        <v>36.601999999999997</v>
      </c>
      <c r="N595" s="184">
        <v>60.557400000000001</v>
      </c>
      <c r="O595" s="184">
        <v>10.7902</v>
      </c>
      <c r="P595" s="184">
        <v>12.959099999999999</v>
      </c>
      <c r="Q595" s="184">
        <v>19.5594</v>
      </c>
      <c r="R595" s="184">
        <v>13.0633</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44322</v>
      </c>
      <c r="E596" s="184">
        <v>523.58000000000004</v>
      </c>
      <c r="F596" s="184">
        <v>0.60140000000000005</v>
      </c>
      <c r="G596" s="184">
        <v>0.65749999999999997</v>
      </c>
      <c r="H596" s="184">
        <v>-0.16969999999999999</v>
      </c>
      <c r="I596" s="184">
        <v>2.8866999999999998</v>
      </c>
      <c r="J596" s="184">
        <v>1.0206999999999999</v>
      </c>
      <c r="K596" s="184">
        <v>1.2806</v>
      </c>
      <c r="L596" s="184">
        <v>26.87</v>
      </c>
      <c r="M596" s="184">
        <v>37.285600000000002</v>
      </c>
      <c r="N596" s="184">
        <v>61.703600000000002</v>
      </c>
      <c r="O596" s="184">
        <v>11.644</v>
      </c>
      <c r="P596" s="184">
        <v>14.0389</v>
      </c>
      <c r="Q596" s="184">
        <v>15.3414</v>
      </c>
      <c r="R596" s="184">
        <v>13.859400000000001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44322</v>
      </c>
      <c r="E597" s="184">
        <v>12.97</v>
      </c>
      <c r="F597" s="184">
        <v>0.62060000000000004</v>
      </c>
      <c r="G597" s="184">
        <v>0.69879999999999998</v>
      </c>
      <c r="H597" s="184">
        <v>-1.1433</v>
      </c>
      <c r="I597" s="184">
        <v>3.6770999999999998</v>
      </c>
      <c r="J597" s="184">
        <v>1.0911999999999999</v>
      </c>
      <c r="K597" s="184">
        <v>-2.5545</v>
      </c>
      <c r="L597" s="184">
        <v>20.651199999999999</v>
      </c>
      <c r="M597" s="184">
        <v>35.953899999999997</v>
      </c>
      <c r="N597" s="184">
        <v>62.3279</v>
      </c>
      <c r="O597" s="184">
        <v>7.0049999999999999</v>
      </c>
      <c r="P597" s="184"/>
      <c r="Q597" s="184">
        <v>8.6827000000000005</v>
      </c>
      <c r="R597" s="184">
        <v>10.548400000000001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44322</v>
      </c>
      <c r="E598" s="184">
        <v>13.31</v>
      </c>
      <c r="F598" s="184">
        <v>0.60470000000000002</v>
      </c>
      <c r="G598" s="184">
        <v>0.60470000000000002</v>
      </c>
      <c r="H598" s="184">
        <v>-1.2611000000000001</v>
      </c>
      <c r="I598" s="184">
        <v>3.6604000000000001</v>
      </c>
      <c r="J598" s="184">
        <v>1.0629999999999999</v>
      </c>
      <c r="K598" s="184">
        <v>-2.4908000000000001</v>
      </c>
      <c r="L598" s="184">
        <v>20.8901</v>
      </c>
      <c r="M598" s="184">
        <v>36.372999999999998</v>
      </c>
      <c r="N598" s="184">
        <v>63.112699999999997</v>
      </c>
      <c r="O598" s="184">
        <v>7.8616999999999999</v>
      </c>
      <c r="P598" s="184"/>
      <c r="Q598" s="184">
        <v>9.5869</v>
      </c>
      <c r="R598" s="184">
        <v>11.049300000000001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44322</v>
      </c>
      <c r="E599" s="184">
        <v>35.049999999999997</v>
      </c>
      <c r="F599" s="184">
        <v>1.0085999999999999</v>
      </c>
      <c r="G599" s="184">
        <v>1.0960000000000001</v>
      </c>
      <c r="H599" s="184">
        <v>-0.114</v>
      </c>
      <c r="I599" s="184">
        <v>3.7288999999999999</v>
      </c>
      <c r="J599" s="184">
        <v>1.5353000000000001</v>
      </c>
      <c r="K599" s="184">
        <v>0.31480000000000002</v>
      </c>
      <c r="L599" s="184">
        <v>19.055700000000002</v>
      </c>
      <c r="M599" s="184">
        <v>30.7348</v>
      </c>
      <c r="N599" s="184">
        <v>43.061199999999999</v>
      </c>
      <c r="O599" s="184">
        <v>6.9942000000000002</v>
      </c>
      <c r="P599" s="184">
        <v>11.946199999999999</v>
      </c>
      <c r="Q599" s="184">
        <v>17.796099999999999</v>
      </c>
      <c r="R599" s="184">
        <v>13.580399999999999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44322</v>
      </c>
      <c r="E600" s="184">
        <v>32.03</v>
      </c>
      <c r="F600" s="184">
        <v>1.0091000000000001</v>
      </c>
      <c r="G600" s="184">
        <v>1.0729</v>
      </c>
      <c r="H600" s="184">
        <v>-0.15590000000000001</v>
      </c>
      <c r="I600" s="184">
        <v>3.657</v>
      </c>
      <c r="J600" s="184">
        <v>1.4571000000000001</v>
      </c>
      <c r="K600" s="184">
        <v>3.1199999999999999E-2</v>
      </c>
      <c r="L600" s="184">
        <v>18.366599999999998</v>
      </c>
      <c r="M600" s="184">
        <v>29.571200000000001</v>
      </c>
      <c r="N600" s="184">
        <v>41.412799999999997</v>
      </c>
      <c r="O600" s="184">
        <v>5.5453000000000001</v>
      </c>
      <c r="P600" s="184">
        <v>10.3832</v>
      </c>
      <c r="Q600" s="184">
        <v>16.418199999999999</v>
      </c>
      <c r="R600" s="184">
        <v>12.2113</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44322</v>
      </c>
      <c r="E601" s="184">
        <v>85.79</v>
      </c>
      <c r="F601" s="184">
        <v>0.95320000000000005</v>
      </c>
      <c r="G601" s="184">
        <v>1.0006999999999999</v>
      </c>
      <c r="H601" s="184">
        <v>0.65700000000000003</v>
      </c>
      <c r="I601" s="184">
        <v>4.2279</v>
      </c>
      <c r="J601" s="184">
        <v>3.1998000000000002</v>
      </c>
      <c r="K601" s="184">
        <v>8.5949000000000009</v>
      </c>
      <c r="L601" s="184">
        <v>39.654899999999998</v>
      </c>
      <c r="M601" s="184">
        <v>53.7455</v>
      </c>
      <c r="N601" s="184">
        <v>89.884900000000002</v>
      </c>
      <c r="O601" s="184">
        <v>11.018000000000001</v>
      </c>
      <c r="P601" s="184">
        <v>17.4801</v>
      </c>
      <c r="Q601" s="184">
        <v>17.5076</v>
      </c>
      <c r="R601" s="184">
        <v>20.026800000000001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44322</v>
      </c>
      <c r="E602" s="184">
        <v>78.37</v>
      </c>
      <c r="F602" s="184">
        <v>0.94020000000000004</v>
      </c>
      <c r="G602" s="184">
        <v>0.99229999999999996</v>
      </c>
      <c r="H602" s="184">
        <v>0.6421</v>
      </c>
      <c r="I602" s="184">
        <v>4.1877000000000004</v>
      </c>
      <c r="J602" s="184">
        <v>3.1049000000000002</v>
      </c>
      <c r="K602" s="184">
        <v>8.3056999999999999</v>
      </c>
      <c r="L602" s="184">
        <v>38.904600000000002</v>
      </c>
      <c r="M602" s="184">
        <v>52.530200000000001</v>
      </c>
      <c r="N602" s="184">
        <v>87.8476</v>
      </c>
      <c r="O602" s="184">
        <v>9.7354000000000003</v>
      </c>
      <c r="P602" s="184">
        <v>16.1327</v>
      </c>
      <c r="Q602" s="184">
        <v>18.113800000000001</v>
      </c>
      <c r="R602" s="184">
        <v>18.717199999999998</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44322</v>
      </c>
      <c r="E603" s="184">
        <v>12</v>
      </c>
      <c r="F603" s="184">
        <v>0.16689999999999999</v>
      </c>
      <c r="G603" s="184">
        <v>0.25059999999999999</v>
      </c>
      <c r="H603" s="184">
        <v>-0.6623</v>
      </c>
      <c r="I603" s="184">
        <v>1.5227999999999999</v>
      </c>
      <c r="J603" s="184">
        <v>-0.9083</v>
      </c>
      <c r="K603" s="184">
        <v>-1.2345999999999999</v>
      </c>
      <c r="L603" s="184">
        <v>17.9941</v>
      </c>
      <c r="M603" s="184">
        <v>27.388500000000001</v>
      </c>
      <c r="N603" s="184">
        <v>48.514899999999997</v>
      </c>
      <c r="O603" s="184">
        <v>6.7114000000000003</v>
      </c>
      <c r="P603" s="184"/>
      <c r="Q603" s="184">
        <v>5.5827</v>
      </c>
      <c r="R603" s="184">
        <v>11.4391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44322</v>
      </c>
      <c r="E604" s="184">
        <v>11.34</v>
      </c>
      <c r="F604" s="184">
        <v>0.1767</v>
      </c>
      <c r="G604" s="184">
        <v>0.26529999999999998</v>
      </c>
      <c r="H604" s="184">
        <v>-0.70050000000000001</v>
      </c>
      <c r="I604" s="184">
        <v>1.5219</v>
      </c>
      <c r="J604" s="184">
        <v>-1.0470999999999999</v>
      </c>
      <c r="K604" s="184">
        <v>-1.6478999999999999</v>
      </c>
      <c r="L604" s="184">
        <v>15.2439</v>
      </c>
      <c r="M604" s="184">
        <v>23.799099999999999</v>
      </c>
      <c r="N604" s="184">
        <v>43.726199999999999</v>
      </c>
      <c r="O604" s="184">
        <v>4.8648999999999996</v>
      </c>
      <c r="P604" s="184"/>
      <c r="Q604" s="184">
        <v>3.8180000000000001</v>
      </c>
      <c r="R604" s="184">
        <v>9.0708000000000002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44322</v>
      </c>
      <c r="E605" s="184">
        <v>67.900000000000006</v>
      </c>
      <c r="F605" s="184">
        <v>0.5181</v>
      </c>
      <c r="G605" s="184">
        <v>-2.9399999999999999E-2</v>
      </c>
      <c r="H605" s="184">
        <v>-1.2794000000000001</v>
      </c>
      <c r="I605" s="184">
        <v>2.4906000000000001</v>
      </c>
      <c r="J605" s="184">
        <v>1.2525999999999999</v>
      </c>
      <c r="K605" s="184">
        <v>0.80169999999999997</v>
      </c>
      <c r="L605" s="184">
        <v>21.619199999999999</v>
      </c>
      <c r="M605" s="184">
        <v>31.106400000000001</v>
      </c>
      <c r="N605" s="184">
        <v>54.952100000000002</v>
      </c>
      <c r="O605" s="184">
        <v>10.7448</v>
      </c>
      <c r="P605" s="184">
        <v>14.8003</v>
      </c>
      <c r="Q605" s="184">
        <v>14.2676</v>
      </c>
      <c r="R605" s="184">
        <v>16.625399999999999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44322</v>
      </c>
      <c r="E606" s="184">
        <v>76.37</v>
      </c>
      <c r="F606" s="184">
        <v>0.52649999999999997</v>
      </c>
      <c r="G606" s="184">
        <v>-2.6200000000000001E-2</v>
      </c>
      <c r="H606" s="184">
        <v>-1.2542</v>
      </c>
      <c r="I606" s="184">
        <v>2.5375999999999999</v>
      </c>
      <c r="J606" s="184">
        <v>1.3536999999999999</v>
      </c>
      <c r="K606" s="184">
        <v>1.1389</v>
      </c>
      <c r="L606" s="184">
        <v>22.427099999999999</v>
      </c>
      <c r="M606" s="184">
        <v>32.380000000000003</v>
      </c>
      <c r="N606" s="184">
        <v>56.913899999999998</v>
      </c>
      <c r="O606" s="184">
        <v>12.212</v>
      </c>
      <c r="P606" s="184">
        <v>16.468800000000002</v>
      </c>
      <c r="Q606" s="184">
        <v>17.594100000000001</v>
      </c>
      <c r="R606" s="184">
        <v>18.046099999999999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44322</v>
      </c>
      <c r="E607" s="184">
        <v>13.6334</v>
      </c>
      <c r="F607" s="184">
        <v>0.57689999999999997</v>
      </c>
      <c r="G607" s="184">
        <v>1.3476999999999999</v>
      </c>
      <c r="H607" s="184">
        <v>0.51390000000000002</v>
      </c>
      <c r="I607" s="184">
        <v>3.5501</v>
      </c>
      <c r="J607" s="184">
        <v>3.2208000000000001</v>
      </c>
      <c r="K607" s="184">
        <v>4.7103999999999999</v>
      </c>
      <c r="L607" s="184">
        <v>28.001100000000001</v>
      </c>
      <c r="M607" s="184">
        <v>39.042499999999997</v>
      </c>
      <c r="N607" s="184">
        <v>68.087400000000002</v>
      </c>
      <c r="O607" s="184"/>
      <c r="P607" s="184"/>
      <c r="Q607" s="184">
        <v>22.124600000000001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44322</v>
      </c>
      <c r="E608" s="184">
        <v>13.178100000000001</v>
      </c>
      <c r="F608" s="184">
        <v>0.57079999999999997</v>
      </c>
      <c r="G608" s="184">
        <v>1.3294999999999999</v>
      </c>
      <c r="H608" s="184">
        <v>0.47189999999999999</v>
      </c>
      <c r="I608" s="184">
        <v>3.4622999999999999</v>
      </c>
      <c r="J608" s="184">
        <v>3.0344000000000002</v>
      </c>
      <c r="K608" s="184">
        <v>4.1441999999999997</v>
      </c>
      <c r="L608" s="184">
        <v>26.6127</v>
      </c>
      <c r="M608" s="184">
        <v>36.773200000000003</v>
      </c>
      <c r="N608" s="184">
        <v>64.430300000000003</v>
      </c>
      <c r="O608" s="184"/>
      <c r="P608" s="184"/>
      <c r="Q608" s="184">
        <v>19.4786</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44322</v>
      </c>
      <c r="E609" s="184">
        <v>23.194400000000002</v>
      </c>
      <c r="F609" s="184">
        <v>0.29530000000000001</v>
      </c>
      <c r="G609" s="184">
        <v>0.2923</v>
      </c>
      <c r="H609" s="184">
        <v>-0.83460000000000001</v>
      </c>
      <c r="I609" s="184">
        <v>2.7528000000000001</v>
      </c>
      <c r="J609" s="184">
        <v>0.36349999999999999</v>
      </c>
      <c r="K609" s="184">
        <v>-1.0828</v>
      </c>
      <c r="L609" s="184">
        <v>23.567699999999999</v>
      </c>
      <c r="M609" s="184">
        <v>39.061799999999998</v>
      </c>
      <c r="N609" s="184">
        <v>68.987700000000004</v>
      </c>
      <c r="O609" s="184">
        <v>11.9877</v>
      </c>
      <c r="P609" s="184">
        <v>16.4466</v>
      </c>
      <c r="Q609" s="184">
        <v>6.6295000000000002</v>
      </c>
      <c r="R609" s="184">
        <v>18.063800000000001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44322</v>
      </c>
      <c r="E610" s="184">
        <v>25.368500000000001</v>
      </c>
      <c r="F610" s="184">
        <v>0.29730000000000001</v>
      </c>
      <c r="G610" s="184">
        <v>0.29809999999999998</v>
      </c>
      <c r="H610" s="184">
        <v>-0.8206</v>
      </c>
      <c r="I610" s="184">
        <v>2.7822</v>
      </c>
      <c r="J610" s="184">
        <v>0.42520000000000002</v>
      </c>
      <c r="K610" s="184">
        <v>-0.89970000000000006</v>
      </c>
      <c r="L610" s="184">
        <v>24.024699999999999</v>
      </c>
      <c r="M610" s="184">
        <v>39.840699999999998</v>
      </c>
      <c r="N610" s="184">
        <v>70.254999999999995</v>
      </c>
      <c r="O610" s="184">
        <v>12.828099999999999</v>
      </c>
      <c r="P610" s="184">
        <v>17.633099999999999</v>
      </c>
      <c r="Q610" s="184">
        <v>16.388500000000001</v>
      </c>
      <c r="R610" s="184">
        <v>18.949000000000002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44322</v>
      </c>
      <c r="E611" s="184">
        <v>59.968000000000004</v>
      </c>
      <c r="F611" s="184">
        <v>0.68500000000000005</v>
      </c>
      <c r="G611" s="184">
        <v>0.95960000000000001</v>
      </c>
      <c r="H611" s="184">
        <v>-0.43669999999999998</v>
      </c>
      <c r="I611" s="184">
        <v>2.3397000000000001</v>
      </c>
      <c r="J611" s="184">
        <v>1.2956000000000001</v>
      </c>
      <c r="K611" s="184">
        <v>5.0136000000000003</v>
      </c>
      <c r="L611" s="184">
        <v>25.217700000000001</v>
      </c>
      <c r="M611" s="184">
        <v>37.670699999999997</v>
      </c>
      <c r="N611" s="184">
        <v>62.669199999999996</v>
      </c>
      <c r="O611" s="184">
        <v>13.486499999999999</v>
      </c>
      <c r="P611" s="184">
        <v>15.6465</v>
      </c>
      <c r="Q611" s="184">
        <v>12.283899999999999</v>
      </c>
      <c r="R611" s="184">
        <v>17.054200000000002</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44322</v>
      </c>
      <c r="E612" s="184">
        <v>66.61</v>
      </c>
      <c r="F612" s="184">
        <v>0.68779999999999997</v>
      </c>
      <c r="G612" s="184">
        <v>0.96860000000000002</v>
      </c>
      <c r="H612" s="184">
        <v>-0.41410000000000002</v>
      </c>
      <c r="I612" s="184">
        <v>2.3856000000000002</v>
      </c>
      <c r="J612" s="184">
        <v>1.3974</v>
      </c>
      <c r="K612" s="184">
        <v>5.3672000000000004</v>
      </c>
      <c r="L612" s="184">
        <v>26.052600000000002</v>
      </c>
      <c r="M612" s="184">
        <v>39.034399999999998</v>
      </c>
      <c r="N612" s="184">
        <v>64.827299999999994</v>
      </c>
      <c r="O612" s="184">
        <v>14.8622</v>
      </c>
      <c r="P612" s="184">
        <v>17.147300000000001</v>
      </c>
      <c r="Q612" s="184">
        <v>15.281700000000001</v>
      </c>
      <c r="R612" s="184">
        <v>18.534199999999998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44322</v>
      </c>
      <c r="E613" s="184">
        <v>71.676000000000002</v>
      </c>
      <c r="F613" s="184">
        <v>0.32050000000000001</v>
      </c>
      <c r="G613" s="184">
        <v>0.44140000000000001</v>
      </c>
      <c r="H613" s="184">
        <v>-0.14069999999999999</v>
      </c>
      <c r="I613" s="184">
        <v>2.4045000000000001</v>
      </c>
      <c r="J613" s="184">
        <v>1.0959000000000001</v>
      </c>
      <c r="K613" s="184">
        <v>3.7970000000000002</v>
      </c>
      <c r="L613" s="184">
        <v>21.750900000000001</v>
      </c>
      <c r="M613" s="184">
        <v>34.244799999999998</v>
      </c>
      <c r="N613" s="184">
        <v>59.2729</v>
      </c>
      <c r="O613" s="184">
        <v>6.7647000000000004</v>
      </c>
      <c r="P613" s="184">
        <v>14.0349</v>
      </c>
      <c r="Q613" s="184">
        <v>14.202400000000001</v>
      </c>
      <c r="R613" s="184">
        <v>14.011900000000001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44322</v>
      </c>
      <c r="E614" s="184">
        <v>67.959000000000003</v>
      </c>
      <c r="F614" s="184">
        <v>0.32029999999999997</v>
      </c>
      <c r="G614" s="184">
        <v>0.436</v>
      </c>
      <c r="H614" s="184">
        <v>-0.15429999999999999</v>
      </c>
      <c r="I614" s="184">
        <v>2.3755999999999999</v>
      </c>
      <c r="J614" s="184">
        <v>1.0331999999999999</v>
      </c>
      <c r="K614" s="184">
        <v>3.6229</v>
      </c>
      <c r="L614" s="184">
        <v>21.357500000000002</v>
      </c>
      <c r="M614" s="184">
        <v>33.5961</v>
      </c>
      <c r="N614" s="184">
        <v>58.253999999999998</v>
      </c>
      <c r="O614" s="184">
        <v>6.1334</v>
      </c>
      <c r="P614" s="184">
        <v>13.2753</v>
      </c>
      <c r="Q614" s="184">
        <v>13.4391</v>
      </c>
      <c r="R614" s="184">
        <v>13.344200000000001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44322</v>
      </c>
      <c r="E615" s="184">
        <v>82.530199999999994</v>
      </c>
      <c r="F615" s="184">
        <v>0.52170000000000005</v>
      </c>
      <c r="G615" s="184">
        <v>0.46889999999999998</v>
      </c>
      <c r="H615" s="184">
        <v>-0.59240000000000004</v>
      </c>
      <c r="I615" s="184">
        <v>2.5865999999999998</v>
      </c>
      <c r="J615" s="184">
        <v>1.3388</v>
      </c>
      <c r="K615" s="184">
        <v>0.79569999999999996</v>
      </c>
      <c r="L615" s="184">
        <v>17.959900000000001</v>
      </c>
      <c r="M615" s="184">
        <v>30.8203</v>
      </c>
      <c r="N615" s="184">
        <v>51.207700000000003</v>
      </c>
      <c r="O615" s="184">
        <v>7.5194000000000001</v>
      </c>
      <c r="P615" s="184">
        <v>12.804</v>
      </c>
      <c r="Q615" s="184">
        <v>9.4068000000000005</v>
      </c>
      <c r="R615" s="184">
        <v>12.6418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44322</v>
      </c>
      <c r="E616" s="184">
        <v>89.736099999999993</v>
      </c>
      <c r="F616" s="184">
        <v>0.5252</v>
      </c>
      <c r="G616" s="184">
        <v>0.4798</v>
      </c>
      <c r="H616" s="184">
        <v>-0.56779999999999997</v>
      </c>
      <c r="I616" s="184">
        <v>2.6373000000000002</v>
      </c>
      <c r="J616" s="184">
        <v>1.4458</v>
      </c>
      <c r="K616" s="184">
        <v>1.1115999999999999</v>
      </c>
      <c r="L616" s="184">
        <v>18.6937</v>
      </c>
      <c r="M616" s="184">
        <v>32.0456</v>
      </c>
      <c r="N616" s="184">
        <v>53.109200000000001</v>
      </c>
      <c r="O616" s="184">
        <v>8.782</v>
      </c>
      <c r="P616" s="184">
        <v>14.0923</v>
      </c>
      <c r="Q616" s="184">
        <v>14.0258</v>
      </c>
      <c r="R616" s="184">
        <v>13.9641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44322</v>
      </c>
      <c r="E617" s="184">
        <v>16.588699999999999</v>
      </c>
      <c r="F617" s="184">
        <v>0.755</v>
      </c>
      <c r="G617" s="184">
        <v>0.96840000000000004</v>
      </c>
      <c r="H617" s="184">
        <v>-0.17810000000000001</v>
      </c>
      <c r="I617" s="184">
        <v>2.8993000000000002</v>
      </c>
      <c r="J617" s="184">
        <v>1.9106000000000001</v>
      </c>
      <c r="K617" s="184">
        <v>4.7663000000000002</v>
      </c>
      <c r="L617" s="184">
        <v>29.406099999999999</v>
      </c>
      <c r="M617" s="184">
        <v>40.477400000000003</v>
      </c>
      <c r="N617" s="184">
        <v>64.220200000000006</v>
      </c>
      <c r="O617" s="184">
        <v>10.888199999999999</v>
      </c>
      <c r="P617" s="184"/>
      <c r="Q617" s="184">
        <v>11.7643</v>
      </c>
      <c r="R617" s="184">
        <v>17.127800000000001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44322</v>
      </c>
      <c r="E618" s="184">
        <v>15.1525</v>
      </c>
      <c r="F618" s="184">
        <v>0.75070000000000003</v>
      </c>
      <c r="G618" s="184">
        <v>0.95540000000000003</v>
      </c>
      <c r="H618" s="184">
        <v>-0.20880000000000001</v>
      </c>
      <c r="I618" s="184">
        <v>2.8361999999999998</v>
      </c>
      <c r="J618" s="184">
        <v>1.7751999999999999</v>
      </c>
      <c r="K618" s="184">
        <v>4.3482000000000003</v>
      </c>
      <c r="L618" s="184">
        <v>28.3719</v>
      </c>
      <c r="M618" s="184">
        <v>38.769300000000001</v>
      </c>
      <c r="N618" s="184">
        <v>61.521599999999999</v>
      </c>
      <c r="O618" s="184">
        <v>8.9326000000000008</v>
      </c>
      <c r="P618" s="184"/>
      <c r="Q618" s="184">
        <v>9.5622000000000007</v>
      </c>
      <c r="R618" s="184">
        <v>15.1813</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44322</v>
      </c>
      <c r="E619" s="184">
        <v>28.065999999999999</v>
      </c>
      <c r="F619" s="184">
        <v>0.64910000000000001</v>
      </c>
      <c r="G619" s="184">
        <v>1.2627999999999999</v>
      </c>
      <c r="H619" s="184">
        <v>0.46179999999999999</v>
      </c>
      <c r="I619" s="184">
        <v>3.8557999999999999</v>
      </c>
      <c r="J619" s="184">
        <v>2.5691999999999999</v>
      </c>
      <c r="K619" s="184">
        <v>3.8405</v>
      </c>
      <c r="L619" s="184">
        <v>27.880800000000001</v>
      </c>
      <c r="M619" s="184">
        <v>45.148899999999998</v>
      </c>
      <c r="N619" s="184">
        <v>77.296300000000002</v>
      </c>
      <c r="O619" s="184">
        <v>18.054300000000001</v>
      </c>
      <c r="P619" s="184">
        <v>22.976400000000002</v>
      </c>
      <c r="Q619" s="184">
        <v>21.2364</v>
      </c>
      <c r="R619" s="184">
        <v>23.848800000000001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44322</v>
      </c>
      <c r="E620" s="184">
        <v>25.966000000000001</v>
      </c>
      <c r="F620" s="184">
        <v>0.64729999999999999</v>
      </c>
      <c r="G620" s="184">
        <v>1.2557</v>
      </c>
      <c r="H620" s="184">
        <v>0.43709999999999999</v>
      </c>
      <c r="I620" s="184">
        <v>3.81</v>
      </c>
      <c r="J620" s="184">
        <v>2.4622999999999999</v>
      </c>
      <c r="K620" s="184">
        <v>3.4666999999999999</v>
      </c>
      <c r="L620" s="184">
        <v>26.923500000000001</v>
      </c>
      <c r="M620" s="184">
        <v>43.521999999999998</v>
      </c>
      <c r="N620" s="184">
        <v>74.631799999999998</v>
      </c>
      <c r="O620" s="184">
        <v>16.284600000000001</v>
      </c>
      <c r="P620" s="184">
        <v>21.2182</v>
      </c>
      <c r="Q620" s="184">
        <v>19.489599999999999</v>
      </c>
      <c r="R620" s="184">
        <v>21.927</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44322</v>
      </c>
      <c r="E621" s="184">
        <v>24.209800000000001</v>
      </c>
      <c r="F621" s="184">
        <v>0.79859999999999998</v>
      </c>
      <c r="G621" s="184">
        <v>0.50770000000000004</v>
      </c>
      <c r="H621" s="184">
        <v>-0.54269999999999996</v>
      </c>
      <c r="I621" s="184">
        <v>2.9516</v>
      </c>
      <c r="J621" s="184">
        <v>1.1080000000000001</v>
      </c>
      <c r="K621" s="184">
        <v>2.7507000000000001</v>
      </c>
      <c r="L621" s="184">
        <v>27.034199999999998</v>
      </c>
      <c r="M621" s="184">
        <v>37.613500000000002</v>
      </c>
      <c r="N621" s="184">
        <v>60.291600000000003</v>
      </c>
      <c r="O621" s="184">
        <v>8.7215000000000007</v>
      </c>
      <c r="P621" s="184">
        <v>16.535399999999999</v>
      </c>
      <c r="Q621" s="184">
        <v>15.0846</v>
      </c>
      <c r="R621" s="184">
        <v>17.1144</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44322</v>
      </c>
      <c r="E622" s="184">
        <v>22.2394</v>
      </c>
      <c r="F622" s="184">
        <v>0.79500000000000004</v>
      </c>
      <c r="G622" s="184">
        <v>0.49709999999999999</v>
      </c>
      <c r="H622" s="184">
        <v>-0.56779999999999997</v>
      </c>
      <c r="I622" s="184">
        <v>2.8997000000000002</v>
      </c>
      <c r="J622" s="184">
        <v>1.0042</v>
      </c>
      <c r="K622" s="184">
        <v>2.4234</v>
      </c>
      <c r="L622" s="184">
        <v>26.2104</v>
      </c>
      <c r="M622" s="184">
        <v>36.2333</v>
      </c>
      <c r="N622" s="184">
        <v>58.108600000000003</v>
      </c>
      <c r="O622" s="184">
        <v>7.3135000000000003</v>
      </c>
      <c r="P622" s="184">
        <v>14.976100000000001</v>
      </c>
      <c r="Q622" s="184">
        <v>13.5426</v>
      </c>
      <c r="R622" s="184">
        <v>15.5517</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44322</v>
      </c>
      <c r="E623" s="184">
        <v>18.8538</v>
      </c>
      <c r="F623" s="184">
        <v>0.84560000000000002</v>
      </c>
      <c r="G623" s="184">
        <v>0.93420000000000003</v>
      </c>
      <c r="H623" s="184">
        <v>-0.41670000000000001</v>
      </c>
      <c r="I623" s="184">
        <v>2.9142999999999999</v>
      </c>
      <c r="J623" s="184">
        <v>1.3547</v>
      </c>
      <c r="K623" s="184">
        <v>1.1394</v>
      </c>
      <c r="L623" s="184">
        <v>20.172899999999998</v>
      </c>
      <c r="M623" s="184">
        <v>30.031600000000001</v>
      </c>
      <c r="N623" s="184">
        <v>55.985399999999998</v>
      </c>
      <c r="O623" s="184">
        <v>9.4624000000000006</v>
      </c>
      <c r="P623" s="184">
        <v>13.113799999999999</v>
      </c>
      <c r="Q623" s="184">
        <v>12.5754</v>
      </c>
      <c r="R623" s="184">
        <v>11.671200000000001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44322</v>
      </c>
      <c r="E624" s="184">
        <v>17.2302</v>
      </c>
      <c r="F624" s="184">
        <v>0.84040000000000004</v>
      </c>
      <c r="G624" s="184">
        <v>0.91779999999999995</v>
      </c>
      <c r="H624" s="184">
        <v>-0.4541</v>
      </c>
      <c r="I624" s="184">
        <v>2.8368000000000002</v>
      </c>
      <c r="J624" s="184">
        <v>1.1910000000000001</v>
      </c>
      <c r="K624" s="184">
        <v>0.64780000000000004</v>
      </c>
      <c r="L624" s="184">
        <v>19.003</v>
      </c>
      <c r="M624" s="184">
        <v>28.113199999999999</v>
      </c>
      <c r="N624" s="184">
        <v>53.029499999999999</v>
      </c>
      <c r="O624" s="184">
        <v>7.5617000000000001</v>
      </c>
      <c r="P624" s="184">
        <v>11.221299999999999</v>
      </c>
      <c r="Q624" s="184">
        <v>10.6976</v>
      </c>
      <c r="R624" s="184">
        <v>9.7500999999999998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44322</v>
      </c>
      <c r="E625" s="184">
        <v>63.396299999999997</v>
      </c>
      <c r="F625" s="184">
        <v>0.68789999999999996</v>
      </c>
      <c r="G625" s="184">
        <v>0.81069999999999998</v>
      </c>
      <c r="H625" s="184">
        <v>-0.1429</v>
      </c>
      <c r="I625" s="184">
        <v>2.8315999999999999</v>
      </c>
      <c r="J625" s="184">
        <v>1.0606</v>
      </c>
      <c r="K625" s="184">
        <v>4.5846999999999998</v>
      </c>
      <c r="L625" s="184">
        <v>31.114699999999999</v>
      </c>
      <c r="M625" s="184">
        <v>44.179200000000002</v>
      </c>
      <c r="N625" s="184">
        <v>66.013199999999998</v>
      </c>
      <c r="O625" s="184">
        <v>2.343</v>
      </c>
      <c r="P625" s="184">
        <v>8.0718999999999994</v>
      </c>
      <c r="Q625" s="184">
        <v>12.5398</v>
      </c>
      <c r="R625" s="184">
        <v>6.9919000000000002</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44322</v>
      </c>
      <c r="E626" s="184">
        <v>67.588800000000006</v>
      </c>
      <c r="F626" s="184">
        <v>0.68989999999999996</v>
      </c>
      <c r="G626" s="184">
        <v>0.8165</v>
      </c>
      <c r="H626" s="184">
        <v>-0.129</v>
      </c>
      <c r="I626" s="184">
        <v>2.8605</v>
      </c>
      <c r="J626" s="184">
        <v>1.1192</v>
      </c>
      <c r="K626" s="184">
        <v>4.7739000000000003</v>
      </c>
      <c r="L626" s="184">
        <v>31.5884</v>
      </c>
      <c r="M626" s="184">
        <v>44.953200000000002</v>
      </c>
      <c r="N626" s="184">
        <v>67.200100000000006</v>
      </c>
      <c r="O626" s="184">
        <v>3.1135999999999999</v>
      </c>
      <c r="P626" s="184">
        <v>8.9600000000000009</v>
      </c>
      <c r="Q626" s="184">
        <v>12.763199999999999</v>
      </c>
      <c r="R626" s="184">
        <v>7.7325999999999997</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44322</v>
      </c>
      <c r="E627" s="184">
        <v>15.523999999999999</v>
      </c>
      <c r="F627" s="184">
        <v>1.0025999999999999</v>
      </c>
      <c r="G627" s="184">
        <v>1.7554000000000001</v>
      </c>
      <c r="H627" s="184">
        <v>1.3587</v>
      </c>
      <c r="I627" s="184">
        <v>3.5367999999999999</v>
      </c>
      <c r="J627" s="184">
        <v>3.7707000000000002</v>
      </c>
      <c r="K627" s="184">
        <v>4.9820000000000002</v>
      </c>
      <c r="L627" s="184">
        <v>22.331600000000002</v>
      </c>
      <c r="M627" s="184">
        <v>32.661099999999998</v>
      </c>
      <c r="N627" s="184">
        <v>71.291700000000006</v>
      </c>
      <c r="O627" s="184"/>
      <c r="P627" s="184"/>
      <c r="Q627" s="184">
        <v>27.916599999999999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44322</v>
      </c>
      <c r="E628" s="184">
        <v>15.1922</v>
      </c>
      <c r="F628" s="184">
        <v>0.99850000000000005</v>
      </c>
      <c r="G628" s="184">
        <v>1.7439</v>
      </c>
      <c r="H628" s="184">
        <v>1.3333999999999999</v>
      </c>
      <c r="I628" s="184">
        <v>3.4855999999999998</v>
      </c>
      <c r="J628" s="184">
        <v>3.6593</v>
      </c>
      <c r="K628" s="184">
        <v>4.6756000000000002</v>
      </c>
      <c r="L628" s="184">
        <v>21.6174</v>
      </c>
      <c r="M628" s="184">
        <v>31.496600000000001</v>
      </c>
      <c r="N628" s="184">
        <v>69.257300000000001</v>
      </c>
      <c r="O628" s="184"/>
      <c r="P628" s="184"/>
      <c r="Q628" s="184">
        <v>26.378799999999998</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44322</v>
      </c>
      <c r="E629" s="184">
        <v>20.58</v>
      </c>
      <c r="F629" s="184">
        <v>0.34129999999999999</v>
      </c>
      <c r="G629" s="184">
        <v>0.68489999999999995</v>
      </c>
      <c r="H629" s="184">
        <v>9.7299999999999998E-2</v>
      </c>
      <c r="I629" s="184">
        <v>3.2096</v>
      </c>
      <c r="J629" s="184">
        <v>2.8485999999999998</v>
      </c>
      <c r="K629" s="184">
        <v>3.1579000000000002</v>
      </c>
      <c r="L629" s="184">
        <v>28.947399999999998</v>
      </c>
      <c r="M629" s="184">
        <v>37.843299999999999</v>
      </c>
      <c r="N629" s="184">
        <v>65.434100000000001</v>
      </c>
      <c r="O629" s="184">
        <v>12.3451</v>
      </c>
      <c r="P629" s="184">
        <v>16.0105</v>
      </c>
      <c r="Q629" s="184">
        <v>14.2843</v>
      </c>
      <c r="R629" s="184">
        <v>17.3809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44322</v>
      </c>
      <c r="E630" s="184">
        <v>19.100000000000001</v>
      </c>
      <c r="F630" s="184">
        <v>0.31509999999999999</v>
      </c>
      <c r="G630" s="184">
        <v>0.63219999999999998</v>
      </c>
      <c r="H630" s="184">
        <v>5.2400000000000002E-2</v>
      </c>
      <c r="I630" s="184">
        <v>3.1316999999999999</v>
      </c>
      <c r="J630" s="184">
        <v>2.6882000000000001</v>
      </c>
      <c r="K630" s="184">
        <v>2.8540999999999999</v>
      </c>
      <c r="L630" s="184">
        <v>28.187899999999999</v>
      </c>
      <c r="M630" s="184">
        <v>36.623699999999999</v>
      </c>
      <c r="N630" s="184">
        <v>63.5274</v>
      </c>
      <c r="O630" s="184">
        <v>10.642099999999999</v>
      </c>
      <c r="P630" s="184">
        <v>14.339399999999999</v>
      </c>
      <c r="Q630" s="184">
        <v>12.7173</v>
      </c>
      <c r="R630" s="184">
        <v>15.790900000000001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44322</v>
      </c>
      <c r="E631" s="184">
        <v>734.80473506789895</v>
      </c>
      <c r="F631" s="184">
        <v>0.4698</v>
      </c>
      <c r="G631" s="184">
        <v>0.81689999999999996</v>
      </c>
      <c r="H631" s="184">
        <v>-0.18509999999999999</v>
      </c>
      <c r="I631" s="184">
        <v>3.1865000000000001</v>
      </c>
      <c r="J631" s="184">
        <v>1.9859</v>
      </c>
      <c r="K631" s="184">
        <v>-0.78790000000000004</v>
      </c>
      <c r="L631" s="184">
        <v>22.578600000000002</v>
      </c>
      <c r="M631" s="184">
        <v>34.612299999999998</v>
      </c>
      <c r="N631" s="184">
        <v>62.773099999999999</v>
      </c>
      <c r="O631" s="184">
        <v>7.1481000000000003</v>
      </c>
      <c r="P631" s="184">
        <v>11.5002</v>
      </c>
      <c r="Q631" s="184">
        <v>18.6601</v>
      </c>
      <c r="R631" s="184">
        <v>13.389699999999999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44322</v>
      </c>
      <c r="E632" s="184">
        <v>259.12</v>
      </c>
      <c r="F632" s="184">
        <v>0.46920000000000001</v>
      </c>
      <c r="G632" s="184">
        <v>0.81710000000000005</v>
      </c>
      <c r="H632" s="184">
        <v>-0.1772</v>
      </c>
      <c r="I632" s="184">
        <v>3.2021999999999999</v>
      </c>
      <c r="J632" s="184">
        <v>2.0156999999999998</v>
      </c>
      <c r="K632" s="184">
        <v>-0.68989999999999996</v>
      </c>
      <c r="L632" s="184">
        <v>22.8232</v>
      </c>
      <c r="M632" s="184">
        <v>35.014600000000002</v>
      </c>
      <c r="N632" s="184">
        <v>63.441400000000002</v>
      </c>
      <c r="O632" s="184">
        <v>7.5698999999999996</v>
      </c>
      <c r="P632" s="184">
        <v>12.0329</v>
      </c>
      <c r="Q632" s="184">
        <v>11.8355</v>
      </c>
      <c r="R632" s="184">
        <v>13.8071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44322</v>
      </c>
      <c r="E633" s="184">
        <v>400.943486601144</v>
      </c>
      <c r="F633" s="184">
        <v>0.4763</v>
      </c>
      <c r="G633" s="184">
        <v>0.81930000000000003</v>
      </c>
      <c r="H633" s="184">
        <v>-0.19900000000000001</v>
      </c>
      <c r="I633" s="184">
        <v>3.1433</v>
      </c>
      <c r="J633" s="184">
        <v>1.9407000000000001</v>
      </c>
      <c r="K633" s="184">
        <v>-0.80610000000000004</v>
      </c>
      <c r="L633" s="184">
        <v>22.466899999999999</v>
      </c>
      <c r="M633" s="184">
        <v>34.278100000000002</v>
      </c>
      <c r="N633" s="184">
        <v>61.978200000000001</v>
      </c>
      <c r="O633" s="184">
        <v>7.0004999999999997</v>
      </c>
      <c r="P633" s="184">
        <v>14.6387</v>
      </c>
      <c r="Q633" s="184">
        <v>15.8323</v>
      </c>
      <c r="R633" s="184">
        <v>13.618600000000001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44322</v>
      </c>
      <c r="E634" s="184">
        <v>277.55</v>
      </c>
      <c r="F634" s="184">
        <v>0.48149999999999998</v>
      </c>
      <c r="G634" s="184">
        <v>0.8246</v>
      </c>
      <c r="H634" s="184">
        <v>-0.19059999999999999</v>
      </c>
      <c r="I634" s="184">
        <v>3.1631</v>
      </c>
      <c r="J634" s="184">
        <v>1.9879</v>
      </c>
      <c r="K634" s="184">
        <v>-0.6764</v>
      </c>
      <c r="L634" s="184">
        <v>22.782599999999999</v>
      </c>
      <c r="M634" s="184">
        <v>34.791899999999998</v>
      </c>
      <c r="N634" s="184">
        <v>62.814599999999999</v>
      </c>
      <c r="O634" s="184">
        <v>7.6467000000000001</v>
      </c>
      <c r="P634" s="184">
        <v>15.2379</v>
      </c>
      <c r="Q634" s="184">
        <v>15.117699999999999</v>
      </c>
      <c r="R634" s="184">
        <v>14.173500000000001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44322</v>
      </c>
      <c r="E635" s="184">
        <v>178.6763</v>
      </c>
      <c r="F635" s="184">
        <v>1.1652</v>
      </c>
      <c r="G635" s="184">
        <v>2.8523999999999998</v>
      </c>
      <c r="H635" s="184">
        <v>4.4960000000000004</v>
      </c>
      <c r="I635" s="184">
        <v>7.9196</v>
      </c>
      <c r="J635" s="184">
        <v>9.1674000000000007</v>
      </c>
      <c r="K635" s="184">
        <v>21.7593</v>
      </c>
      <c r="L635" s="184">
        <v>51.2592</v>
      </c>
      <c r="M635" s="184">
        <v>68.828100000000006</v>
      </c>
      <c r="N635" s="184">
        <v>123.7534</v>
      </c>
      <c r="O635" s="184">
        <v>25.3324</v>
      </c>
      <c r="P635" s="184">
        <v>22.907499999999999</v>
      </c>
      <c r="Q635" s="184">
        <v>14.6318</v>
      </c>
      <c r="R635" s="184">
        <v>39.273099999999999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44322</v>
      </c>
      <c r="E636" s="184">
        <v>188.35310000000001</v>
      </c>
      <c r="F636" s="184">
        <v>1.1707000000000001</v>
      </c>
      <c r="G636" s="184">
        <v>2.8725000000000001</v>
      </c>
      <c r="H636" s="184">
        <v>4.5396999999999998</v>
      </c>
      <c r="I636" s="184">
        <v>8.0048999999999992</v>
      </c>
      <c r="J636" s="184">
        <v>9.3315999999999999</v>
      </c>
      <c r="K636" s="184">
        <v>22.396899999999999</v>
      </c>
      <c r="L636" s="184">
        <v>52.877400000000002</v>
      </c>
      <c r="M636" s="184">
        <v>71.444199999999995</v>
      </c>
      <c r="N636" s="184">
        <v>128.23849999999999</v>
      </c>
      <c r="O636" s="184">
        <v>27.086200000000002</v>
      </c>
      <c r="P636" s="184">
        <v>23.980899999999998</v>
      </c>
      <c r="Q636" s="184">
        <v>20.749199999999998</v>
      </c>
      <c r="R636" s="184">
        <v>41.782800000000002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44322</v>
      </c>
      <c r="E637" s="184">
        <v>67.66</v>
      </c>
      <c r="F637" s="184">
        <v>1.0755999999999999</v>
      </c>
      <c r="G637" s="184">
        <v>1.4240999999999999</v>
      </c>
      <c r="H637" s="184">
        <v>0.1628</v>
      </c>
      <c r="I637" s="184">
        <v>3.2662</v>
      </c>
      <c r="J637" s="184">
        <v>2.2671999999999999</v>
      </c>
      <c r="K637" s="184">
        <v>1.8056000000000001</v>
      </c>
      <c r="L637" s="184">
        <v>26.894200000000001</v>
      </c>
      <c r="M637" s="184">
        <v>41.607399999999998</v>
      </c>
      <c r="N637" s="184">
        <v>65.711500000000001</v>
      </c>
      <c r="O637" s="184">
        <v>8.8331999999999997</v>
      </c>
      <c r="P637" s="184">
        <v>11.866400000000001</v>
      </c>
      <c r="Q637" s="184">
        <v>16.706700000000001</v>
      </c>
      <c r="R637" s="184">
        <v>11.251899999999999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44322</v>
      </c>
      <c r="E638" s="184">
        <v>66.7</v>
      </c>
      <c r="F638" s="184">
        <v>1.0759000000000001</v>
      </c>
      <c r="G638" s="184">
        <v>1.4139999999999999</v>
      </c>
      <c r="H638" s="184">
        <v>0.16520000000000001</v>
      </c>
      <c r="I638" s="184">
        <v>3.2507999999999999</v>
      </c>
      <c r="J638" s="184">
        <v>2.2378999999999998</v>
      </c>
      <c r="K638" s="184">
        <v>1.6922999999999999</v>
      </c>
      <c r="L638" s="184">
        <v>26.589500000000001</v>
      </c>
      <c r="M638" s="184">
        <v>41.104300000000002</v>
      </c>
      <c r="N638" s="184">
        <v>64.894900000000007</v>
      </c>
      <c r="O638" s="184">
        <v>8.3862000000000005</v>
      </c>
      <c r="P638" s="184">
        <v>11.4954</v>
      </c>
      <c r="Q638" s="184">
        <v>16.3764</v>
      </c>
      <c r="R638" s="184">
        <v>10.703900000000001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44322</v>
      </c>
      <c r="E639" s="184">
        <v>195.0411</v>
      </c>
      <c r="F639" s="184">
        <v>0.50170000000000003</v>
      </c>
      <c r="G639" s="184">
        <v>1.0664</v>
      </c>
      <c r="H639" s="184">
        <v>0.36399999999999999</v>
      </c>
      <c r="I639" s="184">
        <v>2.9428999999999998</v>
      </c>
      <c r="J639" s="184">
        <v>2.6152000000000002</v>
      </c>
      <c r="K639" s="184">
        <v>1.1362000000000001</v>
      </c>
      <c r="L639" s="184">
        <v>25.68</v>
      </c>
      <c r="M639" s="184">
        <v>33.177399999999999</v>
      </c>
      <c r="N639" s="184">
        <v>61.904400000000003</v>
      </c>
      <c r="O639" s="184">
        <v>10.3354</v>
      </c>
      <c r="P639" s="184">
        <v>12.465299999999999</v>
      </c>
      <c r="Q639" s="184">
        <v>13.5418</v>
      </c>
      <c r="R639" s="184">
        <v>14.730700000000001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44322</v>
      </c>
      <c r="E640" s="184">
        <v>575.98606143270501</v>
      </c>
      <c r="F640" s="184">
        <v>0.49990000000000001</v>
      </c>
      <c r="G640" s="184">
        <v>1.0610999999999999</v>
      </c>
      <c r="H640" s="184">
        <v>0.3518</v>
      </c>
      <c r="I640" s="184">
        <v>2.9177</v>
      </c>
      <c r="J640" s="184">
        <v>2.5611999999999999</v>
      </c>
      <c r="K640" s="184">
        <v>0.9718</v>
      </c>
      <c r="L640" s="184">
        <v>25.2776</v>
      </c>
      <c r="M640" s="184">
        <v>32.554299999999998</v>
      </c>
      <c r="N640" s="184">
        <v>60.8949</v>
      </c>
      <c r="O640" s="184">
        <v>9.6257999999999999</v>
      </c>
      <c r="P640" s="184">
        <v>11.7376</v>
      </c>
      <c r="Q640" s="184">
        <v>15.507</v>
      </c>
      <c r="R640" s="184">
        <v>14.0246</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44322</v>
      </c>
      <c r="E641" s="184">
        <v>20.275500000000001</v>
      </c>
      <c r="F641" s="184">
        <v>0.18129999999999999</v>
      </c>
      <c r="G641" s="184">
        <v>-0.40039999999999998</v>
      </c>
      <c r="H641" s="184">
        <v>-1.4967999999999999</v>
      </c>
      <c r="I641" s="184">
        <v>1.909</v>
      </c>
      <c r="J641" s="184">
        <v>2.2930000000000001</v>
      </c>
      <c r="K641" s="184">
        <v>7.7561</v>
      </c>
      <c r="L641" s="184">
        <v>31.604399999999998</v>
      </c>
      <c r="M641" s="184">
        <v>45.312800000000003</v>
      </c>
      <c r="N641" s="184">
        <v>86.938199999999995</v>
      </c>
      <c r="O641" s="184">
        <v>12.7669</v>
      </c>
      <c r="P641" s="184">
        <v>15.6693</v>
      </c>
      <c r="Q641" s="184">
        <v>12.0701</v>
      </c>
      <c r="R641" s="184">
        <v>22.440100000000001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44322</v>
      </c>
      <c r="E642" s="184">
        <v>19.788</v>
      </c>
      <c r="F642" s="184">
        <v>0.1797</v>
      </c>
      <c r="G642" s="184">
        <v>-0.4037</v>
      </c>
      <c r="H642" s="184">
        <v>-1.5042</v>
      </c>
      <c r="I642" s="184">
        <v>1.895</v>
      </c>
      <c r="J642" s="184">
        <v>2.2629999999999999</v>
      </c>
      <c r="K642" s="184">
        <v>7.6627999999999998</v>
      </c>
      <c r="L642" s="184">
        <v>31.372599999999998</v>
      </c>
      <c r="M642" s="184">
        <v>44.926699999999997</v>
      </c>
      <c r="N642" s="184">
        <v>86.276799999999994</v>
      </c>
      <c r="O642" s="184">
        <v>12.103899999999999</v>
      </c>
      <c r="P642" s="184">
        <v>15.187099999999999</v>
      </c>
      <c r="Q642" s="184">
        <v>11.633699999999999</v>
      </c>
      <c r="R642" s="184">
        <v>22.011299999999999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44322</v>
      </c>
      <c r="E643" s="184">
        <v>21.459</v>
      </c>
      <c r="F643" s="184">
        <v>0.23169999999999999</v>
      </c>
      <c r="G643" s="184">
        <v>-0.40239999999999998</v>
      </c>
      <c r="H643" s="184">
        <v>-1.5141</v>
      </c>
      <c r="I643" s="184">
        <v>2.1739999999999999</v>
      </c>
      <c r="J643" s="184">
        <v>2.4076</v>
      </c>
      <c r="K643" s="184">
        <v>7.3605</v>
      </c>
      <c r="L643" s="184">
        <v>30.677800000000001</v>
      </c>
      <c r="M643" s="184">
        <v>44.166200000000003</v>
      </c>
      <c r="N643" s="184">
        <v>84.0505</v>
      </c>
      <c r="O643" s="184">
        <v>14.14</v>
      </c>
      <c r="P643" s="184">
        <v>16.904299999999999</v>
      </c>
      <c r="Q643" s="184">
        <v>13.286300000000001</v>
      </c>
      <c r="R643" s="184">
        <v>23.944700000000001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44322</v>
      </c>
      <c r="E644" s="184">
        <v>20.949200000000001</v>
      </c>
      <c r="F644" s="184">
        <v>0.2311</v>
      </c>
      <c r="G644" s="184">
        <v>-0.40510000000000002</v>
      </c>
      <c r="H644" s="184">
        <v>-1.5206999999999999</v>
      </c>
      <c r="I644" s="184">
        <v>2.1602999999999999</v>
      </c>
      <c r="J644" s="184">
        <v>2.3784999999999998</v>
      </c>
      <c r="K644" s="184">
        <v>7.2690000000000001</v>
      </c>
      <c r="L644" s="184">
        <v>30.453099999999999</v>
      </c>
      <c r="M644" s="184">
        <v>43.79</v>
      </c>
      <c r="N644" s="184">
        <v>83.409400000000005</v>
      </c>
      <c r="O644" s="184">
        <v>13.473100000000001</v>
      </c>
      <c r="P644" s="184">
        <v>16.430199999999999</v>
      </c>
      <c r="Q644" s="184">
        <v>12.841100000000001</v>
      </c>
      <c r="R644" s="184">
        <v>23.517600000000002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44322</v>
      </c>
      <c r="E645" s="184">
        <v>21.177800000000001</v>
      </c>
      <c r="F645" s="184">
        <v>0.18970000000000001</v>
      </c>
      <c r="G645" s="184">
        <v>-0.39550000000000002</v>
      </c>
      <c r="H645" s="184">
        <v>-1.5403</v>
      </c>
      <c r="I645" s="184">
        <v>2.0283000000000002</v>
      </c>
      <c r="J645" s="184">
        <v>2.3557000000000001</v>
      </c>
      <c r="K645" s="184">
        <v>7.7148000000000003</v>
      </c>
      <c r="L645" s="184">
        <v>31.581600000000002</v>
      </c>
      <c r="M645" s="184">
        <v>45.1678</v>
      </c>
      <c r="N645" s="184">
        <v>84.228499999999997</v>
      </c>
      <c r="O645" s="184">
        <v>15.423</v>
      </c>
      <c r="P645" s="184">
        <v>16.066700000000001</v>
      </c>
      <c r="Q645" s="184">
        <v>15.846</v>
      </c>
      <c r="R645" s="184">
        <v>23.795300000000001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44322</v>
      </c>
      <c r="E646" s="184">
        <v>20.215599999999998</v>
      </c>
      <c r="F646" s="184">
        <v>0.1883</v>
      </c>
      <c r="G646" s="184">
        <v>-0.39910000000000001</v>
      </c>
      <c r="H646" s="184">
        <v>-1.5487</v>
      </c>
      <c r="I646" s="184">
        <v>2.0104000000000002</v>
      </c>
      <c r="J646" s="184">
        <v>2.3176000000000001</v>
      </c>
      <c r="K646" s="184">
        <v>7.5956000000000001</v>
      </c>
      <c r="L646" s="184">
        <v>31.2744</v>
      </c>
      <c r="M646" s="184">
        <v>44.647199999999998</v>
      </c>
      <c r="N646" s="184">
        <v>83.336500000000001</v>
      </c>
      <c r="O646" s="184">
        <v>14.638999999999999</v>
      </c>
      <c r="P646" s="184">
        <v>15.0185</v>
      </c>
      <c r="Q646" s="184">
        <v>14.7949</v>
      </c>
      <c r="R646" s="184">
        <v>23.195799999999998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44322</v>
      </c>
      <c r="E647" s="184">
        <v>22.568999999999999</v>
      </c>
      <c r="F647" s="184">
        <v>0.52559999999999996</v>
      </c>
      <c r="G647" s="184">
        <v>1.6910000000000001</v>
      </c>
      <c r="H647" s="184">
        <v>1.7001999999999999</v>
      </c>
      <c r="I647" s="184">
        <v>6.2740999999999998</v>
      </c>
      <c r="J647" s="184">
        <v>5.5075000000000003</v>
      </c>
      <c r="K647" s="184">
        <v>10.471</v>
      </c>
      <c r="L647" s="184">
        <v>40.337000000000003</v>
      </c>
      <c r="M647" s="184">
        <v>55.621400000000001</v>
      </c>
      <c r="N647" s="184">
        <v>88.812899999999999</v>
      </c>
      <c r="O647" s="184">
        <v>18.792100000000001</v>
      </c>
      <c r="P647" s="184"/>
      <c r="Q647" s="184">
        <v>21.953299999999999</v>
      </c>
      <c r="R647" s="184">
        <v>33.525599999999997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44322</v>
      </c>
      <c r="E648" s="184">
        <v>21.905100000000001</v>
      </c>
      <c r="F648" s="184">
        <v>0.52410000000000001</v>
      </c>
      <c r="G648" s="184">
        <v>1.6874</v>
      </c>
      <c r="H648" s="184">
        <v>1.6912</v>
      </c>
      <c r="I648" s="184">
        <v>6.2560000000000002</v>
      </c>
      <c r="J648" s="184">
        <v>5.4686000000000003</v>
      </c>
      <c r="K648" s="184">
        <v>10.3498</v>
      </c>
      <c r="L648" s="184">
        <v>40.0107</v>
      </c>
      <c r="M648" s="184">
        <v>55.063899999999997</v>
      </c>
      <c r="N648" s="184">
        <v>87.897599999999997</v>
      </c>
      <c r="O648" s="184">
        <v>18.0183</v>
      </c>
      <c r="P648" s="184"/>
      <c r="Q648" s="184">
        <v>21.0688</v>
      </c>
      <c r="R648" s="184">
        <v>32.868099999999998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44322</v>
      </c>
      <c r="E649" s="184">
        <v>13.7864</v>
      </c>
      <c r="F649" s="184">
        <v>0.85809999999999997</v>
      </c>
      <c r="G649" s="184">
        <v>0.78879999999999995</v>
      </c>
      <c r="H649" s="184">
        <v>0.26979999999999998</v>
      </c>
      <c r="I649" s="184">
        <v>3.1884999999999999</v>
      </c>
      <c r="J649" s="184">
        <v>1.6298999999999999</v>
      </c>
      <c r="K649" s="184">
        <v>2.4691000000000001</v>
      </c>
      <c r="L649" s="184">
        <v>24.476500000000001</v>
      </c>
      <c r="M649" s="184">
        <v>33.866700000000002</v>
      </c>
      <c r="N649" s="184">
        <v>57.317900000000002</v>
      </c>
      <c r="O649" s="184">
        <v>10.718400000000001</v>
      </c>
      <c r="P649" s="184"/>
      <c r="Q649" s="184">
        <v>10.867900000000001</v>
      </c>
      <c r="R649" s="184">
        <v>17.0367</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44322</v>
      </c>
      <c r="E650" s="184">
        <v>13.48</v>
      </c>
      <c r="F650" s="184">
        <v>0.85740000000000005</v>
      </c>
      <c r="G650" s="184">
        <v>0.78500000000000003</v>
      </c>
      <c r="H650" s="184">
        <v>0.2626</v>
      </c>
      <c r="I650" s="184">
        <v>3.1724999999999999</v>
      </c>
      <c r="J650" s="184">
        <v>1.5963000000000001</v>
      </c>
      <c r="K650" s="184">
        <v>2.4043999999999999</v>
      </c>
      <c r="L650" s="184">
        <v>24.239599999999999</v>
      </c>
      <c r="M650" s="184">
        <v>33.411200000000001</v>
      </c>
      <c r="N650" s="184">
        <v>56.543999999999997</v>
      </c>
      <c r="O650" s="184">
        <v>9.9397000000000002</v>
      </c>
      <c r="P650" s="184"/>
      <c r="Q650" s="184">
        <v>10.0702</v>
      </c>
      <c r="R650" s="184">
        <v>16.406199999999998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44322</v>
      </c>
      <c r="E651" s="184">
        <v>15.071099999999999</v>
      </c>
      <c r="F651" s="184">
        <v>0.73519999999999996</v>
      </c>
      <c r="G651" s="184">
        <v>1.6538999999999999</v>
      </c>
      <c r="H651" s="184">
        <v>1.1789000000000001</v>
      </c>
      <c r="I651" s="184">
        <v>3.9630000000000001</v>
      </c>
      <c r="J651" s="184">
        <v>2.5489000000000002</v>
      </c>
      <c r="K651" s="184">
        <v>4.2377000000000002</v>
      </c>
      <c r="L651" s="184">
        <v>25.869399999999999</v>
      </c>
      <c r="M651" s="184">
        <v>41.552599999999998</v>
      </c>
      <c r="N651" s="184">
        <v>69.400999999999996</v>
      </c>
      <c r="O651" s="184"/>
      <c r="P651" s="184"/>
      <c r="Q651" s="184">
        <v>15.7441</v>
      </c>
      <c r="R651" s="184">
        <v>19.992100000000001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44322</v>
      </c>
      <c r="E652" s="184">
        <v>14.740399999999999</v>
      </c>
      <c r="F652" s="184">
        <v>0.73399999999999999</v>
      </c>
      <c r="G652" s="184">
        <v>1.6501999999999999</v>
      </c>
      <c r="H652" s="184">
        <v>1.1709000000000001</v>
      </c>
      <c r="I652" s="184">
        <v>3.9468999999999999</v>
      </c>
      <c r="J652" s="184">
        <v>2.5148000000000001</v>
      </c>
      <c r="K652" s="184">
        <v>4.1717000000000004</v>
      </c>
      <c r="L652" s="184">
        <v>25.613800000000001</v>
      </c>
      <c r="M652" s="184">
        <v>41.033499999999997</v>
      </c>
      <c r="N652" s="184">
        <v>68.504099999999994</v>
      </c>
      <c r="O652" s="184"/>
      <c r="P652" s="184"/>
      <c r="Q652" s="184">
        <v>14.8324</v>
      </c>
      <c r="R652" s="184">
        <v>19.256599999999999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44322</v>
      </c>
      <c r="E653" s="184">
        <v>63.622599999999998</v>
      </c>
      <c r="F653" s="184">
        <v>0.5877</v>
      </c>
      <c r="G653" s="184">
        <v>1.0189999999999999</v>
      </c>
      <c r="H653" s="184">
        <v>0.2782</v>
      </c>
      <c r="I653" s="184">
        <v>4.7769000000000004</v>
      </c>
      <c r="J653" s="184">
        <v>5.5525000000000002</v>
      </c>
      <c r="K653" s="184">
        <v>9.7904999999999998</v>
      </c>
      <c r="L653" s="184">
        <v>30.975100000000001</v>
      </c>
      <c r="M653" s="184">
        <v>52.445300000000003</v>
      </c>
      <c r="N653" s="184">
        <v>83.368899999999996</v>
      </c>
      <c r="O653" s="184">
        <v>22.621300000000002</v>
      </c>
      <c r="P653" s="184">
        <v>23.574200000000001</v>
      </c>
      <c r="Q653" s="184">
        <v>22.522500000000001</v>
      </c>
      <c r="R653" s="184">
        <v>34.3733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44322</v>
      </c>
      <c r="E654" s="184">
        <v>46.637</v>
      </c>
      <c r="F654" s="184">
        <v>0.50749999999999995</v>
      </c>
      <c r="G654" s="184">
        <v>0.72330000000000005</v>
      </c>
      <c r="H654" s="184">
        <v>0.43890000000000001</v>
      </c>
      <c r="I654" s="184">
        <v>5.2096</v>
      </c>
      <c r="J654" s="184">
        <v>5.4627999999999997</v>
      </c>
      <c r="K654" s="184">
        <v>10.2204</v>
      </c>
      <c r="L654" s="184">
        <v>31.899100000000001</v>
      </c>
      <c r="M654" s="184">
        <v>51.0182</v>
      </c>
      <c r="N654" s="184">
        <v>82.059899999999999</v>
      </c>
      <c r="O654" s="184">
        <v>25.1906</v>
      </c>
      <c r="P654" s="184">
        <v>24.1828</v>
      </c>
      <c r="Q654" s="184">
        <v>24.1721</v>
      </c>
      <c r="R654" s="184">
        <v>37.718299999999999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44322</v>
      </c>
      <c r="E655" s="184">
        <v>45.301099999999998</v>
      </c>
      <c r="F655" s="184">
        <v>0.50649999999999995</v>
      </c>
      <c r="G655" s="184">
        <v>0.71989999999999998</v>
      </c>
      <c r="H655" s="184">
        <v>0.43120000000000003</v>
      </c>
      <c r="I655" s="184">
        <v>5.1933999999999996</v>
      </c>
      <c r="J655" s="184">
        <v>5.4279000000000002</v>
      </c>
      <c r="K655" s="184">
        <v>10.109400000000001</v>
      </c>
      <c r="L655" s="184">
        <v>31.605499999999999</v>
      </c>
      <c r="M655" s="184">
        <v>50.491999999999997</v>
      </c>
      <c r="N655" s="184">
        <v>81.196399999999997</v>
      </c>
      <c r="O655" s="184">
        <v>24.331900000000001</v>
      </c>
      <c r="P655" s="184">
        <v>23.5717</v>
      </c>
      <c r="Q655" s="184">
        <v>23.665800000000001</v>
      </c>
      <c r="R655" s="184">
        <v>37.051699999999997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44322</v>
      </c>
      <c r="E656" s="184">
        <v>13.7707</v>
      </c>
      <c r="F656" s="184">
        <v>0.39589999999999997</v>
      </c>
      <c r="G656" s="184">
        <v>0.61809999999999998</v>
      </c>
      <c r="H656" s="184">
        <v>-0.32569999999999999</v>
      </c>
      <c r="I656" s="184">
        <v>2.0263</v>
      </c>
      <c r="J656" s="184">
        <v>0.60050000000000003</v>
      </c>
      <c r="K656" s="184">
        <v>-1.4033</v>
      </c>
      <c r="L656" s="184">
        <v>13.379200000000001</v>
      </c>
      <c r="M656" s="184">
        <v>21.300999999999998</v>
      </c>
      <c r="N656" s="184">
        <v>42.898499999999999</v>
      </c>
      <c r="O656" s="184"/>
      <c r="P656" s="184"/>
      <c r="Q656" s="184">
        <v>15.0695</v>
      </c>
      <c r="R656" s="184">
        <v>15.158300000000001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44322</v>
      </c>
      <c r="E657" s="184">
        <v>13.177</v>
      </c>
      <c r="F657" s="184">
        <v>0.39079999999999998</v>
      </c>
      <c r="G657" s="184">
        <v>0.60389999999999999</v>
      </c>
      <c r="H657" s="184">
        <v>-0.3599</v>
      </c>
      <c r="I657" s="184">
        <v>1.9529000000000001</v>
      </c>
      <c r="J657" s="184">
        <v>0.44590000000000002</v>
      </c>
      <c r="K657" s="184">
        <v>-1.8552999999999999</v>
      </c>
      <c r="L657" s="184">
        <v>12.3301</v>
      </c>
      <c r="M657" s="184">
        <v>19.627800000000001</v>
      </c>
      <c r="N657" s="184">
        <v>40.261400000000002</v>
      </c>
      <c r="O657" s="184"/>
      <c r="P657" s="184"/>
      <c r="Q657" s="184">
        <v>12.866199999999999</v>
      </c>
      <c r="R657" s="184">
        <v>12.967000000000001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44322</v>
      </c>
      <c r="E658" s="184">
        <v>121.8772</v>
      </c>
      <c r="F658" s="184">
        <v>0.58979999999999999</v>
      </c>
      <c r="G658" s="184">
        <v>0.83220000000000005</v>
      </c>
      <c r="H658" s="184">
        <v>-0.1096</v>
      </c>
      <c r="I658" s="184">
        <v>3.0615999999999999</v>
      </c>
      <c r="J658" s="184">
        <v>0.56140000000000001</v>
      </c>
      <c r="K658" s="184">
        <v>0.55430000000000001</v>
      </c>
      <c r="L658" s="184">
        <v>23.767499999999998</v>
      </c>
      <c r="M658" s="184">
        <v>33.878500000000003</v>
      </c>
      <c r="N658" s="184">
        <v>60.970300000000002</v>
      </c>
      <c r="O658" s="184">
        <v>5.2477999999999998</v>
      </c>
      <c r="P658" s="184">
        <v>11.2781</v>
      </c>
      <c r="Q658" s="184">
        <v>14.8794</v>
      </c>
      <c r="R658" s="184">
        <v>10.0176</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44322</v>
      </c>
      <c r="E659" s="184">
        <v>126.074</v>
      </c>
      <c r="F659" s="184">
        <v>0.59209999999999996</v>
      </c>
      <c r="G659" s="184">
        <v>0.83930000000000005</v>
      </c>
      <c r="H659" s="184">
        <v>-9.3299999999999994E-2</v>
      </c>
      <c r="I659" s="184">
        <v>3.0952999999999999</v>
      </c>
      <c r="J659" s="184">
        <v>0.63200000000000001</v>
      </c>
      <c r="K659" s="184">
        <v>0.70909999999999995</v>
      </c>
      <c r="L659" s="184">
        <v>24.067499999999999</v>
      </c>
      <c r="M659" s="184">
        <v>34.322299999999998</v>
      </c>
      <c r="N659" s="184">
        <v>61.649299999999997</v>
      </c>
      <c r="O659" s="184">
        <v>5.6971999999999996</v>
      </c>
      <c r="P659" s="184">
        <v>11.794700000000001</v>
      </c>
      <c r="Q659" s="184">
        <v>12.0741</v>
      </c>
      <c r="R659" s="184">
        <v>10.455500000000001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44322</v>
      </c>
      <c r="E660" s="184">
        <v>13.3742</v>
      </c>
      <c r="F660" s="184">
        <v>0.99150000000000005</v>
      </c>
      <c r="G660" s="184">
        <v>2.3149000000000002</v>
      </c>
      <c r="H660" s="184">
        <v>3.9119999999999999</v>
      </c>
      <c r="I660" s="184">
        <v>7.5857999999999999</v>
      </c>
      <c r="J660" s="184">
        <v>6.7740999999999998</v>
      </c>
      <c r="K660" s="184">
        <v>13.372400000000001</v>
      </c>
      <c r="L660" s="184">
        <v>45.401800000000001</v>
      </c>
      <c r="M660" s="184">
        <v>65.011700000000005</v>
      </c>
      <c r="N660" s="184">
        <v>95.317899999999995</v>
      </c>
      <c r="O660" s="184">
        <v>-0.71830000000000005</v>
      </c>
      <c r="P660" s="184"/>
      <c r="Q660" s="184">
        <v>6.7271000000000001</v>
      </c>
      <c r="R660" s="184">
        <v>13.309799999999999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44322</v>
      </c>
      <c r="E661" s="184">
        <v>13.083500000000001</v>
      </c>
      <c r="F661" s="184">
        <v>0.99109999999999998</v>
      </c>
      <c r="G661" s="184">
        <v>2.3140000000000001</v>
      </c>
      <c r="H661" s="184">
        <v>3.9098999999999999</v>
      </c>
      <c r="I661" s="184">
        <v>7.5795000000000003</v>
      </c>
      <c r="J661" s="184">
        <v>6.7605000000000004</v>
      </c>
      <c r="K661" s="184">
        <v>13.341799999999999</v>
      </c>
      <c r="L661" s="184">
        <v>45.301200000000001</v>
      </c>
      <c r="M661" s="184">
        <v>64.827299999999994</v>
      </c>
      <c r="N661" s="184">
        <v>95.014200000000002</v>
      </c>
      <c r="O661" s="184">
        <v>-0.98460000000000003</v>
      </c>
      <c r="P661" s="184"/>
      <c r="Q661" s="184">
        <v>6.2031999999999998</v>
      </c>
      <c r="R661" s="184">
        <v>13.1378</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44322</v>
      </c>
      <c r="E662" s="184">
        <v>11.495200000000001</v>
      </c>
      <c r="F662" s="184">
        <v>1.054</v>
      </c>
      <c r="G662" s="184">
        <v>2.4336000000000002</v>
      </c>
      <c r="H662" s="184">
        <v>4.0336999999999996</v>
      </c>
      <c r="I662" s="184">
        <v>7.8207000000000004</v>
      </c>
      <c r="J662" s="184">
        <v>6.8079000000000001</v>
      </c>
      <c r="K662" s="184">
        <v>14.5351</v>
      </c>
      <c r="L662" s="184">
        <v>47.055700000000002</v>
      </c>
      <c r="M662" s="184">
        <v>67.127499999999998</v>
      </c>
      <c r="N662" s="184">
        <v>99.002799999999993</v>
      </c>
      <c r="O662" s="184">
        <v>-0.3634</v>
      </c>
      <c r="P662" s="184"/>
      <c r="Q662" s="184">
        <v>3.4394999999999998</v>
      </c>
      <c r="R662" s="184">
        <v>14.3642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44322</v>
      </c>
      <c r="E663" s="184">
        <v>11.2942</v>
      </c>
      <c r="F663" s="184">
        <v>1.0530999999999999</v>
      </c>
      <c r="G663" s="184">
        <v>2.4296000000000002</v>
      </c>
      <c r="H663" s="184">
        <v>4.0288000000000004</v>
      </c>
      <c r="I663" s="184">
        <v>7.8132999999999999</v>
      </c>
      <c r="J663" s="184">
        <v>6.7949000000000002</v>
      </c>
      <c r="K663" s="184">
        <v>14.5015</v>
      </c>
      <c r="L663" s="184">
        <v>46.977600000000002</v>
      </c>
      <c r="M663" s="184">
        <v>67.002300000000005</v>
      </c>
      <c r="N663" s="184">
        <v>98.813500000000005</v>
      </c>
      <c r="O663" s="184">
        <v>-0.67969999999999997</v>
      </c>
      <c r="P663" s="184"/>
      <c r="Q663" s="184">
        <v>2.9975999999999998</v>
      </c>
      <c r="R663" s="184">
        <v>14.226699999999999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44322</v>
      </c>
      <c r="E664" s="184">
        <v>11.4162</v>
      </c>
      <c r="F664" s="184">
        <v>1.0470999999999999</v>
      </c>
      <c r="G664" s="184">
        <v>2.5474999999999999</v>
      </c>
      <c r="H664" s="184">
        <v>4.3766999999999996</v>
      </c>
      <c r="I664" s="184">
        <v>8.4160000000000004</v>
      </c>
      <c r="J664" s="184">
        <v>7.5396999999999998</v>
      </c>
      <c r="K664" s="184">
        <v>16.100899999999999</v>
      </c>
      <c r="L664" s="184">
        <v>50.165700000000001</v>
      </c>
      <c r="M664" s="184">
        <v>70.106700000000004</v>
      </c>
      <c r="N664" s="184">
        <v>103.1497</v>
      </c>
      <c r="O664" s="184">
        <v>0.68810000000000004</v>
      </c>
      <c r="P664" s="184"/>
      <c r="Q664" s="184">
        <v>3.5108999999999999</v>
      </c>
      <c r="R664" s="184">
        <v>15.3367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44322</v>
      </c>
      <c r="E665" s="184">
        <v>11.202400000000001</v>
      </c>
      <c r="F665" s="184">
        <v>1.0463</v>
      </c>
      <c r="G665" s="184">
        <v>2.5457000000000001</v>
      </c>
      <c r="H665" s="184">
        <v>4.3724999999999996</v>
      </c>
      <c r="I665" s="184">
        <v>8.4075000000000006</v>
      </c>
      <c r="J665" s="184">
        <v>7.5221</v>
      </c>
      <c r="K665" s="184">
        <v>16.022099999999998</v>
      </c>
      <c r="L665" s="184">
        <v>49.941099999999999</v>
      </c>
      <c r="M665" s="184">
        <v>69.715299999999999</v>
      </c>
      <c r="N665" s="184">
        <v>102.51649999999999</v>
      </c>
      <c r="O665" s="184">
        <v>0.27929999999999999</v>
      </c>
      <c r="P665" s="184"/>
      <c r="Q665" s="184">
        <v>3.0023</v>
      </c>
      <c r="R665" s="184">
        <v>14.971399999999999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44322</v>
      </c>
      <c r="E666" s="184">
        <v>10.719799999999999</v>
      </c>
      <c r="F666" s="184">
        <v>1.1111</v>
      </c>
      <c r="G666" s="184">
        <v>2.3603999999999998</v>
      </c>
      <c r="H666" s="184">
        <v>4.3391000000000002</v>
      </c>
      <c r="I666" s="184">
        <v>8.4298000000000002</v>
      </c>
      <c r="J666" s="184">
        <v>8.2960999999999991</v>
      </c>
      <c r="K666" s="184">
        <v>16.680599999999998</v>
      </c>
      <c r="L666" s="184">
        <v>50.276200000000003</v>
      </c>
      <c r="M666" s="184">
        <v>69.255499999999998</v>
      </c>
      <c r="N666" s="184">
        <v>104.7287</v>
      </c>
      <c r="O666" s="184">
        <v>-0.1552</v>
      </c>
      <c r="P666" s="184"/>
      <c r="Q666" s="184">
        <v>1.9464999999999999</v>
      </c>
      <c r="R666" s="184">
        <v>14.3452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44322</v>
      </c>
      <c r="E667" s="184">
        <v>10.327</v>
      </c>
      <c r="F667" s="184">
        <v>1.1103000000000001</v>
      </c>
      <c r="G667" s="184">
        <v>2.3580000000000001</v>
      </c>
      <c r="H667" s="184">
        <v>4.3342000000000001</v>
      </c>
      <c r="I667" s="184">
        <v>8.4210999999999991</v>
      </c>
      <c r="J667" s="184">
        <v>8.2789999999999999</v>
      </c>
      <c r="K667" s="184">
        <v>16.608899999999998</v>
      </c>
      <c r="L667" s="184">
        <v>50.079900000000002</v>
      </c>
      <c r="M667" s="184">
        <v>68.912999999999997</v>
      </c>
      <c r="N667" s="184">
        <v>104.1716</v>
      </c>
      <c r="O667" s="184">
        <v>-0.94430000000000003</v>
      </c>
      <c r="P667" s="184"/>
      <c r="Q667" s="184">
        <v>0.89639999999999997</v>
      </c>
      <c r="R667" s="184">
        <v>14.029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44322</v>
      </c>
      <c r="E668" s="184">
        <v>18.162600000000001</v>
      </c>
      <c r="F668" s="184">
        <v>0.70420000000000005</v>
      </c>
      <c r="G668" s="184">
        <v>0.49630000000000002</v>
      </c>
      <c r="H668" s="184">
        <v>5.1799999999999999E-2</v>
      </c>
      <c r="I668" s="184">
        <v>3.1152000000000002</v>
      </c>
      <c r="J668" s="184">
        <v>1.5885</v>
      </c>
      <c r="K668" s="184">
        <v>1.5885</v>
      </c>
      <c r="L668" s="184">
        <v>24.662600000000001</v>
      </c>
      <c r="M668" s="184">
        <v>34.475999999999999</v>
      </c>
      <c r="N668" s="184">
        <v>65.114500000000007</v>
      </c>
      <c r="O668" s="184">
        <v>9.8841999999999999</v>
      </c>
      <c r="P668" s="184">
        <v>14.3682</v>
      </c>
      <c r="Q668" s="184">
        <v>10.2464</v>
      </c>
      <c r="R668" s="184">
        <v>14.6875</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44322</v>
      </c>
      <c r="E669" s="184">
        <v>17.7805</v>
      </c>
      <c r="F669" s="184">
        <v>0.70399999999999996</v>
      </c>
      <c r="G669" s="184">
        <v>0.51390000000000002</v>
      </c>
      <c r="H669" s="184">
        <v>6.9199999999999998E-2</v>
      </c>
      <c r="I669" s="184">
        <v>3.1328</v>
      </c>
      <c r="J669" s="184">
        <v>1.6057999999999999</v>
      </c>
      <c r="K669" s="184">
        <v>1.6023000000000001</v>
      </c>
      <c r="L669" s="184">
        <v>24.674800000000001</v>
      </c>
      <c r="M669" s="184">
        <v>34.483699999999999</v>
      </c>
      <c r="N669" s="184">
        <v>65.117400000000004</v>
      </c>
      <c r="O669" s="184">
        <v>9.6061999999999994</v>
      </c>
      <c r="P669" s="184">
        <v>14.0314</v>
      </c>
      <c r="Q669" s="184">
        <v>9.8638999999999992</v>
      </c>
      <c r="R669" s="184">
        <v>14.456799999999999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44322</v>
      </c>
      <c r="E670" s="184">
        <v>19.790700000000001</v>
      </c>
      <c r="F670" s="184">
        <v>0.6341</v>
      </c>
      <c r="G670" s="184">
        <v>0.32750000000000001</v>
      </c>
      <c r="H670" s="184">
        <v>-0.1211</v>
      </c>
      <c r="I670" s="184">
        <v>2.7037</v>
      </c>
      <c r="J670" s="184">
        <v>1.3421000000000001</v>
      </c>
      <c r="K670" s="184">
        <v>1.0832999999999999</v>
      </c>
      <c r="L670" s="184">
        <v>23.5899</v>
      </c>
      <c r="M670" s="184">
        <v>33.509900000000002</v>
      </c>
      <c r="N670" s="184">
        <v>63.590600000000002</v>
      </c>
      <c r="O670" s="184">
        <v>10.337999999999999</v>
      </c>
      <c r="P670" s="184">
        <v>14.5489</v>
      </c>
      <c r="Q670" s="184">
        <v>14.2362</v>
      </c>
      <c r="R670" s="184">
        <v>15.5684</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44322</v>
      </c>
      <c r="E671" s="184">
        <v>19.362500000000001</v>
      </c>
      <c r="F671" s="184">
        <v>0.6341</v>
      </c>
      <c r="G671" s="184">
        <v>0.32540000000000002</v>
      </c>
      <c r="H671" s="184">
        <v>-0.12479999999999999</v>
      </c>
      <c r="I671" s="184">
        <v>2.6970000000000001</v>
      </c>
      <c r="J671" s="184">
        <v>1.3282</v>
      </c>
      <c r="K671" s="184">
        <v>1.0427</v>
      </c>
      <c r="L671" s="184">
        <v>23.490100000000002</v>
      </c>
      <c r="M671" s="184">
        <v>33.347799999999999</v>
      </c>
      <c r="N671" s="184">
        <v>63.326300000000003</v>
      </c>
      <c r="O671" s="184">
        <v>9.9222000000000001</v>
      </c>
      <c r="P671" s="184">
        <v>14.0594</v>
      </c>
      <c r="Q671" s="184">
        <v>13.75</v>
      </c>
      <c r="R671" s="184">
        <v>15.331899999999999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44322</v>
      </c>
      <c r="E672" s="184">
        <v>11.2521</v>
      </c>
      <c r="F672" s="184">
        <v>0.88129999999999997</v>
      </c>
      <c r="G672" s="184">
        <v>2.0969000000000002</v>
      </c>
      <c r="H672" s="184">
        <v>3.7117</v>
      </c>
      <c r="I672" s="184">
        <v>8.7475000000000005</v>
      </c>
      <c r="J672" s="184">
        <v>7.2160000000000002</v>
      </c>
      <c r="K672" s="184">
        <v>14.0215</v>
      </c>
      <c r="L672" s="184">
        <v>46.654899999999998</v>
      </c>
      <c r="M672" s="184">
        <v>63.215800000000002</v>
      </c>
      <c r="N672" s="184">
        <v>100.52930000000001</v>
      </c>
      <c r="O672" s="184">
        <v>3.6772</v>
      </c>
      <c r="P672" s="184"/>
      <c r="Q672" s="184">
        <v>3.8666</v>
      </c>
      <c r="R672" s="184">
        <v>14.4633</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44322</v>
      </c>
      <c r="E673" s="184">
        <v>11.0062</v>
      </c>
      <c r="F673" s="184">
        <v>0.88180000000000003</v>
      </c>
      <c r="G673" s="184">
        <v>2.0954999999999999</v>
      </c>
      <c r="H673" s="184">
        <v>3.7088000000000001</v>
      </c>
      <c r="I673" s="184">
        <v>8.7429000000000006</v>
      </c>
      <c r="J673" s="184">
        <v>7.2081</v>
      </c>
      <c r="K673" s="184">
        <v>13.973599999999999</v>
      </c>
      <c r="L673" s="184">
        <v>46.514899999999997</v>
      </c>
      <c r="M673" s="184">
        <v>62.975099999999998</v>
      </c>
      <c r="N673" s="184">
        <v>100.12730000000001</v>
      </c>
      <c r="O673" s="184">
        <v>2.9813000000000001</v>
      </c>
      <c r="P673" s="184"/>
      <c r="Q673" s="184">
        <v>3.1312000000000002</v>
      </c>
      <c r="R673" s="184">
        <v>14.228400000000001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44322</v>
      </c>
      <c r="E674" s="184">
        <v>12.9213</v>
      </c>
      <c r="F674" s="184">
        <v>0.80830000000000002</v>
      </c>
      <c r="G674" s="184">
        <v>2.3557999999999999</v>
      </c>
      <c r="H674" s="184">
        <v>4.0639000000000003</v>
      </c>
      <c r="I674" s="184">
        <v>8.4437999999999995</v>
      </c>
      <c r="J674" s="184">
        <v>6.7461000000000002</v>
      </c>
      <c r="K674" s="184">
        <v>12.7828</v>
      </c>
      <c r="L674" s="184">
        <v>46.185099999999998</v>
      </c>
      <c r="M674" s="184">
        <v>63.774299999999997</v>
      </c>
      <c r="N674" s="184">
        <v>89.717799999999997</v>
      </c>
      <c r="O674" s="184"/>
      <c r="P674" s="184"/>
      <c r="Q674" s="184">
        <v>9.3928999999999991</v>
      </c>
      <c r="R674" s="184">
        <v>14.475199999999999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44322</v>
      </c>
      <c r="E675" s="184">
        <v>12.786899999999999</v>
      </c>
      <c r="F675" s="184">
        <v>0.80730000000000002</v>
      </c>
      <c r="G675" s="184">
        <v>2.3532999999999999</v>
      </c>
      <c r="H675" s="184">
        <v>4.0583999999999998</v>
      </c>
      <c r="I675" s="184">
        <v>8.4315999999999995</v>
      </c>
      <c r="J675" s="184">
        <v>6.7202000000000002</v>
      </c>
      <c r="K675" s="184">
        <v>12.701599999999999</v>
      </c>
      <c r="L675" s="184">
        <v>45.9758</v>
      </c>
      <c r="M675" s="184">
        <v>63.419199999999996</v>
      </c>
      <c r="N675" s="184">
        <v>89.169300000000007</v>
      </c>
      <c r="O675" s="184"/>
      <c r="P675" s="184"/>
      <c r="Q675" s="184">
        <v>8.9930000000000003</v>
      </c>
      <c r="R675" s="184">
        <v>14.1448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44322</v>
      </c>
      <c r="E680" s="184">
        <v>25.258199999999999</v>
      </c>
      <c r="F680" s="184">
        <v>0.56140000000000001</v>
      </c>
      <c r="G680" s="184">
        <v>0.6391</v>
      </c>
      <c r="H680" s="184">
        <v>-1.0906</v>
      </c>
      <c r="I680" s="184">
        <v>2.0186999999999999</v>
      </c>
      <c r="J680" s="184">
        <v>0.92459999999999998</v>
      </c>
      <c r="K680" s="184">
        <v>-1.5915999999999999</v>
      </c>
      <c r="L680" s="184">
        <v>21.774999999999999</v>
      </c>
      <c r="M680" s="184">
        <v>34.003599999999999</v>
      </c>
      <c r="N680" s="184">
        <v>58.192999999999998</v>
      </c>
      <c r="O680" s="184">
        <v>10.9909</v>
      </c>
      <c r="P680" s="184">
        <v>15.697699999999999</v>
      </c>
      <c r="Q680" s="184">
        <v>15.153</v>
      </c>
      <c r="R680" s="184">
        <v>15.587999999999999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44322</v>
      </c>
      <c r="E681" s="184">
        <v>23.175999999999998</v>
      </c>
      <c r="F681" s="184">
        <v>0.55800000000000005</v>
      </c>
      <c r="G681" s="184">
        <v>0.62960000000000005</v>
      </c>
      <c r="H681" s="184">
        <v>-1.1132</v>
      </c>
      <c r="I681" s="184">
        <v>1.9716</v>
      </c>
      <c r="J681" s="184">
        <v>0.8196</v>
      </c>
      <c r="K681" s="184">
        <v>-1.9188000000000001</v>
      </c>
      <c r="L681" s="184">
        <v>20.954699999999999</v>
      </c>
      <c r="M681" s="184">
        <v>32.648000000000003</v>
      </c>
      <c r="N681" s="184">
        <v>56.042099999999998</v>
      </c>
      <c r="O681" s="184">
        <v>9.4465000000000003</v>
      </c>
      <c r="P681" s="184">
        <v>14.229900000000001</v>
      </c>
      <c r="Q681" s="184">
        <v>13.654299999999999</v>
      </c>
      <c r="R681" s="184">
        <v>13.9278</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44322</v>
      </c>
      <c r="E682" s="184">
        <v>103.29</v>
      </c>
      <c r="F682" s="184">
        <v>0.50600000000000001</v>
      </c>
      <c r="G682" s="184">
        <v>0.70199999999999996</v>
      </c>
      <c r="H682" s="184">
        <v>-0.11600000000000001</v>
      </c>
      <c r="I682" s="184">
        <v>3.2281</v>
      </c>
      <c r="J682" s="184">
        <v>1.6434</v>
      </c>
      <c r="K682" s="184">
        <v>1.0764</v>
      </c>
      <c r="L682" s="184">
        <v>16.488099999999999</v>
      </c>
      <c r="M682" s="184">
        <v>25.048400000000001</v>
      </c>
      <c r="N682" s="184">
        <v>49.608899999999998</v>
      </c>
      <c r="O682" s="184">
        <v>8.6846999999999994</v>
      </c>
      <c r="P682" s="184">
        <v>14.841100000000001</v>
      </c>
      <c r="Q682" s="184">
        <v>12.482699999999999</v>
      </c>
      <c r="R682" s="184">
        <v>12.318300000000001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44322</v>
      </c>
      <c r="E683" s="184">
        <v>147.94236700165101</v>
      </c>
      <c r="F683" s="184">
        <v>0.49519999999999997</v>
      </c>
      <c r="G683" s="184">
        <v>0.6925</v>
      </c>
      <c r="H683" s="184">
        <v>-0.14349999999999999</v>
      </c>
      <c r="I683" s="184">
        <v>3.1882000000000001</v>
      </c>
      <c r="J683" s="184">
        <v>1.5744</v>
      </c>
      <c r="K683" s="184">
        <v>0.91149999999999998</v>
      </c>
      <c r="L683" s="184">
        <v>16.155999999999999</v>
      </c>
      <c r="M683" s="184">
        <v>24.530200000000001</v>
      </c>
      <c r="N683" s="184">
        <v>48.551400000000001</v>
      </c>
      <c r="O683" s="184">
        <v>7.9287000000000001</v>
      </c>
      <c r="P683" s="184">
        <v>14.0671</v>
      </c>
      <c r="Q683" s="184">
        <v>11.3241</v>
      </c>
      <c r="R683" s="184">
        <v>11.5123</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44322</v>
      </c>
      <c r="E684" s="184">
        <v>33.479999999999997</v>
      </c>
      <c r="F684" s="184">
        <v>0.84340000000000004</v>
      </c>
      <c r="G684" s="184">
        <v>0.4199</v>
      </c>
      <c r="H684" s="184">
        <v>-0.62329999999999997</v>
      </c>
      <c r="I684" s="184">
        <v>2.7309000000000001</v>
      </c>
      <c r="J684" s="184">
        <v>0.93459999999999999</v>
      </c>
      <c r="K684" s="184">
        <v>0.99550000000000005</v>
      </c>
      <c r="L684" s="184">
        <v>22.323699999999999</v>
      </c>
      <c r="M684" s="184">
        <v>32.436700000000002</v>
      </c>
      <c r="N684" s="184">
        <v>59.961799999999997</v>
      </c>
      <c r="O684" s="184">
        <v>11.5936</v>
      </c>
      <c r="P684" s="184">
        <v>12.407</v>
      </c>
      <c r="Q684" s="184">
        <v>13.7562</v>
      </c>
      <c r="R684" s="184">
        <v>17.7164</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44322</v>
      </c>
      <c r="E685" s="184">
        <v>35.090000000000003</v>
      </c>
      <c r="F685" s="184">
        <v>0.86229999999999996</v>
      </c>
      <c r="G685" s="184">
        <v>0.45810000000000001</v>
      </c>
      <c r="H685" s="184">
        <v>-0.59489999999999998</v>
      </c>
      <c r="I685" s="184">
        <v>2.7526000000000002</v>
      </c>
      <c r="J685" s="184">
        <v>1.0075000000000001</v>
      </c>
      <c r="K685" s="184">
        <v>1.1531</v>
      </c>
      <c r="L685" s="184">
        <v>22.6494</v>
      </c>
      <c r="M685" s="184">
        <v>32.966999999999999</v>
      </c>
      <c r="N685" s="184">
        <v>60.815800000000003</v>
      </c>
      <c r="O685" s="184">
        <v>12.1243</v>
      </c>
      <c r="P685" s="184">
        <v>13.1538</v>
      </c>
      <c r="Q685" s="184">
        <v>12.4969</v>
      </c>
      <c r="R685" s="184">
        <v>18.233799999999999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44322</v>
      </c>
      <c r="E686" s="184">
        <v>18.023299999999999</v>
      </c>
      <c r="F686" s="184">
        <v>0.3916</v>
      </c>
      <c r="G686" s="184">
        <v>0.16839999999999999</v>
      </c>
      <c r="H686" s="184">
        <v>-0.26229999999999998</v>
      </c>
      <c r="I686" s="184">
        <v>2.8733</v>
      </c>
      <c r="J686" s="184">
        <v>0.64670000000000005</v>
      </c>
      <c r="K686" s="184">
        <v>3.8125</v>
      </c>
      <c r="L686" s="184">
        <v>31.285699999999999</v>
      </c>
      <c r="M686" s="184">
        <v>41.457999999999998</v>
      </c>
      <c r="N686" s="184">
        <v>79.844499999999996</v>
      </c>
      <c r="O686" s="184">
        <v>7.0189000000000004</v>
      </c>
      <c r="P686" s="184">
        <v>12.397600000000001</v>
      </c>
      <c r="Q686" s="184">
        <v>12.233700000000001</v>
      </c>
      <c r="R686" s="184">
        <v>15.9132</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44322</v>
      </c>
      <c r="E687" s="184">
        <v>19.0044</v>
      </c>
      <c r="F687" s="184">
        <v>0.39200000000000002</v>
      </c>
      <c r="G687" s="184">
        <v>0.16969999999999999</v>
      </c>
      <c r="H687" s="184">
        <v>-0.25929999999999997</v>
      </c>
      <c r="I687" s="184">
        <v>2.8788999999999998</v>
      </c>
      <c r="J687" s="184">
        <v>0.65890000000000004</v>
      </c>
      <c r="K687" s="184">
        <v>3.8509000000000002</v>
      </c>
      <c r="L687" s="184">
        <v>31.383800000000001</v>
      </c>
      <c r="M687" s="184">
        <v>41.6389</v>
      </c>
      <c r="N687" s="184">
        <v>80.141599999999997</v>
      </c>
      <c r="O687" s="184">
        <v>7.4652000000000003</v>
      </c>
      <c r="P687" s="184">
        <v>13.5397</v>
      </c>
      <c r="Q687" s="184">
        <v>13.4053</v>
      </c>
      <c r="R687" s="184">
        <v>16.0913</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44322</v>
      </c>
      <c r="E688" s="184">
        <v>13.014799999999999</v>
      </c>
      <c r="F688" s="184">
        <v>0.51749999999999996</v>
      </c>
      <c r="G688" s="184">
        <v>0.6784</v>
      </c>
      <c r="H688" s="184">
        <v>9.1499999999999998E-2</v>
      </c>
      <c r="I688" s="184">
        <v>3.6507000000000001</v>
      </c>
      <c r="J688" s="184">
        <v>1.6448</v>
      </c>
      <c r="K688" s="184">
        <v>1.5496000000000001</v>
      </c>
      <c r="L688" s="184">
        <v>33.075699999999998</v>
      </c>
      <c r="M688" s="184">
        <v>42.922400000000003</v>
      </c>
      <c r="N688" s="184">
        <v>74.854900000000001</v>
      </c>
      <c r="O688" s="184">
        <v>4.3174999999999999</v>
      </c>
      <c r="P688" s="184"/>
      <c r="Q688" s="184">
        <v>6.3509000000000002</v>
      </c>
      <c r="R688" s="184">
        <v>12.3902</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44322</v>
      </c>
      <c r="E689" s="184">
        <v>13.650399999999999</v>
      </c>
      <c r="F689" s="184">
        <v>0.51770000000000005</v>
      </c>
      <c r="G689" s="184">
        <v>0.68</v>
      </c>
      <c r="H689" s="184">
        <v>9.5299999999999996E-2</v>
      </c>
      <c r="I689" s="184">
        <v>3.6579000000000002</v>
      </c>
      <c r="J689" s="184">
        <v>1.6585000000000001</v>
      </c>
      <c r="K689" s="184">
        <v>1.5844</v>
      </c>
      <c r="L689" s="184">
        <v>33.164200000000001</v>
      </c>
      <c r="M689" s="184">
        <v>43.063499999999998</v>
      </c>
      <c r="N689" s="184">
        <v>75.139899999999997</v>
      </c>
      <c r="O689" s="184">
        <v>4.9866999999999999</v>
      </c>
      <c r="P689" s="184"/>
      <c r="Q689" s="184">
        <v>7.5425000000000004</v>
      </c>
      <c r="R689" s="184">
        <v>12.6808</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44322</v>
      </c>
      <c r="E690" s="184">
        <v>12.066700000000001</v>
      </c>
      <c r="F690" s="184">
        <v>0.442</v>
      </c>
      <c r="G690" s="184">
        <v>0.1386</v>
      </c>
      <c r="H690" s="184">
        <v>-0.26700000000000002</v>
      </c>
      <c r="I690" s="184">
        <v>2.952</v>
      </c>
      <c r="J690" s="184">
        <v>0.86260000000000003</v>
      </c>
      <c r="K690" s="184">
        <v>1.736</v>
      </c>
      <c r="L690" s="184">
        <v>31.686499999999999</v>
      </c>
      <c r="M690" s="184">
        <v>40.012500000000003</v>
      </c>
      <c r="N690" s="184">
        <v>70.621600000000001</v>
      </c>
      <c r="O690" s="184">
        <v>5.6154999999999999</v>
      </c>
      <c r="P690" s="184"/>
      <c r="Q690" s="184">
        <v>4.6806999999999999</v>
      </c>
      <c r="R690" s="184">
        <v>12.5915</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44322</v>
      </c>
      <c r="E691" s="184">
        <v>12.659700000000001</v>
      </c>
      <c r="F691" s="184">
        <v>0.44350000000000001</v>
      </c>
      <c r="G691" s="184">
        <v>0.14000000000000001</v>
      </c>
      <c r="H691" s="184">
        <v>-0.26469999999999999</v>
      </c>
      <c r="I691" s="184">
        <v>2.9561999999999999</v>
      </c>
      <c r="J691" s="184">
        <v>0.87170000000000003</v>
      </c>
      <c r="K691" s="184">
        <v>1.762</v>
      </c>
      <c r="L691" s="184">
        <v>31.755199999999999</v>
      </c>
      <c r="M691" s="184">
        <v>40.121499999999997</v>
      </c>
      <c r="N691" s="184">
        <v>70.853099999999998</v>
      </c>
      <c r="O691" s="184">
        <v>6.4364999999999997</v>
      </c>
      <c r="P691" s="184"/>
      <c r="Q691" s="184">
        <v>5.9107000000000003</v>
      </c>
      <c r="R691" s="184">
        <v>12.9078</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44322</v>
      </c>
      <c r="E692" s="184">
        <v>10.572100000000001</v>
      </c>
      <c r="F692" s="184">
        <v>0.25600000000000001</v>
      </c>
      <c r="G692" s="184">
        <v>-0.1794</v>
      </c>
      <c r="H692" s="184">
        <v>-0.74539999999999995</v>
      </c>
      <c r="I692" s="184">
        <v>1.2052</v>
      </c>
      <c r="J692" s="184">
        <v>0.97519999999999996</v>
      </c>
      <c r="K692" s="184">
        <v>-1.7618</v>
      </c>
      <c r="L692" s="184">
        <v>24.747499999999999</v>
      </c>
      <c r="M692" s="184">
        <v>27.0502</v>
      </c>
      <c r="N692" s="184">
        <v>57.5715</v>
      </c>
      <c r="O692" s="184">
        <v>1.6052</v>
      </c>
      <c r="P692" s="184"/>
      <c r="Q692" s="184">
        <v>1.7009000000000001</v>
      </c>
      <c r="R692" s="184">
        <v>10.809900000000001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44322</v>
      </c>
      <c r="E693" s="184">
        <v>10.9742</v>
      </c>
      <c r="F693" s="184">
        <v>0.25669999999999998</v>
      </c>
      <c r="G693" s="184">
        <v>-0.1774</v>
      </c>
      <c r="H693" s="184">
        <v>-0.73809999999999998</v>
      </c>
      <c r="I693" s="184">
        <v>1.2212000000000001</v>
      </c>
      <c r="J693" s="184">
        <v>1.0097</v>
      </c>
      <c r="K693" s="184">
        <v>-1.6666000000000001</v>
      </c>
      <c r="L693" s="184">
        <v>24.986599999999999</v>
      </c>
      <c r="M693" s="184">
        <v>27.433599999999998</v>
      </c>
      <c r="N693" s="184">
        <v>58.2209</v>
      </c>
      <c r="O693" s="184">
        <v>2.6541999999999999</v>
      </c>
      <c r="P693" s="184"/>
      <c r="Q693" s="184">
        <v>2.8582999999999998</v>
      </c>
      <c r="R693" s="184">
        <v>11.377599999999999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44322</v>
      </c>
      <c r="E694" s="184">
        <v>11.001899999999999</v>
      </c>
      <c r="F694" s="184">
        <v>0.2954</v>
      </c>
      <c r="G694" s="184">
        <v>-1.2699999999999999E-2</v>
      </c>
      <c r="H694" s="184">
        <v>-0.69140000000000001</v>
      </c>
      <c r="I694" s="184">
        <v>1.5704</v>
      </c>
      <c r="J694" s="184">
        <v>1.0794999999999999</v>
      </c>
      <c r="K694" s="184">
        <v>-2.0171999999999999</v>
      </c>
      <c r="L694" s="184">
        <v>23.530799999999999</v>
      </c>
      <c r="M694" s="184">
        <v>25.9635</v>
      </c>
      <c r="N694" s="184">
        <v>55.856400000000001</v>
      </c>
      <c r="O694" s="184">
        <v>2.7881</v>
      </c>
      <c r="P694" s="184"/>
      <c r="Q694" s="184">
        <v>3.1154000000000002</v>
      </c>
      <c r="R694" s="184">
        <v>11.573399999999999</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44322</v>
      </c>
      <c r="E695" s="184">
        <v>11.3728</v>
      </c>
      <c r="F695" s="184">
        <v>0.29720000000000002</v>
      </c>
      <c r="G695" s="184">
        <v>-9.7000000000000003E-3</v>
      </c>
      <c r="H695" s="184">
        <v>-0.68379999999999996</v>
      </c>
      <c r="I695" s="184">
        <v>1.5846</v>
      </c>
      <c r="J695" s="184">
        <v>1.1086</v>
      </c>
      <c r="K695" s="184">
        <v>-1.9323999999999999</v>
      </c>
      <c r="L695" s="184">
        <v>23.7438</v>
      </c>
      <c r="M695" s="184">
        <v>26.291499999999999</v>
      </c>
      <c r="N695" s="184">
        <v>56.398099999999999</v>
      </c>
      <c r="O695" s="184">
        <v>3.8412000000000002</v>
      </c>
      <c r="P695" s="184"/>
      <c r="Q695" s="184">
        <v>4.2198000000000002</v>
      </c>
      <c r="R695" s="184">
        <v>12.040800000000001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44322</v>
      </c>
      <c r="E696" s="184">
        <v>128.30889999999999</v>
      </c>
      <c r="F696" s="184">
        <v>0.66769999999999996</v>
      </c>
      <c r="G696" s="184">
        <v>0.75</v>
      </c>
      <c r="H696" s="184">
        <v>0.14560000000000001</v>
      </c>
      <c r="I696" s="184">
        <v>3.5735999999999999</v>
      </c>
      <c r="J696" s="184">
        <v>1.9665999999999999</v>
      </c>
      <c r="K696" s="184">
        <v>1.6504000000000001</v>
      </c>
      <c r="L696" s="184">
        <v>25.475899999999999</v>
      </c>
      <c r="M696" s="184">
        <v>38.031100000000002</v>
      </c>
      <c r="N696" s="184">
        <v>65.051299999999998</v>
      </c>
      <c r="O696" s="184">
        <v>12.185499999999999</v>
      </c>
      <c r="P696" s="184">
        <v>14.951599999999999</v>
      </c>
      <c r="Q696" s="184">
        <v>14.163399999999999</v>
      </c>
      <c r="R696" s="184">
        <v>19.152999999999999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44322</v>
      </c>
      <c r="E697" s="184">
        <v>119.5463</v>
      </c>
      <c r="F697" s="184">
        <v>0.66510000000000002</v>
      </c>
      <c r="G697" s="184">
        <v>0.74329999999999996</v>
      </c>
      <c r="H697" s="184">
        <v>0.1288</v>
      </c>
      <c r="I697" s="184">
        <v>3.5384000000000002</v>
      </c>
      <c r="J697" s="184">
        <v>1.8852</v>
      </c>
      <c r="K697" s="184">
        <v>1.4029</v>
      </c>
      <c r="L697" s="184">
        <v>24.889199999999999</v>
      </c>
      <c r="M697" s="184">
        <v>37.056199999999997</v>
      </c>
      <c r="N697" s="184">
        <v>63.503999999999998</v>
      </c>
      <c r="O697" s="184">
        <v>11.162599999999999</v>
      </c>
      <c r="P697" s="184">
        <v>13.8986</v>
      </c>
      <c r="Q697" s="184">
        <v>11.5505</v>
      </c>
      <c r="R697" s="184">
        <v>18.0457</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44322</v>
      </c>
      <c r="E698" s="184">
        <v>190.70460237405399</v>
      </c>
      <c r="F698" s="184">
        <v>0.59019999999999995</v>
      </c>
      <c r="G698" s="184">
        <v>1.0539000000000001</v>
      </c>
      <c r="H698" s="184">
        <v>-0.13220000000000001</v>
      </c>
      <c r="I698" s="184">
        <v>2.9306000000000001</v>
      </c>
      <c r="J698" s="184">
        <v>0.79120000000000001</v>
      </c>
      <c r="K698" s="184">
        <v>-0.29060000000000002</v>
      </c>
      <c r="L698" s="184">
        <v>20.4161</v>
      </c>
      <c r="M698" s="184">
        <v>31.470600000000001</v>
      </c>
      <c r="N698" s="184">
        <v>58.400399999999998</v>
      </c>
      <c r="O698" s="184">
        <v>8.9870000000000001</v>
      </c>
      <c r="P698" s="184">
        <v>12.911799999999999</v>
      </c>
      <c r="Q698" s="184">
        <v>17.667899999999999</v>
      </c>
      <c r="R698" s="184">
        <v>11.4802</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0.64935909090909072</v>
      </c>
      <c r="G699" s="186">
        <v>0.8898053030303027</v>
      </c>
      <c r="H699" s="186">
        <v>0.24557424242424231</v>
      </c>
      <c r="I699" s="186">
        <v>3.6257712121212138</v>
      </c>
      <c r="J699" s="186">
        <v>2.4476886363636368</v>
      </c>
      <c r="K699" s="186">
        <v>3.9180621212121207</v>
      </c>
      <c r="L699" s="186">
        <v>27.587831818181822</v>
      </c>
      <c r="M699" s="186">
        <v>39.937884090909066</v>
      </c>
      <c r="N699" s="186">
        <v>67.614496212121253</v>
      </c>
      <c r="O699" s="186">
        <v>9.3807783333333337</v>
      </c>
      <c r="P699" s="186">
        <v>14.746990000000002</v>
      </c>
      <c r="Q699" s="186">
        <v>13.405285606060609</v>
      </c>
      <c r="R699" s="186">
        <v>16.851667968750004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0.60040000000000004</v>
      </c>
      <c r="G700" s="186">
        <v>0.74665000000000004</v>
      </c>
      <c r="H700" s="186">
        <v>-0.14319999999999999</v>
      </c>
      <c r="I700" s="186">
        <v>3.1052499999999998</v>
      </c>
      <c r="J700" s="186">
        <v>1.6366499999999999</v>
      </c>
      <c r="K700" s="186">
        <v>1.7490000000000001</v>
      </c>
      <c r="L700" s="186">
        <v>25.54485</v>
      </c>
      <c r="M700" s="186">
        <v>37.350300000000004</v>
      </c>
      <c r="N700" s="186">
        <v>64.024699999999996</v>
      </c>
      <c r="O700" s="186">
        <v>9.051400000000001</v>
      </c>
      <c r="P700" s="186">
        <v>14.079699999999999</v>
      </c>
      <c r="Q700" s="186">
        <v>13.70215</v>
      </c>
      <c r="R700" s="186">
        <v>14.709099999999999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44322</v>
      </c>
      <c r="E703" s="184">
        <v>29.586300000000001</v>
      </c>
      <c r="F703" s="184">
        <v>0.39939999999999998</v>
      </c>
      <c r="G703" s="184">
        <v>0.61109999999999998</v>
      </c>
      <c r="H703" s="184">
        <v>-3.9199999999999999E-2</v>
      </c>
      <c r="I703" s="184">
        <v>2.468</v>
      </c>
      <c r="J703" s="184">
        <v>1.5168999999999999</v>
      </c>
      <c r="K703" s="184">
        <v>1.6956</v>
      </c>
      <c r="L703" s="184">
        <v>17.058499999999999</v>
      </c>
      <c r="M703" s="184">
        <v>23.589300000000001</v>
      </c>
      <c r="N703" s="184">
        <v>40.050800000000002</v>
      </c>
      <c r="O703" s="184">
        <v>10.2034</v>
      </c>
      <c r="P703" s="184">
        <v>12.247</v>
      </c>
      <c r="Q703" s="184">
        <v>11.4574</v>
      </c>
      <c r="R703" s="184">
        <v>14.8942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44322</v>
      </c>
      <c r="E704" s="184">
        <v>31.4084</v>
      </c>
      <c r="F704" s="184">
        <v>0.40210000000000001</v>
      </c>
      <c r="G704" s="184">
        <v>0.61990000000000001</v>
      </c>
      <c r="H704" s="184">
        <v>-1.9099999999999999E-2</v>
      </c>
      <c r="I704" s="184">
        <v>2.5097999999999998</v>
      </c>
      <c r="J704" s="184">
        <v>1.6054999999999999</v>
      </c>
      <c r="K704" s="184">
        <v>1.9416</v>
      </c>
      <c r="L704" s="184">
        <v>17.7134</v>
      </c>
      <c r="M704" s="184">
        <v>24.6355</v>
      </c>
      <c r="N704" s="184">
        <v>41.463999999999999</v>
      </c>
      <c r="O704" s="184">
        <v>11.1625</v>
      </c>
      <c r="P704" s="184">
        <v>13.172700000000001</v>
      </c>
      <c r="Q704" s="184">
        <v>12.796099999999999</v>
      </c>
      <c r="R704" s="184">
        <v>15.962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44322</v>
      </c>
      <c r="E705" s="184">
        <v>101.5609</v>
      </c>
      <c r="F705" s="184">
        <v>0.38579999999999998</v>
      </c>
      <c r="G705" s="184">
        <v>1.0782</v>
      </c>
      <c r="H705" s="184">
        <v>1.0648</v>
      </c>
      <c r="I705" s="184">
        <v>3.9403000000000001</v>
      </c>
      <c r="J705" s="184">
        <v>2.56</v>
      </c>
      <c r="K705" s="184">
        <v>2.0129999999999999</v>
      </c>
      <c r="L705" s="184">
        <v>28.051200000000001</v>
      </c>
      <c r="M705" s="184">
        <v>39.924199999999999</v>
      </c>
      <c r="N705" s="184">
        <v>58.354100000000003</v>
      </c>
      <c r="O705" s="184">
        <v>7.6589</v>
      </c>
      <c r="P705" s="184">
        <v>10.504200000000001</v>
      </c>
      <c r="Q705" s="184">
        <v>14.214600000000001</v>
      </c>
      <c r="R705" s="184">
        <v>11.132999999999999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44322</v>
      </c>
      <c r="E706" s="184">
        <v>105.6906</v>
      </c>
      <c r="F706" s="184">
        <v>0.38700000000000001</v>
      </c>
      <c r="G706" s="184">
        <v>1.0814999999999999</v>
      </c>
      <c r="H706" s="184">
        <v>1.0725</v>
      </c>
      <c r="I706" s="184">
        <v>3.9561999999999999</v>
      </c>
      <c r="J706" s="184">
        <v>2.5937000000000001</v>
      </c>
      <c r="K706" s="184">
        <v>2.1320000000000001</v>
      </c>
      <c r="L706" s="184">
        <v>28.399899999999999</v>
      </c>
      <c r="M706" s="184">
        <v>40.5886</v>
      </c>
      <c r="N706" s="184">
        <v>59.508699999999997</v>
      </c>
      <c r="O706" s="184">
        <v>8.2708999999999993</v>
      </c>
      <c r="P706" s="184">
        <v>11.065200000000001</v>
      </c>
      <c r="Q706" s="184">
        <v>11.692299999999999</v>
      </c>
      <c r="R706" s="184">
        <v>11.845700000000001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44322</v>
      </c>
      <c r="E707" s="184">
        <v>68.271199999999993</v>
      </c>
      <c r="F707" s="184">
        <v>0.27350000000000002</v>
      </c>
      <c r="G707" s="184">
        <v>0.76259999999999994</v>
      </c>
      <c r="H707" s="184">
        <v>1.4233</v>
      </c>
      <c r="I707" s="184">
        <v>3.4735</v>
      </c>
      <c r="J707" s="184">
        <v>3.1911</v>
      </c>
      <c r="K707" s="184">
        <v>3.2907999999999999</v>
      </c>
      <c r="L707" s="184">
        <v>25.038799999999998</v>
      </c>
      <c r="M707" s="184">
        <v>33.846699999999998</v>
      </c>
      <c r="N707" s="184">
        <v>47.6233</v>
      </c>
      <c r="O707" s="184">
        <v>5.7239000000000004</v>
      </c>
      <c r="P707" s="184">
        <v>8.4497999999999998</v>
      </c>
      <c r="Q707" s="184">
        <v>11.6431</v>
      </c>
      <c r="R707" s="184">
        <v>7.0640999999999998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44322</v>
      </c>
      <c r="E708" s="184">
        <v>71.680499999999995</v>
      </c>
      <c r="F708" s="184">
        <v>0.27489999999999998</v>
      </c>
      <c r="G708" s="184">
        <v>0.76670000000000005</v>
      </c>
      <c r="H708" s="184">
        <v>1.4328000000000001</v>
      </c>
      <c r="I708" s="184">
        <v>3.4925999999999999</v>
      </c>
      <c r="J708" s="184">
        <v>3.2319</v>
      </c>
      <c r="K708" s="184">
        <v>3.4232999999999998</v>
      </c>
      <c r="L708" s="184">
        <v>25.385899999999999</v>
      </c>
      <c r="M708" s="184">
        <v>34.459800000000001</v>
      </c>
      <c r="N708" s="184">
        <v>48.617600000000003</v>
      </c>
      <c r="O708" s="184">
        <v>6.3788</v>
      </c>
      <c r="P708" s="184">
        <v>9.1364000000000001</v>
      </c>
      <c r="Q708" s="184">
        <v>10.039300000000001</v>
      </c>
      <c r="R708" s="184">
        <v>7.7202000000000002</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44321</v>
      </c>
      <c r="E709" s="184">
        <v>22.687100000000001</v>
      </c>
      <c r="F709" s="184">
        <v>0.72589999999999999</v>
      </c>
      <c r="G709" s="184">
        <v>0.11119999999999999</v>
      </c>
      <c r="H709" s="184">
        <v>-1.0645</v>
      </c>
      <c r="I709" s="184">
        <v>2.2465999999999999</v>
      </c>
      <c r="J709" s="184">
        <v>0.33829999999999999</v>
      </c>
      <c r="K709" s="184">
        <v>-0.24709999999999999</v>
      </c>
      <c r="L709" s="184">
        <v>18.472999999999999</v>
      </c>
      <c r="M709" s="184">
        <v>29.650200000000002</v>
      </c>
      <c r="N709" s="184">
        <v>51.411900000000003</v>
      </c>
      <c r="O709" s="184">
        <v>8.1052999999999997</v>
      </c>
      <c r="P709" s="184">
        <v>12.114800000000001</v>
      </c>
      <c r="Q709" s="184">
        <v>12.3794</v>
      </c>
      <c r="R709" s="184">
        <v>12.4802</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44321</v>
      </c>
      <c r="E710" s="184">
        <v>23.159600000000001</v>
      </c>
      <c r="F710" s="184">
        <v>0.7268</v>
      </c>
      <c r="G710" s="184">
        <v>0.1159</v>
      </c>
      <c r="H710" s="184">
        <v>-1.0578000000000001</v>
      </c>
      <c r="I710" s="184">
        <v>2.2616000000000001</v>
      </c>
      <c r="J710" s="184">
        <v>0.36749999999999999</v>
      </c>
      <c r="K710" s="184">
        <v>-0.16209999999999999</v>
      </c>
      <c r="L710" s="184">
        <v>18.678899999999999</v>
      </c>
      <c r="M710" s="184">
        <v>29.993300000000001</v>
      </c>
      <c r="N710" s="184">
        <v>51.951900000000002</v>
      </c>
      <c r="O710" s="184">
        <v>8.4577000000000009</v>
      </c>
      <c r="P710" s="184">
        <v>12.455399999999999</v>
      </c>
      <c r="Q710" s="184">
        <v>12.709899999999999</v>
      </c>
      <c r="R710" s="184">
        <v>12.878</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44321</v>
      </c>
      <c r="E711" s="184">
        <v>21.285599999999999</v>
      </c>
      <c r="F711" s="184">
        <v>0.6069</v>
      </c>
      <c r="G711" s="184">
        <v>0.1129</v>
      </c>
      <c r="H711" s="184">
        <v>-0.8367</v>
      </c>
      <c r="I711" s="184">
        <v>1.9396</v>
      </c>
      <c r="J711" s="184">
        <v>0.38769999999999999</v>
      </c>
      <c r="K711" s="184">
        <v>-1.4999999999999999E-2</v>
      </c>
      <c r="L711" s="184">
        <v>15.080299999999999</v>
      </c>
      <c r="M711" s="184">
        <v>23.956</v>
      </c>
      <c r="N711" s="184">
        <v>41.2102</v>
      </c>
      <c r="O711" s="184">
        <v>7.9444999999999997</v>
      </c>
      <c r="P711" s="184">
        <v>11.0905</v>
      </c>
      <c r="Q711" s="184">
        <v>11.363099999999999</v>
      </c>
      <c r="R711" s="184">
        <v>11.4872</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44321</v>
      </c>
      <c r="E712" s="184">
        <v>21.821000000000002</v>
      </c>
      <c r="F712" s="184">
        <v>0.60860000000000003</v>
      </c>
      <c r="G712" s="184">
        <v>0.1207</v>
      </c>
      <c r="H712" s="184">
        <v>-0.82579999999999998</v>
      </c>
      <c r="I712" s="184">
        <v>1.9635</v>
      </c>
      <c r="J712" s="184">
        <v>0.43590000000000001</v>
      </c>
      <c r="K712" s="184">
        <v>0.128</v>
      </c>
      <c r="L712" s="184">
        <v>15.416600000000001</v>
      </c>
      <c r="M712" s="184">
        <v>24.5029</v>
      </c>
      <c r="N712" s="184">
        <v>42.044400000000003</v>
      </c>
      <c r="O712" s="184">
        <v>8.4776000000000007</v>
      </c>
      <c r="P712" s="184">
        <v>11.531000000000001</v>
      </c>
      <c r="Q712" s="184">
        <v>11.757899999999999</v>
      </c>
      <c r="R712" s="184">
        <v>12.162000000000001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44322</v>
      </c>
      <c r="E713" s="184">
        <v>10.671900000000001</v>
      </c>
      <c r="F713" s="184">
        <v>0.55779999999999996</v>
      </c>
      <c r="G713" s="184">
        <v>1.552</v>
      </c>
      <c r="H713" s="184">
        <v>1.5790999999999999</v>
      </c>
      <c r="I713" s="184">
        <v>5.0972999999999997</v>
      </c>
      <c r="J713" s="184">
        <v>1.4902</v>
      </c>
      <c r="K713" s="184">
        <v>-0.875</v>
      </c>
      <c r="L713" s="184">
        <v>38.6447</v>
      </c>
      <c r="M713" s="184">
        <v>39.680900000000001</v>
      </c>
      <c r="N713" s="184">
        <v>54.822299999999998</v>
      </c>
      <c r="O713" s="184"/>
      <c r="P713" s="184"/>
      <c r="Q713" s="184">
        <v>2.3039999999999998</v>
      </c>
      <c r="R713" s="184">
        <v>-1.766</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44322</v>
      </c>
      <c r="E714" s="184">
        <v>10.671900000000001</v>
      </c>
      <c r="F714" s="184">
        <v>0.55779999999999996</v>
      </c>
      <c r="G714" s="184">
        <v>1.5529999999999999</v>
      </c>
      <c r="H714" s="184">
        <v>1.5801000000000001</v>
      </c>
      <c r="I714" s="184">
        <v>5.0972999999999997</v>
      </c>
      <c r="J714" s="184">
        <v>1.4912000000000001</v>
      </c>
      <c r="K714" s="184">
        <v>-0.874</v>
      </c>
      <c r="L714" s="184">
        <v>38.6447</v>
      </c>
      <c r="M714" s="184">
        <v>39.680900000000001</v>
      </c>
      <c r="N714" s="184">
        <v>54.822299999999998</v>
      </c>
      <c r="O714" s="184"/>
      <c r="P714" s="184"/>
      <c r="Q714" s="184">
        <v>2.3039999999999998</v>
      </c>
      <c r="R714" s="184">
        <v>-1.7656000000000001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44322</v>
      </c>
      <c r="E715" s="184">
        <v>13.5434</v>
      </c>
      <c r="F715" s="184">
        <v>0.4264</v>
      </c>
      <c r="G715" s="184">
        <v>1.3803000000000001</v>
      </c>
      <c r="H715" s="184">
        <v>1.9358</v>
      </c>
      <c r="I715" s="184">
        <v>5.4650999999999996</v>
      </c>
      <c r="J715" s="184">
        <v>3.4155000000000002</v>
      </c>
      <c r="K715" s="184">
        <v>7.3696999999999999</v>
      </c>
      <c r="L715" s="184">
        <v>35.900100000000002</v>
      </c>
      <c r="M715" s="184">
        <v>45.058599999999998</v>
      </c>
      <c r="N715" s="184">
        <v>70.337900000000005</v>
      </c>
      <c r="O715" s="184"/>
      <c r="P715" s="184"/>
      <c r="Q715" s="184">
        <v>28.907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44322</v>
      </c>
      <c r="E716" s="184">
        <v>13.6898</v>
      </c>
      <c r="F716" s="184">
        <v>0.4299</v>
      </c>
      <c r="G716" s="184">
        <v>1.3887</v>
      </c>
      <c r="H716" s="184">
        <v>1.9535</v>
      </c>
      <c r="I716" s="184">
        <v>5.5049999999999999</v>
      </c>
      <c r="J716" s="184">
        <v>3.4996999999999998</v>
      </c>
      <c r="K716" s="184">
        <v>7.6276000000000002</v>
      </c>
      <c r="L716" s="184">
        <v>36.5471</v>
      </c>
      <c r="M716" s="184">
        <v>46.099299999999999</v>
      </c>
      <c r="N716" s="184">
        <v>71.952200000000005</v>
      </c>
      <c r="O716" s="184"/>
      <c r="P716" s="184"/>
      <c r="Q716" s="184">
        <v>30.072500000000002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44322</v>
      </c>
      <c r="E717" s="184">
        <v>82.737899999999996</v>
      </c>
      <c r="F717" s="184">
        <v>0.3301</v>
      </c>
      <c r="G717" s="184">
        <v>1.0696000000000001</v>
      </c>
      <c r="H717" s="184">
        <v>0.112</v>
      </c>
      <c r="I717" s="184">
        <v>2.3866000000000001</v>
      </c>
      <c r="J717" s="184">
        <v>0.4259</v>
      </c>
      <c r="K717" s="184">
        <v>1.42</v>
      </c>
      <c r="L717" s="184">
        <v>24.9315</v>
      </c>
      <c r="M717" s="184">
        <v>36.986199999999997</v>
      </c>
      <c r="N717" s="184">
        <v>62.937199999999997</v>
      </c>
      <c r="O717" s="184">
        <v>9.7584999999999997</v>
      </c>
      <c r="P717" s="184">
        <v>11.9457</v>
      </c>
      <c r="Q717" s="184">
        <v>12.916700000000001</v>
      </c>
      <c r="R717" s="184">
        <v>11.995200000000001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44322</v>
      </c>
      <c r="E718" s="184">
        <v>85.5976</v>
      </c>
      <c r="F718" s="184">
        <v>0.33090000000000003</v>
      </c>
      <c r="G718" s="184">
        <v>1.0722</v>
      </c>
      <c r="H718" s="184">
        <v>0.11799999999999999</v>
      </c>
      <c r="I718" s="184">
        <v>2.3988999999999998</v>
      </c>
      <c r="J718" s="184">
        <v>0.4536</v>
      </c>
      <c r="K718" s="184">
        <v>1.5163</v>
      </c>
      <c r="L718" s="184">
        <v>25.1875</v>
      </c>
      <c r="M718" s="184">
        <v>37.392699999999998</v>
      </c>
      <c r="N718" s="184">
        <v>63.547699999999999</v>
      </c>
      <c r="O718" s="184">
        <v>10.1549</v>
      </c>
      <c r="P718" s="184">
        <v>12.3468</v>
      </c>
      <c r="Q718" s="184">
        <v>11.0204</v>
      </c>
      <c r="R718" s="184">
        <v>12.412000000000001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44322</v>
      </c>
      <c r="E719" s="184">
        <v>105.8429</v>
      </c>
      <c r="F719" s="184">
        <v>0.36270000000000002</v>
      </c>
      <c r="G719" s="184">
        <v>1.4236</v>
      </c>
      <c r="H719" s="184">
        <v>1.8792</v>
      </c>
      <c r="I719" s="184">
        <v>5.2202999999999999</v>
      </c>
      <c r="J719" s="184">
        <v>3.8574999999999999</v>
      </c>
      <c r="K719" s="184">
        <v>7.6909999999999998</v>
      </c>
      <c r="L719" s="184">
        <v>43.0503</v>
      </c>
      <c r="M719" s="184">
        <v>46.465600000000002</v>
      </c>
      <c r="N719" s="184">
        <v>74.712999999999994</v>
      </c>
      <c r="O719" s="184">
        <v>14.6736</v>
      </c>
      <c r="P719" s="184">
        <v>14.735200000000001</v>
      </c>
      <c r="Q719" s="184">
        <v>14.5268</v>
      </c>
      <c r="R719" s="184">
        <v>21.688300000000002</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44322</v>
      </c>
      <c r="E720" s="184">
        <v>107.6829</v>
      </c>
      <c r="F720" s="184">
        <v>0.36349999999999999</v>
      </c>
      <c r="G720" s="184">
        <v>1.4258999999999999</v>
      </c>
      <c r="H720" s="184">
        <v>1.8842000000000001</v>
      </c>
      <c r="I720" s="184">
        <v>5.2297000000000002</v>
      </c>
      <c r="J720" s="184">
        <v>3.8776000000000002</v>
      </c>
      <c r="K720" s="184">
        <v>7.7835000000000001</v>
      </c>
      <c r="L720" s="184">
        <v>43.272100000000002</v>
      </c>
      <c r="M720" s="184">
        <v>46.794899999999998</v>
      </c>
      <c r="N720" s="184">
        <v>75.236900000000006</v>
      </c>
      <c r="O720" s="184">
        <v>14.9968</v>
      </c>
      <c r="P720" s="184">
        <v>15.030799999999999</v>
      </c>
      <c r="Q720" s="184">
        <v>14.4071</v>
      </c>
      <c r="R720" s="184">
        <v>21.9589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44322</v>
      </c>
      <c r="E721" s="184">
        <v>28.684999999999999</v>
      </c>
      <c r="F721" s="184">
        <v>0.47949999999999998</v>
      </c>
      <c r="G721" s="184">
        <v>0.51929999999999998</v>
      </c>
      <c r="H721" s="184">
        <v>-0.43940000000000001</v>
      </c>
      <c r="I721" s="184">
        <v>2.0287999999999999</v>
      </c>
      <c r="J721" s="184">
        <v>0.97470000000000001</v>
      </c>
      <c r="K721" s="184">
        <v>-0.26629999999999998</v>
      </c>
      <c r="L721" s="184">
        <v>14.325200000000001</v>
      </c>
      <c r="M721" s="184">
        <v>22.143899999999999</v>
      </c>
      <c r="N721" s="184">
        <v>41.977499999999999</v>
      </c>
      <c r="O721" s="184">
        <v>6.8909000000000002</v>
      </c>
      <c r="P721" s="184">
        <v>9.5016999999999996</v>
      </c>
      <c r="Q721" s="184">
        <v>9.6812000000000005</v>
      </c>
      <c r="R721" s="184">
        <v>10.5259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44322</v>
      </c>
      <c r="E722" s="184">
        <v>27.365400000000001</v>
      </c>
      <c r="F722" s="184">
        <v>0.4773</v>
      </c>
      <c r="G722" s="184">
        <v>0.5131</v>
      </c>
      <c r="H722" s="184">
        <v>-0.45429999999999998</v>
      </c>
      <c r="I722" s="184">
        <v>1.9982</v>
      </c>
      <c r="J722" s="184">
        <v>0.90900000000000003</v>
      </c>
      <c r="K722" s="184">
        <v>-0.47499999999999998</v>
      </c>
      <c r="L722" s="184">
        <v>13.8261</v>
      </c>
      <c r="M722" s="184">
        <v>21.3705</v>
      </c>
      <c r="N722" s="184">
        <v>40.792400000000001</v>
      </c>
      <c r="O722" s="184">
        <v>5.9676999999999998</v>
      </c>
      <c r="P722" s="184">
        <v>8.6975999999999996</v>
      </c>
      <c r="Q722" s="184">
        <v>9.3711000000000002</v>
      </c>
      <c r="R722" s="184">
        <v>9.5776000000000003</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44322</v>
      </c>
      <c r="E723" s="184">
        <v>13.098800000000001</v>
      </c>
      <c r="F723" s="184">
        <v>0.82050000000000001</v>
      </c>
      <c r="G723" s="184">
        <v>1.7177</v>
      </c>
      <c r="H723" s="184">
        <v>2.3264</v>
      </c>
      <c r="I723" s="184">
        <v>4.0330000000000004</v>
      </c>
      <c r="J723" s="184">
        <v>3.0493000000000001</v>
      </c>
      <c r="K723" s="184">
        <v>5.5818000000000003</v>
      </c>
      <c r="L723" s="184">
        <v>26.381399999999999</v>
      </c>
      <c r="M723" s="184">
        <v>31.8185</v>
      </c>
      <c r="N723" s="184">
        <v>56.094200000000001</v>
      </c>
      <c r="O723" s="184"/>
      <c r="P723" s="184"/>
      <c r="Q723" s="184">
        <v>13.2828</v>
      </c>
      <c r="R723" s="184">
        <v>15.142300000000001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44322</v>
      </c>
      <c r="E724" s="184">
        <v>13.0227</v>
      </c>
      <c r="F724" s="184">
        <v>0.81910000000000005</v>
      </c>
      <c r="G724" s="184">
        <v>1.7152000000000001</v>
      </c>
      <c r="H724" s="184">
        <v>2.3218000000000001</v>
      </c>
      <c r="I724" s="184">
        <v>4.0227000000000004</v>
      </c>
      <c r="J724" s="184">
        <v>3.0285000000000002</v>
      </c>
      <c r="K724" s="184">
        <v>5.5136000000000003</v>
      </c>
      <c r="L724" s="184">
        <v>26.2256</v>
      </c>
      <c r="M724" s="184">
        <v>31.5624</v>
      </c>
      <c r="N724" s="184">
        <v>55.671500000000002</v>
      </c>
      <c r="O724" s="184"/>
      <c r="P724" s="184"/>
      <c r="Q724" s="184">
        <v>12.978199999999999</v>
      </c>
      <c r="R724" s="184">
        <v>14.8391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44322</v>
      </c>
      <c r="E725" s="184">
        <v>45.3</v>
      </c>
      <c r="F725" s="184">
        <v>0.69130000000000003</v>
      </c>
      <c r="G725" s="184">
        <v>0.69350000000000001</v>
      </c>
      <c r="H725" s="184">
        <v>-0.18290000000000001</v>
      </c>
      <c r="I725" s="184">
        <v>2.8073000000000001</v>
      </c>
      <c r="J725" s="184">
        <v>1.1386000000000001</v>
      </c>
      <c r="K725" s="184">
        <v>1.4103000000000001</v>
      </c>
      <c r="L725" s="184">
        <v>21.856100000000001</v>
      </c>
      <c r="M725" s="184">
        <v>32.751100000000001</v>
      </c>
      <c r="N725" s="184">
        <v>55.959499999999998</v>
      </c>
      <c r="O725" s="184">
        <v>9.1759000000000004</v>
      </c>
      <c r="P725" s="184">
        <v>13.313000000000001</v>
      </c>
      <c r="Q725" s="184">
        <v>13.654999999999999</v>
      </c>
      <c r="R725" s="184">
        <v>13.7158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0.49729130434782609</v>
      </c>
      <c r="G726" s="186">
        <v>0.93064347826086979</v>
      </c>
      <c r="H726" s="186">
        <v>0.68538260869565215</v>
      </c>
      <c r="I726" s="186">
        <v>3.4583434782608693</v>
      </c>
      <c r="J726" s="186">
        <v>1.9060782608695654</v>
      </c>
      <c r="K726" s="186">
        <v>2.5053739130434782</v>
      </c>
      <c r="L726" s="186">
        <v>26.003865217391304</v>
      </c>
      <c r="M726" s="186">
        <v>34.041391304347819</v>
      </c>
      <c r="N726" s="186">
        <v>54.830500000000001</v>
      </c>
      <c r="O726" s="186">
        <v>9.0589294117647068</v>
      </c>
      <c r="P726" s="186">
        <v>11.608105882352941</v>
      </c>
      <c r="Q726" s="186">
        <v>12.846952173913042</v>
      </c>
      <c r="R726" s="186">
        <v>11.711909523809524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0.4299</v>
      </c>
      <c r="G727" s="186">
        <v>1.0696000000000001</v>
      </c>
      <c r="H727" s="186">
        <v>1.0648</v>
      </c>
      <c r="I727" s="186">
        <v>3.4735</v>
      </c>
      <c r="J727" s="186">
        <v>1.5168999999999999</v>
      </c>
      <c r="K727" s="186">
        <v>1.6956</v>
      </c>
      <c r="L727" s="186">
        <v>25.1875</v>
      </c>
      <c r="M727" s="186">
        <v>33.846699999999998</v>
      </c>
      <c r="N727" s="186">
        <v>54.822299999999998</v>
      </c>
      <c r="O727" s="186">
        <v>8.4577000000000009</v>
      </c>
      <c r="P727" s="186">
        <v>11.9457</v>
      </c>
      <c r="Q727" s="186">
        <v>12.3794</v>
      </c>
      <c r="R727" s="186">
        <v>12.162000000000001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44322</v>
      </c>
      <c r="E730" s="184">
        <v>17.27</v>
      </c>
      <c r="F730" s="184">
        <v>0.17399999999999999</v>
      </c>
      <c r="G730" s="184">
        <v>0.1159</v>
      </c>
      <c r="H730" s="184">
        <v>-0.69010000000000005</v>
      </c>
      <c r="I730" s="184">
        <v>0.69969999999999999</v>
      </c>
      <c r="J730" s="184">
        <v>0.40699999999999997</v>
      </c>
      <c r="K730" s="184">
        <v>1.2309000000000001</v>
      </c>
      <c r="L730" s="184">
        <v>11.2041</v>
      </c>
      <c r="M730" s="184">
        <v>18.287700000000001</v>
      </c>
      <c r="N730" s="184">
        <v>27.078700000000001</v>
      </c>
      <c r="O730" s="184">
        <v>8.2654999999999994</v>
      </c>
      <c r="P730" s="184">
        <v>10.0421</v>
      </c>
      <c r="Q730" s="184">
        <v>8.8529999999999998</v>
      </c>
      <c r="R730" s="184">
        <v>11.209099999999999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44322</v>
      </c>
      <c r="E731" s="184">
        <v>16.13</v>
      </c>
      <c r="F731" s="184">
        <v>0.18629999999999999</v>
      </c>
      <c r="G731" s="184">
        <v>0.1241</v>
      </c>
      <c r="H731" s="184">
        <v>-0.73850000000000005</v>
      </c>
      <c r="I731" s="184">
        <v>0.68659999999999999</v>
      </c>
      <c r="J731" s="184">
        <v>0.31090000000000001</v>
      </c>
      <c r="K731" s="184">
        <v>1.0019</v>
      </c>
      <c r="L731" s="184">
        <v>10.631</v>
      </c>
      <c r="M731" s="184">
        <v>17.48</v>
      </c>
      <c r="N731" s="184">
        <v>25.818999999999999</v>
      </c>
      <c r="O731" s="184">
        <v>7.2159000000000004</v>
      </c>
      <c r="P731" s="184">
        <v>8.8775999999999993</v>
      </c>
      <c r="Q731" s="184">
        <v>7.7050000000000001</v>
      </c>
      <c r="R731" s="184">
        <v>10.1532</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44322</v>
      </c>
      <c r="E732" s="184">
        <v>16.350000000000001</v>
      </c>
      <c r="F732" s="184">
        <v>0.30669999999999997</v>
      </c>
      <c r="G732" s="184">
        <v>0.2452</v>
      </c>
      <c r="H732" s="184">
        <v>-0.4869</v>
      </c>
      <c r="I732" s="184">
        <v>1.3638999999999999</v>
      </c>
      <c r="J732" s="184">
        <v>0.55349999999999999</v>
      </c>
      <c r="K732" s="184">
        <v>0.30669999999999997</v>
      </c>
      <c r="L732" s="184">
        <v>9.2913999999999994</v>
      </c>
      <c r="M732" s="184">
        <v>15.793200000000001</v>
      </c>
      <c r="N732" s="184">
        <v>26.157399999999999</v>
      </c>
      <c r="O732" s="184">
        <v>9.4232999999999993</v>
      </c>
      <c r="P732" s="184">
        <v>10.1729</v>
      </c>
      <c r="Q732" s="184">
        <v>8.9565000000000001</v>
      </c>
      <c r="R732" s="184">
        <v>10.4453</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44322</v>
      </c>
      <c r="E733" s="184">
        <v>15.25</v>
      </c>
      <c r="F733" s="184">
        <v>0.32890000000000003</v>
      </c>
      <c r="G733" s="184">
        <v>0.26300000000000001</v>
      </c>
      <c r="H733" s="184">
        <v>-0.52190000000000003</v>
      </c>
      <c r="I733" s="184">
        <v>1.2616000000000001</v>
      </c>
      <c r="J733" s="184">
        <v>0.46110000000000001</v>
      </c>
      <c r="K733" s="184">
        <v>-6.5500000000000003E-2</v>
      </c>
      <c r="L733" s="184">
        <v>8.5409000000000006</v>
      </c>
      <c r="M733" s="184">
        <v>14.5755</v>
      </c>
      <c r="N733" s="184">
        <v>24.388300000000001</v>
      </c>
      <c r="O733" s="184">
        <v>8.1138999999999992</v>
      </c>
      <c r="P733" s="184">
        <v>8.8666</v>
      </c>
      <c r="Q733" s="184">
        <v>7.6405000000000003</v>
      </c>
      <c r="R733" s="184">
        <v>9.0109999999999992</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44322</v>
      </c>
      <c r="E734" s="184">
        <v>11.94</v>
      </c>
      <c r="F734" s="184">
        <v>8.3799999999999999E-2</v>
      </c>
      <c r="G734" s="184">
        <v>8.3799999999999999E-2</v>
      </c>
      <c r="H734" s="184">
        <v>0</v>
      </c>
      <c r="I734" s="184">
        <v>0.1678</v>
      </c>
      <c r="J734" s="184">
        <v>0.42049999999999998</v>
      </c>
      <c r="K734" s="184">
        <v>0.92979999999999996</v>
      </c>
      <c r="L734" s="184">
        <v>4.0069999999999997</v>
      </c>
      <c r="M734" s="184">
        <v>6.9892000000000003</v>
      </c>
      <c r="N734" s="184">
        <v>16.1479</v>
      </c>
      <c r="O734" s="184"/>
      <c r="P734" s="184"/>
      <c r="Q734" s="184">
        <v>10.452199999999999</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44322</v>
      </c>
      <c r="E735" s="184">
        <v>11.71</v>
      </c>
      <c r="F735" s="184">
        <v>8.5500000000000007E-2</v>
      </c>
      <c r="G735" s="184">
        <v>0</v>
      </c>
      <c r="H735" s="184">
        <v>-8.5300000000000001E-2</v>
      </c>
      <c r="I735" s="184">
        <v>8.5500000000000007E-2</v>
      </c>
      <c r="J735" s="184">
        <v>0.25679999999999997</v>
      </c>
      <c r="K735" s="184">
        <v>0.68789999999999996</v>
      </c>
      <c r="L735" s="184">
        <v>3.4451999999999998</v>
      </c>
      <c r="M735" s="184">
        <v>6.0688000000000004</v>
      </c>
      <c r="N735" s="184">
        <v>14.916600000000001</v>
      </c>
      <c r="O735" s="184"/>
      <c r="P735" s="184"/>
      <c r="Q735" s="184">
        <v>9.2542000000000009</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44322</v>
      </c>
      <c r="E736" s="184">
        <v>16.033999999999999</v>
      </c>
      <c r="F736" s="184">
        <v>0.25009999999999999</v>
      </c>
      <c r="G736" s="184">
        <v>0.33160000000000001</v>
      </c>
      <c r="H736" s="184">
        <v>0.1249</v>
      </c>
      <c r="I736" s="184">
        <v>1.3207</v>
      </c>
      <c r="J736" s="184">
        <v>1.1162000000000001</v>
      </c>
      <c r="K736" s="184">
        <v>2.2772000000000001</v>
      </c>
      <c r="L736" s="184">
        <v>11.3704</v>
      </c>
      <c r="M736" s="184">
        <v>17.888400000000001</v>
      </c>
      <c r="N736" s="184">
        <v>29.672499999999999</v>
      </c>
      <c r="O736" s="184">
        <v>7.9641000000000002</v>
      </c>
      <c r="P736" s="184">
        <v>9.5683000000000007</v>
      </c>
      <c r="Q736" s="184">
        <v>9.6804000000000006</v>
      </c>
      <c r="R736" s="184">
        <v>10.420199999999999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44322</v>
      </c>
      <c r="E737" s="184">
        <v>14.885</v>
      </c>
      <c r="F737" s="184">
        <v>0.2424</v>
      </c>
      <c r="G737" s="184">
        <v>0.31</v>
      </c>
      <c r="H737" s="184">
        <v>9.4100000000000003E-2</v>
      </c>
      <c r="I737" s="184">
        <v>1.2585</v>
      </c>
      <c r="J737" s="184">
        <v>0.97689999999999999</v>
      </c>
      <c r="K737" s="184">
        <v>1.8753</v>
      </c>
      <c r="L737" s="184">
        <v>10.504799999999999</v>
      </c>
      <c r="M737" s="184">
        <v>16.5166</v>
      </c>
      <c r="N737" s="184">
        <v>27.669599999999999</v>
      </c>
      <c r="O737" s="184">
        <v>6.3285</v>
      </c>
      <c r="P737" s="184">
        <v>7.9752000000000001</v>
      </c>
      <c r="Q737" s="184">
        <v>8.0958000000000006</v>
      </c>
      <c r="R737" s="184">
        <v>8.7464999999999993</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44322</v>
      </c>
      <c r="E738" s="184">
        <v>17.699000000000002</v>
      </c>
      <c r="F738" s="184">
        <v>0.1726</v>
      </c>
      <c r="G738" s="184">
        <v>0.27589999999999998</v>
      </c>
      <c r="H738" s="184">
        <v>-0.18890000000000001</v>
      </c>
      <c r="I738" s="184">
        <v>0.748</v>
      </c>
      <c r="J738" s="184">
        <v>0.35320000000000001</v>
      </c>
      <c r="K738" s="184">
        <v>0.45350000000000001</v>
      </c>
      <c r="L738" s="184">
        <v>8.6701999999999995</v>
      </c>
      <c r="M738" s="184">
        <v>11.8908</v>
      </c>
      <c r="N738" s="184">
        <v>20.386600000000001</v>
      </c>
      <c r="O738" s="184">
        <v>9.5410000000000004</v>
      </c>
      <c r="P738" s="184">
        <v>10.062799999999999</v>
      </c>
      <c r="Q738" s="184">
        <v>9.0827000000000009</v>
      </c>
      <c r="R738" s="184">
        <v>11.345499999999999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44322</v>
      </c>
      <c r="E739" s="184">
        <v>16.848199999999999</v>
      </c>
      <c r="F739" s="184">
        <v>0.1694</v>
      </c>
      <c r="G739" s="184">
        <v>0.2666</v>
      </c>
      <c r="H739" s="184">
        <v>-0.21029999999999999</v>
      </c>
      <c r="I739" s="184">
        <v>0.70530000000000004</v>
      </c>
      <c r="J739" s="184">
        <v>0.26240000000000002</v>
      </c>
      <c r="K739" s="184">
        <v>0.20039999999999999</v>
      </c>
      <c r="L739" s="184">
        <v>8.1266999999999996</v>
      </c>
      <c r="M739" s="184">
        <v>11.0509</v>
      </c>
      <c r="N739" s="184">
        <v>19.182300000000001</v>
      </c>
      <c r="O739" s="184">
        <v>8.4033999999999995</v>
      </c>
      <c r="P739" s="184">
        <v>9.1332000000000004</v>
      </c>
      <c r="Q739" s="184">
        <v>8.2675000000000001</v>
      </c>
      <c r="R739" s="184">
        <v>10.241099999999999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44322</v>
      </c>
      <c r="E740" s="184">
        <v>11.639799999999999</v>
      </c>
      <c r="F740" s="184">
        <v>0.24629999999999999</v>
      </c>
      <c r="G740" s="184">
        <v>0.3881</v>
      </c>
      <c r="H740" s="184">
        <v>0.23419999999999999</v>
      </c>
      <c r="I740" s="184">
        <v>1.5892999999999999</v>
      </c>
      <c r="J740" s="184">
        <v>0.82199999999999995</v>
      </c>
      <c r="K740" s="184">
        <v>0.45569999999999999</v>
      </c>
      <c r="L740" s="184">
        <v>10.069000000000001</v>
      </c>
      <c r="M740" s="184">
        <v>15.642899999999999</v>
      </c>
      <c r="N740" s="184">
        <v>24.756699999999999</v>
      </c>
      <c r="O740" s="184"/>
      <c r="P740" s="184"/>
      <c r="Q740" s="184">
        <v>5.8002000000000002</v>
      </c>
      <c r="R740" s="184">
        <v>6.9855999999999998</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44322</v>
      </c>
      <c r="E741" s="184">
        <v>12.1747</v>
      </c>
      <c r="F741" s="184">
        <v>0.25030000000000002</v>
      </c>
      <c r="G741" s="184">
        <v>0.39910000000000001</v>
      </c>
      <c r="H741" s="184">
        <v>0.25940000000000002</v>
      </c>
      <c r="I741" s="184">
        <v>1.643</v>
      </c>
      <c r="J741" s="184">
        <v>0.93600000000000005</v>
      </c>
      <c r="K741" s="184">
        <v>0.80149999999999999</v>
      </c>
      <c r="L741" s="184">
        <v>10.815099999999999</v>
      </c>
      <c r="M741" s="184">
        <v>16.787099999999999</v>
      </c>
      <c r="N741" s="184">
        <v>26.494299999999999</v>
      </c>
      <c r="O741" s="184"/>
      <c r="P741" s="184"/>
      <c r="Q741" s="184">
        <v>7.58</v>
      </c>
      <c r="R741" s="184">
        <v>8.7304999999999993</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44322</v>
      </c>
      <c r="E742" s="184">
        <v>43.197000000000003</v>
      </c>
      <c r="F742" s="184">
        <v>0.33679999999999999</v>
      </c>
      <c r="G742" s="184">
        <v>0.64539999999999997</v>
      </c>
      <c r="H742" s="184">
        <v>0.38340000000000002</v>
      </c>
      <c r="I742" s="184">
        <v>1.38</v>
      </c>
      <c r="J742" s="184">
        <v>0.96530000000000005</v>
      </c>
      <c r="K742" s="184">
        <v>1.4919</v>
      </c>
      <c r="L742" s="184">
        <v>14.208299999999999</v>
      </c>
      <c r="M742" s="184">
        <v>18.503799999999998</v>
      </c>
      <c r="N742" s="184">
        <v>27.038799999999998</v>
      </c>
      <c r="O742" s="184">
        <v>7.3372000000000002</v>
      </c>
      <c r="P742" s="184">
        <v>10.1069</v>
      </c>
      <c r="Q742" s="184">
        <v>9.1891999999999996</v>
      </c>
      <c r="R742" s="184">
        <v>8.4435000000000002</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44322</v>
      </c>
      <c r="E743" s="184">
        <v>46.539000000000001</v>
      </c>
      <c r="F743" s="184">
        <v>0.33850000000000002</v>
      </c>
      <c r="G743" s="184">
        <v>0.65100000000000002</v>
      </c>
      <c r="H743" s="184">
        <v>0.39910000000000001</v>
      </c>
      <c r="I743" s="184">
        <v>1.4097999999999999</v>
      </c>
      <c r="J743" s="184">
        <v>1.0267999999999999</v>
      </c>
      <c r="K743" s="184">
        <v>1.6778999999999999</v>
      </c>
      <c r="L743" s="184">
        <v>14.645</v>
      </c>
      <c r="M743" s="184">
        <v>19.187100000000001</v>
      </c>
      <c r="N743" s="184">
        <v>28.0197</v>
      </c>
      <c r="O743" s="184">
        <v>8.3551000000000002</v>
      </c>
      <c r="P743" s="184">
        <v>11.3994</v>
      </c>
      <c r="Q743" s="184">
        <v>9.9692000000000007</v>
      </c>
      <c r="R743" s="184">
        <v>9.2477999999999998</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44322</v>
      </c>
      <c r="E746" s="184">
        <v>16.04</v>
      </c>
      <c r="F746" s="184">
        <v>6.2399999999999997E-2</v>
      </c>
      <c r="G746" s="184">
        <v>0.12479999999999999</v>
      </c>
      <c r="H746" s="184">
        <v>0.18740000000000001</v>
      </c>
      <c r="I746" s="184">
        <v>0.50129999999999997</v>
      </c>
      <c r="J746" s="184">
        <v>0.62739999999999996</v>
      </c>
      <c r="K746" s="184">
        <v>0.94399999999999995</v>
      </c>
      <c r="L746" s="184">
        <v>10.0137</v>
      </c>
      <c r="M746" s="184">
        <v>12.4825</v>
      </c>
      <c r="N746" s="184">
        <v>22.07</v>
      </c>
      <c r="O746" s="184">
        <v>7.4831000000000003</v>
      </c>
      <c r="P746" s="184">
        <v>8.6941000000000006</v>
      </c>
      <c r="Q746" s="184">
        <v>7.6351000000000004</v>
      </c>
      <c r="R746" s="184">
        <v>7.9169999999999998</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44322</v>
      </c>
      <c r="E747" s="184">
        <v>16.86</v>
      </c>
      <c r="F747" s="184">
        <v>0.1188</v>
      </c>
      <c r="G747" s="184">
        <v>0.17829999999999999</v>
      </c>
      <c r="H747" s="184">
        <v>0.23780000000000001</v>
      </c>
      <c r="I747" s="184">
        <v>0.59670000000000001</v>
      </c>
      <c r="J747" s="184">
        <v>0.71679999999999999</v>
      </c>
      <c r="K747" s="184">
        <v>1.1397999999999999</v>
      </c>
      <c r="L747" s="184">
        <v>10.412599999999999</v>
      </c>
      <c r="M747" s="184">
        <v>13.0785</v>
      </c>
      <c r="N747" s="184">
        <v>22.886299999999999</v>
      </c>
      <c r="O747" s="184">
        <v>8.2035</v>
      </c>
      <c r="P747" s="184">
        <v>9.4944000000000006</v>
      </c>
      <c r="Q747" s="184">
        <v>8.4740000000000002</v>
      </c>
      <c r="R747" s="184">
        <v>8.6083999999999996</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44322</v>
      </c>
      <c r="E748" s="184">
        <v>19.456099999999999</v>
      </c>
      <c r="F748" s="184">
        <v>0.28760000000000002</v>
      </c>
      <c r="G748" s="184">
        <v>0.23799999999999999</v>
      </c>
      <c r="H748" s="184">
        <v>-0.32990000000000003</v>
      </c>
      <c r="I748" s="184">
        <v>1.0811999999999999</v>
      </c>
      <c r="J748" s="184">
        <v>0.6492</v>
      </c>
      <c r="K748" s="184">
        <v>-0.3891</v>
      </c>
      <c r="L748" s="184">
        <v>9.2542000000000009</v>
      </c>
      <c r="M748" s="184">
        <v>14.3132</v>
      </c>
      <c r="N748" s="184">
        <v>21.442699999999999</v>
      </c>
      <c r="O748" s="184">
        <v>6.6082000000000001</v>
      </c>
      <c r="P748" s="184">
        <v>6.0064000000000002</v>
      </c>
      <c r="Q748" s="184">
        <v>6.7615999999999996</v>
      </c>
      <c r="R748" s="184">
        <v>9.3130000000000006</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44322</v>
      </c>
      <c r="E749" s="184">
        <v>21.058800000000002</v>
      </c>
      <c r="F749" s="184">
        <v>0.29099999999999998</v>
      </c>
      <c r="G749" s="184">
        <v>0.24709999999999999</v>
      </c>
      <c r="H749" s="184">
        <v>-0.31009999999999999</v>
      </c>
      <c r="I749" s="184">
        <v>1.1203000000000001</v>
      </c>
      <c r="J749" s="184">
        <v>0.69769999999999999</v>
      </c>
      <c r="K749" s="184">
        <v>-0.18110000000000001</v>
      </c>
      <c r="L749" s="184">
        <v>9.7338000000000005</v>
      </c>
      <c r="M749" s="184">
        <v>15.1364</v>
      </c>
      <c r="N749" s="184">
        <v>22.635899999999999</v>
      </c>
      <c r="O749" s="184">
        <v>8.0187000000000008</v>
      </c>
      <c r="P749" s="184">
        <v>7.3621999999999996</v>
      </c>
      <c r="Q749" s="184">
        <v>7.4402999999999997</v>
      </c>
      <c r="R749" s="184">
        <v>10.3764</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44322</v>
      </c>
      <c r="E750" s="184">
        <v>24.65</v>
      </c>
      <c r="F750" s="184">
        <v>0.16250000000000001</v>
      </c>
      <c r="G750" s="184">
        <v>-4.0599999999999997E-2</v>
      </c>
      <c r="H750" s="184">
        <v>-4.0599999999999997E-2</v>
      </c>
      <c r="I750" s="184">
        <v>1.1904999999999999</v>
      </c>
      <c r="J750" s="184">
        <v>0.61219999999999997</v>
      </c>
      <c r="K750" s="184">
        <v>0.57120000000000004</v>
      </c>
      <c r="L750" s="184">
        <v>7.6889000000000003</v>
      </c>
      <c r="M750" s="184">
        <v>10.7865</v>
      </c>
      <c r="N750" s="184">
        <v>20.420100000000001</v>
      </c>
      <c r="O750" s="184">
        <v>7.41</v>
      </c>
      <c r="P750" s="184">
        <v>7.1055000000000001</v>
      </c>
      <c r="Q750" s="184">
        <v>7.5365000000000002</v>
      </c>
      <c r="R750" s="184">
        <v>8.9541000000000004</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44322</v>
      </c>
      <c r="E751" s="184">
        <v>23.16</v>
      </c>
      <c r="F751" s="184">
        <v>0.17299999999999999</v>
      </c>
      <c r="G751" s="184">
        <v>-4.3200000000000002E-2</v>
      </c>
      <c r="H751" s="184">
        <v>-8.6300000000000002E-2</v>
      </c>
      <c r="I751" s="184">
        <v>1.1796</v>
      </c>
      <c r="J751" s="184">
        <v>0.5645</v>
      </c>
      <c r="K751" s="184">
        <v>0.34660000000000002</v>
      </c>
      <c r="L751" s="184">
        <v>7.1726000000000001</v>
      </c>
      <c r="M751" s="184">
        <v>9.9715000000000007</v>
      </c>
      <c r="N751" s="184">
        <v>19.197099999999999</v>
      </c>
      <c r="O751" s="184">
        <v>6.2465999999999999</v>
      </c>
      <c r="P751" s="184">
        <v>6.0967000000000002</v>
      </c>
      <c r="Q751" s="184">
        <v>6.7188999999999997</v>
      </c>
      <c r="R751" s="184">
        <v>7.8422000000000001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44322</v>
      </c>
      <c r="E752" s="184">
        <v>12.1456</v>
      </c>
      <c r="F752" s="184">
        <v>0.2021</v>
      </c>
      <c r="G752" s="184">
        <v>3.1300000000000001E-2</v>
      </c>
      <c r="H752" s="184">
        <v>-0.34949999999999998</v>
      </c>
      <c r="I752" s="184">
        <v>0.60050000000000003</v>
      </c>
      <c r="J752" s="184">
        <v>0.53220000000000001</v>
      </c>
      <c r="K752" s="184">
        <v>1.0045999999999999</v>
      </c>
      <c r="L752" s="184">
        <v>6.5628000000000002</v>
      </c>
      <c r="M752" s="184">
        <v>9.7362000000000002</v>
      </c>
      <c r="N752" s="184">
        <v>18.132899999999999</v>
      </c>
      <c r="O752" s="184"/>
      <c r="P752" s="184"/>
      <c r="Q752" s="184">
        <v>9.3841000000000001</v>
      </c>
      <c r="R752" s="184">
        <v>9.4981000000000009</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44322</v>
      </c>
      <c r="E753" s="184">
        <v>11.6816</v>
      </c>
      <c r="F753" s="184">
        <v>0.19900000000000001</v>
      </c>
      <c r="G753" s="184">
        <v>1.7999999999999999E-2</v>
      </c>
      <c r="H753" s="184">
        <v>-0.38119999999999998</v>
      </c>
      <c r="I753" s="184">
        <v>0.53700000000000003</v>
      </c>
      <c r="J753" s="184">
        <v>0.3876</v>
      </c>
      <c r="K753" s="184">
        <v>0.56730000000000003</v>
      </c>
      <c r="L753" s="184">
        <v>5.6498999999999997</v>
      </c>
      <c r="M753" s="184">
        <v>8.3264999999999993</v>
      </c>
      <c r="N753" s="184">
        <v>16.108899999999998</v>
      </c>
      <c r="O753" s="184"/>
      <c r="P753" s="184"/>
      <c r="Q753" s="184">
        <v>7.4356</v>
      </c>
      <c r="R753" s="184">
        <v>7.5727000000000002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44322</v>
      </c>
      <c r="E754" s="184">
        <v>16.790299999999998</v>
      </c>
      <c r="F754" s="184">
        <v>0.17780000000000001</v>
      </c>
      <c r="G754" s="184">
        <v>0.15989999999999999</v>
      </c>
      <c r="H754" s="184">
        <v>-0.37380000000000002</v>
      </c>
      <c r="I754" s="184">
        <v>0.50039999999999996</v>
      </c>
      <c r="J754" s="184">
        <v>0.20050000000000001</v>
      </c>
      <c r="K754" s="184">
        <v>0.54549999999999998</v>
      </c>
      <c r="L754" s="184">
        <v>6.5868000000000002</v>
      </c>
      <c r="M754" s="184">
        <v>10.5076</v>
      </c>
      <c r="N754" s="184">
        <v>20.245899999999999</v>
      </c>
      <c r="O754" s="184">
        <v>7.6752000000000002</v>
      </c>
      <c r="P754" s="184">
        <v>8.7401999999999997</v>
      </c>
      <c r="Q754" s="184">
        <v>8.2108000000000008</v>
      </c>
      <c r="R754" s="184">
        <v>8.7531999999999996</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44322</v>
      </c>
      <c r="E755" s="184">
        <v>17.641999999999999</v>
      </c>
      <c r="F755" s="184">
        <v>0.18060000000000001</v>
      </c>
      <c r="G755" s="184">
        <v>0.16750000000000001</v>
      </c>
      <c r="H755" s="184">
        <v>-0.35580000000000001</v>
      </c>
      <c r="I755" s="184">
        <v>0.53739999999999999</v>
      </c>
      <c r="J755" s="184">
        <v>0.27910000000000001</v>
      </c>
      <c r="K755" s="184">
        <v>0.78439999999999999</v>
      </c>
      <c r="L755" s="184">
        <v>7.0964999999999998</v>
      </c>
      <c r="M755" s="184">
        <v>11.3018</v>
      </c>
      <c r="N755" s="184">
        <v>21.400200000000002</v>
      </c>
      <c r="O755" s="184">
        <v>8.5670000000000002</v>
      </c>
      <c r="P755" s="184">
        <v>9.6005000000000003</v>
      </c>
      <c r="Q755" s="184">
        <v>9.0291999999999994</v>
      </c>
      <c r="R755" s="184">
        <v>9.7520000000000007</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44322</v>
      </c>
      <c r="E756" s="184">
        <v>22.195</v>
      </c>
      <c r="F756" s="184">
        <v>0.31640000000000001</v>
      </c>
      <c r="G756" s="184">
        <v>0.44800000000000001</v>
      </c>
      <c r="H756" s="184">
        <v>4.0599999999999997E-2</v>
      </c>
      <c r="I756" s="184">
        <v>1.3424</v>
      </c>
      <c r="J756" s="184">
        <v>0.70330000000000004</v>
      </c>
      <c r="K756" s="184">
        <v>1.6674</v>
      </c>
      <c r="L756" s="184">
        <v>12.129899999999999</v>
      </c>
      <c r="M756" s="184">
        <v>18.360700000000001</v>
      </c>
      <c r="N756" s="184">
        <v>33.688699999999997</v>
      </c>
      <c r="O756" s="184">
        <v>6.9992999999999999</v>
      </c>
      <c r="P756" s="184">
        <v>8.3643999999999998</v>
      </c>
      <c r="Q756" s="184">
        <v>8.6801999999999992</v>
      </c>
      <c r="R756" s="184">
        <v>9.1217000000000006</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44322</v>
      </c>
      <c r="E757" s="184">
        <v>20.771000000000001</v>
      </c>
      <c r="F757" s="184">
        <v>0.31390000000000001</v>
      </c>
      <c r="G757" s="184">
        <v>0.44490000000000002</v>
      </c>
      <c r="H757" s="184">
        <v>2.41E-2</v>
      </c>
      <c r="I757" s="184">
        <v>1.3121</v>
      </c>
      <c r="J757" s="184">
        <v>0.62980000000000003</v>
      </c>
      <c r="K757" s="184">
        <v>1.4655</v>
      </c>
      <c r="L757" s="184">
        <v>11.690099999999999</v>
      </c>
      <c r="M757" s="184">
        <v>17.6294</v>
      </c>
      <c r="N757" s="184">
        <v>32.544199999999996</v>
      </c>
      <c r="O757" s="184">
        <v>6.0716000000000001</v>
      </c>
      <c r="P757" s="184">
        <v>7.4737999999999998</v>
      </c>
      <c r="Q757" s="184">
        <v>7.9493999999999998</v>
      </c>
      <c r="R757" s="184">
        <v>8.1457999999999995</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44322</v>
      </c>
      <c r="E758" s="184">
        <v>15.135899999999999</v>
      </c>
      <c r="F758" s="184">
        <v>0.37269999999999998</v>
      </c>
      <c r="G758" s="184">
        <v>0.4546</v>
      </c>
      <c r="H758" s="184">
        <v>-0.33710000000000001</v>
      </c>
      <c r="I758" s="184">
        <v>1.3581000000000001</v>
      </c>
      <c r="J758" s="184">
        <v>0.44929999999999998</v>
      </c>
      <c r="K758" s="184">
        <v>1.2414000000000001</v>
      </c>
      <c r="L758" s="184">
        <v>12.8947</v>
      </c>
      <c r="M758" s="184">
        <v>18.967700000000001</v>
      </c>
      <c r="N758" s="184">
        <v>33.592500000000001</v>
      </c>
      <c r="O758" s="184">
        <v>10.2461</v>
      </c>
      <c r="P758" s="184"/>
      <c r="Q758" s="184">
        <v>10.2181</v>
      </c>
      <c r="R758" s="184">
        <v>13.6404</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44322</v>
      </c>
      <c r="E759" s="184">
        <v>13.954499999999999</v>
      </c>
      <c r="F759" s="184">
        <v>0.36830000000000002</v>
      </c>
      <c r="G759" s="184">
        <v>0.4405</v>
      </c>
      <c r="H759" s="184">
        <v>-0.36909999999999998</v>
      </c>
      <c r="I759" s="184">
        <v>1.2921</v>
      </c>
      <c r="J759" s="184">
        <v>0.3105</v>
      </c>
      <c r="K759" s="184">
        <v>0.83099999999999996</v>
      </c>
      <c r="L759" s="184">
        <v>11.997999999999999</v>
      </c>
      <c r="M759" s="184">
        <v>17.540299999999998</v>
      </c>
      <c r="N759" s="184">
        <v>31.430499999999999</v>
      </c>
      <c r="O759" s="184">
        <v>8.35</v>
      </c>
      <c r="P759" s="184"/>
      <c r="Q759" s="184">
        <v>8.1355000000000004</v>
      </c>
      <c r="R759" s="184">
        <v>11.8123</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44322</v>
      </c>
      <c r="E760" s="184">
        <v>13.654999999999999</v>
      </c>
      <c r="F760" s="184">
        <v>0.36009999999999998</v>
      </c>
      <c r="G760" s="184">
        <v>0.51529999999999998</v>
      </c>
      <c r="H760" s="184">
        <v>0.1173</v>
      </c>
      <c r="I760" s="184">
        <v>1.8042</v>
      </c>
      <c r="J760" s="184">
        <v>1.3057000000000001</v>
      </c>
      <c r="K760" s="184">
        <v>1.8802000000000001</v>
      </c>
      <c r="L760" s="184">
        <v>11.8804</v>
      </c>
      <c r="M760" s="184">
        <v>19.164000000000001</v>
      </c>
      <c r="N760" s="184">
        <v>33.128599999999999</v>
      </c>
      <c r="O760" s="184"/>
      <c r="P760" s="184"/>
      <c r="Q760" s="184">
        <v>13.945</v>
      </c>
      <c r="R760" s="184">
        <v>14.6191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44322</v>
      </c>
      <c r="E761" s="184">
        <v>13.298</v>
      </c>
      <c r="F761" s="184">
        <v>0.36230000000000001</v>
      </c>
      <c r="G761" s="184">
        <v>0.50639999999999996</v>
      </c>
      <c r="H761" s="184">
        <v>9.7900000000000001E-2</v>
      </c>
      <c r="I761" s="184">
        <v>1.7678</v>
      </c>
      <c r="J761" s="184">
        <v>1.2178</v>
      </c>
      <c r="K761" s="184">
        <v>1.6355999999999999</v>
      </c>
      <c r="L761" s="184">
        <v>11.298999999999999</v>
      </c>
      <c r="M761" s="184">
        <v>18.246500000000001</v>
      </c>
      <c r="N761" s="184">
        <v>31.741599999999998</v>
      </c>
      <c r="O761" s="184"/>
      <c r="P761" s="184"/>
      <c r="Q761" s="184">
        <v>12.686999999999999</v>
      </c>
      <c r="R761" s="184">
        <v>13.3911</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44322</v>
      </c>
      <c r="E762" s="184">
        <v>11.4152</v>
      </c>
      <c r="F762" s="184">
        <v>0.23269999999999999</v>
      </c>
      <c r="G762" s="184">
        <v>0.28820000000000001</v>
      </c>
      <c r="H762" s="184">
        <v>-0.22109999999999999</v>
      </c>
      <c r="I762" s="184">
        <v>1.0016</v>
      </c>
      <c r="J762" s="184">
        <v>3.4200000000000001E-2</v>
      </c>
      <c r="K762" s="184">
        <v>0.51949999999999996</v>
      </c>
      <c r="L762" s="184">
        <v>9.4720999999999993</v>
      </c>
      <c r="M762" s="184">
        <v>13.0307</v>
      </c>
      <c r="N762" s="184">
        <v>20.855899999999998</v>
      </c>
      <c r="O762" s="184">
        <v>-3.2422</v>
      </c>
      <c r="P762" s="184">
        <v>2.3997000000000002</v>
      </c>
      <c r="Q762" s="184">
        <v>2.2534000000000001</v>
      </c>
      <c r="R762" s="184">
        <v>-4.4573</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44322</v>
      </c>
      <c r="E763" s="184">
        <v>12.1112</v>
      </c>
      <c r="F763" s="184">
        <v>0.23419999999999999</v>
      </c>
      <c r="G763" s="184">
        <v>0.29399999999999998</v>
      </c>
      <c r="H763" s="184">
        <v>-0.20599999999999999</v>
      </c>
      <c r="I763" s="184">
        <v>1.0319</v>
      </c>
      <c r="J763" s="184">
        <v>0.1008</v>
      </c>
      <c r="K763" s="184">
        <v>0.72189999999999999</v>
      </c>
      <c r="L763" s="184">
        <v>9.9149999999999991</v>
      </c>
      <c r="M763" s="184">
        <v>13.719099999999999</v>
      </c>
      <c r="N763" s="184">
        <v>21.840599999999998</v>
      </c>
      <c r="O763" s="184">
        <v>-2.4217</v>
      </c>
      <c r="P763" s="184">
        <v>3.4056000000000002</v>
      </c>
      <c r="Q763" s="184">
        <v>3.2774000000000001</v>
      </c>
      <c r="R763" s="184">
        <v>-3.6863999999999999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44322</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44322</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44322</v>
      </c>
      <c r="E768" s="184">
        <v>36.708199999999998</v>
      </c>
      <c r="F768" s="184">
        <v>0.3947</v>
      </c>
      <c r="G768" s="184">
        <v>0.59160000000000001</v>
      </c>
      <c r="H768" s="184">
        <v>0.30549999999999999</v>
      </c>
      <c r="I768" s="184">
        <v>1.5337000000000001</v>
      </c>
      <c r="J768" s="184">
        <v>1.161</v>
      </c>
      <c r="K768" s="184">
        <v>1.6641999999999999</v>
      </c>
      <c r="L768" s="184">
        <v>9.2187000000000001</v>
      </c>
      <c r="M768" s="184">
        <v>13.590400000000001</v>
      </c>
      <c r="N768" s="184">
        <v>20.364999999999998</v>
      </c>
      <c r="O768" s="184">
        <v>6.9287999999999998</v>
      </c>
      <c r="P768" s="184">
        <v>7.3773999999999997</v>
      </c>
      <c r="Q768" s="184">
        <v>7.8251999999999997</v>
      </c>
      <c r="R768" s="184">
        <v>7.1787999999999998</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44322</v>
      </c>
      <c r="E769" s="184">
        <v>40.104500000000002</v>
      </c>
      <c r="F769" s="184">
        <v>0.39879999999999999</v>
      </c>
      <c r="G769" s="184">
        <v>0.6038</v>
      </c>
      <c r="H769" s="184">
        <v>0.3337</v>
      </c>
      <c r="I769" s="184">
        <v>1.5908</v>
      </c>
      <c r="J769" s="184">
        <v>1.2824</v>
      </c>
      <c r="K769" s="184">
        <v>2.0297000000000001</v>
      </c>
      <c r="L769" s="184">
        <v>9.9934999999999992</v>
      </c>
      <c r="M769" s="184">
        <v>14.758699999999999</v>
      </c>
      <c r="N769" s="184">
        <v>21.965299999999999</v>
      </c>
      <c r="O769" s="184">
        <v>8.1145999999999994</v>
      </c>
      <c r="P769" s="184">
        <v>8.6684000000000001</v>
      </c>
      <c r="Q769" s="184">
        <v>9.4286999999999992</v>
      </c>
      <c r="R769" s="184">
        <v>8.4381000000000004</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44322</v>
      </c>
      <c r="E770" s="184">
        <v>44.201999999999998</v>
      </c>
      <c r="F770" s="184">
        <v>0.30270000000000002</v>
      </c>
      <c r="G770" s="184">
        <v>0.4461</v>
      </c>
      <c r="H770" s="184">
        <v>-0.29299999999999998</v>
      </c>
      <c r="I770" s="184">
        <v>1.2843</v>
      </c>
      <c r="J770" s="184">
        <v>0.88859999999999995</v>
      </c>
      <c r="K770" s="184">
        <v>0.19700000000000001</v>
      </c>
      <c r="L770" s="184">
        <v>10.7484</v>
      </c>
      <c r="M770" s="184">
        <v>16.084299999999999</v>
      </c>
      <c r="N770" s="184">
        <v>28.317399999999999</v>
      </c>
      <c r="O770" s="184">
        <v>8.3688000000000002</v>
      </c>
      <c r="P770" s="184">
        <v>8.7887000000000004</v>
      </c>
      <c r="Q770" s="184">
        <v>8.1507000000000005</v>
      </c>
      <c r="R770" s="184">
        <v>11.2255</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44322</v>
      </c>
      <c r="E771" s="184">
        <v>47.906300000000002</v>
      </c>
      <c r="F771" s="184">
        <v>0.30649999999999999</v>
      </c>
      <c r="G771" s="184">
        <v>0.45779999999999998</v>
      </c>
      <c r="H771" s="184">
        <v>-0.26650000000000001</v>
      </c>
      <c r="I771" s="184">
        <v>1.3384</v>
      </c>
      <c r="J771" s="184">
        <v>1.0055000000000001</v>
      </c>
      <c r="K771" s="184">
        <v>0.56699999999999995</v>
      </c>
      <c r="L771" s="184">
        <v>11.519399999999999</v>
      </c>
      <c r="M771" s="184">
        <v>17.2714</v>
      </c>
      <c r="N771" s="184">
        <v>29.9831</v>
      </c>
      <c r="O771" s="184">
        <v>9.7952999999999992</v>
      </c>
      <c r="P771" s="184">
        <v>10.009399999999999</v>
      </c>
      <c r="Q771" s="184">
        <v>8.5238999999999994</v>
      </c>
      <c r="R771" s="184">
        <v>12.585900000000001</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44322</v>
      </c>
      <c r="E772" s="184">
        <v>44.201999999999998</v>
      </c>
      <c r="F772" s="184">
        <v>0.30270000000000002</v>
      </c>
      <c r="G772" s="184">
        <v>0.4461</v>
      </c>
      <c r="H772" s="184">
        <v>-0.29299999999999998</v>
      </c>
      <c r="I772" s="184">
        <v>1.2843</v>
      </c>
      <c r="J772" s="184">
        <v>0.88859999999999995</v>
      </c>
      <c r="K772" s="184">
        <v>0.19700000000000001</v>
      </c>
      <c r="L772" s="184">
        <v>10.7484</v>
      </c>
      <c r="M772" s="184">
        <v>16.084299999999999</v>
      </c>
      <c r="N772" s="184">
        <v>28.317399999999999</v>
      </c>
      <c r="O772" s="184">
        <v>8.3688000000000002</v>
      </c>
      <c r="P772" s="184">
        <v>8.7887000000000004</v>
      </c>
      <c r="Q772" s="184">
        <v>8.1507000000000005</v>
      </c>
      <c r="R772" s="184">
        <v>11.2255</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44322</v>
      </c>
      <c r="E773" s="184">
        <v>44.201999999999998</v>
      </c>
      <c r="F773" s="184">
        <v>0.30270000000000002</v>
      </c>
      <c r="G773" s="184">
        <v>0.4461</v>
      </c>
      <c r="H773" s="184">
        <v>-0.29299999999999998</v>
      </c>
      <c r="I773" s="184">
        <v>1.2843</v>
      </c>
      <c r="J773" s="184">
        <v>0.88859999999999995</v>
      </c>
      <c r="K773" s="184">
        <v>0.19700000000000001</v>
      </c>
      <c r="L773" s="184">
        <v>10.7484</v>
      </c>
      <c r="M773" s="184">
        <v>16.084299999999999</v>
      </c>
      <c r="N773" s="184">
        <v>28.317399999999999</v>
      </c>
      <c r="O773" s="184">
        <v>8.3688000000000002</v>
      </c>
      <c r="P773" s="184">
        <v>8.7887000000000004</v>
      </c>
      <c r="Q773" s="184">
        <v>8.1507000000000005</v>
      </c>
      <c r="R773" s="184">
        <v>11.2255</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44322</v>
      </c>
      <c r="E774" s="184">
        <v>17.171099999999999</v>
      </c>
      <c r="F774" s="184">
        <v>0.26919999999999999</v>
      </c>
      <c r="G774" s="184">
        <v>0.30549999999999999</v>
      </c>
      <c r="H774" s="184">
        <v>-0.15870000000000001</v>
      </c>
      <c r="I774" s="184">
        <v>1.4559</v>
      </c>
      <c r="J774" s="184">
        <v>1.1165</v>
      </c>
      <c r="K774" s="184">
        <v>0.94469999999999998</v>
      </c>
      <c r="L774" s="184">
        <v>11.9842</v>
      </c>
      <c r="M774" s="184">
        <v>18.233799999999999</v>
      </c>
      <c r="N774" s="184">
        <v>30.436900000000001</v>
      </c>
      <c r="O774" s="184">
        <v>9.1701999999999995</v>
      </c>
      <c r="P774" s="184">
        <v>9.8358000000000008</v>
      </c>
      <c r="Q774" s="184">
        <v>9.5154999999999994</v>
      </c>
      <c r="R774" s="184">
        <v>11.4803</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44322</v>
      </c>
      <c r="E775" s="184">
        <v>15.9267</v>
      </c>
      <c r="F775" s="184">
        <v>0.2676</v>
      </c>
      <c r="G775" s="184">
        <v>0.29980000000000001</v>
      </c>
      <c r="H775" s="184">
        <v>-0.1724</v>
      </c>
      <c r="I775" s="184">
        <v>1.4291</v>
      </c>
      <c r="J775" s="184">
        <v>1.0597000000000001</v>
      </c>
      <c r="K775" s="184">
        <v>0.77059999999999995</v>
      </c>
      <c r="L775" s="184">
        <v>11.597200000000001</v>
      </c>
      <c r="M775" s="184">
        <v>17.620100000000001</v>
      </c>
      <c r="N775" s="184">
        <v>29.5412</v>
      </c>
      <c r="O775" s="184">
        <v>8.16</v>
      </c>
      <c r="P775" s="184">
        <v>8.5917999999999992</v>
      </c>
      <c r="Q775" s="184">
        <v>8.1389999999999993</v>
      </c>
      <c r="R775" s="184">
        <v>10.7494</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44322</v>
      </c>
      <c r="E776" s="184">
        <v>12.272600000000001</v>
      </c>
      <c r="F776" s="184">
        <v>0.37130000000000002</v>
      </c>
      <c r="G776" s="184">
        <v>0.33679999999999999</v>
      </c>
      <c r="H776" s="184">
        <v>-0.33460000000000001</v>
      </c>
      <c r="I776" s="184">
        <v>0.74539999999999995</v>
      </c>
      <c r="J776" s="184">
        <v>6.6900000000000001E-2</v>
      </c>
      <c r="K776" s="184">
        <v>-0.1757</v>
      </c>
      <c r="L776" s="184">
        <v>7.0785999999999998</v>
      </c>
      <c r="M776" s="184">
        <v>10.807499999999999</v>
      </c>
      <c r="N776" s="184">
        <v>19.9621</v>
      </c>
      <c r="O776" s="184"/>
      <c r="P776" s="184"/>
      <c r="Q776" s="184">
        <v>8.8545999999999996</v>
      </c>
      <c r="R776" s="184">
        <v>8.6061999999999994</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44322</v>
      </c>
      <c r="E777" s="184">
        <v>11.7644</v>
      </c>
      <c r="F777" s="184">
        <v>0.36599999999999999</v>
      </c>
      <c r="G777" s="184">
        <v>0.32229999999999998</v>
      </c>
      <c r="H777" s="184">
        <v>-0.36919999999999997</v>
      </c>
      <c r="I777" s="184">
        <v>0.67430000000000001</v>
      </c>
      <c r="J777" s="184">
        <v>-7.6399999999999996E-2</v>
      </c>
      <c r="K777" s="184">
        <v>-0.59399999999999997</v>
      </c>
      <c r="L777" s="184">
        <v>6.1951000000000001</v>
      </c>
      <c r="M777" s="184">
        <v>9.4596999999999998</v>
      </c>
      <c r="N777" s="184">
        <v>18.039400000000001</v>
      </c>
      <c r="O777" s="184"/>
      <c r="P777" s="184"/>
      <c r="Q777" s="184">
        <v>6.9638999999999998</v>
      </c>
      <c r="R777" s="184">
        <v>6.7516999999999996</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44322</v>
      </c>
      <c r="E778" s="184">
        <v>41.465899999999998</v>
      </c>
      <c r="F778" s="184">
        <v>0.2359</v>
      </c>
      <c r="G778" s="184">
        <v>0.15679999999999999</v>
      </c>
      <c r="H778" s="184">
        <v>-0.47070000000000001</v>
      </c>
      <c r="I778" s="184">
        <v>0.69430000000000003</v>
      </c>
      <c r="J778" s="184">
        <v>4.8000000000000001E-2</v>
      </c>
      <c r="K778" s="184">
        <v>0.1234</v>
      </c>
      <c r="L778" s="184">
        <v>8.1334</v>
      </c>
      <c r="M778" s="184">
        <v>13.0335</v>
      </c>
      <c r="N778" s="184">
        <v>21.657599999999999</v>
      </c>
      <c r="O778" s="184">
        <v>7.9554999999999998</v>
      </c>
      <c r="P778" s="184">
        <v>8.3707999999999991</v>
      </c>
      <c r="Q778" s="184">
        <v>8.1293000000000006</v>
      </c>
      <c r="R778" s="184">
        <v>9.2903000000000002</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44322</v>
      </c>
      <c r="E779" s="184">
        <v>50.296673482577503</v>
      </c>
      <c r="F779" s="184">
        <v>0.2331</v>
      </c>
      <c r="G779" s="184">
        <v>0.14810000000000001</v>
      </c>
      <c r="H779" s="184">
        <v>-0.49030000000000001</v>
      </c>
      <c r="I779" s="184">
        <v>0.65380000000000005</v>
      </c>
      <c r="J779" s="184">
        <v>-3.6700000000000003E-2</v>
      </c>
      <c r="K779" s="184">
        <v>-0.14480000000000001</v>
      </c>
      <c r="L779" s="184">
        <v>7.5354000000000001</v>
      </c>
      <c r="M779" s="184">
        <v>12.0953</v>
      </c>
      <c r="N779" s="184">
        <v>20.304300000000001</v>
      </c>
      <c r="O779" s="184">
        <v>6.8242000000000003</v>
      </c>
      <c r="P779" s="184">
        <v>7.2157999999999998</v>
      </c>
      <c r="Q779" s="184">
        <v>7.7382999999999997</v>
      </c>
      <c r="R779" s="184">
        <v>8.1047999999999991</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44322</v>
      </c>
      <c r="E780" s="184">
        <v>12.62</v>
      </c>
      <c r="F780" s="184">
        <v>0.23830000000000001</v>
      </c>
      <c r="G780" s="184">
        <v>0.23830000000000001</v>
      </c>
      <c r="H780" s="184">
        <v>-0.23719999999999999</v>
      </c>
      <c r="I780" s="184">
        <v>0.63800000000000001</v>
      </c>
      <c r="J780" s="184">
        <v>0.23830000000000001</v>
      </c>
      <c r="K780" s="184">
        <v>-7.9200000000000007E-2</v>
      </c>
      <c r="L780" s="184">
        <v>6.4978999999999996</v>
      </c>
      <c r="M780" s="184">
        <v>10.7018</v>
      </c>
      <c r="N780" s="184">
        <v>20.5349</v>
      </c>
      <c r="O780" s="184"/>
      <c r="P780" s="184"/>
      <c r="Q780" s="184">
        <v>8.8553999999999995</v>
      </c>
      <c r="R780" s="184">
        <v>9.6175999999999995</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44322</v>
      </c>
      <c r="E781" s="184">
        <v>12.42</v>
      </c>
      <c r="F781" s="184">
        <v>0.24210000000000001</v>
      </c>
      <c r="G781" s="184">
        <v>0.24210000000000001</v>
      </c>
      <c r="H781" s="184">
        <v>-0.24099999999999999</v>
      </c>
      <c r="I781" s="184">
        <v>0.64829999999999999</v>
      </c>
      <c r="J781" s="184">
        <v>0.24210000000000001</v>
      </c>
      <c r="K781" s="184">
        <v>-0.1608</v>
      </c>
      <c r="L781" s="184">
        <v>6.3356000000000003</v>
      </c>
      <c r="M781" s="184">
        <v>10.302</v>
      </c>
      <c r="N781" s="184">
        <v>19.8842</v>
      </c>
      <c r="O781" s="184"/>
      <c r="P781" s="184"/>
      <c r="Q781" s="184">
        <v>8.2231000000000005</v>
      </c>
      <c r="R781" s="184">
        <v>9.0584000000000007</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44322</v>
      </c>
      <c r="E782" s="184">
        <v>12.3895</v>
      </c>
      <c r="F782" s="184">
        <v>0.45079999999999998</v>
      </c>
      <c r="G782" s="184">
        <v>0.55110000000000003</v>
      </c>
      <c r="H782" s="184">
        <v>8.9700000000000002E-2</v>
      </c>
      <c r="I782" s="184">
        <v>1.3372999999999999</v>
      </c>
      <c r="J782" s="184">
        <v>1.3978999999999999</v>
      </c>
      <c r="K782" s="184">
        <v>1.228</v>
      </c>
      <c r="L782" s="184">
        <v>12.387600000000001</v>
      </c>
      <c r="M782" s="184">
        <v>16.839099999999998</v>
      </c>
      <c r="N782" s="184">
        <v>26.2727</v>
      </c>
      <c r="O782" s="184"/>
      <c r="P782" s="184"/>
      <c r="Q782" s="184">
        <v>8.3072999999999997</v>
      </c>
      <c r="R782" s="184">
        <v>9.9854000000000003</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44322</v>
      </c>
      <c r="E783" s="184">
        <v>12.0783</v>
      </c>
      <c r="F783" s="184">
        <v>0.44829999999999998</v>
      </c>
      <c r="G783" s="184">
        <v>0.5444</v>
      </c>
      <c r="H783" s="184">
        <v>7.3700000000000002E-2</v>
      </c>
      <c r="I783" s="184">
        <v>1.3050999999999999</v>
      </c>
      <c r="J783" s="184">
        <v>1.3289</v>
      </c>
      <c r="K783" s="184">
        <v>1.0195000000000001</v>
      </c>
      <c r="L783" s="184">
        <v>11.921099999999999</v>
      </c>
      <c r="M783" s="184">
        <v>16.102900000000002</v>
      </c>
      <c r="N783" s="184">
        <v>25.2377</v>
      </c>
      <c r="O783" s="184"/>
      <c r="P783" s="184"/>
      <c r="Q783" s="184">
        <v>7.2859999999999996</v>
      </c>
      <c r="R783" s="184">
        <v>9.1006</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0.25435399999999997</v>
      </c>
      <c r="G784" s="186">
        <v>0.29418800000000001</v>
      </c>
      <c r="H784" s="186">
        <v>-0.13798400000000002</v>
      </c>
      <c r="I784" s="186">
        <v>1.0194420000000002</v>
      </c>
      <c r="J784" s="186">
        <v>0.607742</v>
      </c>
      <c r="K784" s="186">
        <v>0.72808800000000007</v>
      </c>
      <c r="L784" s="186">
        <v>9.1924600000000005</v>
      </c>
      <c r="M784" s="186">
        <v>13.760603999999999</v>
      </c>
      <c r="N784" s="186">
        <v>23.404552000000002</v>
      </c>
      <c r="O784" s="186">
        <v>7.3299499999999993</v>
      </c>
      <c r="P784" s="186">
        <v>8.3557500000000005</v>
      </c>
      <c r="Q784" s="186">
        <v>7.9708160000000001</v>
      </c>
      <c r="R784" s="186">
        <v>9.1473282608695659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0.25019999999999998</v>
      </c>
      <c r="G785" s="186">
        <v>0.29110000000000003</v>
      </c>
      <c r="H785" s="186">
        <v>-0.19745000000000001</v>
      </c>
      <c r="I785" s="186">
        <v>1.1850499999999999</v>
      </c>
      <c r="J785" s="186">
        <v>0.58834999999999993</v>
      </c>
      <c r="K785" s="186">
        <v>0.70489999999999997</v>
      </c>
      <c r="L785" s="186">
        <v>9.9542499999999983</v>
      </c>
      <c r="M785" s="186">
        <v>14.6671</v>
      </c>
      <c r="N785" s="186">
        <v>22.761099999999999</v>
      </c>
      <c r="O785" s="186">
        <v>8.0663</v>
      </c>
      <c r="P785" s="186">
        <v>8.7644500000000001</v>
      </c>
      <c r="Q785" s="186">
        <v>8.1507000000000005</v>
      </c>
      <c r="R785" s="186">
        <v>9.26905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44322</v>
      </c>
      <c r="E788" s="184">
        <v>975.63</v>
      </c>
      <c r="F788" s="184">
        <v>0.92579999999999996</v>
      </c>
      <c r="G788" s="184">
        <v>1.2988999999999999</v>
      </c>
      <c r="H788" s="184">
        <v>0.63329999999999997</v>
      </c>
      <c r="I788" s="184">
        <v>4.3465999999999996</v>
      </c>
      <c r="J788" s="184">
        <v>3.9076</v>
      </c>
      <c r="K788" s="184">
        <v>4.3175999999999997</v>
      </c>
      <c r="L788" s="184">
        <v>26.468699999999998</v>
      </c>
      <c r="M788" s="184">
        <v>39.715000000000003</v>
      </c>
      <c r="N788" s="184">
        <v>66.070300000000003</v>
      </c>
      <c r="O788" s="184">
        <v>10.6983</v>
      </c>
      <c r="P788" s="184">
        <v>15.526</v>
      </c>
      <c r="Q788" s="184">
        <v>22.350899999999999</v>
      </c>
      <c r="R788" s="184">
        <v>16.370799999999999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44322</v>
      </c>
      <c r="E789" s="184">
        <v>1052.8599999999999</v>
      </c>
      <c r="F789" s="184">
        <v>0.92789999999999995</v>
      </c>
      <c r="G789" s="184">
        <v>1.3057000000000001</v>
      </c>
      <c r="H789" s="184">
        <v>0.6462</v>
      </c>
      <c r="I789" s="184">
        <v>4.3747999999999996</v>
      </c>
      <c r="J789" s="184">
        <v>3.9676999999999998</v>
      </c>
      <c r="K789" s="184">
        <v>4.4991000000000003</v>
      </c>
      <c r="L789" s="184">
        <v>26.954599999999999</v>
      </c>
      <c r="M789" s="184">
        <v>40.578099999999999</v>
      </c>
      <c r="N789" s="184">
        <v>67.514200000000002</v>
      </c>
      <c r="O789" s="184">
        <v>11.7095</v>
      </c>
      <c r="P789" s="184">
        <v>16.663599999999999</v>
      </c>
      <c r="Q789" s="184">
        <v>17.265699999999999</v>
      </c>
      <c r="R789" s="184">
        <v>17.372399999999999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44322</v>
      </c>
      <c r="E790" s="184">
        <v>16.489999999999998</v>
      </c>
      <c r="F790" s="184">
        <v>0.67159999999999997</v>
      </c>
      <c r="G790" s="184">
        <v>0.48749999999999999</v>
      </c>
      <c r="H790" s="184">
        <v>-0.90139999999999998</v>
      </c>
      <c r="I790" s="184">
        <v>3.1269999999999998</v>
      </c>
      <c r="J790" s="184">
        <v>1.2277</v>
      </c>
      <c r="K790" s="184">
        <v>0</v>
      </c>
      <c r="L790" s="184">
        <v>19.147400000000001</v>
      </c>
      <c r="M790" s="184">
        <v>30.4589</v>
      </c>
      <c r="N790" s="184">
        <v>48.961199999999998</v>
      </c>
      <c r="O790" s="184">
        <v>15.4985</v>
      </c>
      <c r="P790" s="184"/>
      <c r="Q790" s="184">
        <v>15.511900000000001</v>
      </c>
      <c r="R790" s="184">
        <v>19.354399999999998</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44322</v>
      </c>
      <c r="E791" s="184">
        <v>15.64</v>
      </c>
      <c r="F791" s="184">
        <v>0.64349999999999996</v>
      </c>
      <c r="G791" s="184">
        <v>0.4496</v>
      </c>
      <c r="H791" s="184">
        <v>-0.95</v>
      </c>
      <c r="I791" s="184">
        <v>3.0303</v>
      </c>
      <c r="J791" s="184">
        <v>1.0989</v>
      </c>
      <c r="K791" s="184">
        <v>-0.31869999999999998</v>
      </c>
      <c r="L791" s="184">
        <v>18.395199999999999</v>
      </c>
      <c r="M791" s="184">
        <v>29.1495</v>
      </c>
      <c r="N791" s="184">
        <v>46.854500000000002</v>
      </c>
      <c r="O791" s="184">
        <v>13.803699999999999</v>
      </c>
      <c r="P791" s="184"/>
      <c r="Q791" s="184">
        <v>13.7628</v>
      </c>
      <c r="R791" s="184">
        <v>17.6724</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44322</v>
      </c>
      <c r="E792" s="184">
        <v>16</v>
      </c>
      <c r="F792" s="184">
        <v>0.62890000000000001</v>
      </c>
      <c r="G792" s="184">
        <v>0.56569999999999998</v>
      </c>
      <c r="H792" s="184">
        <v>1.0739000000000001</v>
      </c>
      <c r="I792" s="184">
        <v>4.8493000000000004</v>
      </c>
      <c r="J792" s="184">
        <v>5.6802999999999999</v>
      </c>
      <c r="K792" s="184">
        <v>10.8033</v>
      </c>
      <c r="L792" s="184">
        <v>31.3629</v>
      </c>
      <c r="M792" s="184">
        <v>46.654400000000003</v>
      </c>
      <c r="N792" s="184"/>
      <c r="O792" s="184"/>
      <c r="P792" s="184"/>
      <c r="Q792" s="184">
        <v>60</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44322</v>
      </c>
      <c r="E793" s="184">
        <v>15.74</v>
      </c>
      <c r="F793" s="184">
        <v>0.57509999999999994</v>
      </c>
      <c r="G793" s="184">
        <v>0.51090000000000002</v>
      </c>
      <c r="H793" s="184">
        <v>1.0269999999999999</v>
      </c>
      <c r="I793" s="184">
        <v>4.7239000000000004</v>
      </c>
      <c r="J793" s="184">
        <v>5.4253</v>
      </c>
      <c r="K793" s="184">
        <v>10.301299999999999</v>
      </c>
      <c r="L793" s="184">
        <v>30.082599999999999</v>
      </c>
      <c r="M793" s="184">
        <v>44.536299999999997</v>
      </c>
      <c r="N793" s="184"/>
      <c r="O793" s="184"/>
      <c r="P793" s="184"/>
      <c r="Q793" s="184">
        <v>57.4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44322</v>
      </c>
      <c r="E794" s="184">
        <v>197.82</v>
      </c>
      <c r="F794" s="184">
        <v>0.82050000000000001</v>
      </c>
      <c r="G794" s="184">
        <v>0.72299999999999998</v>
      </c>
      <c r="H794" s="184">
        <v>-0.56799999999999995</v>
      </c>
      <c r="I794" s="184">
        <v>2.9883000000000002</v>
      </c>
      <c r="J794" s="184">
        <v>1.6233</v>
      </c>
      <c r="K794" s="184">
        <v>1.1453</v>
      </c>
      <c r="L794" s="184">
        <v>20.872499999999999</v>
      </c>
      <c r="M794" s="184">
        <v>32.970399999999998</v>
      </c>
      <c r="N794" s="184">
        <v>56.875500000000002</v>
      </c>
      <c r="O794" s="184">
        <v>15.3644</v>
      </c>
      <c r="P794" s="184">
        <v>17.7666</v>
      </c>
      <c r="Q794" s="184">
        <v>14.4893</v>
      </c>
      <c r="R794" s="184">
        <v>19.763500000000001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44322</v>
      </c>
      <c r="E795" s="184">
        <v>185.81</v>
      </c>
      <c r="F795" s="184">
        <v>0.81379999999999997</v>
      </c>
      <c r="G795" s="184">
        <v>0.71</v>
      </c>
      <c r="H795" s="184">
        <v>-0.59379999999999999</v>
      </c>
      <c r="I795" s="184">
        <v>2.9361000000000002</v>
      </c>
      <c r="J795" s="184">
        <v>1.5133000000000001</v>
      </c>
      <c r="K795" s="184">
        <v>0.82479999999999998</v>
      </c>
      <c r="L795" s="184">
        <v>20.117699999999999</v>
      </c>
      <c r="M795" s="184">
        <v>31.7241</v>
      </c>
      <c r="N795" s="184">
        <v>54.815899999999999</v>
      </c>
      <c r="O795" s="184">
        <v>14.158200000000001</v>
      </c>
      <c r="P795" s="184">
        <v>16.702400000000001</v>
      </c>
      <c r="Q795" s="184">
        <v>18.0062</v>
      </c>
      <c r="R795" s="184">
        <v>18.254999999999999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44322</v>
      </c>
      <c r="E796" s="184">
        <v>59.435000000000002</v>
      </c>
      <c r="F796" s="184">
        <v>0.53110000000000002</v>
      </c>
      <c r="G796" s="184">
        <v>0.9083</v>
      </c>
      <c r="H796" s="184">
        <v>0</v>
      </c>
      <c r="I796" s="184">
        <v>3.6463999999999999</v>
      </c>
      <c r="J796" s="184">
        <v>2.3822999999999999</v>
      </c>
      <c r="K796" s="184">
        <v>3.6282999999999999</v>
      </c>
      <c r="L796" s="184">
        <v>27.354299999999999</v>
      </c>
      <c r="M796" s="184">
        <v>40.501600000000003</v>
      </c>
      <c r="N796" s="184">
        <v>63.741799999999998</v>
      </c>
      <c r="O796" s="184">
        <v>14.648199999999999</v>
      </c>
      <c r="P796" s="184">
        <v>17.6755</v>
      </c>
      <c r="Q796" s="184">
        <v>15.5053</v>
      </c>
      <c r="R796" s="184">
        <v>21.6965</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44322</v>
      </c>
      <c r="E797" s="184">
        <v>164.241169317789</v>
      </c>
      <c r="F797" s="184">
        <v>0.53039999999999998</v>
      </c>
      <c r="G797" s="184">
        <v>0.90749999999999997</v>
      </c>
      <c r="H797" s="184">
        <v>0</v>
      </c>
      <c r="I797" s="184">
        <v>3.6463999999999999</v>
      </c>
      <c r="J797" s="184">
        <v>2.3816999999999999</v>
      </c>
      <c r="K797" s="184">
        <v>3.6292</v>
      </c>
      <c r="L797" s="184">
        <v>27.353000000000002</v>
      </c>
      <c r="M797" s="184">
        <v>40.501600000000003</v>
      </c>
      <c r="N797" s="184">
        <v>63.7423</v>
      </c>
      <c r="O797" s="184">
        <v>13.6075</v>
      </c>
      <c r="P797" s="184">
        <v>17.033899999999999</v>
      </c>
      <c r="Q797" s="184">
        <v>15.1302</v>
      </c>
      <c r="R797" s="184">
        <v>20.826499999999999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44322</v>
      </c>
      <c r="E798" s="184">
        <v>55.911999999999999</v>
      </c>
      <c r="F798" s="184">
        <v>0.52859999999999996</v>
      </c>
      <c r="G798" s="184">
        <v>0.89870000000000005</v>
      </c>
      <c r="H798" s="184">
        <v>-1.9699999999999999E-2</v>
      </c>
      <c r="I798" s="184">
        <v>3.6059999999999999</v>
      </c>
      <c r="J798" s="184">
        <v>2.2961</v>
      </c>
      <c r="K798" s="184">
        <v>3.3723000000000001</v>
      </c>
      <c r="L798" s="184">
        <v>26.712700000000002</v>
      </c>
      <c r="M798" s="184">
        <v>39.445300000000003</v>
      </c>
      <c r="N798" s="184">
        <v>62.115499999999997</v>
      </c>
      <c r="O798" s="184">
        <v>13.626899999999999</v>
      </c>
      <c r="P798" s="184">
        <v>16.7042</v>
      </c>
      <c r="Q798" s="184">
        <v>13.1586</v>
      </c>
      <c r="R798" s="184">
        <v>20.5306</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44322</v>
      </c>
      <c r="E799" s="184">
        <v>697.327401506294</v>
      </c>
      <c r="F799" s="184">
        <v>0.5282</v>
      </c>
      <c r="G799" s="184">
        <v>0.89859999999999995</v>
      </c>
      <c r="H799" s="184">
        <v>-2.0299999999999999E-2</v>
      </c>
      <c r="I799" s="184">
        <v>3.6046999999999998</v>
      </c>
      <c r="J799" s="184">
        <v>2.2953000000000001</v>
      </c>
      <c r="K799" s="184">
        <v>3.3732000000000002</v>
      </c>
      <c r="L799" s="184">
        <v>26.715699999999998</v>
      </c>
      <c r="M799" s="184">
        <v>39.449100000000001</v>
      </c>
      <c r="N799" s="184">
        <v>62.116999999999997</v>
      </c>
      <c r="O799" s="184">
        <v>12.5877</v>
      </c>
      <c r="P799" s="184">
        <v>16.061599999999999</v>
      </c>
      <c r="Q799" s="184">
        <v>19.315300000000001</v>
      </c>
      <c r="R799" s="184">
        <v>19.666</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44322</v>
      </c>
      <c r="E800" s="184">
        <v>20.422999999999998</v>
      </c>
      <c r="F800" s="184">
        <v>0.71509999999999996</v>
      </c>
      <c r="G800" s="184">
        <v>0.9042</v>
      </c>
      <c r="H800" s="184">
        <v>0.1275</v>
      </c>
      <c r="I800" s="184">
        <v>3.4076</v>
      </c>
      <c r="J800" s="184">
        <v>1.698</v>
      </c>
      <c r="K800" s="184">
        <v>1.7790999999999999</v>
      </c>
      <c r="L800" s="184">
        <v>24.5685</v>
      </c>
      <c r="M800" s="184">
        <v>36.782499999999999</v>
      </c>
      <c r="N800" s="184">
        <v>62.888800000000003</v>
      </c>
      <c r="O800" s="184">
        <v>11.032999999999999</v>
      </c>
      <c r="P800" s="184">
        <v>16.758199999999999</v>
      </c>
      <c r="Q800" s="184">
        <v>12.088100000000001</v>
      </c>
      <c r="R800" s="184">
        <v>16.874300000000002</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44322</v>
      </c>
      <c r="E801" s="184">
        <v>18.908999999999999</v>
      </c>
      <c r="F801" s="184">
        <v>0.70840000000000003</v>
      </c>
      <c r="G801" s="184">
        <v>0.88570000000000004</v>
      </c>
      <c r="H801" s="184">
        <v>0.09</v>
      </c>
      <c r="I801" s="184">
        <v>3.3334999999999999</v>
      </c>
      <c r="J801" s="184">
        <v>1.5466</v>
      </c>
      <c r="K801" s="184">
        <v>1.329</v>
      </c>
      <c r="L801" s="184">
        <v>23.475300000000001</v>
      </c>
      <c r="M801" s="184">
        <v>34.977499999999999</v>
      </c>
      <c r="N801" s="184">
        <v>60.028799999999997</v>
      </c>
      <c r="O801" s="184">
        <v>9.1640999999999995</v>
      </c>
      <c r="P801" s="184">
        <v>15.277200000000001</v>
      </c>
      <c r="Q801" s="184">
        <v>10.716799999999999</v>
      </c>
      <c r="R801" s="184">
        <v>14.817399999999999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44322</v>
      </c>
      <c r="E802" s="184">
        <v>777.53989999999999</v>
      </c>
      <c r="F802" s="184">
        <v>0.69850000000000001</v>
      </c>
      <c r="G802" s="184">
        <v>1.3463000000000001</v>
      </c>
      <c r="H802" s="184">
        <v>0.95420000000000005</v>
      </c>
      <c r="I802" s="184">
        <v>3.6873</v>
      </c>
      <c r="J802" s="184">
        <v>1.8956999999999999</v>
      </c>
      <c r="K802" s="184">
        <v>0.57010000000000005</v>
      </c>
      <c r="L802" s="184">
        <v>30.828800000000001</v>
      </c>
      <c r="M802" s="184">
        <v>44.701900000000002</v>
      </c>
      <c r="N802" s="184">
        <v>72.831599999999995</v>
      </c>
      <c r="O802" s="184">
        <v>10.1411</v>
      </c>
      <c r="P802" s="184">
        <v>12.3094</v>
      </c>
      <c r="Q802" s="184">
        <v>17.7683</v>
      </c>
      <c r="R802" s="184">
        <v>14.589700000000001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44322</v>
      </c>
      <c r="E803" s="184">
        <v>838.53290000000004</v>
      </c>
      <c r="F803" s="184">
        <v>0.70030000000000003</v>
      </c>
      <c r="G803" s="184">
        <v>1.3516999999999999</v>
      </c>
      <c r="H803" s="184">
        <v>0.96660000000000001</v>
      </c>
      <c r="I803" s="184">
        <v>3.7151000000000001</v>
      </c>
      <c r="J803" s="184">
        <v>1.9562999999999999</v>
      </c>
      <c r="K803" s="184">
        <v>0.75790000000000002</v>
      </c>
      <c r="L803" s="184">
        <v>31.3142</v>
      </c>
      <c r="M803" s="184">
        <v>45.510399999999997</v>
      </c>
      <c r="N803" s="184">
        <v>74.125699999999995</v>
      </c>
      <c r="O803" s="184">
        <v>11.0609</v>
      </c>
      <c r="P803" s="184">
        <v>13.371600000000001</v>
      </c>
      <c r="Q803" s="184">
        <v>15.397600000000001</v>
      </c>
      <c r="R803" s="184">
        <v>15.469900000000001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44322</v>
      </c>
      <c r="E804" s="184">
        <v>809.096</v>
      </c>
      <c r="F804" s="184">
        <v>0.37980000000000003</v>
      </c>
      <c r="G804" s="184">
        <v>1.6171</v>
      </c>
      <c r="H804" s="184">
        <v>1.0041</v>
      </c>
      <c r="I804" s="184">
        <v>4.0724</v>
      </c>
      <c r="J804" s="184">
        <v>1.7593000000000001</v>
      </c>
      <c r="K804" s="184">
        <v>0.1195</v>
      </c>
      <c r="L804" s="184">
        <v>33.799500000000002</v>
      </c>
      <c r="M804" s="184">
        <v>42.513199999999998</v>
      </c>
      <c r="N804" s="184">
        <v>65.250799999999998</v>
      </c>
      <c r="O804" s="184">
        <v>9.6753999999999998</v>
      </c>
      <c r="P804" s="184">
        <v>13.9727</v>
      </c>
      <c r="Q804" s="184">
        <v>18.134799999999998</v>
      </c>
      <c r="R804" s="184">
        <v>10.1586</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44322</v>
      </c>
      <c r="E805" s="184">
        <v>860.60799999999995</v>
      </c>
      <c r="F805" s="184">
        <v>0.38150000000000001</v>
      </c>
      <c r="G805" s="184">
        <v>1.6223000000000001</v>
      </c>
      <c r="H805" s="184">
        <v>1.0159</v>
      </c>
      <c r="I805" s="184">
        <v>4.0972999999999997</v>
      </c>
      <c r="J805" s="184">
        <v>1.8124</v>
      </c>
      <c r="K805" s="184">
        <v>0.27</v>
      </c>
      <c r="L805" s="184">
        <v>34.182099999999998</v>
      </c>
      <c r="M805" s="184">
        <v>43.129300000000001</v>
      </c>
      <c r="N805" s="184">
        <v>66.219200000000001</v>
      </c>
      <c r="O805" s="184">
        <v>10.391299999999999</v>
      </c>
      <c r="P805" s="184">
        <v>14.8215</v>
      </c>
      <c r="Q805" s="184">
        <v>13.752599999999999</v>
      </c>
      <c r="R805" s="184">
        <v>10.780200000000001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44322</v>
      </c>
      <c r="E806" s="184">
        <v>107.46080000000001</v>
      </c>
      <c r="F806" s="184">
        <v>0.50009999999999999</v>
      </c>
      <c r="G806" s="184">
        <v>0.63980000000000004</v>
      </c>
      <c r="H806" s="184">
        <v>-0.79239999999999999</v>
      </c>
      <c r="I806" s="184">
        <v>2.9260000000000002</v>
      </c>
      <c r="J806" s="184">
        <v>1.153</v>
      </c>
      <c r="K806" s="184">
        <v>-0.73029999999999995</v>
      </c>
      <c r="L806" s="184">
        <v>20.3766</v>
      </c>
      <c r="M806" s="184">
        <v>32.624899999999997</v>
      </c>
      <c r="N806" s="184">
        <v>58.966900000000003</v>
      </c>
      <c r="O806" s="184">
        <v>6.8109999999999999</v>
      </c>
      <c r="P806" s="184">
        <v>11.6966</v>
      </c>
      <c r="Q806" s="184">
        <v>14.7963</v>
      </c>
      <c r="R806" s="184">
        <v>12.5387</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44322</v>
      </c>
      <c r="E807" s="184">
        <v>115.2677</v>
      </c>
      <c r="F807" s="184">
        <v>0.50319999999999998</v>
      </c>
      <c r="G807" s="184">
        <v>0.64929999999999999</v>
      </c>
      <c r="H807" s="184">
        <v>-0.77059999999999995</v>
      </c>
      <c r="I807" s="184">
        <v>2.9712000000000001</v>
      </c>
      <c r="J807" s="184">
        <v>1.2483</v>
      </c>
      <c r="K807" s="184">
        <v>-0.44340000000000002</v>
      </c>
      <c r="L807" s="184">
        <v>21.071899999999999</v>
      </c>
      <c r="M807" s="184">
        <v>33.781399999999998</v>
      </c>
      <c r="N807" s="184">
        <v>60.817500000000003</v>
      </c>
      <c r="O807" s="184">
        <v>7.8987999999999996</v>
      </c>
      <c r="P807" s="184">
        <v>12.7095</v>
      </c>
      <c r="Q807" s="184">
        <v>14.1213</v>
      </c>
      <c r="R807" s="184">
        <v>13.84</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44322</v>
      </c>
      <c r="E808" s="184">
        <v>27.59</v>
      </c>
      <c r="F808" s="184">
        <v>0.58330000000000004</v>
      </c>
      <c r="G808" s="184">
        <v>1.1735</v>
      </c>
      <c r="H808" s="184">
        <v>0.25440000000000002</v>
      </c>
      <c r="I808" s="184">
        <v>3.7608000000000001</v>
      </c>
      <c r="J808" s="184">
        <v>2.4889000000000001</v>
      </c>
      <c r="K808" s="184">
        <v>2.6414</v>
      </c>
      <c r="L808" s="184">
        <v>21.488299999999999</v>
      </c>
      <c r="M808" s="184">
        <v>30.634499999999999</v>
      </c>
      <c r="N808" s="184">
        <v>54.392800000000001</v>
      </c>
      <c r="O808" s="184">
        <v>8.1447000000000003</v>
      </c>
      <c r="P808" s="184">
        <v>11.2712</v>
      </c>
      <c r="Q808" s="184">
        <v>15.337400000000001</v>
      </c>
      <c r="R808" s="184">
        <v>16.185600000000001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44322</v>
      </c>
      <c r="E809" s="184">
        <v>30.25</v>
      </c>
      <c r="F809" s="184">
        <v>0.59860000000000002</v>
      </c>
      <c r="G809" s="184">
        <v>1.2043999999999999</v>
      </c>
      <c r="H809" s="184">
        <v>0.26519999999999999</v>
      </c>
      <c r="I809" s="184">
        <v>3.8092000000000001</v>
      </c>
      <c r="J809" s="184">
        <v>2.5424000000000002</v>
      </c>
      <c r="K809" s="184">
        <v>2.9262000000000001</v>
      </c>
      <c r="L809" s="184">
        <v>22.222200000000001</v>
      </c>
      <c r="M809" s="184">
        <v>31.923200000000001</v>
      </c>
      <c r="N809" s="184">
        <v>56.25</v>
      </c>
      <c r="O809" s="184">
        <v>9.7905999999999995</v>
      </c>
      <c r="P809" s="184">
        <v>13.0731</v>
      </c>
      <c r="Q809" s="184">
        <v>16.839700000000001</v>
      </c>
      <c r="R809" s="184">
        <v>17.7437</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44322</v>
      </c>
      <c r="E810" s="184">
        <v>119.83</v>
      </c>
      <c r="F810" s="184">
        <v>0.53700000000000003</v>
      </c>
      <c r="G810" s="184">
        <v>0.36009999999999998</v>
      </c>
      <c r="H810" s="184">
        <v>-0.29120000000000001</v>
      </c>
      <c r="I810" s="184">
        <v>2.7877999999999998</v>
      </c>
      <c r="J810" s="184">
        <v>1.7404999999999999</v>
      </c>
      <c r="K810" s="184">
        <v>1.4133</v>
      </c>
      <c r="L810" s="184">
        <v>21.840399999999999</v>
      </c>
      <c r="M810" s="184">
        <v>33.262900000000002</v>
      </c>
      <c r="N810" s="184">
        <v>52.203699999999998</v>
      </c>
      <c r="O810" s="184">
        <v>6.6520000000000001</v>
      </c>
      <c r="P810" s="184">
        <v>10.757199999999999</v>
      </c>
      <c r="Q810" s="184">
        <v>13.896599999999999</v>
      </c>
      <c r="R810" s="184">
        <v>12.2751</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44322</v>
      </c>
      <c r="E811" s="184">
        <v>112.93</v>
      </c>
      <c r="F811" s="184">
        <v>0.53410000000000002</v>
      </c>
      <c r="G811" s="184">
        <v>0.34649999999999997</v>
      </c>
      <c r="H811" s="184">
        <v>-0.309</v>
      </c>
      <c r="I811" s="184">
        <v>2.7570999999999999</v>
      </c>
      <c r="J811" s="184">
        <v>1.6838</v>
      </c>
      <c r="K811" s="184">
        <v>1.228</v>
      </c>
      <c r="L811" s="184">
        <v>21.404</v>
      </c>
      <c r="M811" s="184">
        <v>32.5625</v>
      </c>
      <c r="N811" s="184">
        <v>51.157800000000002</v>
      </c>
      <c r="O811" s="184">
        <v>5.9097999999999997</v>
      </c>
      <c r="P811" s="184">
        <v>9.9588999999999999</v>
      </c>
      <c r="Q811" s="184">
        <v>16.796199999999999</v>
      </c>
      <c r="R811" s="184">
        <v>11.505699999999999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44322</v>
      </c>
      <c r="E812" s="184">
        <v>42.197099999999999</v>
      </c>
      <c r="F812" s="184">
        <v>0.34429999999999999</v>
      </c>
      <c r="G812" s="184">
        <v>0.32379999999999998</v>
      </c>
      <c r="H812" s="184">
        <v>-0.49540000000000001</v>
      </c>
      <c r="I812" s="184">
        <v>2.4243999999999999</v>
      </c>
      <c r="J812" s="184">
        <v>-0.37090000000000001</v>
      </c>
      <c r="K812" s="184">
        <v>-0.436</v>
      </c>
      <c r="L812" s="184">
        <v>28.703800000000001</v>
      </c>
      <c r="M812" s="184">
        <v>35.892600000000002</v>
      </c>
      <c r="N812" s="184">
        <v>56.548200000000001</v>
      </c>
      <c r="O812" s="184">
        <v>11.8598</v>
      </c>
      <c r="P812" s="184">
        <v>16.0578</v>
      </c>
      <c r="Q812" s="184">
        <v>12.0801</v>
      </c>
      <c r="R812" s="184">
        <v>16.268999999999998</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44322</v>
      </c>
      <c r="E813" s="184">
        <v>45.8581</v>
      </c>
      <c r="F813" s="184">
        <v>0.34639999999999999</v>
      </c>
      <c r="G813" s="184">
        <v>0.33040000000000003</v>
      </c>
      <c r="H813" s="184">
        <v>-0.48049999999999998</v>
      </c>
      <c r="I813" s="184">
        <v>2.4548999999999999</v>
      </c>
      <c r="J813" s="184">
        <v>-0.30719999999999997</v>
      </c>
      <c r="K813" s="184">
        <v>-0.2445</v>
      </c>
      <c r="L813" s="184">
        <v>29.202500000000001</v>
      </c>
      <c r="M813" s="184">
        <v>36.687899999999999</v>
      </c>
      <c r="N813" s="184">
        <v>57.773899999999998</v>
      </c>
      <c r="O813" s="184">
        <v>12.7348</v>
      </c>
      <c r="P813" s="184">
        <v>17.207999999999998</v>
      </c>
      <c r="Q813" s="184">
        <v>15.538399999999999</v>
      </c>
      <c r="R813" s="184">
        <v>17.177900000000001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44322</v>
      </c>
      <c r="E814" s="184">
        <v>45.357999999999997</v>
      </c>
      <c r="F814" s="184">
        <v>0.69040000000000001</v>
      </c>
      <c r="G814" s="184">
        <v>1.2139</v>
      </c>
      <c r="H814" s="184">
        <v>-0.38</v>
      </c>
      <c r="I814" s="184">
        <v>2.7431000000000001</v>
      </c>
      <c r="J814" s="184">
        <v>0.65239999999999998</v>
      </c>
      <c r="K814" s="184">
        <v>0.7732</v>
      </c>
      <c r="L814" s="184">
        <v>22.041699999999999</v>
      </c>
      <c r="M814" s="184">
        <v>32.034999999999997</v>
      </c>
      <c r="N814" s="184">
        <v>57.051299999999998</v>
      </c>
      <c r="O814" s="184">
        <v>11.3642</v>
      </c>
      <c r="P814" s="184">
        <v>15.1549</v>
      </c>
      <c r="Q814" s="184">
        <v>13.8489</v>
      </c>
      <c r="R814" s="184">
        <v>13.510400000000001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44322</v>
      </c>
      <c r="E815" s="184">
        <v>49.209000000000003</v>
      </c>
      <c r="F815" s="184">
        <v>0.69369999999999998</v>
      </c>
      <c r="G815" s="184">
        <v>1.2218</v>
      </c>
      <c r="H815" s="184">
        <v>-0.3604</v>
      </c>
      <c r="I815" s="184">
        <v>2.7820999999999998</v>
      </c>
      <c r="J815" s="184">
        <v>0.7349</v>
      </c>
      <c r="K815" s="184">
        <v>1.0244</v>
      </c>
      <c r="L815" s="184">
        <v>22.639299999999999</v>
      </c>
      <c r="M815" s="184">
        <v>32.990099999999998</v>
      </c>
      <c r="N815" s="184">
        <v>58.569899999999997</v>
      </c>
      <c r="O815" s="184">
        <v>12.4574</v>
      </c>
      <c r="P815" s="184">
        <v>16.369399999999999</v>
      </c>
      <c r="Q815" s="184">
        <v>16.882100000000001</v>
      </c>
      <c r="R815" s="184">
        <v>14.5989</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44322</v>
      </c>
      <c r="E816" s="184">
        <v>108.84399999999999</v>
      </c>
      <c r="F816" s="184">
        <v>0.9516</v>
      </c>
      <c r="G816" s="184">
        <v>1.1419999999999999</v>
      </c>
      <c r="H816" s="184">
        <v>-6.2399999999999997E-2</v>
      </c>
      <c r="I816" s="184">
        <v>3.0398000000000001</v>
      </c>
      <c r="J816" s="184">
        <v>2.2096</v>
      </c>
      <c r="K816" s="184">
        <v>2.9988000000000001</v>
      </c>
      <c r="L816" s="184">
        <v>21.922599999999999</v>
      </c>
      <c r="M816" s="184">
        <v>29.692</v>
      </c>
      <c r="N816" s="184">
        <v>58.118499999999997</v>
      </c>
      <c r="O816" s="184">
        <v>7.7607999999999997</v>
      </c>
      <c r="P816" s="184">
        <v>13.0922</v>
      </c>
      <c r="Q816" s="184">
        <v>13.422000000000001</v>
      </c>
      <c r="R816" s="184">
        <v>13.410299999999999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44322</v>
      </c>
      <c r="E817" s="184">
        <v>102.765</v>
      </c>
      <c r="F817" s="184">
        <v>0.94989999999999997</v>
      </c>
      <c r="G817" s="184">
        <v>1.1356999999999999</v>
      </c>
      <c r="H817" s="184">
        <v>-7.6799999999999993E-2</v>
      </c>
      <c r="I817" s="184">
        <v>3.0091000000000001</v>
      </c>
      <c r="J817" s="184">
        <v>2.1459999999999999</v>
      </c>
      <c r="K817" s="184">
        <v>2.8205</v>
      </c>
      <c r="L817" s="184">
        <v>21.511800000000001</v>
      </c>
      <c r="M817" s="184">
        <v>29.017499999999998</v>
      </c>
      <c r="N817" s="184">
        <v>56.998600000000003</v>
      </c>
      <c r="O817" s="184">
        <v>7.0022000000000002</v>
      </c>
      <c r="P817" s="184">
        <v>12.2881</v>
      </c>
      <c r="Q817" s="184">
        <v>15.692500000000001</v>
      </c>
      <c r="R817" s="184">
        <v>12.6386</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44322</v>
      </c>
      <c r="E818" s="184">
        <v>57.064599999999999</v>
      </c>
      <c r="F818" s="184">
        <v>0.62580000000000002</v>
      </c>
      <c r="G818" s="184">
        <v>1.0435000000000001</v>
      </c>
      <c r="H818" s="184">
        <v>-0.1236</v>
      </c>
      <c r="I818" s="184">
        <v>1.6254</v>
      </c>
      <c r="J818" s="184">
        <v>-5.5999999999999999E-3</v>
      </c>
      <c r="K818" s="184">
        <v>4.3799999999999999E-2</v>
      </c>
      <c r="L818" s="184">
        <v>14.2743</v>
      </c>
      <c r="M818" s="184">
        <v>23.866299999999999</v>
      </c>
      <c r="N818" s="184">
        <v>39.319200000000002</v>
      </c>
      <c r="O818" s="184">
        <v>8.3843999999999994</v>
      </c>
      <c r="P818" s="184">
        <v>9.8292999999999999</v>
      </c>
      <c r="Q818" s="184">
        <v>8.8013999999999992</v>
      </c>
      <c r="R818" s="184">
        <v>11.6646</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44322</v>
      </c>
      <c r="E819" s="184">
        <v>60.553699999999999</v>
      </c>
      <c r="F819" s="184">
        <v>0.62870000000000004</v>
      </c>
      <c r="G819" s="184">
        <v>1.0517000000000001</v>
      </c>
      <c r="H819" s="184">
        <v>-0.1048</v>
      </c>
      <c r="I819" s="184">
        <v>1.6639999999999999</v>
      </c>
      <c r="J819" s="184">
        <v>7.5700000000000003E-2</v>
      </c>
      <c r="K819" s="184">
        <v>0.28520000000000001</v>
      </c>
      <c r="L819" s="184">
        <v>14.8081</v>
      </c>
      <c r="M819" s="184">
        <v>24.69</v>
      </c>
      <c r="N819" s="184">
        <v>40.587800000000001</v>
      </c>
      <c r="O819" s="184">
        <v>9.2992000000000008</v>
      </c>
      <c r="P819" s="184">
        <v>10.733499999999999</v>
      </c>
      <c r="Q819" s="184">
        <v>9.9295000000000009</v>
      </c>
      <c r="R819" s="184">
        <v>12.544</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44322</v>
      </c>
      <c r="E820" s="184">
        <v>33.300199999999997</v>
      </c>
      <c r="F820" s="184">
        <v>1.0250999999999999</v>
      </c>
      <c r="G820" s="184">
        <v>0.87970000000000004</v>
      </c>
      <c r="H820" s="184">
        <v>-1.0786</v>
      </c>
      <c r="I820" s="184">
        <v>1.4927999999999999</v>
      </c>
      <c r="J820" s="184">
        <v>-0.94359999999999999</v>
      </c>
      <c r="K820" s="184">
        <v>0.33600000000000002</v>
      </c>
      <c r="L820" s="184">
        <v>17.841799999999999</v>
      </c>
      <c r="M820" s="184">
        <v>23.374300000000002</v>
      </c>
      <c r="N820" s="184">
        <v>53.400599999999997</v>
      </c>
      <c r="O820" s="184">
        <v>6.1802999999999999</v>
      </c>
      <c r="P820" s="184">
        <v>13.4544</v>
      </c>
      <c r="Q820" s="184">
        <v>18.6709</v>
      </c>
      <c r="R820" s="184">
        <v>11.5288</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44322</v>
      </c>
      <c r="E821" s="184">
        <v>31.154699999999998</v>
      </c>
      <c r="F821" s="184">
        <v>1.0226999999999999</v>
      </c>
      <c r="G821" s="184">
        <v>0.87260000000000004</v>
      </c>
      <c r="H821" s="184">
        <v>-1.0949</v>
      </c>
      <c r="I821" s="184">
        <v>1.4590000000000001</v>
      </c>
      <c r="J821" s="184">
        <v>-1.0270999999999999</v>
      </c>
      <c r="K821" s="184">
        <v>0.1144</v>
      </c>
      <c r="L821" s="184">
        <v>17.337800000000001</v>
      </c>
      <c r="M821" s="184">
        <v>22.545300000000001</v>
      </c>
      <c r="N821" s="184">
        <v>51.9741</v>
      </c>
      <c r="O821" s="184">
        <v>5.2088000000000001</v>
      </c>
      <c r="P821" s="184">
        <v>12.427199999999999</v>
      </c>
      <c r="Q821" s="184">
        <v>17.551600000000001</v>
      </c>
      <c r="R821" s="184">
        <v>10.524100000000001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44322</v>
      </c>
      <c r="E822" s="184">
        <v>14.1302</v>
      </c>
      <c r="F822" s="184">
        <v>0.78820000000000001</v>
      </c>
      <c r="G822" s="184">
        <v>0.76090000000000002</v>
      </c>
      <c r="H822" s="184">
        <v>-0.16389999999999999</v>
      </c>
      <c r="I822" s="184">
        <v>4.3589000000000002</v>
      </c>
      <c r="J822" s="184">
        <v>3.4952000000000001</v>
      </c>
      <c r="K822" s="184">
        <v>3.7254</v>
      </c>
      <c r="L822" s="184">
        <v>25.068200000000001</v>
      </c>
      <c r="M822" s="184">
        <v>33.7378</v>
      </c>
      <c r="N822" s="184">
        <v>59.181199999999997</v>
      </c>
      <c r="O822" s="184"/>
      <c r="P822" s="184"/>
      <c r="Q822" s="184">
        <v>13.0069</v>
      </c>
      <c r="R822" s="184">
        <v>14.4994</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44322</v>
      </c>
      <c r="E823" s="184">
        <v>13.3109</v>
      </c>
      <c r="F823" s="184">
        <v>0.78210000000000002</v>
      </c>
      <c r="G823" s="184">
        <v>0.74250000000000005</v>
      </c>
      <c r="H823" s="184">
        <v>-0.2054</v>
      </c>
      <c r="I823" s="184">
        <v>4.2725</v>
      </c>
      <c r="J823" s="184">
        <v>3.3117999999999999</v>
      </c>
      <c r="K823" s="184">
        <v>3.1724999999999999</v>
      </c>
      <c r="L823" s="184">
        <v>23.803899999999999</v>
      </c>
      <c r="M823" s="184">
        <v>31.626899999999999</v>
      </c>
      <c r="N823" s="184">
        <v>55.845300000000002</v>
      </c>
      <c r="O823" s="184"/>
      <c r="P823" s="184"/>
      <c r="Q823" s="184">
        <v>10.644500000000001</v>
      </c>
      <c r="R823" s="184">
        <v>12.219799999999999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44322</v>
      </c>
      <c r="E824" s="184">
        <v>42.174999999999997</v>
      </c>
      <c r="F824" s="184">
        <v>0.47599999999999998</v>
      </c>
      <c r="G824" s="184">
        <v>0.3679</v>
      </c>
      <c r="H824" s="184">
        <v>0.40139999999999998</v>
      </c>
      <c r="I824" s="184">
        <v>2.903</v>
      </c>
      <c r="J824" s="184">
        <v>3.2181000000000002</v>
      </c>
      <c r="K824" s="184">
        <v>6.3135000000000003</v>
      </c>
      <c r="L824" s="184">
        <v>23.8383</v>
      </c>
      <c r="M824" s="184">
        <v>35.289000000000001</v>
      </c>
      <c r="N824" s="184">
        <v>72.924899999999994</v>
      </c>
      <c r="O824" s="184">
        <v>20.914400000000001</v>
      </c>
      <c r="P824" s="184">
        <v>19.938700000000001</v>
      </c>
      <c r="Q824" s="184">
        <v>19.860199999999999</v>
      </c>
      <c r="R824" s="184">
        <v>27.7073</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44322</v>
      </c>
      <c r="E825" s="184">
        <v>40.094900000000003</v>
      </c>
      <c r="F825" s="184">
        <v>0.47289999999999999</v>
      </c>
      <c r="G825" s="184">
        <v>0.3584</v>
      </c>
      <c r="H825" s="184">
        <v>0.37930000000000003</v>
      </c>
      <c r="I825" s="184">
        <v>2.8578000000000001</v>
      </c>
      <c r="J825" s="184">
        <v>3.1208</v>
      </c>
      <c r="K825" s="184">
        <v>6.0540000000000003</v>
      </c>
      <c r="L825" s="184">
        <v>23.238099999999999</v>
      </c>
      <c r="M825" s="184">
        <v>34.289299999999997</v>
      </c>
      <c r="N825" s="184">
        <v>71.236699999999999</v>
      </c>
      <c r="O825" s="184">
        <v>19.925899999999999</v>
      </c>
      <c r="P825" s="184">
        <v>19.079000000000001</v>
      </c>
      <c r="Q825" s="184">
        <v>19.099799999999998</v>
      </c>
      <c r="R825" s="184">
        <v>26.566800000000001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44322</v>
      </c>
      <c r="E826" s="184">
        <v>23.49</v>
      </c>
      <c r="F826" s="184">
        <v>0.25609999999999999</v>
      </c>
      <c r="G826" s="184">
        <v>0.42749999999999999</v>
      </c>
      <c r="H826" s="184">
        <v>0.98880000000000001</v>
      </c>
      <c r="I826" s="184">
        <v>5.0067000000000004</v>
      </c>
      <c r="J826" s="184">
        <v>4.3536000000000001</v>
      </c>
      <c r="K826" s="184">
        <v>6.8699000000000003</v>
      </c>
      <c r="L826" s="184">
        <v>31.818200000000001</v>
      </c>
      <c r="M826" s="184">
        <v>44.198900000000002</v>
      </c>
      <c r="N826" s="184">
        <v>86.428600000000003</v>
      </c>
      <c r="O826" s="184">
        <v>19.370100000000001</v>
      </c>
      <c r="P826" s="184">
        <v>19.9375</v>
      </c>
      <c r="Q826" s="184">
        <v>14.8238</v>
      </c>
      <c r="R826" s="184">
        <v>29.9039</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44322</v>
      </c>
      <c r="E827" s="184">
        <v>21.44</v>
      </c>
      <c r="F827" s="184">
        <v>0.23380000000000001</v>
      </c>
      <c r="G827" s="184">
        <v>0.42149999999999999</v>
      </c>
      <c r="H827" s="184">
        <v>0.98919999999999997</v>
      </c>
      <c r="I827" s="184">
        <v>4.8924000000000003</v>
      </c>
      <c r="J827" s="184">
        <v>4.1787999999999998</v>
      </c>
      <c r="K827" s="184">
        <v>6.2965</v>
      </c>
      <c r="L827" s="184">
        <v>30.492999999999999</v>
      </c>
      <c r="M827" s="184">
        <v>42.080800000000004</v>
      </c>
      <c r="N827" s="184">
        <v>82.779200000000003</v>
      </c>
      <c r="O827" s="184">
        <v>17.0852</v>
      </c>
      <c r="P827" s="184">
        <v>17.917999999999999</v>
      </c>
      <c r="Q827" s="184">
        <v>13.139099999999999</v>
      </c>
      <c r="R827" s="184">
        <v>27.451699999999999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44322</v>
      </c>
      <c r="E828" s="184">
        <v>68.643299999999996</v>
      </c>
      <c r="F828" s="184">
        <v>0.73799999999999999</v>
      </c>
      <c r="G828" s="184">
        <v>0.84389999999999998</v>
      </c>
      <c r="H828" s="184">
        <v>0.1545</v>
      </c>
      <c r="I828" s="184">
        <v>3.5758999999999999</v>
      </c>
      <c r="J828" s="184">
        <v>1.9810000000000001</v>
      </c>
      <c r="K828" s="184">
        <v>1.4602999999999999</v>
      </c>
      <c r="L828" s="184">
        <v>26.604900000000001</v>
      </c>
      <c r="M828" s="184">
        <v>39.392800000000001</v>
      </c>
      <c r="N828" s="184">
        <v>62.968899999999998</v>
      </c>
      <c r="O828" s="184">
        <v>11.2666</v>
      </c>
      <c r="P828" s="184">
        <v>15.2098</v>
      </c>
      <c r="Q828" s="184">
        <v>16.636700000000001</v>
      </c>
      <c r="R828" s="184">
        <v>15.9635</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44322</v>
      </c>
      <c r="E829" s="184">
        <v>63.7669</v>
      </c>
      <c r="F829" s="184">
        <v>0.73519999999999996</v>
      </c>
      <c r="G829" s="184">
        <v>0.83540000000000003</v>
      </c>
      <c r="H829" s="184">
        <v>0.13519999999999999</v>
      </c>
      <c r="I829" s="184">
        <v>3.5362</v>
      </c>
      <c r="J829" s="184">
        <v>1.8971</v>
      </c>
      <c r="K829" s="184">
        <v>1.2118</v>
      </c>
      <c r="L829" s="184">
        <v>25.9969</v>
      </c>
      <c r="M829" s="184">
        <v>38.412799999999997</v>
      </c>
      <c r="N829" s="184">
        <v>61.412700000000001</v>
      </c>
      <c r="O829" s="184">
        <v>10.1899</v>
      </c>
      <c r="P829" s="184">
        <v>14.0244</v>
      </c>
      <c r="Q829" s="184">
        <v>12.5701</v>
      </c>
      <c r="R829" s="184">
        <v>14.877000000000001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44322</v>
      </c>
      <c r="E830" s="184">
        <v>13.112500000000001</v>
      </c>
      <c r="F830" s="184">
        <v>0.54059999999999997</v>
      </c>
      <c r="G830" s="184">
        <v>0.76</v>
      </c>
      <c r="H830" s="184">
        <v>-0.48570000000000002</v>
      </c>
      <c r="I830" s="184">
        <v>2.0594999999999999</v>
      </c>
      <c r="J830" s="184">
        <v>0.1933</v>
      </c>
      <c r="K830" s="184">
        <v>-1.1526000000000001</v>
      </c>
      <c r="L830" s="184">
        <v>15.5785</v>
      </c>
      <c r="M830" s="184">
        <v>23.712199999999999</v>
      </c>
      <c r="N830" s="184">
        <v>45.864600000000003</v>
      </c>
      <c r="O830" s="184"/>
      <c r="P830" s="184"/>
      <c r="Q830" s="184">
        <v>10.9605</v>
      </c>
      <c r="R830" s="184">
        <v>11.5091</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44322</v>
      </c>
      <c r="E831" s="184">
        <v>12.508100000000001</v>
      </c>
      <c r="F831" s="184">
        <v>0.53610000000000002</v>
      </c>
      <c r="G831" s="184">
        <v>0.74580000000000002</v>
      </c>
      <c r="H831" s="184">
        <v>-0.52010000000000001</v>
      </c>
      <c r="I831" s="184">
        <v>1.9879</v>
      </c>
      <c r="J831" s="184">
        <v>4.0800000000000003E-2</v>
      </c>
      <c r="K831" s="184">
        <v>-1.5963000000000001</v>
      </c>
      <c r="L831" s="184">
        <v>14.5441</v>
      </c>
      <c r="M831" s="184">
        <v>22.048100000000002</v>
      </c>
      <c r="N831" s="184">
        <v>43.268999999999998</v>
      </c>
      <c r="O831" s="184"/>
      <c r="P831" s="184"/>
      <c r="Q831" s="184">
        <v>8.9688999999999997</v>
      </c>
      <c r="R831" s="184">
        <v>9.4978999999999996</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44322</v>
      </c>
      <c r="E832" s="184">
        <v>14.082599999999999</v>
      </c>
      <c r="F832" s="184">
        <v>0.34129999999999999</v>
      </c>
      <c r="G832" s="184">
        <v>0.34420000000000001</v>
      </c>
      <c r="H832" s="184">
        <v>-1.1858</v>
      </c>
      <c r="I832" s="184">
        <v>1.9945999999999999</v>
      </c>
      <c r="J832" s="184">
        <v>0.85870000000000002</v>
      </c>
      <c r="K832" s="184">
        <v>0.32840000000000003</v>
      </c>
      <c r="L832" s="184">
        <v>17.184100000000001</v>
      </c>
      <c r="M832" s="184">
        <v>26.832599999999999</v>
      </c>
      <c r="N832" s="184">
        <v>47.528199999999998</v>
      </c>
      <c r="O832" s="184"/>
      <c r="P832" s="184"/>
      <c r="Q832" s="184">
        <v>13.703799999999999</v>
      </c>
      <c r="R832" s="184">
        <v>16.069299999999998</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44322</v>
      </c>
      <c r="E833" s="184">
        <v>13.4085</v>
      </c>
      <c r="F833" s="184">
        <v>0.3367</v>
      </c>
      <c r="G833" s="184">
        <v>0.3322</v>
      </c>
      <c r="H833" s="184">
        <v>-1.2126999999999999</v>
      </c>
      <c r="I833" s="184">
        <v>1.9394</v>
      </c>
      <c r="J833" s="184">
        <v>0.74</v>
      </c>
      <c r="K833" s="184">
        <v>-5.1999999999999998E-3</v>
      </c>
      <c r="L833" s="184">
        <v>16.238800000000001</v>
      </c>
      <c r="M833" s="184">
        <v>25.328299999999999</v>
      </c>
      <c r="N833" s="184">
        <v>45.060299999999998</v>
      </c>
      <c r="O833" s="184"/>
      <c r="P833" s="184"/>
      <c r="Q833" s="184">
        <v>11.630800000000001</v>
      </c>
      <c r="R833" s="184">
        <v>14.063000000000001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44322</v>
      </c>
      <c r="E834" s="184">
        <v>132.44</v>
      </c>
      <c r="F834" s="184">
        <v>0.55420000000000003</v>
      </c>
      <c r="G834" s="184">
        <v>0.50080000000000002</v>
      </c>
      <c r="H834" s="184">
        <v>-0.48089999999999999</v>
      </c>
      <c r="I834" s="184">
        <v>2.5236000000000001</v>
      </c>
      <c r="J834" s="184">
        <v>1.1533</v>
      </c>
      <c r="K834" s="184">
        <v>1.6814</v>
      </c>
      <c r="L834" s="184">
        <v>18.897600000000001</v>
      </c>
      <c r="M834" s="184">
        <v>26.919</v>
      </c>
      <c r="N834" s="184">
        <v>48.176299999999998</v>
      </c>
      <c r="O834" s="184">
        <v>4.2569999999999997</v>
      </c>
      <c r="P834" s="184">
        <v>9.2515000000000001</v>
      </c>
      <c r="Q834" s="184">
        <v>9.0983000000000001</v>
      </c>
      <c r="R834" s="184">
        <v>7.1048999999999998</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44322</v>
      </c>
      <c r="E835" s="184">
        <v>127.58</v>
      </c>
      <c r="F835" s="184">
        <v>0.55959999999999999</v>
      </c>
      <c r="G835" s="184">
        <v>0.50419999999999998</v>
      </c>
      <c r="H835" s="184">
        <v>-0.48359999999999997</v>
      </c>
      <c r="I835" s="184">
        <v>2.5232999999999999</v>
      </c>
      <c r="J835" s="184">
        <v>1.1496</v>
      </c>
      <c r="K835" s="184">
        <v>1.6736</v>
      </c>
      <c r="L835" s="184">
        <v>18.8781</v>
      </c>
      <c r="M835" s="184">
        <v>26.882100000000001</v>
      </c>
      <c r="N835" s="184">
        <v>48.039000000000001</v>
      </c>
      <c r="O835" s="184">
        <v>4.1349999999999998</v>
      </c>
      <c r="P835" s="184">
        <v>9.0075000000000003</v>
      </c>
      <c r="Q835" s="184">
        <v>9.7810000000000006</v>
      </c>
      <c r="R835" s="184">
        <v>6.9965000000000002</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44322</v>
      </c>
      <c r="E836" s="184">
        <v>28.91</v>
      </c>
      <c r="F836" s="184">
        <v>0.87229999999999996</v>
      </c>
      <c r="G836" s="184">
        <v>0.48659999999999998</v>
      </c>
      <c r="H836" s="184">
        <v>-0.31030000000000002</v>
      </c>
      <c r="I836" s="184">
        <v>3.5087999999999999</v>
      </c>
      <c r="J836" s="184">
        <v>1.7241</v>
      </c>
      <c r="K836" s="184">
        <v>2.3725000000000001</v>
      </c>
      <c r="L836" s="184">
        <v>23.7056</v>
      </c>
      <c r="M836" s="184">
        <v>34.527700000000003</v>
      </c>
      <c r="N836" s="184">
        <v>62.142499999999998</v>
      </c>
      <c r="O836" s="184">
        <v>13.7338</v>
      </c>
      <c r="P836" s="184">
        <v>14.8056</v>
      </c>
      <c r="Q836" s="184">
        <v>12.407</v>
      </c>
      <c r="R836" s="184">
        <v>18.986899999999999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44322</v>
      </c>
      <c r="E837" s="184">
        <v>27.21</v>
      </c>
      <c r="F837" s="184">
        <v>0.88990000000000002</v>
      </c>
      <c r="G837" s="184">
        <v>0.48010000000000003</v>
      </c>
      <c r="H837" s="184">
        <v>-0.32969999999999999</v>
      </c>
      <c r="I837" s="184">
        <v>3.4994000000000001</v>
      </c>
      <c r="J837" s="184">
        <v>1.6816</v>
      </c>
      <c r="K837" s="184">
        <v>2.1779999999999999</v>
      </c>
      <c r="L837" s="184">
        <v>23.233699999999999</v>
      </c>
      <c r="M837" s="184">
        <v>33.710099999999997</v>
      </c>
      <c r="N837" s="184">
        <v>60.910699999999999</v>
      </c>
      <c r="O837" s="184">
        <v>12.9382</v>
      </c>
      <c r="P837" s="184">
        <v>13.995100000000001</v>
      </c>
      <c r="Q837" s="184">
        <v>10.625999999999999</v>
      </c>
      <c r="R837" s="184">
        <v>18.1297</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44322</v>
      </c>
      <c r="E838" s="184">
        <v>221.767</v>
      </c>
      <c r="F838" s="184">
        <v>0.55930000000000002</v>
      </c>
      <c r="G838" s="184">
        <v>0.75560000000000005</v>
      </c>
      <c r="H838" s="184">
        <v>-0.86960000000000004</v>
      </c>
      <c r="I838" s="184">
        <v>1.77</v>
      </c>
      <c r="J838" s="184">
        <v>0.41830000000000001</v>
      </c>
      <c r="K838" s="184">
        <v>1.0472999999999999</v>
      </c>
      <c r="L838" s="184">
        <v>25.192299999999999</v>
      </c>
      <c r="M838" s="184">
        <v>42.220599999999997</v>
      </c>
      <c r="N838" s="184">
        <v>73.211799999999997</v>
      </c>
      <c r="O838" s="184">
        <v>16.6524</v>
      </c>
      <c r="P838" s="184">
        <v>17.612300000000001</v>
      </c>
      <c r="Q838" s="184">
        <v>16.1953</v>
      </c>
      <c r="R838" s="184">
        <v>24.3504</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44322</v>
      </c>
      <c r="E839" s="184">
        <v>194.712599562826</v>
      </c>
      <c r="F839" s="184">
        <v>0.55930000000000002</v>
      </c>
      <c r="G839" s="184">
        <v>0.75560000000000005</v>
      </c>
      <c r="H839" s="184">
        <v>-0.86950000000000005</v>
      </c>
      <c r="I839" s="184">
        <v>1.77</v>
      </c>
      <c r="J839" s="184">
        <v>0.41830000000000001</v>
      </c>
      <c r="K839" s="184">
        <v>1.0474000000000001</v>
      </c>
      <c r="L839" s="184">
        <v>25.192299999999999</v>
      </c>
      <c r="M839" s="184">
        <v>42.2209</v>
      </c>
      <c r="N839" s="184">
        <v>73.212199999999996</v>
      </c>
      <c r="O839" s="184">
        <v>16.396000000000001</v>
      </c>
      <c r="P839" s="184">
        <v>17.456800000000001</v>
      </c>
      <c r="Q839" s="184">
        <v>16.095400000000001</v>
      </c>
      <c r="R839" s="184">
        <v>24.1403</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44322</v>
      </c>
      <c r="E840" s="184">
        <v>213.43770000000001</v>
      </c>
      <c r="F840" s="184">
        <v>0.55710000000000004</v>
      </c>
      <c r="G840" s="184">
        <v>0.75009999999999999</v>
      </c>
      <c r="H840" s="184">
        <v>-0.88270000000000004</v>
      </c>
      <c r="I840" s="184">
        <v>1.7425999999999999</v>
      </c>
      <c r="J840" s="184">
        <v>0.35830000000000001</v>
      </c>
      <c r="K840" s="184">
        <v>0.8679</v>
      </c>
      <c r="L840" s="184">
        <v>24.765699999999999</v>
      </c>
      <c r="M840" s="184">
        <v>41.432899999999997</v>
      </c>
      <c r="N840" s="184">
        <v>71.987200000000001</v>
      </c>
      <c r="O840" s="184">
        <v>15.9537</v>
      </c>
      <c r="P840" s="184">
        <v>16.9741</v>
      </c>
      <c r="Q840" s="184">
        <v>15.6305</v>
      </c>
      <c r="R840" s="184">
        <v>23.565100000000001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44322</v>
      </c>
      <c r="E841" s="184">
        <v>341.74977757286399</v>
      </c>
      <c r="F841" s="184">
        <v>0.55710000000000004</v>
      </c>
      <c r="G841" s="184">
        <v>0.75009999999999999</v>
      </c>
      <c r="H841" s="184">
        <v>-0.88270000000000004</v>
      </c>
      <c r="I841" s="184">
        <v>1.7425999999999999</v>
      </c>
      <c r="J841" s="184">
        <v>0.35830000000000001</v>
      </c>
      <c r="K841" s="184">
        <v>0.86770000000000003</v>
      </c>
      <c r="L841" s="184">
        <v>24.765499999999999</v>
      </c>
      <c r="M841" s="184">
        <v>41.432899999999997</v>
      </c>
      <c r="N841" s="184">
        <v>71.987099999999998</v>
      </c>
      <c r="O841" s="184">
        <v>15.691800000000001</v>
      </c>
      <c r="P841" s="184">
        <v>16.815200000000001</v>
      </c>
      <c r="Q841" s="184">
        <v>12.9566</v>
      </c>
      <c r="R841" s="184">
        <v>23.35</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0.62203148148148124</v>
      </c>
      <c r="G842" s="186">
        <v>0.79451296296296314</v>
      </c>
      <c r="H842" s="186">
        <v>-0.13425370370370368</v>
      </c>
      <c r="I842" s="186">
        <v>3.0993481481481497</v>
      </c>
      <c r="J842" s="186">
        <v>1.7248129629629627</v>
      </c>
      <c r="K842" s="186">
        <v>2.0290055555555555</v>
      </c>
      <c r="L842" s="186">
        <v>23.65612222222223</v>
      </c>
      <c r="M842" s="186">
        <v>34.725466666666669</v>
      </c>
      <c r="N842" s="186">
        <v>59.662505769230762</v>
      </c>
      <c r="O842" s="186">
        <v>11.589945652173913</v>
      </c>
      <c r="P842" s="186">
        <v>14.744345454545455</v>
      </c>
      <c r="Q842" s="186">
        <v>16.144342592592587</v>
      </c>
      <c r="R842" s="186">
        <v>16.521271153846151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0.57919999999999994</v>
      </c>
      <c r="G843" s="186">
        <v>0.75560000000000005</v>
      </c>
      <c r="H843" s="186">
        <v>-0.18464999999999998</v>
      </c>
      <c r="I843" s="186">
        <v>3.0197000000000003</v>
      </c>
      <c r="J843" s="186">
        <v>1.6909000000000001</v>
      </c>
      <c r="K843" s="186">
        <v>1.2199</v>
      </c>
      <c r="L843" s="186">
        <v>23.590450000000001</v>
      </c>
      <c r="M843" s="186">
        <v>34.035349999999994</v>
      </c>
      <c r="N843" s="186">
        <v>59.07405</v>
      </c>
      <c r="O843" s="186">
        <v>11.3154</v>
      </c>
      <c r="P843" s="186">
        <v>15.18235</v>
      </c>
      <c r="Q843" s="186">
        <v>14.81005</v>
      </c>
      <c r="R843" s="186">
        <v>16.016399999999997</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44322</v>
      </c>
      <c r="E846" s="184">
        <v>267.86290000000002</v>
      </c>
      <c r="F846" s="184">
        <v>8.9684000000000008</v>
      </c>
      <c r="G846" s="184">
        <v>6.9078999999999997</v>
      </c>
      <c r="H846" s="184">
        <v>7.6985999999999999</v>
      </c>
      <c r="I846" s="184">
        <v>10.7624</v>
      </c>
      <c r="J846" s="184">
        <v>6.6844000000000001</v>
      </c>
      <c r="K846" s="184">
        <v>6.3175999999999997</v>
      </c>
      <c r="L846" s="184">
        <v>3.9537</v>
      </c>
      <c r="M846" s="184">
        <v>4.8369999999999997</v>
      </c>
      <c r="N846" s="184">
        <v>7.0465999999999998</v>
      </c>
      <c r="O846" s="184">
        <v>7.8448000000000002</v>
      </c>
      <c r="P846" s="184">
        <v>7.7927999999999997</v>
      </c>
      <c r="Q846" s="184">
        <v>8.4649000000000001</v>
      </c>
      <c r="R846" s="184">
        <v>7.7088999999999999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44322</v>
      </c>
      <c r="E847" s="184">
        <v>272.80829999999997</v>
      </c>
      <c r="F847" s="184">
        <v>9.1001999999999992</v>
      </c>
      <c r="G847" s="184">
        <v>7.0549999999999997</v>
      </c>
      <c r="H847" s="184">
        <v>7.8483000000000001</v>
      </c>
      <c r="I847" s="184">
        <v>10.9124</v>
      </c>
      <c r="J847" s="184">
        <v>6.8353000000000002</v>
      </c>
      <c r="K847" s="184">
        <v>6.47</v>
      </c>
      <c r="L847" s="184">
        <v>4.1140999999999996</v>
      </c>
      <c r="M847" s="184">
        <v>5.0049000000000001</v>
      </c>
      <c r="N847" s="184">
        <v>7.2230999999999996</v>
      </c>
      <c r="O847" s="184">
        <v>8.0635999999999992</v>
      </c>
      <c r="P847" s="184">
        <v>8.0307999999999993</v>
      </c>
      <c r="Q847" s="184">
        <v>8.6457999999999995</v>
      </c>
      <c r="R847" s="184">
        <v>7.9154999999999998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44322</v>
      </c>
      <c r="E848" s="184">
        <v>10.1503</v>
      </c>
      <c r="F848" s="184">
        <v>16.189</v>
      </c>
      <c r="G848" s="184">
        <v>13.920299999999999</v>
      </c>
      <c r="H848" s="184">
        <v>14.1137</v>
      </c>
      <c r="I848" s="184">
        <v>12.128299999999999</v>
      </c>
      <c r="J848" s="184">
        <v>8.3272999999999993</v>
      </c>
      <c r="K848" s="184"/>
      <c r="L848" s="184"/>
      <c r="M848" s="184"/>
      <c r="N848" s="184"/>
      <c r="O848" s="184"/>
      <c r="P848" s="184"/>
      <c r="Q848" s="184">
        <v>11.4291</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44322</v>
      </c>
      <c r="E849" s="184">
        <v>10.1463</v>
      </c>
      <c r="F849" s="184">
        <v>15.8353</v>
      </c>
      <c r="G849" s="184">
        <v>13.565200000000001</v>
      </c>
      <c r="H849" s="184">
        <v>13.8093</v>
      </c>
      <c r="I849" s="184">
        <v>11.847799999999999</v>
      </c>
      <c r="J849" s="184">
        <v>8.0267999999999997</v>
      </c>
      <c r="K849" s="184"/>
      <c r="L849" s="184"/>
      <c r="M849" s="184"/>
      <c r="N849" s="184"/>
      <c r="O849" s="184"/>
      <c r="P849" s="184"/>
      <c r="Q849" s="184">
        <v>11.1249</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44322</v>
      </c>
      <c r="E850" s="184">
        <v>31.518699999999999</v>
      </c>
      <c r="F850" s="184">
        <v>8.8032000000000004</v>
      </c>
      <c r="G850" s="184">
        <v>6.9135999999999997</v>
      </c>
      <c r="H850" s="184">
        <v>5.7967000000000004</v>
      </c>
      <c r="I850" s="184">
        <v>6.5427999999999997</v>
      </c>
      <c r="J850" s="184">
        <v>4.4282000000000004</v>
      </c>
      <c r="K850" s="184">
        <v>3.3759000000000001</v>
      </c>
      <c r="L850" s="184">
        <v>3.8037000000000001</v>
      </c>
      <c r="M850" s="184">
        <v>4.4370000000000003</v>
      </c>
      <c r="N850" s="184">
        <v>5.6181999999999999</v>
      </c>
      <c r="O850" s="184">
        <v>6.3304</v>
      </c>
      <c r="P850" s="184">
        <v>6.2076000000000002</v>
      </c>
      <c r="Q850" s="184">
        <v>5.8929999999999998</v>
      </c>
      <c r="R850" s="184">
        <v>6.0494000000000003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44322</v>
      </c>
      <c r="E851" s="184">
        <v>33.408799999999999</v>
      </c>
      <c r="F851" s="184">
        <v>9.5075000000000003</v>
      </c>
      <c r="G851" s="184">
        <v>7.5796000000000001</v>
      </c>
      <c r="H851" s="184">
        <v>6.4695</v>
      </c>
      <c r="I851" s="184">
        <v>7.2149999999999999</v>
      </c>
      <c r="J851" s="184">
        <v>5.1016000000000004</v>
      </c>
      <c r="K851" s="184">
        <v>3.9889000000000001</v>
      </c>
      <c r="L851" s="184">
        <v>4.4359999999999999</v>
      </c>
      <c r="M851" s="184">
        <v>5.1192000000000002</v>
      </c>
      <c r="N851" s="184">
        <v>6.3619000000000003</v>
      </c>
      <c r="O851" s="184">
        <v>6.9641999999999999</v>
      </c>
      <c r="P851" s="184">
        <v>6.8475999999999999</v>
      </c>
      <c r="Q851" s="184">
        <v>7.1424000000000003</v>
      </c>
      <c r="R851" s="184">
        <v>6.7217000000000002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44322</v>
      </c>
      <c r="E852" s="184">
        <v>38.157200000000003</v>
      </c>
      <c r="F852" s="184">
        <v>15.7902</v>
      </c>
      <c r="G852" s="184">
        <v>11.7133</v>
      </c>
      <c r="H852" s="184">
        <v>11.325699999999999</v>
      </c>
      <c r="I852" s="184">
        <v>8.2249999999999996</v>
      </c>
      <c r="J852" s="184">
        <v>5.9951999999999996</v>
      </c>
      <c r="K852" s="184">
        <v>5.2736000000000001</v>
      </c>
      <c r="L852" s="184">
        <v>4.8103999999999996</v>
      </c>
      <c r="M852" s="184">
        <v>5.9405999999999999</v>
      </c>
      <c r="N852" s="184">
        <v>7.8529999999999998</v>
      </c>
      <c r="O852" s="184">
        <v>7.9504999999999999</v>
      </c>
      <c r="P852" s="184">
        <v>7.7545999999999999</v>
      </c>
      <c r="Q852" s="184">
        <v>8.1628000000000007</v>
      </c>
      <c r="R852" s="184">
        <v>8.0258000000000003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44322</v>
      </c>
      <c r="E853" s="184">
        <v>38.548099999999998</v>
      </c>
      <c r="F853" s="184">
        <v>16.0091</v>
      </c>
      <c r="G853" s="184">
        <v>11.942299999999999</v>
      </c>
      <c r="H853" s="184">
        <v>11.577500000000001</v>
      </c>
      <c r="I853" s="184">
        <v>8.4748999999999999</v>
      </c>
      <c r="J853" s="184">
        <v>6.2465000000000002</v>
      </c>
      <c r="K853" s="184">
        <v>5.5260999999999996</v>
      </c>
      <c r="L853" s="184">
        <v>5.0662000000000003</v>
      </c>
      <c r="M853" s="184">
        <v>6.2020999999999997</v>
      </c>
      <c r="N853" s="184">
        <v>8.1111000000000004</v>
      </c>
      <c r="O853" s="184">
        <v>8.1471999999999998</v>
      </c>
      <c r="P853" s="184">
        <v>7.9255000000000004</v>
      </c>
      <c r="Q853" s="184">
        <v>8.4197000000000006</v>
      </c>
      <c r="R853" s="184">
        <v>8.2360000000000007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44322</v>
      </c>
      <c r="E854" s="184">
        <v>325.60079999999999</v>
      </c>
      <c r="F854" s="184">
        <v>6.3122999999999996</v>
      </c>
      <c r="G854" s="184">
        <v>4.8221999999999996</v>
      </c>
      <c r="H854" s="184">
        <v>7.0029000000000003</v>
      </c>
      <c r="I854" s="184">
        <v>6.2477</v>
      </c>
      <c r="J854" s="184">
        <v>3.2103999999999999</v>
      </c>
      <c r="K854" s="184">
        <v>1.9216</v>
      </c>
      <c r="L854" s="184">
        <v>4.1529999999999996</v>
      </c>
      <c r="M854" s="184">
        <v>5.5991999999999997</v>
      </c>
      <c r="N854" s="184">
        <v>8.3399000000000001</v>
      </c>
      <c r="O854" s="184">
        <v>7.6397000000000004</v>
      </c>
      <c r="P854" s="184">
        <v>7.5273000000000003</v>
      </c>
      <c r="Q854" s="184">
        <v>7.9260000000000002</v>
      </c>
      <c r="R854" s="184">
        <v>7.8959999999999999</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44322</v>
      </c>
      <c r="E855" s="184">
        <v>345.86380000000003</v>
      </c>
      <c r="F855" s="184">
        <v>7.0404</v>
      </c>
      <c r="G855" s="184">
        <v>5.5465</v>
      </c>
      <c r="H855" s="184">
        <v>7.7259000000000002</v>
      </c>
      <c r="I855" s="184">
        <v>6.9702000000000002</v>
      </c>
      <c r="J855" s="184">
        <v>3.9329000000000001</v>
      </c>
      <c r="K855" s="184">
        <v>2.6459000000000001</v>
      </c>
      <c r="L855" s="184">
        <v>4.8890000000000002</v>
      </c>
      <c r="M855" s="184">
        <v>6.3513000000000002</v>
      </c>
      <c r="N855" s="184">
        <v>9.1236999999999995</v>
      </c>
      <c r="O855" s="184">
        <v>8.4402000000000008</v>
      </c>
      <c r="P855" s="184">
        <v>8.3736999999999995</v>
      </c>
      <c r="Q855" s="184">
        <v>8.8352000000000004</v>
      </c>
      <c r="R855" s="184">
        <v>8.6865000000000006</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44322</v>
      </c>
      <c r="E856" s="184">
        <v>10.1037</v>
      </c>
      <c r="F856" s="184">
        <v>11.202299999999999</v>
      </c>
      <c r="G856" s="184">
        <v>4.9390999999999998</v>
      </c>
      <c r="H856" s="184">
        <v>6.1486000000000001</v>
      </c>
      <c r="I856" s="184">
        <v>8.6989999999999998</v>
      </c>
      <c r="J856" s="184">
        <v>5.6496000000000004</v>
      </c>
      <c r="K856" s="184"/>
      <c r="L856" s="184"/>
      <c r="M856" s="184"/>
      <c r="N856" s="184"/>
      <c r="O856" s="184"/>
      <c r="P856" s="184"/>
      <c r="Q856" s="184">
        <v>4.9156000000000004</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44322</v>
      </c>
      <c r="E857" s="184">
        <v>10.093400000000001</v>
      </c>
      <c r="F857" s="184">
        <v>10.4901</v>
      </c>
      <c r="G857" s="184">
        <v>4.4615999999999998</v>
      </c>
      <c r="H857" s="184">
        <v>5.6887999999999996</v>
      </c>
      <c r="I857" s="184">
        <v>8.2140000000000004</v>
      </c>
      <c r="J857" s="184">
        <v>5.1689999999999996</v>
      </c>
      <c r="K857" s="184"/>
      <c r="L857" s="184"/>
      <c r="M857" s="184"/>
      <c r="N857" s="184"/>
      <c r="O857" s="184"/>
      <c r="P857" s="184"/>
      <c r="Q857" s="184">
        <v>4.4273999999999996</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44322</v>
      </c>
      <c r="E858" s="184">
        <v>1172.2781</v>
      </c>
      <c r="F858" s="184">
        <v>-4.1032999999999999</v>
      </c>
      <c r="G858" s="184">
        <v>4.4603000000000002</v>
      </c>
      <c r="H858" s="184">
        <v>16.090299999999999</v>
      </c>
      <c r="I858" s="184">
        <v>17.7422</v>
      </c>
      <c r="J858" s="184">
        <v>11.6149</v>
      </c>
      <c r="K858" s="184">
        <v>7.4570999999999996</v>
      </c>
      <c r="L858" s="184">
        <v>4.3316999999999997</v>
      </c>
      <c r="M858" s="184">
        <v>5.8183999999999996</v>
      </c>
      <c r="N858" s="184">
        <v>10.0861</v>
      </c>
      <c r="O858" s="184"/>
      <c r="P858" s="184"/>
      <c r="Q858" s="184">
        <v>8.3551000000000002</v>
      </c>
      <c r="R858" s="184"/>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44322</v>
      </c>
      <c r="E859" s="184">
        <v>1164.5155999999999</v>
      </c>
      <c r="F859" s="184">
        <v>-4.5034999999999998</v>
      </c>
      <c r="G859" s="184">
        <v>4.0602999999999998</v>
      </c>
      <c r="H859" s="184">
        <v>15.689299999999999</v>
      </c>
      <c r="I859" s="184">
        <v>17.339200000000002</v>
      </c>
      <c r="J859" s="184">
        <v>11.211</v>
      </c>
      <c r="K859" s="184">
        <v>7.0492999999999997</v>
      </c>
      <c r="L859" s="184">
        <v>3.9232</v>
      </c>
      <c r="M859" s="184">
        <v>5.4013999999999998</v>
      </c>
      <c r="N859" s="184">
        <v>9.6457999999999995</v>
      </c>
      <c r="O859" s="184"/>
      <c r="P859" s="184"/>
      <c r="Q859" s="184">
        <v>7.9923000000000002</v>
      </c>
      <c r="R859" s="184"/>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44322</v>
      </c>
      <c r="E860" s="184">
        <v>34.961599999999997</v>
      </c>
      <c r="F860" s="184">
        <v>19.533300000000001</v>
      </c>
      <c r="G860" s="184">
        <v>9.3683999999999994</v>
      </c>
      <c r="H860" s="184">
        <v>10.7455</v>
      </c>
      <c r="I860" s="184">
        <v>14.804</v>
      </c>
      <c r="J860" s="184">
        <v>7.4579000000000004</v>
      </c>
      <c r="K860" s="184">
        <v>7.3578999999999999</v>
      </c>
      <c r="L860" s="184">
        <v>4.4352999999999998</v>
      </c>
      <c r="M860" s="184">
        <v>5.6581999999999999</v>
      </c>
      <c r="N860" s="184">
        <v>8.6743000000000006</v>
      </c>
      <c r="O860" s="184">
        <v>8.5212000000000003</v>
      </c>
      <c r="P860" s="184">
        <v>7.8022</v>
      </c>
      <c r="Q860" s="184">
        <v>7.7903000000000002</v>
      </c>
      <c r="R860" s="184">
        <v>9.1440999999999999</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44322</v>
      </c>
      <c r="E861" s="184">
        <v>36.314999999999998</v>
      </c>
      <c r="F861" s="184">
        <v>19.9117</v>
      </c>
      <c r="G861" s="184">
        <v>9.6900999999999993</v>
      </c>
      <c r="H861" s="184">
        <v>11.079499999999999</v>
      </c>
      <c r="I861" s="184">
        <v>15.1351</v>
      </c>
      <c r="J861" s="184">
        <v>7.7888000000000002</v>
      </c>
      <c r="K861" s="184">
        <v>7.7007000000000003</v>
      </c>
      <c r="L861" s="184">
        <v>4.7866</v>
      </c>
      <c r="M861" s="184">
        <v>6.0189000000000004</v>
      </c>
      <c r="N861" s="184">
        <v>9.0485000000000007</v>
      </c>
      <c r="O861" s="184">
        <v>8.9647000000000006</v>
      </c>
      <c r="P861" s="184">
        <v>8.2608999999999995</v>
      </c>
      <c r="Q861" s="184">
        <v>8.6769999999999996</v>
      </c>
      <c r="R861" s="184">
        <v>9.5671999999999997</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44322</v>
      </c>
      <c r="E862" s="184">
        <v>10.2478</v>
      </c>
      <c r="F862" s="184">
        <v>0</v>
      </c>
      <c r="G862" s="184">
        <v>1.8998999999999999</v>
      </c>
      <c r="H862" s="184">
        <v>4.4814999999999996</v>
      </c>
      <c r="I862" s="184">
        <v>3.5666000000000002</v>
      </c>
      <c r="J862" s="184">
        <v>3.835</v>
      </c>
      <c r="K862" s="184">
        <v>1.9604999999999999</v>
      </c>
      <c r="L862" s="184">
        <v>4.5023</v>
      </c>
      <c r="M862" s="184"/>
      <c r="N862" s="184"/>
      <c r="O862" s="184"/>
      <c r="P862" s="184"/>
      <c r="Q862" s="184">
        <v>4.7354000000000003</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44322</v>
      </c>
      <c r="E863" s="184">
        <v>10.236700000000001</v>
      </c>
      <c r="F863" s="184">
        <v>-0.35659999999999997</v>
      </c>
      <c r="G863" s="184">
        <v>1.6641999999999999</v>
      </c>
      <c r="H863" s="184">
        <v>4.2312000000000003</v>
      </c>
      <c r="I863" s="184">
        <v>3.3407</v>
      </c>
      <c r="J863" s="184">
        <v>3.6358999999999999</v>
      </c>
      <c r="K863" s="184">
        <v>1.7586999999999999</v>
      </c>
      <c r="L863" s="184">
        <v>4.2934000000000001</v>
      </c>
      <c r="M863" s="184"/>
      <c r="N863" s="184"/>
      <c r="O863" s="184"/>
      <c r="P863" s="184"/>
      <c r="Q863" s="184">
        <v>4.5232999999999999</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44322</v>
      </c>
      <c r="E864" s="184">
        <v>1216.9313</v>
      </c>
      <c r="F864" s="184">
        <v>7.7729999999999997</v>
      </c>
      <c r="G864" s="184">
        <v>6.5281000000000002</v>
      </c>
      <c r="H864" s="184">
        <v>6.7285000000000004</v>
      </c>
      <c r="I864" s="184">
        <v>8.4414999999999996</v>
      </c>
      <c r="J864" s="184">
        <v>5.3137999999999996</v>
      </c>
      <c r="K864" s="184">
        <v>5.6357999999999997</v>
      </c>
      <c r="L864" s="184">
        <v>4.0818000000000003</v>
      </c>
      <c r="M864" s="184">
        <v>4.6772999999999998</v>
      </c>
      <c r="N864" s="184">
        <v>6.7812000000000001</v>
      </c>
      <c r="O864" s="184"/>
      <c r="P864" s="184"/>
      <c r="Q864" s="184">
        <v>8.1097999999999999</v>
      </c>
      <c r="R864" s="184">
        <v>7.8201999999999998</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44322</v>
      </c>
      <c r="E865" s="184">
        <v>1187.7227</v>
      </c>
      <c r="F865" s="184">
        <v>6.9004000000000003</v>
      </c>
      <c r="G865" s="184">
        <v>5.6570999999999998</v>
      </c>
      <c r="H865" s="184">
        <v>5.8578000000000001</v>
      </c>
      <c r="I865" s="184">
        <v>7.5688000000000004</v>
      </c>
      <c r="J865" s="184">
        <v>4.4381000000000004</v>
      </c>
      <c r="K865" s="184">
        <v>4.7469999999999999</v>
      </c>
      <c r="L865" s="184">
        <v>3.1768999999999998</v>
      </c>
      <c r="M865" s="184">
        <v>3.7479</v>
      </c>
      <c r="N865" s="184">
        <v>5.8103999999999996</v>
      </c>
      <c r="O865" s="184"/>
      <c r="P865" s="184"/>
      <c r="Q865" s="184">
        <v>7.0716999999999999</v>
      </c>
      <c r="R865" s="184">
        <v>6.8125999999999998</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9.020150000000001</v>
      </c>
      <c r="G866" s="186">
        <v>7.1347499999999995</v>
      </c>
      <c r="H866" s="186">
        <v>9.0054549999999995</v>
      </c>
      <c r="I866" s="186">
        <v>9.7088799999999988</v>
      </c>
      <c r="J866" s="186">
        <v>6.2451300000000005</v>
      </c>
      <c r="K866" s="186">
        <v>4.9491624999999999</v>
      </c>
      <c r="L866" s="186">
        <v>4.29733125</v>
      </c>
      <c r="M866" s="186">
        <v>5.3438142857142861</v>
      </c>
      <c r="N866" s="186">
        <v>7.8374142857142859</v>
      </c>
      <c r="O866" s="186">
        <v>7.8866500000000004</v>
      </c>
      <c r="P866" s="186">
        <v>7.6522999999999994</v>
      </c>
      <c r="Q866" s="186">
        <v>7.6320850000000009</v>
      </c>
      <c r="R866" s="186">
        <v>7.8819916666666678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9.0343</v>
      </c>
      <c r="G867" s="186">
        <v>6.718</v>
      </c>
      <c r="H867" s="186">
        <v>7.71225</v>
      </c>
      <c r="I867" s="186">
        <v>8.4581999999999997</v>
      </c>
      <c r="J867" s="186">
        <v>5.8224</v>
      </c>
      <c r="K867" s="186">
        <v>5.3998499999999998</v>
      </c>
      <c r="L867" s="186">
        <v>4.3125499999999999</v>
      </c>
      <c r="M867" s="186">
        <v>5.5002999999999993</v>
      </c>
      <c r="N867" s="186">
        <v>7.9820500000000001</v>
      </c>
      <c r="O867" s="186">
        <v>8.0070499999999996</v>
      </c>
      <c r="P867" s="186">
        <v>7.7974999999999994</v>
      </c>
      <c r="Q867" s="186">
        <v>8.05105</v>
      </c>
      <c r="R867" s="186">
        <v>7.9057499999999994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44322</v>
      </c>
      <c r="E870" s="184">
        <v>76.366299999999995</v>
      </c>
      <c r="F870" s="184">
        <v>0.53810000000000002</v>
      </c>
      <c r="G870" s="184">
        <v>0.40060000000000001</v>
      </c>
      <c r="H870" s="184">
        <v>-0.48</v>
      </c>
      <c r="I870" s="184">
        <v>2.7263000000000002</v>
      </c>
      <c r="J870" s="184">
        <v>1.3876999999999999</v>
      </c>
      <c r="K870" s="184">
        <v>-1.3043</v>
      </c>
      <c r="L870" s="184">
        <v>19.6191</v>
      </c>
      <c r="M870" s="184">
        <v>29.405899999999999</v>
      </c>
      <c r="N870" s="184">
        <v>53.785400000000003</v>
      </c>
      <c r="O870" s="184">
        <v>10.280099999999999</v>
      </c>
      <c r="P870" s="184">
        <v>13.0985</v>
      </c>
      <c r="Q870" s="184">
        <v>13.974</v>
      </c>
      <c r="R870" s="184">
        <v>13.3574</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44322</v>
      </c>
      <c r="E871" s="184">
        <v>82.674000000000007</v>
      </c>
      <c r="F871" s="184">
        <v>0.54059999999999997</v>
      </c>
      <c r="G871" s="184">
        <v>0.40799999999999997</v>
      </c>
      <c r="H871" s="184">
        <v>-0.4627</v>
      </c>
      <c r="I871" s="184">
        <v>2.7618999999999998</v>
      </c>
      <c r="J871" s="184">
        <v>1.4629000000000001</v>
      </c>
      <c r="K871" s="184">
        <v>-1.1055999999999999</v>
      </c>
      <c r="L871" s="184">
        <v>20.130299999999998</v>
      </c>
      <c r="M871" s="184">
        <v>30.275700000000001</v>
      </c>
      <c r="N871" s="184">
        <v>55.203899999999997</v>
      </c>
      <c r="O871" s="184">
        <v>11.2933</v>
      </c>
      <c r="P871" s="184">
        <v>14.2713</v>
      </c>
      <c r="Q871" s="184">
        <v>14.7437</v>
      </c>
      <c r="R871" s="184">
        <v>14.3764</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44322</v>
      </c>
      <c r="E872" s="184">
        <v>42.57</v>
      </c>
      <c r="F872" s="184">
        <v>0.61450000000000005</v>
      </c>
      <c r="G872" s="184">
        <v>0.75739999999999996</v>
      </c>
      <c r="H872" s="184">
        <v>-0.44429999999999997</v>
      </c>
      <c r="I872" s="184">
        <v>3.9306999999999999</v>
      </c>
      <c r="J872" s="184">
        <v>2.5042</v>
      </c>
      <c r="K872" s="184">
        <v>0.28270000000000001</v>
      </c>
      <c r="L872" s="184">
        <v>21.3858</v>
      </c>
      <c r="M872" s="184">
        <v>35.014299999999999</v>
      </c>
      <c r="N872" s="184">
        <v>58.6066</v>
      </c>
      <c r="O872" s="184">
        <v>13.61</v>
      </c>
      <c r="P872" s="184">
        <v>18.9207</v>
      </c>
      <c r="Q872" s="184">
        <v>16.7805</v>
      </c>
      <c r="R872" s="184">
        <v>20.076599999999999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44322</v>
      </c>
      <c r="E873" s="184">
        <v>38.49</v>
      </c>
      <c r="F873" s="184">
        <v>0.60119999999999996</v>
      </c>
      <c r="G873" s="184">
        <v>0.75919999999999999</v>
      </c>
      <c r="H873" s="184">
        <v>-0.46550000000000002</v>
      </c>
      <c r="I873" s="184">
        <v>3.8866000000000001</v>
      </c>
      <c r="J873" s="184">
        <v>2.4215</v>
      </c>
      <c r="K873" s="184">
        <v>5.1999999999999998E-2</v>
      </c>
      <c r="L873" s="184">
        <v>20.771899999999999</v>
      </c>
      <c r="M873" s="184">
        <v>33.831699999999998</v>
      </c>
      <c r="N873" s="184">
        <v>56.7821</v>
      </c>
      <c r="O873" s="184">
        <v>12.2197</v>
      </c>
      <c r="P873" s="184">
        <v>17.4969</v>
      </c>
      <c r="Q873" s="184">
        <v>16.435300000000002</v>
      </c>
      <c r="R873" s="184">
        <v>18.6675</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44322</v>
      </c>
      <c r="E874" s="184">
        <v>12.954000000000001</v>
      </c>
      <c r="F874" s="184">
        <v>0.61360000000000003</v>
      </c>
      <c r="G874" s="184">
        <v>0.76229999999999998</v>
      </c>
      <c r="H874" s="184">
        <v>-0.77359999999999995</v>
      </c>
      <c r="I874" s="184">
        <v>2.7443</v>
      </c>
      <c r="J874" s="184">
        <v>1.7596000000000001</v>
      </c>
      <c r="K874" s="184">
        <v>-0.90269999999999995</v>
      </c>
      <c r="L874" s="184">
        <v>18.658999999999999</v>
      </c>
      <c r="M874" s="184">
        <v>29.527000000000001</v>
      </c>
      <c r="N874" s="184">
        <v>49.308399999999999</v>
      </c>
      <c r="O874" s="184">
        <v>9.4413999999999998</v>
      </c>
      <c r="P874" s="184"/>
      <c r="Q874" s="184">
        <v>7.4896000000000003</v>
      </c>
      <c r="R874" s="184">
        <v>15.5335</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44322</v>
      </c>
      <c r="E875" s="184">
        <v>12.319000000000001</v>
      </c>
      <c r="F875" s="184">
        <v>0.61250000000000004</v>
      </c>
      <c r="G875" s="184">
        <v>0.74419999999999997</v>
      </c>
      <c r="H875" s="184">
        <v>-0.80520000000000003</v>
      </c>
      <c r="I875" s="184">
        <v>2.6840000000000002</v>
      </c>
      <c r="J875" s="184">
        <v>1.6251</v>
      </c>
      <c r="K875" s="184">
        <v>-1.2901</v>
      </c>
      <c r="L875" s="184">
        <v>17.75</v>
      </c>
      <c r="M875" s="184">
        <v>28.082799999999999</v>
      </c>
      <c r="N875" s="184">
        <v>47.110100000000003</v>
      </c>
      <c r="O875" s="184">
        <v>7.9486999999999997</v>
      </c>
      <c r="P875" s="184"/>
      <c r="Q875" s="184">
        <v>5.9924999999999997</v>
      </c>
      <c r="R875" s="184">
        <v>13.92</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44322</v>
      </c>
      <c r="E876" s="184">
        <v>31.651</v>
      </c>
      <c r="F876" s="184">
        <v>0.44429999999999997</v>
      </c>
      <c r="G876" s="184">
        <v>0.42199999999999999</v>
      </c>
      <c r="H876" s="184">
        <v>-0.45290000000000002</v>
      </c>
      <c r="I876" s="184">
        <v>2.0243000000000002</v>
      </c>
      <c r="J876" s="184">
        <v>0.84109999999999996</v>
      </c>
      <c r="K876" s="184">
        <v>-0.29609999999999997</v>
      </c>
      <c r="L876" s="184">
        <v>20.2317</v>
      </c>
      <c r="M876" s="184">
        <v>29.866199999999999</v>
      </c>
      <c r="N876" s="184">
        <v>57.632399999999997</v>
      </c>
      <c r="O876" s="184">
        <v>10.807700000000001</v>
      </c>
      <c r="P876" s="184">
        <v>13.0687</v>
      </c>
      <c r="Q876" s="184">
        <v>13.407</v>
      </c>
      <c r="R876" s="184">
        <v>14.862299999999999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44322</v>
      </c>
      <c r="E877" s="184">
        <v>29.632000000000001</v>
      </c>
      <c r="F877" s="184">
        <v>0.44059999999999999</v>
      </c>
      <c r="G877" s="184">
        <v>0.41</v>
      </c>
      <c r="H877" s="184">
        <v>-0.47360000000000002</v>
      </c>
      <c r="I877" s="184">
        <v>1.9823999999999999</v>
      </c>
      <c r="J877" s="184">
        <v>0.75139999999999996</v>
      </c>
      <c r="K877" s="184">
        <v>-0.55710000000000004</v>
      </c>
      <c r="L877" s="184">
        <v>19.599599999999999</v>
      </c>
      <c r="M877" s="184">
        <v>28.834800000000001</v>
      </c>
      <c r="N877" s="184">
        <v>55.9497</v>
      </c>
      <c r="O877" s="184">
        <v>9.6821999999999999</v>
      </c>
      <c r="P877" s="184">
        <v>12.042400000000001</v>
      </c>
      <c r="Q877" s="184">
        <v>10.466799999999999</v>
      </c>
      <c r="R877" s="184">
        <v>13.6388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44322</v>
      </c>
      <c r="E878" s="184">
        <v>53.4452</v>
      </c>
      <c r="F878" s="184">
        <v>0.1242</v>
      </c>
      <c r="G878" s="184">
        <v>1.1406000000000001</v>
      </c>
      <c r="H878" s="184">
        <v>0.79890000000000005</v>
      </c>
      <c r="I878" s="184">
        <v>4.2843</v>
      </c>
      <c r="J878" s="184">
        <v>2.7174</v>
      </c>
      <c r="K878" s="184">
        <v>0.86909999999999998</v>
      </c>
      <c r="L878" s="184">
        <v>35.311500000000002</v>
      </c>
      <c r="M878" s="184">
        <v>48.241100000000003</v>
      </c>
      <c r="N878" s="184">
        <v>69.881900000000002</v>
      </c>
      <c r="O878" s="184">
        <v>12.167299999999999</v>
      </c>
      <c r="P878" s="184">
        <v>14.11</v>
      </c>
      <c r="Q878" s="184">
        <v>12.9247</v>
      </c>
      <c r="R878" s="184">
        <v>13.842000000000001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44322</v>
      </c>
      <c r="E879" s="184">
        <v>58.195</v>
      </c>
      <c r="F879" s="184">
        <v>0.1265</v>
      </c>
      <c r="G879" s="184">
        <v>1.1471</v>
      </c>
      <c r="H879" s="184">
        <v>0.81399999999999995</v>
      </c>
      <c r="I879" s="184">
        <v>4.3162000000000003</v>
      </c>
      <c r="J879" s="184">
        <v>2.7850000000000001</v>
      </c>
      <c r="K879" s="184">
        <v>1.0786</v>
      </c>
      <c r="L879" s="184">
        <v>35.883899999999997</v>
      </c>
      <c r="M879" s="184">
        <v>49.164000000000001</v>
      </c>
      <c r="N879" s="184">
        <v>71.294799999999995</v>
      </c>
      <c r="O879" s="184">
        <v>13.223699999999999</v>
      </c>
      <c r="P879" s="184">
        <v>15.288600000000001</v>
      </c>
      <c r="Q879" s="184">
        <v>17.997699999999998</v>
      </c>
      <c r="R879" s="184">
        <v>14.810700000000001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44322</v>
      </c>
      <c r="E880" s="184">
        <v>89.468000000000004</v>
      </c>
      <c r="F880" s="184">
        <v>0.55069999999999997</v>
      </c>
      <c r="G880" s="184">
        <v>1.1475</v>
      </c>
      <c r="H880" s="184">
        <v>-1.6799999999999999E-2</v>
      </c>
      <c r="I880" s="184">
        <v>3.6168999999999998</v>
      </c>
      <c r="J880" s="184">
        <v>1.2826</v>
      </c>
      <c r="K880" s="184">
        <v>0.86699999999999999</v>
      </c>
      <c r="L880" s="184">
        <v>29.556699999999999</v>
      </c>
      <c r="M880" s="184">
        <v>33.801900000000003</v>
      </c>
      <c r="N880" s="184">
        <v>57.292499999999997</v>
      </c>
      <c r="O880" s="184">
        <v>3.8569</v>
      </c>
      <c r="P880" s="184">
        <v>9.8208000000000002</v>
      </c>
      <c r="Q880" s="184">
        <v>14.0718</v>
      </c>
      <c r="R880" s="184">
        <v>7.9039000000000001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44322</v>
      </c>
      <c r="E881" s="184">
        <v>96.296999999999997</v>
      </c>
      <c r="F881" s="184">
        <v>0.5534</v>
      </c>
      <c r="G881" s="184">
        <v>1.1566000000000001</v>
      </c>
      <c r="H881" s="184">
        <v>6.1999999999999998E-3</v>
      </c>
      <c r="I881" s="184">
        <v>3.6465999999999998</v>
      </c>
      <c r="J881" s="184">
        <v>1.3706</v>
      </c>
      <c r="K881" s="184">
        <v>1.1704000000000001</v>
      </c>
      <c r="L881" s="184">
        <v>30.2913</v>
      </c>
      <c r="M881" s="184">
        <v>34.892400000000002</v>
      </c>
      <c r="N881" s="184">
        <v>58.945300000000003</v>
      </c>
      <c r="O881" s="184">
        <v>4.8507999999999996</v>
      </c>
      <c r="P881" s="184">
        <v>10.979100000000001</v>
      </c>
      <c r="Q881" s="184">
        <v>11.1675</v>
      </c>
      <c r="R881" s="184">
        <v>8.9644999999999992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44322</v>
      </c>
      <c r="E882" s="184">
        <v>13.3741</v>
      </c>
      <c r="F882" s="184">
        <v>0.57530000000000003</v>
      </c>
      <c r="G882" s="184">
        <v>0.38279999999999997</v>
      </c>
      <c r="H882" s="184">
        <v>-1.0329999999999999</v>
      </c>
      <c r="I882" s="184">
        <v>2.2618</v>
      </c>
      <c r="J882" s="184">
        <v>0.85740000000000005</v>
      </c>
      <c r="K882" s="184">
        <v>-0.82969999999999999</v>
      </c>
      <c r="L882" s="184">
        <v>21.291599999999999</v>
      </c>
      <c r="M882" s="184">
        <v>33.137900000000002</v>
      </c>
      <c r="N882" s="184"/>
      <c r="O882" s="184"/>
      <c r="P882" s="184"/>
      <c r="Q882" s="184">
        <v>33.741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44322</v>
      </c>
      <c r="E883" s="184">
        <v>13.2011</v>
      </c>
      <c r="F883" s="184">
        <v>0.5706</v>
      </c>
      <c r="G883" s="184">
        <v>0.3695</v>
      </c>
      <c r="H883" s="184">
        <v>-1.0634999999999999</v>
      </c>
      <c r="I883" s="184">
        <v>2.1985999999999999</v>
      </c>
      <c r="J883" s="184">
        <v>0.72330000000000005</v>
      </c>
      <c r="K883" s="184">
        <v>-1.2374000000000001</v>
      </c>
      <c r="L883" s="184">
        <v>20.292100000000001</v>
      </c>
      <c r="M883" s="184">
        <v>31.507300000000001</v>
      </c>
      <c r="N883" s="184"/>
      <c r="O883" s="184"/>
      <c r="P883" s="184"/>
      <c r="Q883" s="184">
        <v>32.011000000000003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44322</v>
      </c>
      <c r="E884" s="184">
        <v>40.36</v>
      </c>
      <c r="F884" s="184">
        <v>0.57310000000000005</v>
      </c>
      <c r="G884" s="184">
        <v>1.2798</v>
      </c>
      <c r="H884" s="184">
        <v>1.1022000000000001</v>
      </c>
      <c r="I884" s="184">
        <v>3.6999</v>
      </c>
      <c r="J884" s="184">
        <v>1.9706999999999999</v>
      </c>
      <c r="K884" s="184">
        <v>1.6625000000000001</v>
      </c>
      <c r="L884" s="184">
        <v>28.617000000000001</v>
      </c>
      <c r="M884" s="184">
        <v>32.284500000000001</v>
      </c>
      <c r="N884" s="184">
        <v>59.588799999999999</v>
      </c>
      <c r="O884" s="184">
        <v>11.858599999999999</v>
      </c>
      <c r="P884" s="184">
        <v>13.299899999999999</v>
      </c>
      <c r="Q884" s="184">
        <v>12.387</v>
      </c>
      <c r="R884" s="184">
        <v>14.861499999999999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44322</v>
      </c>
      <c r="E885" s="184">
        <v>43.93</v>
      </c>
      <c r="F885" s="184">
        <v>0.59540000000000004</v>
      </c>
      <c r="G885" s="184">
        <v>1.2911999999999999</v>
      </c>
      <c r="H885" s="184">
        <v>1.1279999999999999</v>
      </c>
      <c r="I885" s="184">
        <v>3.7553000000000001</v>
      </c>
      <c r="J885" s="184">
        <v>2.0916000000000001</v>
      </c>
      <c r="K885" s="184">
        <v>1.9731000000000001</v>
      </c>
      <c r="L885" s="184">
        <v>29.4343</v>
      </c>
      <c r="M885" s="184">
        <v>33.525799999999997</v>
      </c>
      <c r="N885" s="184">
        <v>61.507399999999997</v>
      </c>
      <c r="O885" s="184">
        <v>13.080500000000001</v>
      </c>
      <c r="P885" s="184">
        <v>14.5655</v>
      </c>
      <c r="Q885" s="184">
        <v>13.461</v>
      </c>
      <c r="R885" s="184">
        <v>16.1313</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44322</v>
      </c>
      <c r="E886" s="184">
        <v>13.11</v>
      </c>
      <c r="F886" s="184">
        <v>0.76859999999999995</v>
      </c>
      <c r="G886" s="184">
        <v>0.30599999999999999</v>
      </c>
      <c r="H886" s="184">
        <v>-1.4286000000000001</v>
      </c>
      <c r="I886" s="184">
        <v>1.7857000000000001</v>
      </c>
      <c r="J886" s="184">
        <v>0.22939999999999999</v>
      </c>
      <c r="K886" s="184">
        <v>-1.2057</v>
      </c>
      <c r="L886" s="184">
        <v>16.949200000000001</v>
      </c>
      <c r="M886" s="184">
        <v>25.936599999999999</v>
      </c>
      <c r="N886" s="184">
        <v>50.863100000000003</v>
      </c>
      <c r="O886" s="184">
        <v>8.8434000000000008</v>
      </c>
      <c r="P886" s="184"/>
      <c r="Q886" s="184">
        <v>8.1199999999999992</v>
      </c>
      <c r="R886" s="184">
        <v>13.240500000000001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44322</v>
      </c>
      <c r="E887" s="184">
        <v>12.4</v>
      </c>
      <c r="F887" s="184">
        <v>0.73109999999999997</v>
      </c>
      <c r="G887" s="184">
        <v>0.3236</v>
      </c>
      <c r="H887" s="184">
        <v>-1.4308000000000001</v>
      </c>
      <c r="I887" s="184">
        <v>1.8062</v>
      </c>
      <c r="J887" s="184">
        <v>0.16159999999999999</v>
      </c>
      <c r="K887" s="184">
        <v>-1.4308000000000001</v>
      </c>
      <c r="L887" s="184">
        <v>16.431899999999999</v>
      </c>
      <c r="M887" s="184">
        <v>25.252500000000001</v>
      </c>
      <c r="N887" s="184">
        <v>49.577800000000003</v>
      </c>
      <c r="O887" s="184">
        <v>7.3057999999999996</v>
      </c>
      <c r="P887" s="184"/>
      <c r="Q887" s="184">
        <v>6.3982000000000001</v>
      </c>
      <c r="R887" s="184">
        <v>12.1823</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44322</v>
      </c>
      <c r="E888" s="184">
        <v>50.76</v>
      </c>
      <c r="F888" s="184">
        <v>0.51490000000000002</v>
      </c>
      <c r="G888" s="184">
        <v>0.79430000000000001</v>
      </c>
      <c r="H888" s="184">
        <v>-0.54859999999999998</v>
      </c>
      <c r="I888" s="184">
        <v>2.4005999999999998</v>
      </c>
      <c r="J888" s="184">
        <v>-0.43149999999999999</v>
      </c>
      <c r="K888" s="184">
        <v>-3.1113</v>
      </c>
      <c r="L888" s="184">
        <v>13.3795</v>
      </c>
      <c r="M888" s="184">
        <v>21.174499999999998</v>
      </c>
      <c r="N888" s="184">
        <v>49.558</v>
      </c>
      <c r="O888" s="184">
        <v>6.1121999999999996</v>
      </c>
      <c r="P888" s="184">
        <v>14.7973</v>
      </c>
      <c r="Q888" s="184">
        <v>11.816000000000001</v>
      </c>
      <c r="R888" s="184">
        <v>13.4704</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44322</v>
      </c>
      <c r="E889" s="184">
        <v>45.55</v>
      </c>
      <c r="F889" s="184">
        <v>0.52969999999999995</v>
      </c>
      <c r="G889" s="184">
        <v>0.77429999999999999</v>
      </c>
      <c r="H889" s="184">
        <v>-0.56759999999999999</v>
      </c>
      <c r="I889" s="184">
        <v>2.3365999999999998</v>
      </c>
      <c r="J889" s="184">
        <v>-0.54590000000000005</v>
      </c>
      <c r="K889" s="184">
        <v>-3.4344000000000001</v>
      </c>
      <c r="L889" s="184">
        <v>12.6082</v>
      </c>
      <c r="M889" s="184">
        <v>19.9315</v>
      </c>
      <c r="N889" s="184">
        <v>47.554299999999998</v>
      </c>
      <c r="O889" s="184">
        <v>4.6772</v>
      </c>
      <c r="P889" s="184">
        <v>13.0886</v>
      </c>
      <c r="Q889" s="184">
        <v>10.525499999999999</v>
      </c>
      <c r="R889" s="184">
        <v>11.9398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44322</v>
      </c>
      <c r="E890" s="184">
        <v>26.184999999999999</v>
      </c>
      <c r="F890" s="184">
        <v>0.21279999999999999</v>
      </c>
      <c r="G890" s="184">
        <v>0.54100000000000004</v>
      </c>
      <c r="H890" s="184">
        <v>-0.5454</v>
      </c>
      <c r="I890" s="184">
        <v>3.2658</v>
      </c>
      <c r="J890" s="184">
        <v>1.5336000000000001</v>
      </c>
      <c r="K890" s="184">
        <v>0.4723</v>
      </c>
      <c r="L890" s="184">
        <v>22.5367</v>
      </c>
      <c r="M890" s="184">
        <v>36.878500000000003</v>
      </c>
      <c r="N890" s="184">
        <v>65.350099999999998</v>
      </c>
      <c r="O890" s="184">
        <v>19.588799999999999</v>
      </c>
      <c r="P890" s="184">
        <v>19.741700000000002</v>
      </c>
      <c r="Q890" s="184">
        <v>15.9079</v>
      </c>
      <c r="R890" s="184">
        <v>25.129000000000001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44322</v>
      </c>
      <c r="E891" s="184">
        <v>24.110399999999998</v>
      </c>
      <c r="F891" s="184">
        <v>0.20949999999999999</v>
      </c>
      <c r="G891" s="184">
        <v>0.53120000000000001</v>
      </c>
      <c r="H891" s="184">
        <v>-0.56789999999999996</v>
      </c>
      <c r="I891" s="184">
        <v>3.2189999999999999</v>
      </c>
      <c r="J891" s="184">
        <v>1.4346000000000001</v>
      </c>
      <c r="K891" s="184">
        <v>0.23910000000000001</v>
      </c>
      <c r="L891" s="184">
        <v>21.8965</v>
      </c>
      <c r="M891" s="184">
        <v>35.710900000000002</v>
      </c>
      <c r="N891" s="184">
        <v>63.373899999999999</v>
      </c>
      <c r="O891" s="184">
        <v>17.9283</v>
      </c>
      <c r="P891" s="184">
        <v>18.222300000000001</v>
      </c>
      <c r="Q891" s="184">
        <v>14.4499</v>
      </c>
      <c r="R891" s="184">
        <v>23.470099999999999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44322</v>
      </c>
      <c r="E892" s="184">
        <v>12.64</v>
      </c>
      <c r="F892" s="184">
        <v>0.71709999999999996</v>
      </c>
      <c r="G892" s="184">
        <v>0.2379</v>
      </c>
      <c r="H892" s="184">
        <v>0.1585</v>
      </c>
      <c r="I892" s="184">
        <v>3.3523999999999998</v>
      </c>
      <c r="J892" s="184">
        <v>1.3633</v>
      </c>
      <c r="K892" s="184">
        <v>-0.3155</v>
      </c>
      <c r="L892" s="184">
        <v>22.480599999999999</v>
      </c>
      <c r="M892" s="184"/>
      <c r="N892" s="184"/>
      <c r="O892" s="184"/>
      <c r="P892" s="184"/>
      <c r="Q892" s="184">
        <v>26.4</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44322</v>
      </c>
      <c r="E893" s="184">
        <v>12.5</v>
      </c>
      <c r="F893" s="184">
        <v>0.64410000000000001</v>
      </c>
      <c r="G893" s="184">
        <v>0.1603</v>
      </c>
      <c r="H893" s="184">
        <v>8.0100000000000005E-2</v>
      </c>
      <c r="I893" s="184">
        <v>3.3058000000000001</v>
      </c>
      <c r="J893" s="184">
        <v>1.1327</v>
      </c>
      <c r="K893" s="184">
        <v>-0.71489999999999998</v>
      </c>
      <c r="L893" s="184">
        <v>21.359200000000001</v>
      </c>
      <c r="M893" s="184"/>
      <c r="N893" s="184"/>
      <c r="O893" s="184"/>
      <c r="P893" s="184"/>
      <c r="Q893" s="184">
        <v>25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44322</v>
      </c>
      <c r="E894" s="184">
        <v>9.9238</v>
      </c>
      <c r="F894" s="184">
        <v>0.38129999999999997</v>
      </c>
      <c r="G894" s="184">
        <v>0.30120000000000002</v>
      </c>
      <c r="H894" s="184">
        <v>-1.2890999999999999</v>
      </c>
      <c r="I894" s="184">
        <v>1.4682999999999999</v>
      </c>
      <c r="J894" s="184">
        <v>-0.88</v>
      </c>
      <c r="K894" s="184">
        <v>-4.43</v>
      </c>
      <c r="L894" s="184">
        <v>17.976199999999999</v>
      </c>
      <c r="M894" s="184">
        <v>25.511299999999999</v>
      </c>
      <c r="N894" s="184">
        <v>45.978999999999999</v>
      </c>
      <c r="O894" s="184">
        <v>4.9573</v>
      </c>
      <c r="P894" s="184">
        <v>12.8161</v>
      </c>
      <c r="Q894" s="184">
        <v>-5.8000000000000003E-2</v>
      </c>
      <c r="R894" s="184">
        <v>5.4743000000000004</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44322</v>
      </c>
      <c r="E895" s="184">
        <v>11.0412</v>
      </c>
      <c r="F895" s="184">
        <v>0.3846</v>
      </c>
      <c r="G895" s="184">
        <v>0.30980000000000002</v>
      </c>
      <c r="H895" s="184">
        <v>-1.268</v>
      </c>
      <c r="I895" s="184">
        <v>1.5115000000000001</v>
      </c>
      <c r="J895" s="184">
        <v>-0.79069999999999996</v>
      </c>
      <c r="K895" s="184">
        <v>-4.1711999999999998</v>
      </c>
      <c r="L895" s="184">
        <v>18.6218</v>
      </c>
      <c r="M895" s="184">
        <v>26.581499999999998</v>
      </c>
      <c r="N895" s="184">
        <v>47.726100000000002</v>
      </c>
      <c r="O895" s="184">
        <v>6.5385</v>
      </c>
      <c r="P895" s="184">
        <v>14.3871</v>
      </c>
      <c r="Q895" s="184">
        <v>13.326599999999999</v>
      </c>
      <c r="R895" s="184">
        <v>7.0872000000000002</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44322</v>
      </c>
      <c r="E896" s="184">
        <v>13.895</v>
      </c>
      <c r="F896" s="184">
        <v>0.50629999999999997</v>
      </c>
      <c r="G896" s="184">
        <v>0.79800000000000004</v>
      </c>
      <c r="H896" s="184">
        <v>-0.91990000000000005</v>
      </c>
      <c r="I896" s="184">
        <v>1.9368000000000001</v>
      </c>
      <c r="J896" s="184">
        <v>-0.3871</v>
      </c>
      <c r="K896" s="184">
        <v>0.73950000000000005</v>
      </c>
      <c r="L896" s="184">
        <v>23.204499999999999</v>
      </c>
      <c r="M896" s="184">
        <v>32.915599999999998</v>
      </c>
      <c r="N896" s="184">
        <v>59.878</v>
      </c>
      <c r="O896" s="184"/>
      <c r="P896" s="184"/>
      <c r="Q896" s="184">
        <v>19.9513</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44322</v>
      </c>
      <c r="E897" s="184">
        <v>13.46</v>
      </c>
      <c r="F897" s="184">
        <v>0.50780000000000003</v>
      </c>
      <c r="G897" s="184">
        <v>0.78620000000000001</v>
      </c>
      <c r="H897" s="184">
        <v>-0.94930000000000003</v>
      </c>
      <c r="I897" s="184">
        <v>1.8694</v>
      </c>
      <c r="J897" s="184">
        <v>-0.52470000000000006</v>
      </c>
      <c r="K897" s="184">
        <v>0.30549999999999999</v>
      </c>
      <c r="L897" s="184">
        <v>22.1416</v>
      </c>
      <c r="M897" s="184">
        <v>31.1891</v>
      </c>
      <c r="N897" s="184">
        <v>57.1145</v>
      </c>
      <c r="O897" s="184"/>
      <c r="P897" s="184"/>
      <c r="Q897" s="184">
        <v>17.8598</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44322</v>
      </c>
      <c r="E898" s="184">
        <v>14.541</v>
      </c>
      <c r="F898" s="184">
        <v>0.51149999999999995</v>
      </c>
      <c r="G898" s="184">
        <v>0.31040000000000001</v>
      </c>
      <c r="H898" s="184">
        <v>0.56020000000000003</v>
      </c>
      <c r="I898" s="184">
        <v>2.8140999999999998</v>
      </c>
      <c r="J898" s="184">
        <v>0.91610000000000003</v>
      </c>
      <c r="K898" s="184">
        <v>6.8719999999999999</v>
      </c>
      <c r="L898" s="184">
        <v>19.5806</v>
      </c>
      <c r="M898" s="184">
        <v>26.421500000000002</v>
      </c>
      <c r="N898" s="184">
        <v>51.232399999999998</v>
      </c>
      <c r="O898" s="184"/>
      <c r="P898" s="184"/>
      <c r="Q898" s="184">
        <v>16.145399999999999</v>
      </c>
      <c r="R898" s="184">
        <v>15.946099999999999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44322</v>
      </c>
      <c r="E899" s="184">
        <v>14.14</v>
      </c>
      <c r="F899" s="184">
        <v>0.51180000000000003</v>
      </c>
      <c r="G899" s="184">
        <v>0.30499999999999999</v>
      </c>
      <c r="H899" s="184">
        <v>0.54039999999999999</v>
      </c>
      <c r="I899" s="184">
        <v>2.7690999999999999</v>
      </c>
      <c r="J899" s="184">
        <v>0.82</v>
      </c>
      <c r="K899" s="184">
        <v>6.5641999999999996</v>
      </c>
      <c r="L899" s="184">
        <v>18.8935</v>
      </c>
      <c r="M899" s="184">
        <v>25.343499999999999</v>
      </c>
      <c r="N899" s="184">
        <v>49.503100000000003</v>
      </c>
      <c r="O899" s="184"/>
      <c r="P899" s="184"/>
      <c r="Q899" s="184">
        <v>14.854200000000001</v>
      </c>
      <c r="R899" s="184">
        <v>14.640499999999999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44322</v>
      </c>
      <c r="E900" s="184">
        <v>12.570399999999999</v>
      </c>
      <c r="F900" s="184">
        <v>1.0831999999999999</v>
      </c>
      <c r="G900" s="184">
        <v>1.1538999999999999</v>
      </c>
      <c r="H900" s="184">
        <v>0.63890000000000002</v>
      </c>
      <c r="I900" s="184">
        <v>4.1224999999999996</v>
      </c>
      <c r="J900" s="184">
        <v>3.2637999999999998</v>
      </c>
      <c r="K900" s="184">
        <v>6.6082999999999998</v>
      </c>
      <c r="L900" s="184"/>
      <c r="M900" s="184"/>
      <c r="N900" s="184"/>
      <c r="O900" s="184"/>
      <c r="P900" s="184"/>
      <c r="Q900" s="184">
        <v>25.704000000000001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44322</v>
      </c>
      <c r="E901" s="184">
        <v>12.444900000000001</v>
      </c>
      <c r="F901" s="184">
        <v>1.0778000000000001</v>
      </c>
      <c r="G901" s="184">
        <v>1.1377999999999999</v>
      </c>
      <c r="H901" s="184">
        <v>0.60140000000000005</v>
      </c>
      <c r="I901" s="184">
        <v>4.0438999999999998</v>
      </c>
      <c r="J901" s="184">
        <v>3.0931999999999999</v>
      </c>
      <c r="K901" s="184">
        <v>6.0548000000000002</v>
      </c>
      <c r="L901" s="184"/>
      <c r="M901" s="184"/>
      <c r="N901" s="184"/>
      <c r="O901" s="184"/>
      <c r="P901" s="184"/>
      <c r="Q901" s="184">
        <v>24.449000000000002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44322</v>
      </c>
      <c r="E902" s="184">
        <v>16.337</v>
      </c>
      <c r="F902" s="184">
        <v>0.90800000000000003</v>
      </c>
      <c r="G902" s="184">
        <v>1.1141000000000001</v>
      </c>
      <c r="H902" s="184">
        <v>-2.4500000000000001E-2</v>
      </c>
      <c r="I902" s="184">
        <v>2.4199000000000002</v>
      </c>
      <c r="J902" s="184">
        <v>0.9516</v>
      </c>
      <c r="K902" s="184">
        <v>2.7677999999999998</v>
      </c>
      <c r="L902" s="184">
        <v>24.986599999999999</v>
      </c>
      <c r="M902" s="184">
        <v>39.192300000000003</v>
      </c>
      <c r="N902" s="184">
        <v>76.903099999999995</v>
      </c>
      <c r="O902" s="184"/>
      <c r="P902" s="184"/>
      <c r="Q902" s="184">
        <v>28.1203</v>
      </c>
      <c r="R902" s="184"/>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44322</v>
      </c>
      <c r="E903" s="184">
        <v>15.818</v>
      </c>
      <c r="F903" s="184">
        <v>0.9123</v>
      </c>
      <c r="G903" s="184">
        <v>1.1057999999999999</v>
      </c>
      <c r="H903" s="184">
        <v>-4.4200000000000003E-2</v>
      </c>
      <c r="I903" s="184">
        <v>2.3685999999999998</v>
      </c>
      <c r="J903" s="184">
        <v>0.83509999999999995</v>
      </c>
      <c r="K903" s="184">
        <v>2.3818999999999999</v>
      </c>
      <c r="L903" s="184">
        <v>24.043299999999999</v>
      </c>
      <c r="M903" s="184">
        <v>37.595700000000001</v>
      </c>
      <c r="N903" s="184">
        <v>74.168700000000001</v>
      </c>
      <c r="O903" s="184"/>
      <c r="P903" s="184"/>
      <c r="Q903" s="184">
        <v>26.049099999999999</v>
      </c>
      <c r="R903" s="184"/>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44322</v>
      </c>
      <c r="E904" s="184">
        <v>32.954300000000003</v>
      </c>
      <c r="F904" s="184">
        <v>0.7712</v>
      </c>
      <c r="G904" s="184">
        <v>1.0892999999999999</v>
      </c>
      <c r="H904" s="184">
        <v>-0.61339999999999995</v>
      </c>
      <c r="I904" s="184">
        <v>1.3177000000000001</v>
      </c>
      <c r="J904" s="184">
        <v>0.52900000000000003</v>
      </c>
      <c r="K904" s="184">
        <v>-1.6072</v>
      </c>
      <c r="L904" s="184">
        <v>17.730899999999998</v>
      </c>
      <c r="M904" s="184">
        <v>29.2209</v>
      </c>
      <c r="N904" s="184">
        <v>49.862400000000001</v>
      </c>
      <c r="O904" s="184">
        <v>12.728300000000001</v>
      </c>
      <c r="P904" s="184">
        <v>15.847300000000001</v>
      </c>
      <c r="Q904" s="184">
        <v>16.104800000000001</v>
      </c>
      <c r="R904" s="184">
        <v>18.799900000000001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44322</v>
      </c>
      <c r="E905" s="184">
        <v>29.6053</v>
      </c>
      <c r="F905" s="184">
        <v>0.76790000000000003</v>
      </c>
      <c r="G905" s="184">
        <v>1.0799000000000001</v>
      </c>
      <c r="H905" s="184">
        <v>-0.63500000000000001</v>
      </c>
      <c r="I905" s="184">
        <v>1.2739</v>
      </c>
      <c r="J905" s="184">
        <v>0.43009999999999998</v>
      </c>
      <c r="K905" s="184">
        <v>-1.8876999999999999</v>
      </c>
      <c r="L905" s="184">
        <v>17.060500000000001</v>
      </c>
      <c r="M905" s="184">
        <v>28.060600000000001</v>
      </c>
      <c r="N905" s="184">
        <v>47.997599999999998</v>
      </c>
      <c r="O905" s="184">
        <v>11.354900000000001</v>
      </c>
      <c r="P905" s="184">
        <v>14.3712</v>
      </c>
      <c r="Q905" s="184">
        <v>14.5572</v>
      </c>
      <c r="R905" s="184">
        <v>17.367000000000001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44322</v>
      </c>
      <c r="E906" s="184">
        <v>64.035300000000007</v>
      </c>
      <c r="F906" s="184">
        <v>0.51749999999999996</v>
      </c>
      <c r="G906" s="184">
        <v>0.45479999999999998</v>
      </c>
      <c r="H906" s="184">
        <v>-0.55459999999999998</v>
      </c>
      <c r="I906" s="184">
        <v>2.8523000000000001</v>
      </c>
      <c r="J906" s="184">
        <v>1.2908999999999999</v>
      </c>
      <c r="K906" s="184">
        <v>2.2637</v>
      </c>
      <c r="L906" s="184">
        <v>36.656700000000001</v>
      </c>
      <c r="M906" s="184">
        <v>49.039200000000001</v>
      </c>
      <c r="N906" s="184">
        <v>78.765699999999995</v>
      </c>
      <c r="O906" s="184">
        <v>10.7181</v>
      </c>
      <c r="P906" s="184">
        <v>14.927</v>
      </c>
      <c r="Q906" s="184">
        <v>13.793900000000001</v>
      </c>
      <c r="R906" s="184">
        <v>16.3582</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44322</v>
      </c>
      <c r="E907" s="184">
        <v>68.434899999999999</v>
      </c>
      <c r="F907" s="184">
        <v>0.51919999999999999</v>
      </c>
      <c r="G907" s="184">
        <v>0.46010000000000001</v>
      </c>
      <c r="H907" s="184">
        <v>-0.54239999999999999</v>
      </c>
      <c r="I907" s="184">
        <v>2.8778999999999999</v>
      </c>
      <c r="J907" s="184">
        <v>1.3448</v>
      </c>
      <c r="K907" s="184">
        <v>2.4277000000000002</v>
      </c>
      <c r="L907" s="184">
        <v>37.116300000000003</v>
      </c>
      <c r="M907" s="184">
        <v>49.790799999999997</v>
      </c>
      <c r="N907" s="184">
        <v>79.942700000000002</v>
      </c>
      <c r="O907" s="184">
        <v>11.4937</v>
      </c>
      <c r="P907" s="184">
        <v>15.885999999999999</v>
      </c>
      <c r="Q907" s="184">
        <v>17.9175</v>
      </c>
      <c r="R907" s="184">
        <v>17.123899999999999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44322</v>
      </c>
      <c r="E908" s="184">
        <v>91.89</v>
      </c>
      <c r="F908" s="184">
        <v>0.80079999999999996</v>
      </c>
      <c r="G908" s="184">
        <v>0.75660000000000005</v>
      </c>
      <c r="H908" s="184">
        <v>-0.48730000000000001</v>
      </c>
      <c r="I908" s="184">
        <v>3.7719</v>
      </c>
      <c r="J908" s="184">
        <v>3.4563999999999999</v>
      </c>
      <c r="K908" s="184">
        <v>3.1659999999999999</v>
      </c>
      <c r="L908" s="184">
        <v>28.373799999999999</v>
      </c>
      <c r="M908" s="184">
        <v>37.067399999999999</v>
      </c>
      <c r="N908" s="184">
        <v>57.886600000000001</v>
      </c>
      <c r="O908" s="184">
        <v>14.678599999999999</v>
      </c>
      <c r="P908" s="184">
        <v>16.006499999999999</v>
      </c>
      <c r="Q908" s="184">
        <v>15.391500000000001</v>
      </c>
      <c r="R908" s="184">
        <v>20.549199999999999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44322</v>
      </c>
      <c r="E909" s="184">
        <v>97.46</v>
      </c>
      <c r="F909" s="184">
        <v>0.80679999999999996</v>
      </c>
      <c r="G909" s="184">
        <v>0.7651</v>
      </c>
      <c r="H909" s="184">
        <v>-0.4698</v>
      </c>
      <c r="I909" s="184">
        <v>3.8134000000000001</v>
      </c>
      <c r="J909" s="184">
        <v>3.5377000000000001</v>
      </c>
      <c r="K909" s="184">
        <v>3.3948999999999998</v>
      </c>
      <c r="L909" s="184">
        <v>28.9665</v>
      </c>
      <c r="M909" s="184">
        <v>37.986699999999999</v>
      </c>
      <c r="N909" s="184">
        <v>59.2744</v>
      </c>
      <c r="O909" s="184">
        <v>15.5901</v>
      </c>
      <c r="P909" s="184">
        <v>16.8811</v>
      </c>
      <c r="Q909" s="184">
        <v>14.7029</v>
      </c>
      <c r="R909" s="184">
        <v>21.467400000000001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44322</v>
      </c>
      <c r="E910" s="184">
        <v>48.428699999999999</v>
      </c>
      <c r="F910" s="184">
        <v>0.64300000000000002</v>
      </c>
      <c r="G910" s="184">
        <v>2.5577999999999999</v>
      </c>
      <c r="H910" s="184">
        <v>3.2528999999999999</v>
      </c>
      <c r="I910" s="184">
        <v>5.4568000000000003</v>
      </c>
      <c r="J910" s="184">
        <v>5.1025</v>
      </c>
      <c r="K910" s="184">
        <v>16.0764</v>
      </c>
      <c r="L910" s="184">
        <v>42.509399999999999</v>
      </c>
      <c r="M910" s="184">
        <v>50.871499999999997</v>
      </c>
      <c r="N910" s="184">
        <v>78.066299999999998</v>
      </c>
      <c r="O910" s="184">
        <v>13.846399999999999</v>
      </c>
      <c r="P910" s="184">
        <v>15.644399999999999</v>
      </c>
      <c r="Q910" s="184">
        <v>13.1488</v>
      </c>
      <c r="R910" s="184">
        <v>24.577999999999999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44322</v>
      </c>
      <c r="E911" s="184">
        <v>49.883000000000003</v>
      </c>
      <c r="F911" s="184">
        <v>0.65359999999999996</v>
      </c>
      <c r="G911" s="184">
        <v>2.5726</v>
      </c>
      <c r="H911" s="184">
        <v>3.2905000000000002</v>
      </c>
      <c r="I911" s="184">
        <v>5.5389999999999997</v>
      </c>
      <c r="J911" s="184">
        <v>5.2713000000000001</v>
      </c>
      <c r="K911" s="184">
        <v>16.678799999999999</v>
      </c>
      <c r="L911" s="184">
        <v>43.921799999999998</v>
      </c>
      <c r="M911" s="184">
        <v>53.046300000000002</v>
      </c>
      <c r="N911" s="184">
        <v>81.420400000000001</v>
      </c>
      <c r="O911" s="184">
        <v>15.297499999999999</v>
      </c>
      <c r="P911" s="184">
        <v>16.573</v>
      </c>
      <c r="Q911" s="184">
        <v>17.947700000000001</v>
      </c>
      <c r="R911" s="184">
        <v>26.591799999999999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44322</v>
      </c>
      <c r="E912" s="184">
        <v>206.64</v>
      </c>
      <c r="F912" s="184">
        <v>3.09E-2</v>
      </c>
      <c r="G912" s="184">
        <v>-0.41370000000000001</v>
      </c>
      <c r="H912" s="184">
        <v>-0.34710000000000002</v>
      </c>
      <c r="I912" s="184">
        <v>2.1993999999999998</v>
      </c>
      <c r="J912" s="184">
        <v>1.9614</v>
      </c>
      <c r="K912" s="184">
        <v>3.2065999999999999</v>
      </c>
      <c r="L912" s="184">
        <v>23.913499999999999</v>
      </c>
      <c r="M912" s="184">
        <v>35.745600000000003</v>
      </c>
      <c r="N912" s="184">
        <v>54.5991</v>
      </c>
      <c r="O912" s="184">
        <v>12.889900000000001</v>
      </c>
      <c r="P912" s="184">
        <v>16.562100000000001</v>
      </c>
      <c r="Q912" s="184">
        <v>15.633599999999999</v>
      </c>
      <c r="R912" s="184">
        <v>17.5825</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44322</v>
      </c>
      <c r="E913" s="184">
        <v>191.3408</v>
      </c>
      <c r="F913" s="184">
        <v>2.7699999999999999E-2</v>
      </c>
      <c r="G913" s="184">
        <v>-0.42309999999999998</v>
      </c>
      <c r="H913" s="184">
        <v>-0.36899999999999999</v>
      </c>
      <c r="I913" s="184">
        <v>2.1547000000000001</v>
      </c>
      <c r="J913" s="184">
        <v>1.8657999999999999</v>
      </c>
      <c r="K913" s="184">
        <v>2.9262000000000001</v>
      </c>
      <c r="L913" s="184">
        <v>23.2394</v>
      </c>
      <c r="M913" s="184">
        <v>34.676099999999998</v>
      </c>
      <c r="N913" s="184">
        <v>52.959000000000003</v>
      </c>
      <c r="O913" s="184">
        <v>11.7333</v>
      </c>
      <c r="P913" s="184">
        <v>15.4293</v>
      </c>
      <c r="Q913" s="184">
        <v>19.486699999999999</v>
      </c>
      <c r="R913" s="184">
        <v>16.372599999999998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44322</v>
      </c>
      <c r="E914" s="184">
        <v>228.35059999999999</v>
      </c>
      <c r="F914" s="184">
        <v>0.61029999999999995</v>
      </c>
      <c r="G914" s="184">
        <v>0.76449999999999996</v>
      </c>
      <c r="H914" s="184">
        <v>-0.59570000000000001</v>
      </c>
      <c r="I914" s="184">
        <v>2.3647</v>
      </c>
      <c r="J914" s="184">
        <v>0.2596</v>
      </c>
      <c r="K914" s="184">
        <v>-1.6583000000000001</v>
      </c>
      <c r="L914" s="184">
        <v>19.464300000000001</v>
      </c>
      <c r="M914" s="184">
        <v>27.435500000000001</v>
      </c>
      <c r="N914" s="184">
        <v>47.204099999999997</v>
      </c>
      <c r="O914" s="184">
        <v>10.946099999999999</v>
      </c>
      <c r="P914" s="184">
        <v>14.335900000000001</v>
      </c>
      <c r="Q914" s="184">
        <v>18.124500000000001</v>
      </c>
      <c r="R914" s="184">
        <v>12.938599999999999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44322</v>
      </c>
      <c r="E915" s="184">
        <v>242.815</v>
      </c>
      <c r="F915" s="184">
        <v>0.61299999999999999</v>
      </c>
      <c r="G915" s="184">
        <v>0.77280000000000004</v>
      </c>
      <c r="H915" s="184">
        <v>-0.57679999999999998</v>
      </c>
      <c r="I915" s="184">
        <v>2.4037999999999999</v>
      </c>
      <c r="J915" s="184">
        <v>0.34150000000000003</v>
      </c>
      <c r="K915" s="184">
        <v>-1.4249000000000001</v>
      </c>
      <c r="L915" s="184">
        <v>20.037199999999999</v>
      </c>
      <c r="M915" s="184">
        <v>28.37</v>
      </c>
      <c r="N915" s="184">
        <v>48.6417</v>
      </c>
      <c r="O915" s="184">
        <v>12.0617</v>
      </c>
      <c r="P915" s="184">
        <v>15.4095</v>
      </c>
      <c r="Q915" s="184">
        <v>12.4221</v>
      </c>
      <c r="R915" s="184">
        <v>13.9246</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44322</v>
      </c>
      <c r="E916" s="184">
        <v>12.7341</v>
      </c>
      <c r="F916" s="184">
        <v>0.67910000000000004</v>
      </c>
      <c r="G916" s="184">
        <v>0.91210000000000002</v>
      </c>
      <c r="H916" s="184">
        <v>-0.39340000000000003</v>
      </c>
      <c r="I916" s="184">
        <v>2.5381</v>
      </c>
      <c r="J916" s="184">
        <v>1.4815</v>
      </c>
      <c r="K916" s="184">
        <v>0.65529999999999999</v>
      </c>
      <c r="L916" s="184">
        <v>24.9605</v>
      </c>
      <c r="M916" s="184">
        <v>36.161499999999997</v>
      </c>
      <c r="N916" s="184">
        <v>63.247199999999999</v>
      </c>
      <c r="O916" s="184"/>
      <c r="P916" s="184"/>
      <c r="Q916" s="184">
        <v>18.5671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44322</v>
      </c>
      <c r="E917" s="184">
        <v>12.378500000000001</v>
      </c>
      <c r="F917" s="184">
        <v>0.67420000000000002</v>
      </c>
      <c r="G917" s="184">
        <v>0.8982</v>
      </c>
      <c r="H917" s="184">
        <v>-0.42549999999999999</v>
      </c>
      <c r="I917" s="184">
        <v>2.4710000000000001</v>
      </c>
      <c r="J917" s="184">
        <v>1.3392999999999999</v>
      </c>
      <c r="K917" s="184">
        <v>0.21540000000000001</v>
      </c>
      <c r="L917" s="184">
        <v>23.845700000000001</v>
      </c>
      <c r="M917" s="184">
        <v>34.401400000000002</v>
      </c>
      <c r="N917" s="184">
        <v>60.432600000000001</v>
      </c>
      <c r="O917" s="184"/>
      <c r="P917" s="184"/>
      <c r="Q917" s="184">
        <v>16.224299999999999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44322</v>
      </c>
      <c r="E918" s="184">
        <v>15.05</v>
      </c>
      <c r="F918" s="184">
        <v>0.66890000000000005</v>
      </c>
      <c r="G918" s="184">
        <v>0.26650000000000001</v>
      </c>
      <c r="H918" s="184">
        <v>-0.66010000000000002</v>
      </c>
      <c r="I918" s="184">
        <v>2.9411999999999998</v>
      </c>
      <c r="J918" s="184">
        <v>1.4151</v>
      </c>
      <c r="K918" s="184">
        <v>2.1031</v>
      </c>
      <c r="L918" s="184">
        <v>21.961099999999998</v>
      </c>
      <c r="M918" s="184">
        <v>33.777799999999999</v>
      </c>
      <c r="N918" s="184">
        <v>60.447800000000001</v>
      </c>
      <c r="O918" s="184"/>
      <c r="P918" s="184"/>
      <c r="Q918" s="184">
        <v>26.255800000000001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44322</v>
      </c>
      <c r="E919" s="184">
        <v>14.81</v>
      </c>
      <c r="F919" s="184">
        <v>0.67979999999999996</v>
      </c>
      <c r="G919" s="184">
        <v>0.27079999999999999</v>
      </c>
      <c r="H919" s="184">
        <v>-0.73729999999999996</v>
      </c>
      <c r="I919" s="184">
        <v>2.9186999999999999</v>
      </c>
      <c r="J919" s="184">
        <v>1.2996000000000001</v>
      </c>
      <c r="K919" s="184">
        <v>1.9972000000000001</v>
      </c>
      <c r="L919" s="184">
        <v>21.3934</v>
      </c>
      <c r="M919" s="184">
        <v>32.944299999999998</v>
      </c>
      <c r="N919" s="184">
        <v>59.076300000000003</v>
      </c>
      <c r="O919" s="184"/>
      <c r="P919" s="184"/>
      <c r="Q919" s="184">
        <v>25.1036</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0.57301800000000003</v>
      </c>
      <c r="G920" s="186">
        <v>0.72707800000000022</v>
      </c>
      <c r="H920" s="186">
        <v>-0.20980399999999996</v>
      </c>
      <c r="I920" s="186">
        <v>2.8842159999999994</v>
      </c>
      <c r="J920" s="186">
        <v>1.3930739999999995</v>
      </c>
      <c r="K920" s="186">
        <v>1.2631439999999998</v>
      </c>
      <c r="L920" s="186">
        <v>23.688889583333335</v>
      </c>
      <c r="M920" s="186">
        <v>33.687476086956515</v>
      </c>
      <c r="N920" s="186">
        <v>58.67034772727272</v>
      </c>
      <c r="O920" s="186">
        <v>10.988558823529411</v>
      </c>
      <c r="P920" s="186">
        <v>14.929626666666667</v>
      </c>
      <c r="Q920" s="186">
        <v>16.549046000000001</v>
      </c>
      <c r="R920" s="186">
        <v>15.755008333333333</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0.58535000000000004</v>
      </c>
      <c r="G921" s="186">
        <v>0.75829999999999997</v>
      </c>
      <c r="H921" s="186">
        <v>-0.47170000000000001</v>
      </c>
      <c r="I921" s="186">
        <v>2.7530999999999999</v>
      </c>
      <c r="J921" s="186">
        <v>1.34205</v>
      </c>
      <c r="K921" s="186">
        <v>0.38890000000000002</v>
      </c>
      <c r="L921" s="186">
        <v>21.644950000000001</v>
      </c>
      <c r="M921" s="186">
        <v>33.0411</v>
      </c>
      <c r="N921" s="186">
        <v>57.462449999999997</v>
      </c>
      <c r="O921" s="186">
        <v>11.424300000000001</v>
      </c>
      <c r="P921" s="186">
        <v>14.86215</v>
      </c>
      <c r="Q921" s="186">
        <v>15.512550000000001</v>
      </c>
      <c r="R921" s="186">
        <v>14.861899999999999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44322</v>
      </c>
      <c r="E924" s="184">
        <v>18.0457</v>
      </c>
      <c r="F924" s="184">
        <v>14.973699999999999</v>
      </c>
      <c r="G924" s="184">
        <v>25.945</v>
      </c>
      <c r="H924" s="184">
        <v>34.115499999999997</v>
      </c>
      <c r="I924" s="184">
        <v>18.346399999999999</v>
      </c>
      <c r="J924" s="184">
        <v>17.9038</v>
      </c>
      <c r="K924" s="184">
        <v>8.6814999999999998</v>
      </c>
      <c r="L924" s="184">
        <v>3.4889000000000001</v>
      </c>
      <c r="M924" s="184">
        <v>4.1542000000000003</v>
      </c>
      <c r="N924" s="184">
        <v>5.7599</v>
      </c>
      <c r="O924" s="184">
        <v>10.496700000000001</v>
      </c>
      <c r="P924" s="184">
        <v>8.7592999999999996</v>
      </c>
      <c r="Q924" s="184">
        <v>9.3361999999999998</v>
      </c>
      <c r="R924" s="184">
        <v>11.388500000000001</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44322</v>
      </c>
      <c r="E925" s="184">
        <v>17.766300000000001</v>
      </c>
      <c r="F925" s="184">
        <v>14.5924</v>
      </c>
      <c r="G925" s="184">
        <v>25.6662</v>
      </c>
      <c r="H925" s="184">
        <v>33.882399999999997</v>
      </c>
      <c r="I925" s="184">
        <v>18.116099999999999</v>
      </c>
      <c r="J925" s="184">
        <v>17.674800000000001</v>
      </c>
      <c r="K925" s="184">
        <v>8.4614999999999991</v>
      </c>
      <c r="L925" s="184">
        <v>3.2770999999999999</v>
      </c>
      <c r="M925" s="184">
        <v>3.9418000000000002</v>
      </c>
      <c r="N925" s="184">
        <v>5.5431999999999997</v>
      </c>
      <c r="O925" s="184">
        <v>10.2493</v>
      </c>
      <c r="P925" s="184">
        <v>8.5076000000000001</v>
      </c>
      <c r="Q925" s="184">
        <v>9.0785999999999998</v>
      </c>
      <c r="R925" s="184">
        <v>11.149100000000001</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44322</v>
      </c>
      <c r="E926" s="184">
        <v>19.1693</v>
      </c>
      <c r="F926" s="184">
        <v>90.094700000000003</v>
      </c>
      <c r="G926" s="184">
        <v>31.690200000000001</v>
      </c>
      <c r="H926" s="184">
        <v>25.338100000000001</v>
      </c>
      <c r="I926" s="184">
        <v>22.137799999999999</v>
      </c>
      <c r="J926" s="184">
        <v>13.216799999999999</v>
      </c>
      <c r="K926" s="184">
        <v>5.8657000000000004</v>
      </c>
      <c r="L926" s="184">
        <v>1.5904</v>
      </c>
      <c r="M926" s="184">
        <v>3.8268</v>
      </c>
      <c r="N926" s="184">
        <v>6.0143000000000004</v>
      </c>
      <c r="O926" s="184">
        <v>11.557</v>
      </c>
      <c r="P926" s="184">
        <v>9.8589000000000002</v>
      </c>
      <c r="Q926" s="184">
        <v>10.2768</v>
      </c>
      <c r="R926" s="184">
        <v>12.1416</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44322</v>
      </c>
      <c r="E927" s="184">
        <v>19.468699999999998</v>
      </c>
      <c r="F927" s="184">
        <v>90.212999999999994</v>
      </c>
      <c r="G927" s="184">
        <v>31.829699999999999</v>
      </c>
      <c r="H927" s="184">
        <v>25.487400000000001</v>
      </c>
      <c r="I927" s="184">
        <v>22.298400000000001</v>
      </c>
      <c r="J927" s="184">
        <v>13.375299999999999</v>
      </c>
      <c r="K927" s="184">
        <v>6.0271999999999997</v>
      </c>
      <c r="L927" s="184">
        <v>1.75</v>
      </c>
      <c r="M927" s="184">
        <v>3.9910000000000001</v>
      </c>
      <c r="N927" s="184">
        <v>6.1837999999999997</v>
      </c>
      <c r="O927" s="184">
        <v>11.7727</v>
      </c>
      <c r="P927" s="184">
        <v>10.0787</v>
      </c>
      <c r="Q927" s="184">
        <v>10.534000000000001</v>
      </c>
      <c r="R927" s="184">
        <v>12.338200000000001</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44322</v>
      </c>
      <c r="E928" s="184">
        <v>36.171300000000002</v>
      </c>
      <c r="F928" s="184">
        <v>43.240099999999998</v>
      </c>
      <c r="G928" s="184">
        <v>27.171399999999998</v>
      </c>
      <c r="H928" s="184">
        <v>21.480799999999999</v>
      </c>
      <c r="I928" s="184">
        <v>19.351299999999998</v>
      </c>
      <c r="J928" s="184">
        <v>9.7751999999999999</v>
      </c>
      <c r="K928" s="184">
        <v>4.6325000000000003</v>
      </c>
      <c r="L928" s="184">
        <v>0.90669999999999995</v>
      </c>
      <c r="M928" s="184">
        <v>2.8155000000000001</v>
      </c>
      <c r="N928" s="184">
        <v>5.1295999999999999</v>
      </c>
      <c r="O928" s="184">
        <v>12.347099999999999</v>
      </c>
      <c r="P928" s="184">
        <v>10.3644</v>
      </c>
      <c r="Q928" s="184">
        <v>10.492900000000001</v>
      </c>
      <c r="R928" s="184">
        <v>11.9595</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44322</v>
      </c>
      <c r="E929" s="184">
        <v>35.842300000000002</v>
      </c>
      <c r="F929" s="184">
        <v>43.024999999999999</v>
      </c>
      <c r="G929" s="184">
        <v>27.0122</v>
      </c>
      <c r="H929" s="184">
        <v>21.3414</v>
      </c>
      <c r="I929" s="184">
        <v>19.212800000000001</v>
      </c>
      <c r="J929" s="184">
        <v>9.6484000000000005</v>
      </c>
      <c r="K929" s="184">
        <v>4.5007000000000001</v>
      </c>
      <c r="L929" s="184">
        <v>0.77600000000000002</v>
      </c>
      <c r="M929" s="184">
        <v>2.6825999999999999</v>
      </c>
      <c r="N929" s="184">
        <v>4.9917999999999996</v>
      </c>
      <c r="O929" s="184">
        <v>12.2113</v>
      </c>
      <c r="P929" s="184">
        <v>10.2356</v>
      </c>
      <c r="Q929" s="184">
        <v>6.8848000000000003</v>
      </c>
      <c r="R929" s="184">
        <v>11.814299999999999</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44322</v>
      </c>
      <c r="E930" s="184">
        <v>49.746699999999997</v>
      </c>
      <c r="F930" s="184">
        <v>45.767899999999997</v>
      </c>
      <c r="G930" s="184">
        <v>30.918900000000001</v>
      </c>
      <c r="H930" s="184">
        <v>21.999099999999999</v>
      </c>
      <c r="I930" s="184">
        <v>19.185300000000002</v>
      </c>
      <c r="J930" s="184">
        <v>10.837300000000001</v>
      </c>
      <c r="K930" s="184">
        <v>4.7583000000000002</v>
      </c>
      <c r="L930" s="184">
        <v>0.91620000000000001</v>
      </c>
      <c r="M930" s="184">
        <v>2.9474</v>
      </c>
      <c r="N930" s="184">
        <v>4.4344000000000001</v>
      </c>
      <c r="O930" s="184">
        <v>10.414300000000001</v>
      </c>
      <c r="P930" s="184">
        <v>9.6233000000000004</v>
      </c>
      <c r="Q930" s="184">
        <v>8.1922999999999995</v>
      </c>
      <c r="R930" s="184">
        <v>10.6187</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44322</v>
      </c>
      <c r="E931" s="184">
        <v>51.046300000000002</v>
      </c>
      <c r="F931" s="184">
        <v>46.0349</v>
      </c>
      <c r="G931" s="184">
        <v>31.207799999999999</v>
      </c>
      <c r="H931" s="184">
        <v>22.3123</v>
      </c>
      <c r="I931" s="184">
        <v>19.496700000000001</v>
      </c>
      <c r="J931" s="184">
        <v>11.1486</v>
      </c>
      <c r="K931" s="184">
        <v>5.0701999999999998</v>
      </c>
      <c r="L931" s="184">
        <v>1.2264999999999999</v>
      </c>
      <c r="M931" s="184">
        <v>3.2629000000000001</v>
      </c>
      <c r="N931" s="184">
        <v>4.7550999999999997</v>
      </c>
      <c r="O931" s="184">
        <v>10.7666</v>
      </c>
      <c r="P931" s="184">
        <v>9.9914000000000005</v>
      </c>
      <c r="Q931" s="184">
        <v>10.173400000000001</v>
      </c>
      <c r="R931" s="184">
        <v>10.9544</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48.492712499999996</v>
      </c>
      <c r="G932" s="186">
        <v>28.930175000000002</v>
      </c>
      <c r="H932" s="186">
        <v>25.744624999999996</v>
      </c>
      <c r="I932" s="186">
        <v>19.7681</v>
      </c>
      <c r="J932" s="186">
        <v>12.947524999999999</v>
      </c>
      <c r="K932" s="186">
        <v>5.9997000000000007</v>
      </c>
      <c r="L932" s="186">
        <v>1.7414750000000001</v>
      </c>
      <c r="M932" s="186">
        <v>3.4527750000000008</v>
      </c>
      <c r="N932" s="186">
        <v>5.3515125000000001</v>
      </c>
      <c r="O932" s="186">
        <v>11.226875</v>
      </c>
      <c r="P932" s="186">
        <v>9.6773999999999987</v>
      </c>
      <c r="Q932" s="186">
        <v>9.3711249999999993</v>
      </c>
      <c r="R932" s="186">
        <v>11.545537500000002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44.503999999999998</v>
      </c>
      <c r="G933" s="186">
        <v>29.04515</v>
      </c>
      <c r="H933" s="186">
        <v>23.825200000000002</v>
      </c>
      <c r="I933" s="186">
        <v>19.282049999999998</v>
      </c>
      <c r="J933" s="186">
        <v>12.182700000000001</v>
      </c>
      <c r="K933" s="186">
        <v>5.4679500000000001</v>
      </c>
      <c r="L933" s="186">
        <v>1.40845</v>
      </c>
      <c r="M933" s="186">
        <v>3.5448500000000003</v>
      </c>
      <c r="N933" s="186">
        <v>5.3363999999999994</v>
      </c>
      <c r="O933" s="186">
        <v>11.161799999999999</v>
      </c>
      <c r="P933" s="186">
        <v>9.9251500000000004</v>
      </c>
      <c r="Q933" s="186">
        <v>9.7547999999999995</v>
      </c>
      <c r="R933" s="186">
        <v>11.6014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44322</v>
      </c>
      <c r="E936" s="184">
        <v>4326.2028</v>
      </c>
      <c r="F936" s="184">
        <v>261.63350000000003</v>
      </c>
      <c r="G936" s="184">
        <v>111.9533</v>
      </c>
      <c r="H936" s="184">
        <v>48.292400000000001</v>
      </c>
      <c r="I936" s="184">
        <v>-17.759599999999999</v>
      </c>
      <c r="J936" s="184">
        <v>56.3917</v>
      </c>
      <c r="K936" s="184">
        <v>0.75549999999999995</v>
      </c>
      <c r="L936" s="184">
        <v>-19.191600000000001</v>
      </c>
      <c r="M936" s="184">
        <v>-19.950800000000001</v>
      </c>
      <c r="N936" s="184">
        <v>5.11E-2</v>
      </c>
      <c r="O936" s="184">
        <v>14.200100000000001</v>
      </c>
      <c r="P936" s="184">
        <v>8.1990999999999996</v>
      </c>
      <c r="Q936" s="184">
        <v>6.8651</v>
      </c>
      <c r="R936" s="184">
        <v>22.183900000000001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44322</v>
      </c>
      <c r="E937" s="184">
        <v>14.4993</v>
      </c>
      <c r="F937" s="184">
        <v>342.012</v>
      </c>
      <c r="G937" s="184">
        <v>-20.523800000000001</v>
      </c>
      <c r="H937" s="184">
        <v>-0.9708</v>
      </c>
      <c r="I937" s="184">
        <v>-49.670299999999997</v>
      </c>
      <c r="J937" s="184">
        <v>42.483199999999997</v>
      </c>
      <c r="K937" s="184">
        <v>-2.6372</v>
      </c>
      <c r="L937" s="184">
        <v>-18.197600000000001</v>
      </c>
      <c r="M937" s="184">
        <v>-21.524100000000001</v>
      </c>
      <c r="N937" s="184">
        <v>-1.988</v>
      </c>
      <c r="O937" s="184">
        <v>13.2788</v>
      </c>
      <c r="P937" s="184">
        <v>8.1809999999999992</v>
      </c>
      <c r="Q937" s="184">
        <v>4.1510999999999996</v>
      </c>
      <c r="R937" s="184">
        <v>20.150500000000001</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44322</v>
      </c>
      <c r="E938" s="184">
        <v>14.8461</v>
      </c>
      <c r="F938" s="184">
        <v>342.71480000000003</v>
      </c>
      <c r="G938" s="184">
        <v>-20.045100000000001</v>
      </c>
      <c r="H938" s="184">
        <v>-0.49170000000000003</v>
      </c>
      <c r="I938" s="184">
        <v>-49.224899999999998</v>
      </c>
      <c r="J938" s="184">
        <v>42.966000000000001</v>
      </c>
      <c r="K938" s="184">
        <v>-2.1791</v>
      </c>
      <c r="L938" s="184">
        <v>-17.779499999999999</v>
      </c>
      <c r="M938" s="184">
        <v>-21.1753</v>
      </c>
      <c r="N938" s="184">
        <v>-1.6241000000000001</v>
      </c>
      <c r="O938" s="184">
        <v>13.6595</v>
      </c>
      <c r="P938" s="184">
        <v>8.5137</v>
      </c>
      <c r="Q938" s="184">
        <v>4.0823</v>
      </c>
      <c r="R938" s="184">
        <v>20.599</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44322</v>
      </c>
      <c r="E939" s="184">
        <v>41.026899999999998</v>
      </c>
      <c r="F939" s="184">
        <v>261.28199999999998</v>
      </c>
      <c r="G939" s="184">
        <v>111.8105</v>
      </c>
      <c r="H939" s="184">
        <v>48.242400000000004</v>
      </c>
      <c r="I939" s="184">
        <v>-17.6663</v>
      </c>
      <c r="J939" s="184">
        <v>55.848500000000001</v>
      </c>
      <c r="K939" s="184">
        <v>0.8579</v>
      </c>
      <c r="L939" s="184">
        <v>-18.939800000000002</v>
      </c>
      <c r="M939" s="184">
        <v>-19.5687</v>
      </c>
      <c r="N939" s="184">
        <v>0.58199999999999996</v>
      </c>
      <c r="O939" s="184">
        <v>14.238300000000001</v>
      </c>
      <c r="P939" s="184">
        <v>7.6272000000000002</v>
      </c>
      <c r="Q939" s="184">
        <v>6.9512</v>
      </c>
      <c r="R939" s="184">
        <v>22.081499999999998</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44322</v>
      </c>
      <c r="E940" s="184">
        <v>15.6151</v>
      </c>
      <c r="F940" s="184">
        <v>168.13460000000001</v>
      </c>
      <c r="G940" s="184">
        <v>23.5762</v>
      </c>
      <c r="H940" s="184">
        <v>5.2478999999999996</v>
      </c>
      <c r="I940" s="184">
        <v>-47.134</v>
      </c>
      <c r="J940" s="184">
        <v>38.071800000000003</v>
      </c>
      <c r="K940" s="184">
        <v>-3.2385999999999999</v>
      </c>
      <c r="L940" s="184">
        <v>-19.030899999999999</v>
      </c>
      <c r="M940" s="184">
        <v>-20.2254</v>
      </c>
      <c r="N940" s="184">
        <v>-0.70020000000000004</v>
      </c>
      <c r="O940" s="184">
        <v>14.5932</v>
      </c>
      <c r="P940" s="184">
        <v>8.1554000000000002</v>
      </c>
      <c r="Q940" s="184">
        <v>3.7959999999999998</v>
      </c>
      <c r="R940" s="184">
        <v>21.044499999999999</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44322</v>
      </c>
      <c r="E941" s="184">
        <v>14.5098</v>
      </c>
      <c r="F941" s="184">
        <v>167.7998</v>
      </c>
      <c r="G941" s="184">
        <v>23.187100000000001</v>
      </c>
      <c r="H941" s="184">
        <v>4.7839</v>
      </c>
      <c r="I941" s="184">
        <v>-47.575800000000001</v>
      </c>
      <c r="J941" s="184">
        <v>39.610999999999997</v>
      </c>
      <c r="K941" s="184">
        <v>-2.8834</v>
      </c>
      <c r="L941" s="184">
        <v>-19.096800000000002</v>
      </c>
      <c r="M941" s="184">
        <v>-20.409700000000001</v>
      </c>
      <c r="N941" s="184">
        <v>-0.97050000000000003</v>
      </c>
      <c r="O941" s="184">
        <v>14.2379</v>
      </c>
      <c r="P941" s="184">
        <v>7.5880999999999998</v>
      </c>
      <c r="Q941" s="184">
        <v>3.9744999999999999</v>
      </c>
      <c r="R941" s="184">
        <v>20.7211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44321</v>
      </c>
      <c r="E942" s="184">
        <v>19.436900000000001</v>
      </c>
      <c r="F942" s="184">
        <v>-474.6687</v>
      </c>
      <c r="G942" s="184">
        <v>91.110699999999994</v>
      </c>
      <c r="H942" s="184">
        <v>-51.555799999999998</v>
      </c>
      <c r="I942" s="184">
        <v>-90.555999999999997</v>
      </c>
      <c r="J942" s="184">
        <v>96.260199999999998</v>
      </c>
      <c r="K942" s="184">
        <v>14.9382</v>
      </c>
      <c r="L942" s="184">
        <v>-24.207799999999999</v>
      </c>
      <c r="M942" s="184">
        <v>-29.206299999999999</v>
      </c>
      <c r="N942" s="184">
        <v>6.5835999999999997</v>
      </c>
      <c r="O942" s="184">
        <v>18.170500000000001</v>
      </c>
      <c r="P942" s="184">
        <v>7.8635000000000002</v>
      </c>
      <c r="Q942" s="184">
        <v>1.0623</v>
      </c>
      <c r="R942" s="184">
        <v>33.2654</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44321</v>
      </c>
      <c r="E943" s="184">
        <v>18.687100000000001</v>
      </c>
      <c r="F943" s="184">
        <v>-475.3904</v>
      </c>
      <c r="G943" s="184">
        <v>90.487200000000001</v>
      </c>
      <c r="H943" s="184">
        <v>-52.154200000000003</v>
      </c>
      <c r="I943" s="184">
        <v>-91.157300000000006</v>
      </c>
      <c r="J943" s="184">
        <v>95.572199999999995</v>
      </c>
      <c r="K943" s="184">
        <v>14.2545</v>
      </c>
      <c r="L943" s="184">
        <v>-24.7957</v>
      </c>
      <c r="M943" s="184">
        <v>-29.7042</v>
      </c>
      <c r="N943" s="184">
        <v>5.9287000000000001</v>
      </c>
      <c r="O943" s="184">
        <v>17.546199999999999</v>
      </c>
      <c r="P943" s="184">
        <v>7.3071000000000002</v>
      </c>
      <c r="Q943" s="184">
        <v>4.6872999999999996</v>
      </c>
      <c r="R943" s="184">
        <v>32.549999999999997</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44322</v>
      </c>
      <c r="E944" s="184">
        <v>42.164400000000001</v>
      </c>
      <c r="F944" s="184">
        <v>260.85629999999998</v>
      </c>
      <c r="G944" s="184">
        <v>111.5877</v>
      </c>
      <c r="H944" s="184">
        <v>48.05</v>
      </c>
      <c r="I944" s="184">
        <v>-17.863900000000001</v>
      </c>
      <c r="J944" s="184">
        <v>56.179299999999998</v>
      </c>
      <c r="K944" s="184">
        <v>0.6825</v>
      </c>
      <c r="L944" s="184">
        <v>-19.232299999999999</v>
      </c>
      <c r="M944" s="184">
        <v>-19.985499999999998</v>
      </c>
      <c r="N944" s="184">
        <v>0.39960000000000001</v>
      </c>
      <c r="O944" s="184">
        <v>13.8538</v>
      </c>
      <c r="P944" s="184">
        <v>8.2154000000000007</v>
      </c>
      <c r="Q944" s="184">
        <v>8.2486999999999995</v>
      </c>
      <c r="R944" s="184">
        <v>21.677099999999999</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44322</v>
      </c>
      <c r="E945" s="184">
        <v>14.9147</v>
      </c>
      <c r="F945" s="184">
        <v>218.6174</v>
      </c>
      <c r="G945" s="184">
        <v>45.936399999999999</v>
      </c>
      <c r="H945" s="184">
        <v>4.3387000000000002</v>
      </c>
      <c r="I945" s="184">
        <v>-42.134700000000002</v>
      </c>
      <c r="J945" s="184">
        <v>40.9634</v>
      </c>
      <c r="K945" s="184">
        <v>-4.0541</v>
      </c>
      <c r="L945" s="184">
        <v>-20.9206</v>
      </c>
      <c r="M945" s="184">
        <v>-21.824200000000001</v>
      </c>
      <c r="N945" s="184">
        <v>-1.2821</v>
      </c>
      <c r="O945" s="184">
        <v>13.4727</v>
      </c>
      <c r="P945" s="184">
        <v>8.0373999999999999</v>
      </c>
      <c r="Q945" s="184">
        <v>4.2896000000000001</v>
      </c>
      <c r="R945" s="184">
        <v>20.3766</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44322</v>
      </c>
      <c r="E946" s="184">
        <v>15.3986</v>
      </c>
      <c r="F946" s="184">
        <v>219.14259999999999</v>
      </c>
      <c r="G946" s="184">
        <v>46.477600000000002</v>
      </c>
      <c r="H946" s="184">
        <v>4.7450000000000001</v>
      </c>
      <c r="I946" s="184">
        <v>-41.880899999999997</v>
      </c>
      <c r="J946" s="184">
        <v>41.253700000000002</v>
      </c>
      <c r="K946" s="184">
        <v>-3.7393000000000001</v>
      </c>
      <c r="L946" s="184">
        <v>-20.5916</v>
      </c>
      <c r="M946" s="184">
        <v>-21.4803</v>
      </c>
      <c r="N946" s="184">
        <v>-0.89080000000000004</v>
      </c>
      <c r="O946" s="184">
        <v>13.9323</v>
      </c>
      <c r="P946" s="184">
        <v>8.4938000000000002</v>
      </c>
      <c r="Q946" s="184">
        <v>4.0991</v>
      </c>
      <c r="R946" s="184">
        <v>20.8443</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44322</v>
      </c>
      <c r="E947" s="184">
        <v>42.068899999999999</v>
      </c>
      <c r="F947" s="184">
        <v>260.9246</v>
      </c>
      <c r="G947" s="184">
        <v>111.5488</v>
      </c>
      <c r="H947" s="184">
        <v>47.996000000000002</v>
      </c>
      <c r="I947" s="184">
        <v>-17.940899999999999</v>
      </c>
      <c r="J947" s="184">
        <v>56.217799999999997</v>
      </c>
      <c r="K947" s="184">
        <v>0.62949999999999995</v>
      </c>
      <c r="L947" s="184">
        <v>-19.2255</v>
      </c>
      <c r="M947" s="184">
        <v>-20.009599999999999</v>
      </c>
      <c r="N947" s="184">
        <v>0.27029999999999998</v>
      </c>
      <c r="O947" s="184">
        <v>13.8813</v>
      </c>
      <c r="P947" s="184">
        <v>7.8567999999999998</v>
      </c>
      <c r="Q947" s="184">
        <v>7.7465000000000002</v>
      </c>
      <c r="R947" s="184">
        <v>21.658799999999999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44322</v>
      </c>
      <c r="E948" s="184">
        <v>15.417400000000001</v>
      </c>
      <c r="F948" s="184">
        <v>200.91309999999999</v>
      </c>
      <c r="G948" s="184">
        <v>22.611699999999999</v>
      </c>
      <c r="H948" s="184">
        <v>11.898199999999999</v>
      </c>
      <c r="I948" s="184">
        <v>-46.406599999999997</v>
      </c>
      <c r="J948" s="184">
        <v>39.348799999999997</v>
      </c>
      <c r="K948" s="184">
        <v>-3.7787000000000002</v>
      </c>
      <c r="L948" s="184">
        <v>-20.1356</v>
      </c>
      <c r="M948" s="184">
        <v>-21.842600000000001</v>
      </c>
      <c r="N948" s="184">
        <v>-1.9910000000000001</v>
      </c>
      <c r="O948" s="184">
        <v>13.2652</v>
      </c>
      <c r="P948" s="184">
        <v>7.8974000000000002</v>
      </c>
      <c r="Q948" s="184">
        <v>4.6249000000000002</v>
      </c>
      <c r="R948" s="184">
        <v>19.812799999999999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44322</v>
      </c>
      <c r="E949" s="184">
        <v>15.7719</v>
      </c>
      <c r="F949" s="184">
        <v>201.51990000000001</v>
      </c>
      <c r="G949" s="184">
        <v>23.109100000000002</v>
      </c>
      <c r="H949" s="184">
        <v>12.360799999999999</v>
      </c>
      <c r="I949" s="184">
        <v>-45.972099999999998</v>
      </c>
      <c r="J949" s="184">
        <v>39.784100000000002</v>
      </c>
      <c r="K949" s="184">
        <v>-3.3534000000000002</v>
      </c>
      <c r="L949" s="184">
        <v>-19.7471</v>
      </c>
      <c r="M949" s="184">
        <v>-21.476400000000002</v>
      </c>
      <c r="N949" s="184">
        <v>-1.6536999999999999</v>
      </c>
      <c r="O949" s="184">
        <v>13.632199999999999</v>
      </c>
      <c r="P949" s="184">
        <v>8.1907999999999994</v>
      </c>
      <c r="Q949" s="184">
        <v>4.0689000000000002</v>
      </c>
      <c r="R949" s="184">
        <v>20.181799999999999</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44322</v>
      </c>
      <c r="E950" s="184">
        <v>4365.6343999999999</v>
      </c>
      <c r="F950" s="184">
        <v>264.62639999999999</v>
      </c>
      <c r="G950" s="184">
        <v>113.32599999999999</v>
      </c>
      <c r="H950" s="184">
        <v>48.966900000000003</v>
      </c>
      <c r="I950" s="184">
        <v>-17.8005</v>
      </c>
      <c r="J950" s="184">
        <v>57.192100000000003</v>
      </c>
      <c r="K950" s="184">
        <v>1.0555000000000001</v>
      </c>
      <c r="L950" s="184">
        <v>-19.147099999999998</v>
      </c>
      <c r="M950" s="184">
        <v>-19.904199999999999</v>
      </c>
      <c r="N950" s="184">
        <v>0.36220000000000002</v>
      </c>
      <c r="O950" s="184">
        <v>14.138999999999999</v>
      </c>
      <c r="P950" s="184">
        <v>8.3786000000000005</v>
      </c>
      <c r="Q950" s="184">
        <v>4.3959000000000001</v>
      </c>
      <c r="R950" s="184">
        <v>21.6585</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44322</v>
      </c>
      <c r="E951" s="184">
        <v>12.863200000000001</v>
      </c>
      <c r="F951" s="184">
        <v>-426.548</v>
      </c>
      <c r="G951" s="184">
        <v>-132.8443</v>
      </c>
      <c r="H951" s="184">
        <v>-78.101699999999994</v>
      </c>
      <c r="I951" s="184">
        <v>-30.3687</v>
      </c>
      <c r="J951" s="184">
        <v>42.2605</v>
      </c>
      <c r="K951" s="184">
        <v>-1.0408999999999999</v>
      </c>
      <c r="L951" s="184">
        <v>-16.973500000000001</v>
      </c>
      <c r="M951" s="184">
        <v>-23.437999999999999</v>
      </c>
      <c r="N951" s="184">
        <v>-1.1048</v>
      </c>
      <c r="O951" s="184">
        <v>12.6846</v>
      </c>
      <c r="P951" s="184">
        <v>6.6787000000000001</v>
      </c>
      <c r="Q951" s="184">
        <v>2.9256000000000002</v>
      </c>
      <c r="R951" s="184">
        <v>20.164200000000001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44322</v>
      </c>
      <c r="E952" s="184">
        <v>13.3264</v>
      </c>
      <c r="F952" s="184">
        <v>-426.34179999999998</v>
      </c>
      <c r="G952" s="184">
        <v>-132.4751</v>
      </c>
      <c r="H952" s="184">
        <v>-77.705500000000001</v>
      </c>
      <c r="I952" s="184">
        <v>-29.975200000000001</v>
      </c>
      <c r="J952" s="184">
        <v>42.695700000000002</v>
      </c>
      <c r="K952" s="184">
        <v>-0.68659999999999999</v>
      </c>
      <c r="L952" s="184">
        <v>-16.636900000000001</v>
      </c>
      <c r="M952" s="184">
        <v>-23.1448</v>
      </c>
      <c r="N952" s="184">
        <v>-0.72260000000000002</v>
      </c>
      <c r="O952" s="184">
        <v>13.2014</v>
      </c>
      <c r="P952" s="184">
        <v>7.2027999999999999</v>
      </c>
      <c r="Q952" s="184">
        <v>3.5030000000000001</v>
      </c>
      <c r="R952" s="184">
        <v>20.6572</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44322</v>
      </c>
      <c r="E953" s="184">
        <v>4269.1373000000003</v>
      </c>
      <c r="F953" s="184">
        <v>263.46820000000002</v>
      </c>
      <c r="G953" s="184">
        <v>112.7908</v>
      </c>
      <c r="H953" s="184">
        <v>48.665100000000002</v>
      </c>
      <c r="I953" s="184">
        <v>-17.774799999999999</v>
      </c>
      <c r="J953" s="184">
        <v>56.797899999999998</v>
      </c>
      <c r="K953" s="184">
        <v>0.89870000000000005</v>
      </c>
      <c r="L953" s="184">
        <v>-19.152899999999999</v>
      </c>
      <c r="M953" s="184">
        <v>-19.939800000000002</v>
      </c>
      <c r="N953" s="184">
        <v>0.51900000000000002</v>
      </c>
      <c r="O953" s="184">
        <v>14.2498</v>
      </c>
      <c r="P953" s="184">
        <v>8.2276000000000007</v>
      </c>
      <c r="Q953" s="184">
        <v>8.6986000000000008</v>
      </c>
      <c r="R953" s="184">
        <v>22.224599999999999</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44322</v>
      </c>
      <c r="E954" s="184">
        <v>14.238200000000001</v>
      </c>
      <c r="F954" s="184">
        <v>349.65010000000001</v>
      </c>
      <c r="G954" s="184">
        <v>92.385000000000005</v>
      </c>
      <c r="H954" s="184">
        <v>37.883800000000001</v>
      </c>
      <c r="I954" s="184">
        <v>-25.493400000000001</v>
      </c>
      <c r="J954" s="184">
        <v>47.971699999999998</v>
      </c>
      <c r="K954" s="184">
        <v>-2.6543000000000001</v>
      </c>
      <c r="L954" s="184">
        <v>-18.529900000000001</v>
      </c>
      <c r="M954" s="184">
        <v>-20.824300000000001</v>
      </c>
      <c r="N954" s="184">
        <v>-1.2436</v>
      </c>
      <c r="O954" s="184">
        <v>13.666600000000001</v>
      </c>
      <c r="P954" s="184">
        <v>8.0976999999999997</v>
      </c>
      <c r="Q954" s="184">
        <v>3.8203</v>
      </c>
      <c r="R954" s="184">
        <v>21.015599999999999</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44322</v>
      </c>
      <c r="E955" s="184">
        <v>14.5952</v>
      </c>
      <c r="F955" s="184">
        <v>349.93709999999999</v>
      </c>
      <c r="G955" s="184">
        <v>92.647099999999995</v>
      </c>
      <c r="H955" s="184">
        <v>38.219099999999997</v>
      </c>
      <c r="I955" s="184">
        <v>-25.121099999999998</v>
      </c>
      <c r="J955" s="184">
        <v>48.3553</v>
      </c>
      <c r="K955" s="184">
        <v>-2.2795000000000001</v>
      </c>
      <c r="L955" s="184">
        <v>-18.188300000000002</v>
      </c>
      <c r="M955" s="184">
        <v>-20.509599999999999</v>
      </c>
      <c r="N955" s="184">
        <v>-0.86199999999999999</v>
      </c>
      <c r="O955" s="184">
        <v>14.095000000000001</v>
      </c>
      <c r="P955" s="184">
        <v>8.4497999999999998</v>
      </c>
      <c r="Q955" s="184">
        <v>4.0129000000000001</v>
      </c>
      <c r="R955" s="184">
        <v>21.506499999999999</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44322</v>
      </c>
      <c r="E956" s="184">
        <v>411.34140000000002</v>
      </c>
      <c r="F956" s="184">
        <v>261.00099999999998</v>
      </c>
      <c r="G956" s="184">
        <v>111.6097</v>
      </c>
      <c r="H956" s="184">
        <v>48.0884</v>
      </c>
      <c r="I956" s="184">
        <v>-17.8169</v>
      </c>
      <c r="J956" s="184">
        <v>56.265799999999999</v>
      </c>
      <c r="K956" s="184">
        <v>0.74339999999999995</v>
      </c>
      <c r="L956" s="184">
        <v>-19.185099999999998</v>
      </c>
      <c r="M956" s="184">
        <v>-19.9544</v>
      </c>
      <c r="N956" s="184">
        <v>0.43690000000000001</v>
      </c>
      <c r="O956" s="184">
        <v>14.1227</v>
      </c>
      <c r="P956" s="184">
        <v>8.1188000000000002</v>
      </c>
      <c r="Q956" s="184">
        <v>11.8353</v>
      </c>
      <c r="R956" s="184">
        <v>22.038599999999999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44322</v>
      </c>
      <c r="E957" s="184">
        <v>19.3552</v>
      </c>
      <c r="F957" s="184">
        <v>144.45590000000001</v>
      </c>
      <c r="G957" s="184">
        <v>-5.5919999999999996</v>
      </c>
      <c r="H957" s="184">
        <v>-2.4773000000000001</v>
      </c>
      <c r="I957" s="184">
        <v>-48.359299999999998</v>
      </c>
      <c r="J957" s="184">
        <v>40.262900000000002</v>
      </c>
      <c r="K957" s="184">
        <v>-1.7047000000000001</v>
      </c>
      <c r="L957" s="184">
        <v>-20.664999999999999</v>
      </c>
      <c r="M957" s="184">
        <v>-21.174099999999999</v>
      </c>
      <c r="N957" s="184">
        <v>-1.2963</v>
      </c>
      <c r="O957" s="184">
        <v>14.2041</v>
      </c>
      <c r="P957" s="184">
        <v>8.2078000000000007</v>
      </c>
      <c r="Q957" s="184">
        <v>6.7408000000000001</v>
      </c>
      <c r="R957" s="184">
        <v>20.2959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44322</v>
      </c>
      <c r="E958" s="184">
        <v>20.0883</v>
      </c>
      <c r="F958" s="184">
        <v>144.84049999999999</v>
      </c>
      <c r="G958" s="184">
        <v>-5.1459000000000001</v>
      </c>
      <c r="H958" s="184">
        <v>-2.0497999999999998</v>
      </c>
      <c r="I958" s="184">
        <v>-47.964799999999997</v>
      </c>
      <c r="J958" s="184">
        <v>40.690800000000003</v>
      </c>
      <c r="K958" s="184">
        <v>-1.29</v>
      </c>
      <c r="L958" s="184">
        <v>-20.302800000000001</v>
      </c>
      <c r="M958" s="184">
        <v>-20.834800000000001</v>
      </c>
      <c r="N958" s="184">
        <v>-0.90369999999999995</v>
      </c>
      <c r="O958" s="184">
        <v>14.6791</v>
      </c>
      <c r="P958" s="184">
        <v>8.6892999999999994</v>
      </c>
      <c r="Q958" s="184">
        <v>4.1675000000000004</v>
      </c>
      <c r="R958" s="184">
        <v>20.7927</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44322</v>
      </c>
      <c r="E959" s="184">
        <v>41.248399999999997</v>
      </c>
      <c r="F959" s="184">
        <v>261.93340000000001</v>
      </c>
      <c r="G959" s="184">
        <v>111.7754</v>
      </c>
      <c r="H959" s="184">
        <v>48.032499999999999</v>
      </c>
      <c r="I959" s="184">
        <v>-17.029499999999999</v>
      </c>
      <c r="J959" s="184">
        <v>54.284799999999997</v>
      </c>
      <c r="K959" s="184">
        <v>2.0255999999999998</v>
      </c>
      <c r="L959" s="184">
        <v>-19.181699999999999</v>
      </c>
      <c r="M959" s="184">
        <v>-20.521799999999999</v>
      </c>
      <c r="N959" s="184">
        <v>0.52470000000000006</v>
      </c>
      <c r="O959" s="184">
        <v>13.950799999999999</v>
      </c>
      <c r="P959" s="184">
        <v>8.1320999999999994</v>
      </c>
      <c r="Q959" s="184">
        <v>10.951000000000001</v>
      </c>
      <c r="R959" s="184">
        <v>21.389600000000002</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44322</v>
      </c>
      <c r="E960" s="184">
        <v>19.142900000000001</v>
      </c>
      <c r="F960" s="184">
        <v>260.5881</v>
      </c>
      <c r="G960" s="184">
        <v>38.51</v>
      </c>
      <c r="H960" s="184">
        <v>12.4505</v>
      </c>
      <c r="I960" s="184">
        <v>-41.797800000000002</v>
      </c>
      <c r="J960" s="184">
        <v>40.493600000000001</v>
      </c>
      <c r="K960" s="184">
        <v>-3.4449000000000001</v>
      </c>
      <c r="L960" s="184">
        <v>-21.479700000000001</v>
      </c>
      <c r="M960" s="184">
        <v>-22.320699999999999</v>
      </c>
      <c r="N960" s="184">
        <v>-1.6487000000000001</v>
      </c>
      <c r="O960" s="184">
        <v>13.2301</v>
      </c>
      <c r="P960" s="184">
        <v>7.8014000000000001</v>
      </c>
      <c r="Q960" s="184">
        <v>6.5914000000000001</v>
      </c>
      <c r="R960" s="184">
        <v>20.328900000000001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44322</v>
      </c>
      <c r="E961" s="184">
        <v>19.815100000000001</v>
      </c>
      <c r="F961" s="184">
        <v>260.84019999999998</v>
      </c>
      <c r="G961" s="184">
        <v>38.805999999999997</v>
      </c>
      <c r="H961" s="184">
        <v>12.714600000000001</v>
      </c>
      <c r="I961" s="184">
        <v>-41.510800000000003</v>
      </c>
      <c r="J961" s="184">
        <v>40.805</v>
      </c>
      <c r="K961" s="184">
        <v>-3.1255999999999999</v>
      </c>
      <c r="L961" s="184">
        <v>-21.1938</v>
      </c>
      <c r="M961" s="184">
        <v>-22.051200000000001</v>
      </c>
      <c r="N961" s="184">
        <v>-1.3334999999999999</v>
      </c>
      <c r="O961" s="184">
        <v>13.6455</v>
      </c>
      <c r="P961" s="184">
        <v>8.2689000000000004</v>
      </c>
      <c r="Q961" s="184">
        <v>3.9043999999999999</v>
      </c>
      <c r="R961" s="184">
        <v>20.7059</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44322</v>
      </c>
      <c r="E962" s="184">
        <v>2043.6437000000001</v>
      </c>
      <c r="F962" s="184">
        <v>263.15789999999998</v>
      </c>
      <c r="G962" s="184">
        <v>61.128100000000003</v>
      </c>
      <c r="H962" s="184">
        <v>47.526000000000003</v>
      </c>
      <c r="I962" s="184">
        <v>-18.587299999999999</v>
      </c>
      <c r="J962" s="184">
        <v>56.305799999999998</v>
      </c>
      <c r="K962" s="184">
        <v>0.55110000000000003</v>
      </c>
      <c r="L962" s="184">
        <v>-19.4894</v>
      </c>
      <c r="M962" s="184">
        <v>-20.291899999999998</v>
      </c>
      <c r="N962" s="184">
        <v>9.6799999999999997E-2</v>
      </c>
      <c r="O962" s="184">
        <v>13.9153</v>
      </c>
      <c r="P962" s="184">
        <v>8.0181000000000004</v>
      </c>
      <c r="Q962" s="184">
        <v>9.82</v>
      </c>
      <c r="R962" s="184">
        <v>21.2012</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44322</v>
      </c>
      <c r="E963" s="184">
        <v>18.846</v>
      </c>
      <c r="F963" s="184">
        <v>170.64709999999999</v>
      </c>
      <c r="G963" s="184">
        <v>32.624699999999997</v>
      </c>
      <c r="H963" s="184">
        <v>11.2296</v>
      </c>
      <c r="I963" s="184">
        <v>-41.267000000000003</v>
      </c>
      <c r="J963" s="184">
        <v>42.285699999999999</v>
      </c>
      <c r="K963" s="184">
        <v>-3.5030000000000001</v>
      </c>
      <c r="L963" s="184">
        <v>-21.622199999999999</v>
      </c>
      <c r="M963" s="184">
        <v>-21.889700000000001</v>
      </c>
      <c r="N963" s="184">
        <v>-0.39589999999999997</v>
      </c>
      <c r="O963" s="184">
        <v>13.6403</v>
      </c>
      <c r="P963" s="184">
        <v>8.2584999999999997</v>
      </c>
      <c r="Q963" s="184">
        <v>6.5608000000000004</v>
      </c>
      <c r="R963" s="184">
        <v>20.409099999999999</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44322</v>
      </c>
      <c r="E964" s="184">
        <v>18.758700000000001</v>
      </c>
      <c r="F964" s="184">
        <v>170.46299999999999</v>
      </c>
      <c r="G964" s="184">
        <v>32.516100000000002</v>
      </c>
      <c r="H964" s="184">
        <v>11.086600000000001</v>
      </c>
      <c r="I964" s="184">
        <v>-41.415599999999998</v>
      </c>
      <c r="J964" s="184">
        <v>42.128300000000003</v>
      </c>
      <c r="K964" s="184">
        <v>-3.6486999999999998</v>
      </c>
      <c r="L964" s="184">
        <v>-21.666599999999999</v>
      </c>
      <c r="M964" s="184">
        <v>-21.956399999999999</v>
      </c>
      <c r="N964" s="184">
        <v>-0.48120000000000002</v>
      </c>
      <c r="O964" s="184">
        <v>13.5154</v>
      </c>
      <c r="P964" s="184">
        <v>8.1387</v>
      </c>
      <c r="Q964" s="184">
        <v>6.4485000000000001</v>
      </c>
      <c r="R964" s="184">
        <v>20.282</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44322</v>
      </c>
      <c r="E965" s="184">
        <v>15.0223</v>
      </c>
      <c r="F965" s="184">
        <v>232.78469999999999</v>
      </c>
      <c r="G965" s="184">
        <v>41.201300000000003</v>
      </c>
      <c r="H965" s="184">
        <v>25.952999999999999</v>
      </c>
      <c r="I965" s="184">
        <v>-37.7988</v>
      </c>
      <c r="J965" s="184">
        <v>42.470500000000001</v>
      </c>
      <c r="K965" s="184">
        <v>-2.6631999999999998</v>
      </c>
      <c r="L965" s="184">
        <v>-20.558</v>
      </c>
      <c r="M965" s="184">
        <v>-21.3964</v>
      </c>
      <c r="N965" s="184">
        <v>-0.83899999999999997</v>
      </c>
      <c r="O965" s="184">
        <v>13.986599999999999</v>
      </c>
      <c r="P965" s="184">
        <v>8.4634999999999998</v>
      </c>
      <c r="Q965" s="184">
        <v>4.0803000000000003</v>
      </c>
      <c r="R965" s="184">
        <v>21.090699999999998</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44322</v>
      </c>
      <c r="E966" s="184">
        <v>14.521100000000001</v>
      </c>
      <c r="F966" s="184">
        <v>232.215</v>
      </c>
      <c r="G966" s="184">
        <v>40.772399999999998</v>
      </c>
      <c r="H966" s="184">
        <v>25.547699999999999</v>
      </c>
      <c r="I966" s="184">
        <v>-38.212600000000002</v>
      </c>
      <c r="J966" s="184">
        <v>42.031399999999998</v>
      </c>
      <c r="K966" s="184">
        <v>-2.9390000000000001</v>
      </c>
      <c r="L966" s="184">
        <v>-20.837499999999999</v>
      </c>
      <c r="M966" s="184">
        <v>-21.682099999999998</v>
      </c>
      <c r="N966" s="184">
        <v>-1.1935</v>
      </c>
      <c r="O966" s="184">
        <v>13.532400000000001</v>
      </c>
      <c r="P966" s="184">
        <v>8.0235000000000003</v>
      </c>
      <c r="Q966" s="184">
        <v>3.9392</v>
      </c>
      <c r="R966" s="184">
        <v>20.615600000000001</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44322</v>
      </c>
      <c r="E967" s="184">
        <v>4221.3478999999998</v>
      </c>
      <c r="F967" s="184">
        <v>261.62</v>
      </c>
      <c r="G967" s="184">
        <v>111.8612</v>
      </c>
      <c r="H967" s="184">
        <v>48.235300000000002</v>
      </c>
      <c r="I967" s="184">
        <v>-17.864899999999999</v>
      </c>
      <c r="J967" s="184">
        <v>56.411499999999997</v>
      </c>
      <c r="K967" s="184">
        <v>0.76149999999999995</v>
      </c>
      <c r="L967" s="184">
        <v>-19.224399999999999</v>
      </c>
      <c r="M967" s="184">
        <v>-19.983000000000001</v>
      </c>
      <c r="N967" s="184">
        <v>0.45050000000000001</v>
      </c>
      <c r="O967" s="184">
        <v>14.111000000000001</v>
      </c>
      <c r="P967" s="184">
        <v>8.0870999999999995</v>
      </c>
      <c r="Q967" s="184">
        <v>9.2515000000000001</v>
      </c>
      <c r="R967" s="184">
        <v>22.088799999999999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44322</v>
      </c>
      <c r="E968" s="184">
        <v>41.256</v>
      </c>
      <c r="F968" s="184">
        <v>266.19310000000002</v>
      </c>
      <c r="G968" s="184">
        <v>113.5569</v>
      </c>
      <c r="H968" s="184">
        <v>48.59</v>
      </c>
      <c r="I968" s="184">
        <v>-18.728000000000002</v>
      </c>
      <c r="J968" s="184">
        <v>56.899299999999997</v>
      </c>
      <c r="K968" s="184">
        <v>0.2109</v>
      </c>
      <c r="L968" s="184">
        <v>-20.031700000000001</v>
      </c>
      <c r="M968" s="184">
        <v>-20.741800000000001</v>
      </c>
      <c r="N968" s="184">
        <v>-0.1709</v>
      </c>
      <c r="O968" s="184">
        <v>13.8606</v>
      </c>
      <c r="P968" s="184">
        <v>8.1066000000000003</v>
      </c>
      <c r="Q968" s="184">
        <v>11.033200000000001</v>
      </c>
      <c r="R968" s="184">
        <v>21.530999999999999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159.42495151515155</v>
      </c>
      <c r="G969" s="186">
        <v>49.766084848484866</v>
      </c>
      <c r="H969" s="186">
        <v>14.655684848484849</v>
      </c>
      <c r="I969" s="186">
        <v>-36.29788787878789</v>
      </c>
      <c r="J969" s="186">
        <v>49.926069696969691</v>
      </c>
      <c r="K969" s="186">
        <v>-0.49937575757575753</v>
      </c>
      <c r="L969" s="186">
        <v>-19.853300000000001</v>
      </c>
      <c r="M969" s="186">
        <v>-21.543699999999998</v>
      </c>
      <c r="N969" s="186">
        <v>-0.21486969696969696</v>
      </c>
      <c r="O969" s="186">
        <v>14.072493939393942</v>
      </c>
      <c r="P969" s="186">
        <v>8.0447333333333351</v>
      </c>
      <c r="Q969" s="186">
        <v>5.7978090909090909</v>
      </c>
      <c r="R969" s="186">
        <v>21.731633333333331</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260.5881</v>
      </c>
      <c r="G970" s="186">
        <v>45.936399999999999</v>
      </c>
      <c r="H970" s="186">
        <v>12.4505</v>
      </c>
      <c r="I970" s="186">
        <v>-38.212600000000002</v>
      </c>
      <c r="J970" s="186">
        <v>42.695700000000002</v>
      </c>
      <c r="K970" s="186">
        <v>-1.7047000000000001</v>
      </c>
      <c r="L970" s="186">
        <v>-19.232299999999999</v>
      </c>
      <c r="M970" s="186">
        <v>-21.174099999999999</v>
      </c>
      <c r="N970" s="186">
        <v>-0.72260000000000002</v>
      </c>
      <c r="O970" s="186">
        <v>13.9153</v>
      </c>
      <c r="P970" s="186">
        <v>8.1320999999999994</v>
      </c>
      <c r="Q970" s="186">
        <v>4.3959000000000001</v>
      </c>
      <c r="R970" s="186">
        <v>21.015599999999999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44322</v>
      </c>
      <c r="E973" s="184">
        <v>670.45579975548401</v>
      </c>
      <c r="F973" s="184">
        <v>0.4083</v>
      </c>
      <c r="G973" s="184">
        <v>0.60089999999999999</v>
      </c>
      <c r="H973" s="184">
        <v>-0.34960000000000002</v>
      </c>
      <c r="I973" s="184">
        <v>3.4296000000000002</v>
      </c>
      <c r="J973" s="184">
        <v>2.5045000000000002</v>
      </c>
      <c r="K973" s="184">
        <v>4.2188999999999997</v>
      </c>
      <c r="L973" s="184">
        <v>26.8538</v>
      </c>
      <c r="M973" s="184">
        <v>43.375599999999999</v>
      </c>
      <c r="N973" s="184">
        <v>70.608999999999995</v>
      </c>
      <c r="O973" s="184">
        <v>9.8054000000000006</v>
      </c>
      <c r="P973" s="184">
        <v>14.0068</v>
      </c>
      <c r="Q973" s="184">
        <v>17.678599999999999</v>
      </c>
      <c r="R973" s="184">
        <v>17.906099999999999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44322</v>
      </c>
      <c r="E974" s="184">
        <v>597.04</v>
      </c>
      <c r="F974" s="184">
        <v>0.41199999999999998</v>
      </c>
      <c r="G974" s="184">
        <v>0.61</v>
      </c>
      <c r="H974" s="184">
        <v>-0.3322</v>
      </c>
      <c r="I974" s="184">
        <v>3.4641999999999999</v>
      </c>
      <c r="J974" s="184">
        <v>2.5807000000000002</v>
      </c>
      <c r="K974" s="184">
        <v>4.4379</v>
      </c>
      <c r="L974" s="184">
        <v>27.406600000000001</v>
      </c>
      <c r="M974" s="184">
        <v>44.351999999999997</v>
      </c>
      <c r="N974" s="184">
        <v>72.196600000000004</v>
      </c>
      <c r="O974" s="184">
        <v>10.839399999999999</v>
      </c>
      <c r="P974" s="184">
        <v>15.2159</v>
      </c>
      <c r="Q974" s="184">
        <v>16.758299999999998</v>
      </c>
      <c r="R974" s="184">
        <v>18.986999999999998</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44322</v>
      </c>
      <c r="E975" s="184">
        <v>663.74827569860702</v>
      </c>
      <c r="F975" s="184">
        <v>0.41289999999999999</v>
      </c>
      <c r="G975" s="184">
        <v>0.60250000000000004</v>
      </c>
      <c r="H975" s="184">
        <v>-0.34739999999999999</v>
      </c>
      <c r="I975" s="184">
        <v>3.4298000000000002</v>
      </c>
      <c r="J975" s="184">
        <v>2.5105</v>
      </c>
      <c r="K975" s="184">
        <v>4.2198000000000002</v>
      </c>
      <c r="L975" s="184">
        <v>26.862500000000001</v>
      </c>
      <c r="M975" s="184">
        <v>43.386499999999998</v>
      </c>
      <c r="N975" s="184">
        <v>70.624600000000001</v>
      </c>
      <c r="O975" s="184">
        <v>9.2559000000000005</v>
      </c>
      <c r="P975" s="184">
        <v>13.6812</v>
      </c>
      <c r="Q975" s="184">
        <v>17.356100000000001</v>
      </c>
      <c r="R975" s="184">
        <v>17.431100000000001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44322</v>
      </c>
      <c r="E976" s="184">
        <v>285.41343814413602</v>
      </c>
      <c r="F976" s="184">
        <v>0.41120000000000001</v>
      </c>
      <c r="G976" s="184">
        <v>0.60589999999999999</v>
      </c>
      <c r="H976" s="184">
        <v>-0.33610000000000001</v>
      </c>
      <c r="I976" s="184">
        <v>3.4643999999999999</v>
      </c>
      <c r="J976" s="184">
        <v>2.5823</v>
      </c>
      <c r="K976" s="184">
        <v>4.4340000000000002</v>
      </c>
      <c r="L976" s="184">
        <v>27.407399999999999</v>
      </c>
      <c r="M976" s="184">
        <v>44.3536</v>
      </c>
      <c r="N976" s="184">
        <v>72.197400000000002</v>
      </c>
      <c r="O976" s="184">
        <v>10.585699999999999</v>
      </c>
      <c r="P976" s="184">
        <v>15.0785</v>
      </c>
      <c r="Q976" s="184">
        <v>16.6586</v>
      </c>
      <c r="R976" s="184">
        <v>18.9862</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44322</v>
      </c>
      <c r="E977" s="184">
        <v>17.54</v>
      </c>
      <c r="F977" s="184">
        <v>0.34320000000000001</v>
      </c>
      <c r="G977" s="184">
        <v>1.2118</v>
      </c>
      <c r="H977" s="184">
        <v>0.97870000000000001</v>
      </c>
      <c r="I977" s="184">
        <v>4.6539000000000001</v>
      </c>
      <c r="J977" s="184">
        <v>4.7789999999999999</v>
      </c>
      <c r="K977" s="184">
        <v>9.9687000000000001</v>
      </c>
      <c r="L977" s="184">
        <v>28.686699999999998</v>
      </c>
      <c r="M977" s="184">
        <v>41.110199999999999</v>
      </c>
      <c r="N977" s="184">
        <v>67.366399999999999</v>
      </c>
      <c r="O977" s="184"/>
      <c r="P977" s="184"/>
      <c r="Q977" s="184">
        <v>24.762799999999999</v>
      </c>
      <c r="R977" s="184">
        <v>27.279299999999999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44322</v>
      </c>
      <c r="E978" s="184">
        <v>16.78</v>
      </c>
      <c r="F978" s="184">
        <v>0.2989</v>
      </c>
      <c r="G978" s="184">
        <v>1.1453</v>
      </c>
      <c r="H978" s="184">
        <v>0.90200000000000002</v>
      </c>
      <c r="I978" s="184">
        <v>4.5483000000000002</v>
      </c>
      <c r="J978" s="184">
        <v>4.6135000000000002</v>
      </c>
      <c r="K978" s="184">
        <v>9.5299999999999994</v>
      </c>
      <c r="L978" s="184">
        <v>27.604600000000001</v>
      </c>
      <c r="M978" s="184">
        <v>39.4846</v>
      </c>
      <c r="N978" s="184">
        <v>64.671199999999999</v>
      </c>
      <c r="O978" s="184"/>
      <c r="P978" s="184"/>
      <c r="Q978" s="184">
        <v>22.605599999999999</v>
      </c>
      <c r="R978" s="184">
        <v>25.190200000000001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44322</v>
      </c>
      <c r="E979" s="184">
        <v>13.16</v>
      </c>
      <c r="F979" s="184">
        <v>0.99770000000000003</v>
      </c>
      <c r="G979" s="184">
        <v>1.153</v>
      </c>
      <c r="H979" s="184">
        <v>-7.5899999999999995E-2</v>
      </c>
      <c r="I979" s="184">
        <v>3.0539999999999998</v>
      </c>
      <c r="J979" s="184">
        <v>1.3867</v>
      </c>
      <c r="K979" s="184">
        <v>3.8673999999999999</v>
      </c>
      <c r="L979" s="184">
        <v>24.621200000000002</v>
      </c>
      <c r="M979" s="184"/>
      <c r="N979" s="184"/>
      <c r="O979" s="184"/>
      <c r="P979" s="184"/>
      <c r="Q979" s="184">
        <v>31.6</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44322</v>
      </c>
      <c r="E980" s="184">
        <v>12.98</v>
      </c>
      <c r="F980" s="184">
        <v>0.93310000000000004</v>
      </c>
      <c r="G980" s="184">
        <v>1.0903</v>
      </c>
      <c r="H980" s="184">
        <v>-0.15379999999999999</v>
      </c>
      <c r="I980" s="184">
        <v>2.9342000000000001</v>
      </c>
      <c r="J980" s="184">
        <v>1.1691</v>
      </c>
      <c r="K980" s="184">
        <v>3.3439000000000001</v>
      </c>
      <c r="L980" s="184">
        <v>23.384</v>
      </c>
      <c r="M980" s="184"/>
      <c r="N980" s="184"/>
      <c r="O980" s="184"/>
      <c r="P980" s="184"/>
      <c r="Q980" s="184">
        <v>29.8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44322</v>
      </c>
      <c r="E981" s="184">
        <v>50.25</v>
      </c>
      <c r="F981" s="184">
        <v>0.88339999999999996</v>
      </c>
      <c r="G981" s="184">
        <v>1.127</v>
      </c>
      <c r="H981" s="184">
        <v>1.2084999999999999</v>
      </c>
      <c r="I981" s="184">
        <v>5.1695000000000002</v>
      </c>
      <c r="J981" s="184">
        <v>4.1882999999999999</v>
      </c>
      <c r="K981" s="184">
        <v>5.7004999999999999</v>
      </c>
      <c r="L981" s="184">
        <v>22.680700000000002</v>
      </c>
      <c r="M981" s="184">
        <v>36.1051</v>
      </c>
      <c r="N981" s="184">
        <v>57.671799999999998</v>
      </c>
      <c r="O981" s="184">
        <v>7.2407000000000004</v>
      </c>
      <c r="P981" s="184">
        <v>13.120100000000001</v>
      </c>
      <c r="Q981" s="184">
        <v>12.759600000000001</v>
      </c>
      <c r="R981" s="184">
        <v>19.2654</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44322</v>
      </c>
      <c r="E982" s="184">
        <v>45.71</v>
      </c>
      <c r="F982" s="184">
        <v>0.90510000000000002</v>
      </c>
      <c r="G982" s="184">
        <v>1.1283000000000001</v>
      </c>
      <c r="H982" s="184">
        <v>1.1955</v>
      </c>
      <c r="I982" s="184">
        <v>5.1288</v>
      </c>
      <c r="J982" s="184">
        <v>4.0993000000000004</v>
      </c>
      <c r="K982" s="184">
        <v>5.3954000000000004</v>
      </c>
      <c r="L982" s="184">
        <v>22.023499999999999</v>
      </c>
      <c r="M982" s="184">
        <v>34.997</v>
      </c>
      <c r="N982" s="184">
        <v>55.900399999999998</v>
      </c>
      <c r="O982" s="184">
        <v>5.9729999999999999</v>
      </c>
      <c r="P982" s="184">
        <v>11.784599999999999</v>
      </c>
      <c r="Q982" s="184">
        <v>12.875400000000001</v>
      </c>
      <c r="R982" s="184">
        <v>17.880500000000001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44322</v>
      </c>
      <c r="E983" s="184">
        <v>143.31</v>
      </c>
      <c r="F983" s="184">
        <v>0.92959999999999998</v>
      </c>
      <c r="G983" s="184">
        <v>0.6744</v>
      </c>
      <c r="H983" s="184">
        <v>-0.36849999999999999</v>
      </c>
      <c r="I983" s="184">
        <v>3.3088000000000002</v>
      </c>
      <c r="J983" s="184">
        <v>1.8839999999999999</v>
      </c>
      <c r="K983" s="184">
        <v>2.8639000000000001</v>
      </c>
      <c r="L983" s="184">
        <v>23.884899999999998</v>
      </c>
      <c r="M983" s="184">
        <v>38.4236</v>
      </c>
      <c r="N983" s="184">
        <v>65.944900000000004</v>
      </c>
      <c r="O983" s="184">
        <v>12.617000000000001</v>
      </c>
      <c r="P983" s="184">
        <v>18.9665</v>
      </c>
      <c r="Q983" s="184">
        <v>21.744499999999999</v>
      </c>
      <c r="R983" s="184">
        <v>20.145499999999998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44322</v>
      </c>
      <c r="E984" s="184">
        <v>131.13</v>
      </c>
      <c r="F984" s="184">
        <v>0.93130000000000002</v>
      </c>
      <c r="G984" s="184">
        <v>0.66790000000000005</v>
      </c>
      <c r="H984" s="184">
        <v>-0.38740000000000002</v>
      </c>
      <c r="I984" s="184">
        <v>3.2601</v>
      </c>
      <c r="J984" s="184">
        <v>1.7931999999999999</v>
      </c>
      <c r="K984" s="184">
        <v>2.5655000000000001</v>
      </c>
      <c r="L984" s="184">
        <v>23.1615</v>
      </c>
      <c r="M984" s="184">
        <v>37.208300000000001</v>
      </c>
      <c r="N984" s="184">
        <v>63.994500000000002</v>
      </c>
      <c r="O984" s="184">
        <v>11.3172</v>
      </c>
      <c r="P984" s="184">
        <v>17.533000000000001</v>
      </c>
      <c r="Q984" s="184">
        <v>17.258900000000001</v>
      </c>
      <c r="R984" s="184">
        <v>18.741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44322</v>
      </c>
      <c r="E985" s="184">
        <v>131.13</v>
      </c>
      <c r="F985" s="184">
        <v>0.93130000000000002</v>
      </c>
      <c r="G985" s="184">
        <v>0.66790000000000005</v>
      </c>
      <c r="H985" s="184">
        <v>-0.38740000000000002</v>
      </c>
      <c r="I985" s="184">
        <v>3.2601</v>
      </c>
      <c r="J985" s="184">
        <v>1.7931999999999999</v>
      </c>
      <c r="K985" s="184">
        <v>2.5655000000000001</v>
      </c>
      <c r="L985" s="184">
        <v>23.1615</v>
      </c>
      <c r="M985" s="184">
        <v>37.208300000000001</v>
      </c>
      <c r="N985" s="184">
        <v>63.994500000000002</v>
      </c>
      <c r="O985" s="184">
        <v>11.3172</v>
      </c>
      <c r="P985" s="184">
        <v>17.533000000000001</v>
      </c>
      <c r="Q985" s="184">
        <v>17.258900000000001</v>
      </c>
      <c r="R985" s="184">
        <v>18.741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44322</v>
      </c>
      <c r="E986" s="184">
        <v>327.12299999999999</v>
      </c>
      <c r="F986" s="184">
        <v>0.74960000000000004</v>
      </c>
      <c r="G986" s="184">
        <v>1.2444999999999999</v>
      </c>
      <c r="H986" s="184">
        <v>0.97040000000000004</v>
      </c>
      <c r="I986" s="184">
        <v>5.1254</v>
      </c>
      <c r="J986" s="184">
        <v>3.7544</v>
      </c>
      <c r="K986" s="184">
        <v>5.1257999999999999</v>
      </c>
      <c r="L986" s="184">
        <v>30.5807</v>
      </c>
      <c r="M986" s="184">
        <v>41.531999999999996</v>
      </c>
      <c r="N986" s="184">
        <v>67.5672</v>
      </c>
      <c r="O986" s="184">
        <v>12.6783</v>
      </c>
      <c r="P986" s="184">
        <v>17.096900000000002</v>
      </c>
      <c r="Q986" s="184">
        <v>16.622399999999999</v>
      </c>
      <c r="R986" s="184">
        <v>19.621099999999998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44322</v>
      </c>
      <c r="E987" s="184">
        <v>305.06700000000001</v>
      </c>
      <c r="F987" s="184">
        <v>0.747</v>
      </c>
      <c r="G987" s="184">
        <v>1.2364999999999999</v>
      </c>
      <c r="H987" s="184">
        <v>0.95169999999999999</v>
      </c>
      <c r="I987" s="184">
        <v>5.0868000000000002</v>
      </c>
      <c r="J987" s="184">
        <v>3.6718999999999999</v>
      </c>
      <c r="K987" s="184">
        <v>4.8780000000000001</v>
      </c>
      <c r="L987" s="184">
        <v>29.9634</v>
      </c>
      <c r="M987" s="184">
        <v>40.535899999999998</v>
      </c>
      <c r="N987" s="184">
        <v>65.970500000000001</v>
      </c>
      <c r="O987" s="184">
        <v>11.5892</v>
      </c>
      <c r="P987" s="184">
        <v>15.9191</v>
      </c>
      <c r="Q987" s="184">
        <v>17.687799999999999</v>
      </c>
      <c r="R987" s="184">
        <v>18.4938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44322</v>
      </c>
      <c r="E988" s="184">
        <v>47.752000000000002</v>
      </c>
      <c r="F988" s="184">
        <v>0.71499999999999997</v>
      </c>
      <c r="G988" s="184">
        <v>1.0367999999999999</v>
      </c>
      <c r="H988" s="184">
        <v>0.1069</v>
      </c>
      <c r="I988" s="184">
        <v>3.3414000000000001</v>
      </c>
      <c r="J988" s="184">
        <v>1.7255</v>
      </c>
      <c r="K988" s="184">
        <v>3.5745</v>
      </c>
      <c r="L988" s="184">
        <v>26.622800000000002</v>
      </c>
      <c r="M988" s="184">
        <v>39.076700000000002</v>
      </c>
      <c r="N988" s="184">
        <v>64.713200000000001</v>
      </c>
      <c r="O988" s="184">
        <v>13.060600000000001</v>
      </c>
      <c r="P988" s="184">
        <v>16.392800000000001</v>
      </c>
      <c r="Q988" s="184">
        <v>15.5487</v>
      </c>
      <c r="R988" s="184">
        <v>20.854299999999999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44322</v>
      </c>
      <c r="E989" s="184">
        <v>43.31</v>
      </c>
      <c r="F989" s="184">
        <v>0.71160000000000001</v>
      </c>
      <c r="G989" s="184">
        <v>1.024</v>
      </c>
      <c r="H989" s="184">
        <v>7.8600000000000003E-2</v>
      </c>
      <c r="I989" s="184">
        <v>3.2812999999999999</v>
      </c>
      <c r="J989" s="184">
        <v>1.5951</v>
      </c>
      <c r="K989" s="184">
        <v>3.1903000000000001</v>
      </c>
      <c r="L989" s="184">
        <v>25.681999999999999</v>
      </c>
      <c r="M989" s="184">
        <v>37.509500000000003</v>
      </c>
      <c r="N989" s="184">
        <v>62.215800000000002</v>
      </c>
      <c r="O989" s="184">
        <v>11.388400000000001</v>
      </c>
      <c r="P989" s="184">
        <v>15.0091</v>
      </c>
      <c r="Q989" s="184">
        <v>11.117900000000001</v>
      </c>
      <c r="R989" s="184">
        <v>19.002800000000001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44322</v>
      </c>
      <c r="E990" s="184">
        <v>100.47150000000001</v>
      </c>
      <c r="F990" s="184">
        <v>0.49869999999999998</v>
      </c>
      <c r="G990" s="184">
        <v>0.90069999999999995</v>
      </c>
      <c r="H990" s="184">
        <v>0.56640000000000001</v>
      </c>
      <c r="I990" s="184">
        <v>4.6543999999999999</v>
      </c>
      <c r="J990" s="184">
        <v>2.4476</v>
      </c>
      <c r="K990" s="184">
        <v>2.6762999999999999</v>
      </c>
      <c r="L990" s="184">
        <v>31.177</v>
      </c>
      <c r="M990" s="184">
        <v>48.573300000000003</v>
      </c>
      <c r="N990" s="184">
        <v>76.890500000000003</v>
      </c>
      <c r="O990" s="184">
        <v>7.8346</v>
      </c>
      <c r="P990" s="184">
        <v>10.890499999999999</v>
      </c>
      <c r="Q990" s="184">
        <v>15.3178</v>
      </c>
      <c r="R990" s="184">
        <v>13.172000000000001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44322</v>
      </c>
      <c r="E991" s="184">
        <v>107.02119999999999</v>
      </c>
      <c r="F991" s="184">
        <v>0.50060000000000004</v>
      </c>
      <c r="G991" s="184">
        <v>0.90659999999999996</v>
      </c>
      <c r="H991" s="184">
        <v>0.57989999999999997</v>
      </c>
      <c r="I991" s="184">
        <v>4.6829000000000001</v>
      </c>
      <c r="J991" s="184">
        <v>2.5070999999999999</v>
      </c>
      <c r="K991" s="184">
        <v>2.8641999999999999</v>
      </c>
      <c r="L991" s="184">
        <v>31.684000000000001</v>
      </c>
      <c r="M991" s="184">
        <v>49.490200000000002</v>
      </c>
      <c r="N991" s="184">
        <v>78.443600000000004</v>
      </c>
      <c r="O991" s="184">
        <v>8.7157999999999998</v>
      </c>
      <c r="P991" s="184">
        <v>11.790699999999999</v>
      </c>
      <c r="Q991" s="184">
        <v>14.060700000000001</v>
      </c>
      <c r="R991" s="184">
        <v>14.1455</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44322</v>
      </c>
      <c r="E992" s="184">
        <v>151.35</v>
      </c>
      <c r="F992" s="184">
        <v>0.77370000000000005</v>
      </c>
      <c r="G992" s="184">
        <v>0.95920000000000005</v>
      </c>
      <c r="H992" s="184">
        <v>0.2059</v>
      </c>
      <c r="I992" s="184">
        <v>3.9605999999999999</v>
      </c>
      <c r="J992" s="184">
        <v>1.6713</v>
      </c>
      <c r="K992" s="184">
        <v>4.1115000000000004</v>
      </c>
      <c r="L992" s="184">
        <v>33.887099999999997</v>
      </c>
      <c r="M992" s="184">
        <v>44.669199999999996</v>
      </c>
      <c r="N992" s="184">
        <v>71.179400000000001</v>
      </c>
      <c r="O992" s="184">
        <v>11.4023</v>
      </c>
      <c r="P992" s="184">
        <v>13.178900000000001</v>
      </c>
      <c r="Q992" s="184">
        <v>10.2685</v>
      </c>
      <c r="R992" s="184">
        <v>15.1431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44322</v>
      </c>
      <c r="E993" s="184">
        <v>200.49377577897999</v>
      </c>
      <c r="F993" s="184">
        <v>0.77090000000000003</v>
      </c>
      <c r="G993" s="184">
        <v>0.95140000000000002</v>
      </c>
      <c r="H993" s="184">
        <v>0.18990000000000001</v>
      </c>
      <c r="I993" s="184">
        <v>3.9428999999999998</v>
      </c>
      <c r="J993" s="184">
        <v>1.6141000000000001</v>
      </c>
      <c r="K993" s="184">
        <v>3.9226000000000001</v>
      </c>
      <c r="L993" s="184">
        <v>33.508000000000003</v>
      </c>
      <c r="M993" s="184">
        <v>44.147300000000001</v>
      </c>
      <c r="N993" s="184">
        <v>70.418499999999995</v>
      </c>
      <c r="O993" s="184">
        <v>11.107100000000001</v>
      </c>
      <c r="P993" s="184">
        <v>12.946300000000001</v>
      </c>
      <c r="Q993" s="184">
        <v>11.6396</v>
      </c>
      <c r="R993" s="184">
        <v>14.7525</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44322</v>
      </c>
      <c r="E994" s="184">
        <v>13.632</v>
      </c>
      <c r="F994" s="184">
        <v>0.85750000000000004</v>
      </c>
      <c r="G994" s="184">
        <v>0.80449999999999999</v>
      </c>
      <c r="H994" s="184">
        <v>-0.12379999999999999</v>
      </c>
      <c r="I994" s="184">
        <v>3.6962000000000002</v>
      </c>
      <c r="J994" s="184">
        <v>2.1139000000000001</v>
      </c>
      <c r="K994" s="184">
        <v>2.6173999999999999</v>
      </c>
      <c r="L994" s="184">
        <v>24.898099999999999</v>
      </c>
      <c r="M994" s="184">
        <v>38.8202</v>
      </c>
      <c r="N994" s="184">
        <v>63.708399999999997</v>
      </c>
      <c r="O994" s="184"/>
      <c r="P994" s="184"/>
      <c r="Q994" s="184">
        <v>15.8203</v>
      </c>
      <c r="R994" s="184">
        <v>17.699200000000001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44322</v>
      </c>
      <c r="E995" s="184">
        <v>13.167999999999999</v>
      </c>
      <c r="F995" s="184">
        <v>0.85240000000000005</v>
      </c>
      <c r="G995" s="184">
        <v>0.79069999999999996</v>
      </c>
      <c r="H995" s="184">
        <v>-0.15620000000000001</v>
      </c>
      <c r="I995" s="184">
        <v>3.6295999999999999</v>
      </c>
      <c r="J995" s="184">
        <v>1.9732000000000001</v>
      </c>
      <c r="K995" s="184">
        <v>2.1852</v>
      </c>
      <c r="L995" s="184">
        <v>23.852499999999999</v>
      </c>
      <c r="M995" s="184">
        <v>37.079599999999999</v>
      </c>
      <c r="N995" s="184">
        <v>60.983899999999998</v>
      </c>
      <c r="O995" s="184"/>
      <c r="P995" s="184"/>
      <c r="Q995" s="184">
        <v>13.9346</v>
      </c>
      <c r="R995" s="184">
        <v>15.776199999999999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44322</v>
      </c>
      <c r="E996" s="184">
        <v>421.52</v>
      </c>
      <c r="F996" s="184">
        <v>0.82279999999999998</v>
      </c>
      <c r="G996" s="184">
        <v>1.1106</v>
      </c>
      <c r="H996" s="184">
        <v>1.3073999999999999</v>
      </c>
      <c r="I996" s="184">
        <v>4.5747999999999998</v>
      </c>
      <c r="J996" s="184">
        <v>2.6044999999999998</v>
      </c>
      <c r="K996" s="184">
        <v>5.38</v>
      </c>
      <c r="L996" s="184">
        <v>32.030299999999997</v>
      </c>
      <c r="M996" s="184">
        <v>42.3765</v>
      </c>
      <c r="N996" s="184">
        <v>66.194900000000004</v>
      </c>
      <c r="O996" s="184">
        <v>9.6118000000000006</v>
      </c>
      <c r="P996" s="184">
        <v>13.311400000000001</v>
      </c>
      <c r="Q996" s="184">
        <v>17.7974</v>
      </c>
      <c r="R996" s="184">
        <v>14.273</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44322</v>
      </c>
      <c r="E997" s="184">
        <v>454.36</v>
      </c>
      <c r="F997" s="184">
        <v>0.82330000000000003</v>
      </c>
      <c r="G997" s="184">
        <v>1.1172</v>
      </c>
      <c r="H997" s="184">
        <v>1.3224</v>
      </c>
      <c r="I997" s="184">
        <v>4.6044999999999998</v>
      </c>
      <c r="J997" s="184">
        <v>2.6640000000000001</v>
      </c>
      <c r="K997" s="184">
        <v>5.5496999999999996</v>
      </c>
      <c r="L997" s="184">
        <v>32.5167</v>
      </c>
      <c r="M997" s="184">
        <v>43.186700000000002</v>
      </c>
      <c r="N997" s="184">
        <v>67.481300000000005</v>
      </c>
      <c r="O997" s="184">
        <v>10.5479</v>
      </c>
      <c r="P997" s="184">
        <v>14.4443</v>
      </c>
      <c r="Q997" s="184">
        <v>13.811400000000001</v>
      </c>
      <c r="R997" s="184">
        <v>15.155799999999999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44322</v>
      </c>
      <c r="E998" s="184">
        <v>64.239999999999995</v>
      </c>
      <c r="F998" s="184">
        <v>0.70540000000000003</v>
      </c>
      <c r="G998" s="184">
        <v>0.9587</v>
      </c>
      <c r="H998" s="184">
        <v>0.51639999999999997</v>
      </c>
      <c r="I998" s="184">
        <v>3.5794999999999999</v>
      </c>
      <c r="J998" s="184">
        <v>2.2115999999999998</v>
      </c>
      <c r="K998" s="184">
        <v>3.5293999999999999</v>
      </c>
      <c r="L998" s="184">
        <v>26.531400000000001</v>
      </c>
      <c r="M998" s="184">
        <v>40.476700000000001</v>
      </c>
      <c r="N998" s="184">
        <v>70.307500000000005</v>
      </c>
      <c r="O998" s="184">
        <v>9.6735000000000007</v>
      </c>
      <c r="P998" s="184">
        <v>15.579599999999999</v>
      </c>
      <c r="Q998" s="184">
        <v>13.209</v>
      </c>
      <c r="R998" s="184">
        <v>15.8805</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44322</v>
      </c>
      <c r="E999" s="184">
        <v>57.91</v>
      </c>
      <c r="F999" s="184">
        <v>0.69550000000000001</v>
      </c>
      <c r="G999" s="184">
        <v>0.95889999999999997</v>
      </c>
      <c r="H999" s="184">
        <v>0.4859</v>
      </c>
      <c r="I999" s="184">
        <v>3.5215999999999998</v>
      </c>
      <c r="J999" s="184">
        <v>2.1160000000000001</v>
      </c>
      <c r="K999" s="184">
        <v>3.2263999999999999</v>
      </c>
      <c r="L999" s="184">
        <v>25.7819</v>
      </c>
      <c r="M999" s="184">
        <v>39.206699999999998</v>
      </c>
      <c r="N999" s="184">
        <v>68.245199999999997</v>
      </c>
      <c r="O999" s="184">
        <v>8.3421000000000003</v>
      </c>
      <c r="P999" s="184">
        <v>13.980399999999999</v>
      </c>
      <c r="Q999" s="184">
        <v>11.796099999999999</v>
      </c>
      <c r="R999" s="184">
        <v>14.5067</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44322</v>
      </c>
      <c r="E1000" s="184">
        <v>43.48</v>
      </c>
      <c r="F1000" s="184">
        <v>0.57830000000000004</v>
      </c>
      <c r="G1000" s="184">
        <v>9.2100000000000001E-2</v>
      </c>
      <c r="H1000" s="184">
        <v>-0.59440000000000004</v>
      </c>
      <c r="I1000" s="184">
        <v>2.4264000000000001</v>
      </c>
      <c r="J1000" s="184">
        <v>0.43890000000000001</v>
      </c>
      <c r="K1000" s="184">
        <v>-1.2266999999999999</v>
      </c>
      <c r="L1000" s="184">
        <v>18.7654</v>
      </c>
      <c r="M1000" s="184">
        <v>28.791499999999999</v>
      </c>
      <c r="N1000" s="184">
        <v>50.919800000000002</v>
      </c>
      <c r="O1000" s="184">
        <v>9.1524000000000001</v>
      </c>
      <c r="P1000" s="184">
        <v>14.6197</v>
      </c>
      <c r="Q1000" s="184">
        <v>11.2804</v>
      </c>
      <c r="R1000" s="184">
        <v>13.8377</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44322</v>
      </c>
      <c r="E1001" s="184">
        <v>48.89</v>
      </c>
      <c r="F1001" s="184">
        <v>0.57599999999999996</v>
      </c>
      <c r="G1001" s="184">
        <v>0.1024</v>
      </c>
      <c r="H1001" s="184">
        <v>-0.56950000000000001</v>
      </c>
      <c r="I1001" s="184">
        <v>2.4733000000000001</v>
      </c>
      <c r="J1001" s="184">
        <v>0.55530000000000002</v>
      </c>
      <c r="K1001" s="184">
        <v>-0.89200000000000002</v>
      </c>
      <c r="L1001" s="184">
        <v>19.593900000000001</v>
      </c>
      <c r="M1001" s="184">
        <v>30.165099999999999</v>
      </c>
      <c r="N1001" s="184">
        <v>53.020299999999999</v>
      </c>
      <c r="O1001" s="184">
        <v>10.5159</v>
      </c>
      <c r="P1001" s="184">
        <v>16.258500000000002</v>
      </c>
      <c r="Q1001" s="184">
        <v>16.401</v>
      </c>
      <c r="R1001" s="184">
        <v>15.208299999999999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44322</v>
      </c>
      <c r="E1002" s="184">
        <v>165.703</v>
      </c>
      <c r="F1002" s="184">
        <v>0.65969999999999995</v>
      </c>
      <c r="G1002" s="184">
        <v>0.85640000000000005</v>
      </c>
      <c r="H1002" s="184">
        <v>-0.36259999999999998</v>
      </c>
      <c r="I1002" s="184">
        <v>2.2858000000000001</v>
      </c>
      <c r="J1002" s="184">
        <v>0.92700000000000005</v>
      </c>
      <c r="K1002" s="184">
        <v>5.1734999999999998</v>
      </c>
      <c r="L1002" s="184">
        <v>25.300999999999998</v>
      </c>
      <c r="M1002" s="184">
        <v>35.991599999999998</v>
      </c>
      <c r="N1002" s="184">
        <v>61.341900000000003</v>
      </c>
      <c r="O1002" s="184">
        <v>13.139900000000001</v>
      </c>
      <c r="P1002" s="184">
        <v>15.949299999999999</v>
      </c>
      <c r="Q1002" s="184">
        <v>18.348800000000001</v>
      </c>
      <c r="R1002" s="184">
        <v>18.338000000000001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44322</v>
      </c>
      <c r="E1003" s="184">
        <v>181.19800000000001</v>
      </c>
      <c r="F1003" s="184">
        <v>0.66279999999999994</v>
      </c>
      <c r="G1003" s="184">
        <v>0.86670000000000003</v>
      </c>
      <c r="H1003" s="184">
        <v>-0.34050000000000002</v>
      </c>
      <c r="I1003" s="184">
        <v>2.3319000000000001</v>
      </c>
      <c r="J1003" s="184">
        <v>1.0253000000000001</v>
      </c>
      <c r="K1003" s="184">
        <v>5.4935999999999998</v>
      </c>
      <c r="L1003" s="184">
        <v>26.050799999999999</v>
      </c>
      <c r="M1003" s="184">
        <v>37.212000000000003</v>
      </c>
      <c r="N1003" s="184">
        <v>63.273800000000001</v>
      </c>
      <c r="O1003" s="184">
        <v>14.400399999999999</v>
      </c>
      <c r="P1003" s="184">
        <v>17.357099999999999</v>
      </c>
      <c r="Q1003" s="184">
        <v>16.466999999999999</v>
      </c>
      <c r="R1003" s="184">
        <v>19.676500000000001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44322</v>
      </c>
      <c r="E1004" s="184">
        <v>62.625</v>
      </c>
      <c r="F1004" s="184">
        <v>0.79020000000000001</v>
      </c>
      <c r="G1004" s="184">
        <v>0.77729999999999999</v>
      </c>
      <c r="H1004" s="184">
        <v>-2.0799999999999999E-2</v>
      </c>
      <c r="I1004" s="184">
        <v>2.7667000000000002</v>
      </c>
      <c r="J1004" s="184">
        <v>1.6574</v>
      </c>
      <c r="K1004" s="184">
        <v>2.4523000000000001</v>
      </c>
      <c r="L1004" s="184">
        <v>18.3278</v>
      </c>
      <c r="M1004" s="184">
        <v>28.5459</v>
      </c>
      <c r="N1004" s="184">
        <v>50.834600000000002</v>
      </c>
      <c r="O1004" s="184">
        <v>5.9217000000000004</v>
      </c>
      <c r="P1004" s="184">
        <v>13.11</v>
      </c>
      <c r="Q1004" s="184">
        <v>13.641</v>
      </c>
      <c r="R1004" s="184">
        <v>13.9558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44322</v>
      </c>
      <c r="E1005" s="184">
        <v>58.764000000000003</v>
      </c>
      <c r="F1005" s="184">
        <v>0.78549999999999998</v>
      </c>
      <c r="G1005" s="184">
        <v>0.76819999999999999</v>
      </c>
      <c r="H1005" s="184">
        <v>-3.9100000000000003E-2</v>
      </c>
      <c r="I1005" s="184">
        <v>2.7307000000000001</v>
      </c>
      <c r="J1005" s="184">
        <v>1.5782</v>
      </c>
      <c r="K1005" s="184">
        <v>2.2303000000000002</v>
      </c>
      <c r="L1005" s="184">
        <v>17.8249</v>
      </c>
      <c r="M1005" s="184">
        <v>27.7117</v>
      </c>
      <c r="N1005" s="184">
        <v>49.515300000000003</v>
      </c>
      <c r="O1005" s="184">
        <v>5.0331999999999999</v>
      </c>
      <c r="P1005" s="184">
        <v>12.1896</v>
      </c>
      <c r="Q1005" s="184">
        <v>12.560700000000001</v>
      </c>
      <c r="R1005" s="184">
        <v>12.9895</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44322</v>
      </c>
      <c r="E1006" s="184">
        <v>21.328099999999999</v>
      </c>
      <c r="F1006" s="184">
        <v>0.41620000000000001</v>
      </c>
      <c r="G1006" s="184">
        <v>0.13</v>
      </c>
      <c r="H1006" s="184">
        <v>-0.30480000000000002</v>
      </c>
      <c r="I1006" s="184">
        <v>2.4571999999999998</v>
      </c>
      <c r="J1006" s="184">
        <v>1.4343999999999999</v>
      </c>
      <c r="K1006" s="184">
        <v>4.3837000000000002</v>
      </c>
      <c r="L1006" s="184">
        <v>21.088799999999999</v>
      </c>
      <c r="M1006" s="184">
        <v>34.340899999999998</v>
      </c>
      <c r="N1006" s="184">
        <v>57.378599999999999</v>
      </c>
      <c r="O1006" s="184">
        <v>10.5326</v>
      </c>
      <c r="P1006" s="184">
        <v>17.0593</v>
      </c>
      <c r="Q1006" s="184">
        <v>13.000500000000001</v>
      </c>
      <c r="R1006" s="184">
        <v>18.316700000000001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44322</v>
      </c>
      <c r="E1007" s="184">
        <v>19.6496</v>
      </c>
      <c r="F1007" s="184">
        <v>0.41189999999999999</v>
      </c>
      <c r="G1007" s="184">
        <v>0.1162</v>
      </c>
      <c r="H1007" s="184">
        <v>-0.33629999999999999</v>
      </c>
      <c r="I1007" s="184">
        <v>2.3917999999999999</v>
      </c>
      <c r="J1007" s="184">
        <v>1.2955000000000001</v>
      </c>
      <c r="K1007" s="184">
        <v>3.9605999999999999</v>
      </c>
      <c r="L1007" s="184">
        <v>20.140599999999999</v>
      </c>
      <c r="M1007" s="184">
        <v>32.772100000000002</v>
      </c>
      <c r="N1007" s="184">
        <v>54.861499999999999</v>
      </c>
      <c r="O1007" s="184">
        <v>8.9562000000000008</v>
      </c>
      <c r="P1007" s="184">
        <v>15.3424</v>
      </c>
      <c r="Q1007" s="184">
        <v>11.515700000000001</v>
      </c>
      <c r="R1007" s="184">
        <v>16.556799999999999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44322</v>
      </c>
      <c r="E1008" s="184">
        <v>13.7719</v>
      </c>
      <c r="F1008" s="184">
        <v>0.85240000000000005</v>
      </c>
      <c r="G1008" s="184">
        <v>1.6375999999999999</v>
      </c>
      <c r="H1008" s="184">
        <v>0.68579999999999997</v>
      </c>
      <c r="I1008" s="184">
        <v>4.1620999999999997</v>
      </c>
      <c r="J1008" s="184">
        <v>2.5411999999999999</v>
      </c>
      <c r="K1008" s="184">
        <v>6.5170000000000003</v>
      </c>
      <c r="L1008" s="184">
        <v>30.869299999999999</v>
      </c>
      <c r="M1008" s="184">
        <v>42.955500000000001</v>
      </c>
      <c r="N1008" s="184">
        <v>68.453299999999999</v>
      </c>
      <c r="O1008" s="184"/>
      <c r="P1008" s="184"/>
      <c r="Q1008" s="184">
        <v>26.7378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44322</v>
      </c>
      <c r="E1009" s="184">
        <v>13.4399</v>
      </c>
      <c r="F1009" s="184">
        <v>0.84719999999999995</v>
      </c>
      <c r="G1009" s="184">
        <v>1.6218999999999999</v>
      </c>
      <c r="H1009" s="184">
        <v>0.64929999999999999</v>
      </c>
      <c r="I1009" s="184">
        <v>4.0868000000000002</v>
      </c>
      <c r="J1009" s="184">
        <v>2.3828999999999998</v>
      </c>
      <c r="K1009" s="184">
        <v>6.0271999999999997</v>
      </c>
      <c r="L1009" s="184">
        <v>29.682400000000001</v>
      </c>
      <c r="M1009" s="184">
        <v>40.990299999999998</v>
      </c>
      <c r="N1009" s="184">
        <v>65.353099999999998</v>
      </c>
      <c r="O1009" s="184"/>
      <c r="P1009" s="184"/>
      <c r="Q1009" s="184">
        <v>24.468599999999999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44322</v>
      </c>
      <c r="E1010" s="184">
        <v>87.575999999999993</v>
      </c>
      <c r="F1010" s="184">
        <v>0.80110000000000003</v>
      </c>
      <c r="G1010" s="184">
        <v>1.4468000000000001</v>
      </c>
      <c r="H1010" s="184">
        <v>0.83589999999999998</v>
      </c>
      <c r="I1010" s="184">
        <v>4.7735000000000003</v>
      </c>
      <c r="J1010" s="184">
        <v>3.4260000000000002</v>
      </c>
      <c r="K1010" s="184">
        <v>5.4497</v>
      </c>
      <c r="L1010" s="184">
        <v>30.369900000000001</v>
      </c>
      <c r="M1010" s="184">
        <v>46.4482</v>
      </c>
      <c r="N1010" s="184">
        <v>77.361900000000006</v>
      </c>
      <c r="O1010" s="184">
        <v>18.471699999999998</v>
      </c>
      <c r="P1010" s="184">
        <v>22.424900000000001</v>
      </c>
      <c r="Q1010" s="184">
        <v>24.540099999999999</v>
      </c>
      <c r="R1010" s="184">
        <v>25.465399999999999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44322</v>
      </c>
      <c r="E1011" s="184">
        <v>81.034000000000006</v>
      </c>
      <c r="F1011" s="184">
        <v>0.79859999999999998</v>
      </c>
      <c r="G1011" s="184">
        <v>1.4382999999999999</v>
      </c>
      <c r="H1011" s="184">
        <v>0.81610000000000005</v>
      </c>
      <c r="I1011" s="184">
        <v>4.7302999999999997</v>
      </c>
      <c r="J1011" s="184">
        <v>3.3386</v>
      </c>
      <c r="K1011" s="184">
        <v>5.1775000000000002</v>
      </c>
      <c r="L1011" s="184">
        <v>29.6814</v>
      </c>
      <c r="M1011" s="184">
        <v>45.292499999999997</v>
      </c>
      <c r="N1011" s="184">
        <v>75.489400000000003</v>
      </c>
      <c r="O1011" s="184">
        <v>17.337499999999999</v>
      </c>
      <c r="P1011" s="184">
        <v>21.3522</v>
      </c>
      <c r="Q1011" s="184">
        <v>21.305499999999999</v>
      </c>
      <c r="R1011" s="184">
        <v>24.187999999999999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44322</v>
      </c>
      <c r="E1012" s="184">
        <v>13.707000000000001</v>
      </c>
      <c r="F1012" s="184">
        <v>0.64839999999999998</v>
      </c>
      <c r="G1012" s="184">
        <v>0.25750000000000001</v>
      </c>
      <c r="H1012" s="184">
        <v>-0.59540000000000004</v>
      </c>
      <c r="I1012" s="184">
        <v>2.9007999999999998</v>
      </c>
      <c r="J1012" s="184">
        <v>0.93220000000000003</v>
      </c>
      <c r="K1012" s="184">
        <v>4.4988000000000001</v>
      </c>
      <c r="L1012" s="184">
        <v>28.790099999999999</v>
      </c>
      <c r="M1012" s="184">
        <v>41.777000000000001</v>
      </c>
      <c r="N1012" s="184">
        <v>65.517499999999998</v>
      </c>
      <c r="O1012" s="184"/>
      <c r="P1012" s="184"/>
      <c r="Q1012" s="184">
        <v>22.505400000000002</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44322</v>
      </c>
      <c r="E1013" s="184">
        <v>13.3378</v>
      </c>
      <c r="F1013" s="184">
        <v>0.64370000000000005</v>
      </c>
      <c r="G1013" s="184">
        <v>0.24279999999999999</v>
      </c>
      <c r="H1013" s="184">
        <v>-0.62809999999999999</v>
      </c>
      <c r="I1013" s="184">
        <v>2.8334000000000001</v>
      </c>
      <c r="J1013" s="184">
        <v>0.7722</v>
      </c>
      <c r="K1013" s="184">
        <v>4.0422000000000002</v>
      </c>
      <c r="L1013" s="184">
        <v>27.6845</v>
      </c>
      <c r="M1013" s="184">
        <v>39.9236</v>
      </c>
      <c r="N1013" s="184">
        <v>62.596600000000002</v>
      </c>
      <c r="O1013" s="184"/>
      <c r="P1013" s="184"/>
      <c r="Q1013" s="184">
        <v>20.370899999999999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44322</v>
      </c>
      <c r="E1014" s="184">
        <v>21.820900000000002</v>
      </c>
      <c r="F1014" s="184">
        <v>1.4091</v>
      </c>
      <c r="G1014" s="184">
        <v>1.4142999999999999</v>
      </c>
      <c r="H1014" s="184">
        <v>0.64480000000000004</v>
      </c>
      <c r="I1014" s="184">
        <v>4.7450000000000001</v>
      </c>
      <c r="J1014" s="184">
        <v>3.3441000000000001</v>
      </c>
      <c r="K1014" s="184">
        <v>9.1710999999999991</v>
      </c>
      <c r="L1014" s="184">
        <v>30.2561</v>
      </c>
      <c r="M1014" s="184">
        <v>41.839700000000001</v>
      </c>
      <c r="N1014" s="184">
        <v>67.872399999999999</v>
      </c>
      <c r="O1014" s="184">
        <v>11.865500000000001</v>
      </c>
      <c r="P1014" s="184">
        <v>15.6791</v>
      </c>
      <c r="Q1014" s="184">
        <v>15.495100000000001</v>
      </c>
      <c r="R1014" s="184">
        <v>16.590399999999999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44322</v>
      </c>
      <c r="E1015" s="184">
        <v>19.787600000000001</v>
      </c>
      <c r="F1015" s="184">
        <v>1.4031</v>
      </c>
      <c r="G1015" s="184">
        <v>1.3957999999999999</v>
      </c>
      <c r="H1015" s="184">
        <v>0.60199999999999998</v>
      </c>
      <c r="I1015" s="184">
        <v>4.6553000000000004</v>
      </c>
      <c r="J1015" s="184">
        <v>3.1543999999999999</v>
      </c>
      <c r="K1015" s="184">
        <v>8.5716000000000001</v>
      </c>
      <c r="L1015" s="184">
        <v>28.8977</v>
      </c>
      <c r="M1015" s="184">
        <v>39.597000000000001</v>
      </c>
      <c r="N1015" s="184">
        <v>64.396600000000007</v>
      </c>
      <c r="O1015" s="184">
        <v>9.7851999999999997</v>
      </c>
      <c r="P1015" s="184">
        <v>13.626099999999999</v>
      </c>
      <c r="Q1015" s="184">
        <v>13.4282</v>
      </c>
      <c r="R1015" s="184">
        <v>14.367000000000001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44322</v>
      </c>
      <c r="E1016" s="184">
        <v>675.81709999999998</v>
      </c>
      <c r="F1016" s="184">
        <v>0.66749999999999998</v>
      </c>
      <c r="G1016" s="184">
        <v>0.88090000000000002</v>
      </c>
      <c r="H1016" s="184">
        <v>-0.1537</v>
      </c>
      <c r="I1016" s="184">
        <v>3.1507000000000001</v>
      </c>
      <c r="J1016" s="184">
        <v>1.1904999999999999</v>
      </c>
      <c r="K1016" s="184">
        <v>1.8864000000000001</v>
      </c>
      <c r="L1016" s="184">
        <v>25.748200000000001</v>
      </c>
      <c r="M1016" s="184">
        <v>38.387799999999999</v>
      </c>
      <c r="N1016" s="184">
        <v>67.893699999999995</v>
      </c>
      <c r="O1016" s="184">
        <v>7.7976000000000001</v>
      </c>
      <c r="P1016" s="184">
        <v>10.6395</v>
      </c>
      <c r="Q1016" s="184">
        <v>17.894400000000001</v>
      </c>
      <c r="R1016" s="184">
        <v>13.335800000000001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44322</v>
      </c>
      <c r="E1017" s="184">
        <v>711.197</v>
      </c>
      <c r="F1017" s="184">
        <v>0.66890000000000005</v>
      </c>
      <c r="G1017" s="184">
        <v>0.88519999999999999</v>
      </c>
      <c r="H1017" s="184">
        <v>-0.14380000000000001</v>
      </c>
      <c r="I1017" s="184">
        <v>3.1713</v>
      </c>
      <c r="J1017" s="184">
        <v>1.2334000000000001</v>
      </c>
      <c r="K1017" s="184">
        <v>2.0164</v>
      </c>
      <c r="L1017" s="184">
        <v>26.0776</v>
      </c>
      <c r="M1017" s="184">
        <v>38.928800000000003</v>
      </c>
      <c r="N1017" s="184">
        <v>68.740600000000001</v>
      </c>
      <c r="O1017" s="184">
        <v>8.3818999999999999</v>
      </c>
      <c r="P1017" s="184">
        <v>11.311400000000001</v>
      </c>
      <c r="Q1017" s="184">
        <v>12.202</v>
      </c>
      <c r="R1017" s="184">
        <v>13.9352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44322</v>
      </c>
      <c r="E1018" s="184">
        <v>147.47</v>
      </c>
      <c r="F1018" s="184">
        <v>0.70340000000000003</v>
      </c>
      <c r="G1018" s="184">
        <v>0.55230000000000001</v>
      </c>
      <c r="H1018" s="184">
        <v>-0.11509999999999999</v>
      </c>
      <c r="I1018" s="184">
        <v>4.1161000000000003</v>
      </c>
      <c r="J1018" s="184">
        <v>2.91</v>
      </c>
      <c r="K1018" s="184">
        <v>5.0430999999999999</v>
      </c>
      <c r="L1018" s="184">
        <v>28.346399999999999</v>
      </c>
      <c r="M1018" s="184">
        <v>40.877000000000002</v>
      </c>
      <c r="N1018" s="184">
        <v>67.846599999999995</v>
      </c>
      <c r="O1018" s="184">
        <v>10.2554</v>
      </c>
      <c r="P1018" s="184">
        <v>16.973500000000001</v>
      </c>
      <c r="Q1018" s="184">
        <v>24.047699999999999</v>
      </c>
      <c r="R1018" s="184">
        <v>20.204599999999999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44322</v>
      </c>
      <c r="E1019" s="184">
        <v>159.88</v>
      </c>
      <c r="F1019" s="184">
        <v>0.71179999999999999</v>
      </c>
      <c r="G1019" s="184">
        <v>0.55979999999999996</v>
      </c>
      <c r="H1019" s="184">
        <v>-9.3700000000000006E-2</v>
      </c>
      <c r="I1019" s="184">
        <v>4.1563999999999997</v>
      </c>
      <c r="J1019" s="184">
        <v>3.0087999999999999</v>
      </c>
      <c r="K1019" s="184">
        <v>5.3367000000000004</v>
      </c>
      <c r="L1019" s="184">
        <v>29.05</v>
      </c>
      <c r="M1019" s="184">
        <v>42.052399999999999</v>
      </c>
      <c r="N1019" s="184">
        <v>69.724000000000004</v>
      </c>
      <c r="O1019" s="184">
        <v>11.4885</v>
      </c>
      <c r="P1019" s="184">
        <v>18.273099999999999</v>
      </c>
      <c r="Q1019" s="184">
        <v>20.2821</v>
      </c>
      <c r="R1019" s="184">
        <v>21.559200000000001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44322</v>
      </c>
      <c r="E1020" s="184">
        <v>55.3416</v>
      </c>
      <c r="F1020" s="184">
        <v>0.37740000000000001</v>
      </c>
      <c r="G1020" s="184">
        <v>1.3071999999999999</v>
      </c>
      <c r="H1020" s="184">
        <v>2.8050000000000002</v>
      </c>
      <c r="I1020" s="184">
        <v>5.5471000000000004</v>
      </c>
      <c r="J1020" s="184">
        <v>3.8035000000000001</v>
      </c>
      <c r="K1020" s="184">
        <v>10.4305</v>
      </c>
      <c r="L1020" s="184">
        <v>35.429099999999998</v>
      </c>
      <c r="M1020" s="184">
        <v>36.162100000000002</v>
      </c>
      <c r="N1020" s="184">
        <v>57.395299999999999</v>
      </c>
      <c r="O1020" s="184">
        <v>13.669</v>
      </c>
      <c r="P1020" s="184">
        <v>15.8887</v>
      </c>
      <c r="Q1020" s="184">
        <v>12.606</v>
      </c>
      <c r="R1020" s="184">
        <v>24.052299999999999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44322</v>
      </c>
      <c r="E1021" s="184">
        <v>56.762900000000002</v>
      </c>
      <c r="F1021" s="184">
        <v>0.38819999999999999</v>
      </c>
      <c r="G1021" s="184">
        <v>1.3278000000000001</v>
      </c>
      <c r="H1021" s="184">
        <v>2.8452999999999999</v>
      </c>
      <c r="I1021" s="184">
        <v>5.6167999999999996</v>
      </c>
      <c r="J1021" s="184">
        <v>3.9539</v>
      </c>
      <c r="K1021" s="184">
        <v>10.9381</v>
      </c>
      <c r="L1021" s="184">
        <v>36.249200000000002</v>
      </c>
      <c r="M1021" s="184">
        <v>37.052199999999999</v>
      </c>
      <c r="N1021" s="184">
        <v>58.468400000000003</v>
      </c>
      <c r="O1021" s="184">
        <v>14.2096</v>
      </c>
      <c r="P1021" s="184">
        <v>16.220800000000001</v>
      </c>
      <c r="Q1021" s="184">
        <v>17.767399999999999</v>
      </c>
      <c r="R1021" s="184">
        <v>24.568899999999999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44322</v>
      </c>
      <c r="E1022" s="184">
        <v>310.3664</v>
      </c>
      <c r="F1022" s="184">
        <v>0.41499999999999998</v>
      </c>
      <c r="G1022" s="184">
        <v>1.4952000000000001</v>
      </c>
      <c r="H1022" s="184">
        <v>1.3762000000000001</v>
      </c>
      <c r="I1022" s="184">
        <v>4.109</v>
      </c>
      <c r="J1022" s="184">
        <v>2.7118000000000002</v>
      </c>
      <c r="K1022" s="184">
        <v>3.2869999999999999</v>
      </c>
      <c r="L1022" s="184">
        <v>30.404</v>
      </c>
      <c r="M1022" s="184">
        <v>41.968800000000002</v>
      </c>
      <c r="N1022" s="184">
        <v>69.403300000000002</v>
      </c>
      <c r="O1022" s="184">
        <v>11.9811</v>
      </c>
      <c r="P1022" s="184">
        <v>14.944599999999999</v>
      </c>
      <c r="Q1022" s="184">
        <v>16.200199999999999</v>
      </c>
      <c r="R1022" s="184">
        <v>16.9285</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44322</v>
      </c>
      <c r="E1023" s="184">
        <v>196.49507271674599</v>
      </c>
      <c r="F1023" s="184">
        <v>0.41499999999999998</v>
      </c>
      <c r="G1023" s="184">
        <v>1.4951000000000001</v>
      </c>
      <c r="H1023" s="184">
        <v>1.3762000000000001</v>
      </c>
      <c r="I1023" s="184">
        <v>4.109</v>
      </c>
      <c r="J1023" s="184">
        <v>2.7119</v>
      </c>
      <c r="K1023" s="184">
        <v>3.2875999999999999</v>
      </c>
      <c r="L1023" s="184">
        <v>30.394300000000001</v>
      </c>
      <c r="M1023" s="184">
        <v>41.968600000000002</v>
      </c>
      <c r="N1023" s="184">
        <v>69.406800000000004</v>
      </c>
      <c r="O1023" s="184">
        <v>11.983000000000001</v>
      </c>
      <c r="P1023" s="184">
        <v>14.941700000000001</v>
      </c>
      <c r="Q1023" s="184">
        <v>16.211600000000001</v>
      </c>
      <c r="R1023" s="184">
        <v>16.930800000000001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44322</v>
      </c>
      <c r="E1024" s="184">
        <v>436.65799243087201</v>
      </c>
      <c r="F1024" s="184">
        <v>0.41310000000000002</v>
      </c>
      <c r="G1024" s="184">
        <v>1.4893000000000001</v>
      </c>
      <c r="H1024" s="184">
        <v>1.3626</v>
      </c>
      <c r="I1024" s="184">
        <v>4.0811000000000002</v>
      </c>
      <c r="J1024" s="184">
        <v>2.6528</v>
      </c>
      <c r="K1024" s="184">
        <v>3.1057000000000001</v>
      </c>
      <c r="L1024" s="184">
        <v>29.934000000000001</v>
      </c>
      <c r="M1024" s="184">
        <v>41.232700000000001</v>
      </c>
      <c r="N1024" s="184">
        <v>68.221900000000005</v>
      </c>
      <c r="O1024" s="184">
        <v>11.1905</v>
      </c>
      <c r="P1024" s="184">
        <v>14.184100000000001</v>
      </c>
      <c r="Q1024" s="184">
        <v>14.3287</v>
      </c>
      <c r="R1024" s="184">
        <v>16.151900000000001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44322</v>
      </c>
      <c r="E1025" s="184">
        <v>445.12621367968097</v>
      </c>
      <c r="F1025" s="184">
        <v>0.41310000000000002</v>
      </c>
      <c r="G1025" s="184">
        <v>1.4894000000000001</v>
      </c>
      <c r="H1025" s="184">
        <v>1.3626</v>
      </c>
      <c r="I1025" s="184">
        <v>4.0811000000000002</v>
      </c>
      <c r="J1025" s="184">
        <v>2.6528999999999998</v>
      </c>
      <c r="K1025" s="184">
        <v>3.1044999999999998</v>
      </c>
      <c r="L1025" s="184">
        <v>29.9329</v>
      </c>
      <c r="M1025" s="184">
        <v>41.2316</v>
      </c>
      <c r="N1025" s="184">
        <v>68.220100000000002</v>
      </c>
      <c r="O1025" s="184">
        <v>11.193899999999999</v>
      </c>
      <c r="P1025" s="184">
        <v>14.1859</v>
      </c>
      <c r="Q1025" s="184">
        <v>14.406599999999999</v>
      </c>
      <c r="R1025" s="184">
        <v>16.156500000000001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44322</v>
      </c>
      <c r="E1026" s="184">
        <v>43.540799999999997</v>
      </c>
      <c r="F1026" s="184">
        <v>0.67069999999999996</v>
      </c>
      <c r="G1026" s="184">
        <v>0.6915</v>
      </c>
      <c r="H1026" s="184">
        <v>-0.40870000000000001</v>
      </c>
      <c r="I1026" s="184">
        <v>2.6053999999999999</v>
      </c>
      <c r="J1026" s="184">
        <v>-7.3400000000000007E-2</v>
      </c>
      <c r="K1026" s="184">
        <v>1.3449</v>
      </c>
      <c r="L1026" s="184">
        <v>24.569199999999999</v>
      </c>
      <c r="M1026" s="184">
        <v>32.727699999999999</v>
      </c>
      <c r="N1026" s="184">
        <v>59.790999999999997</v>
      </c>
      <c r="O1026" s="184">
        <v>9.0934000000000008</v>
      </c>
      <c r="P1026" s="184">
        <v>15.100300000000001</v>
      </c>
      <c r="Q1026" s="184">
        <v>10.9178</v>
      </c>
      <c r="R1026" s="184">
        <v>13.022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44322</v>
      </c>
      <c r="E1027" s="184">
        <v>46.697299999999998</v>
      </c>
      <c r="F1027" s="184">
        <v>0.6744</v>
      </c>
      <c r="G1027" s="184">
        <v>0.70220000000000005</v>
      </c>
      <c r="H1027" s="184">
        <v>-0.38379999999999997</v>
      </c>
      <c r="I1027" s="184">
        <v>2.6568999999999998</v>
      </c>
      <c r="J1027" s="184">
        <v>3.32E-2</v>
      </c>
      <c r="K1027" s="184">
        <v>1.6429</v>
      </c>
      <c r="L1027" s="184">
        <v>25.3353</v>
      </c>
      <c r="M1027" s="184">
        <v>34.005899999999997</v>
      </c>
      <c r="N1027" s="184">
        <v>61.904499999999999</v>
      </c>
      <c r="O1027" s="184">
        <v>10.3254</v>
      </c>
      <c r="P1027" s="184">
        <v>16.253599999999999</v>
      </c>
      <c r="Q1027" s="184">
        <v>14.275399999999999</v>
      </c>
      <c r="R1027" s="184">
        <v>14.389699999999999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44322</v>
      </c>
      <c r="E1028" s="184">
        <v>278.27800000000002</v>
      </c>
      <c r="F1028" s="184">
        <v>0.1179</v>
      </c>
      <c r="G1028" s="184">
        <v>0.56510000000000005</v>
      </c>
      <c r="H1028" s="184">
        <v>-9.9000000000000005E-2</v>
      </c>
      <c r="I1028" s="184">
        <v>3.6095999999999999</v>
      </c>
      <c r="J1028" s="184">
        <v>0.66279999999999994</v>
      </c>
      <c r="K1028" s="184">
        <v>2.1698</v>
      </c>
      <c r="L1028" s="184">
        <v>23.6708</v>
      </c>
      <c r="M1028" s="184">
        <v>33.392200000000003</v>
      </c>
      <c r="N1028" s="184">
        <v>59.690199999999997</v>
      </c>
      <c r="O1028" s="184">
        <v>12.1739</v>
      </c>
      <c r="P1028" s="184">
        <v>13.9655</v>
      </c>
      <c r="Q1028" s="184">
        <v>12.513</v>
      </c>
      <c r="R1028" s="184">
        <v>17.495200000000001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44322</v>
      </c>
      <c r="E1029" s="184">
        <v>302.97609999999997</v>
      </c>
      <c r="F1029" s="184">
        <v>0.1207</v>
      </c>
      <c r="G1029" s="184">
        <v>0.57379999999999998</v>
      </c>
      <c r="H1029" s="184">
        <v>-7.9000000000000001E-2</v>
      </c>
      <c r="I1029" s="184">
        <v>3.6511</v>
      </c>
      <c r="J1029" s="184">
        <v>0.75139999999999996</v>
      </c>
      <c r="K1029" s="184">
        <v>2.4369000000000001</v>
      </c>
      <c r="L1029" s="184">
        <v>24.331299999999999</v>
      </c>
      <c r="M1029" s="184">
        <v>32.572699999999998</v>
      </c>
      <c r="N1029" s="184">
        <v>59.141599999999997</v>
      </c>
      <c r="O1029" s="184">
        <v>13.0487</v>
      </c>
      <c r="P1029" s="184">
        <v>15.176299999999999</v>
      </c>
      <c r="Q1029" s="184">
        <v>15.8408</v>
      </c>
      <c r="R1029" s="184">
        <v>18.044899999999998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44322</v>
      </c>
      <c r="E1030" s="184">
        <v>13.26</v>
      </c>
      <c r="F1030" s="184">
        <v>0.68340000000000001</v>
      </c>
      <c r="G1030" s="184">
        <v>0.2268</v>
      </c>
      <c r="H1030" s="184">
        <v>-0.37569999999999998</v>
      </c>
      <c r="I1030" s="184">
        <v>2.3938000000000001</v>
      </c>
      <c r="J1030" s="184">
        <v>0.75990000000000002</v>
      </c>
      <c r="K1030" s="184">
        <v>1.2987</v>
      </c>
      <c r="L1030" s="184">
        <v>19.0305</v>
      </c>
      <c r="M1030" s="184">
        <v>29.6188</v>
      </c>
      <c r="N1030" s="184">
        <v>58.612400000000001</v>
      </c>
      <c r="O1030" s="184"/>
      <c r="P1030" s="184"/>
      <c r="Q1030" s="184">
        <v>22.043700000000001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44322</v>
      </c>
      <c r="E1031" s="184">
        <v>13.07</v>
      </c>
      <c r="F1031" s="184">
        <v>0.69340000000000002</v>
      </c>
      <c r="G1031" s="184">
        <v>0.2301</v>
      </c>
      <c r="H1031" s="184">
        <v>-0.38109999999999999</v>
      </c>
      <c r="I1031" s="184">
        <v>2.3492999999999999</v>
      </c>
      <c r="J1031" s="184">
        <v>0.69340000000000002</v>
      </c>
      <c r="K1031" s="184">
        <v>1.0045999999999999</v>
      </c>
      <c r="L1031" s="184">
        <v>18.387699999999999</v>
      </c>
      <c r="M1031" s="184">
        <v>28.5152</v>
      </c>
      <c r="N1031" s="184">
        <v>56.902799999999999</v>
      </c>
      <c r="O1031" s="184"/>
      <c r="P1031" s="184"/>
      <c r="Q1031" s="184">
        <v>20.8064</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44322</v>
      </c>
      <c r="E1032" s="184">
        <v>84.956699999999998</v>
      </c>
      <c r="F1032" s="184">
        <v>1.0368999999999999</v>
      </c>
      <c r="G1032" s="184">
        <v>1.5144</v>
      </c>
      <c r="H1032" s="184">
        <v>1.3277000000000001</v>
      </c>
      <c r="I1032" s="184">
        <v>4.8015999999999996</v>
      </c>
      <c r="J1032" s="184">
        <v>3.7898999999999998</v>
      </c>
      <c r="K1032" s="184">
        <v>6.1486000000000001</v>
      </c>
      <c r="L1032" s="184">
        <v>36.358600000000003</v>
      </c>
      <c r="M1032" s="184">
        <v>44.917000000000002</v>
      </c>
      <c r="N1032" s="184">
        <v>76.808199999999999</v>
      </c>
      <c r="O1032" s="184">
        <v>9.0004000000000008</v>
      </c>
      <c r="P1032" s="184">
        <v>12.763</v>
      </c>
      <c r="Q1032" s="184">
        <v>12.641500000000001</v>
      </c>
      <c r="R1032" s="184">
        <v>15.9129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44322</v>
      </c>
      <c r="E1033" s="184">
        <v>163.60159999999999</v>
      </c>
      <c r="F1033" s="184">
        <v>1.0353000000000001</v>
      </c>
      <c r="G1033" s="184">
        <v>1.5104</v>
      </c>
      <c r="H1033" s="184">
        <v>1.3180000000000001</v>
      </c>
      <c r="I1033" s="184">
        <v>4.7811000000000003</v>
      </c>
      <c r="J1033" s="184">
        <v>3.7439</v>
      </c>
      <c r="K1033" s="184">
        <v>6.0114999999999998</v>
      </c>
      <c r="L1033" s="184">
        <v>36.0214</v>
      </c>
      <c r="M1033" s="184">
        <v>44.3874</v>
      </c>
      <c r="N1033" s="184">
        <v>75.962999999999994</v>
      </c>
      <c r="O1033" s="184">
        <v>8.4628999999999994</v>
      </c>
      <c r="P1033" s="184">
        <v>12.180199999999999</v>
      </c>
      <c r="Q1033" s="184">
        <v>11.7669</v>
      </c>
      <c r="R1033" s="184">
        <v>15.356299999999999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0.68052950819672098</v>
      </c>
      <c r="G1034" s="186">
        <v>0.91715245901639342</v>
      </c>
      <c r="H1034" s="186">
        <v>0.33656721311475424</v>
      </c>
      <c r="I1034" s="186">
        <v>3.7463278688524602</v>
      </c>
      <c r="J1034" s="186">
        <v>2.2057163934426227</v>
      </c>
      <c r="K1034" s="186">
        <v>4.2207704918032798</v>
      </c>
      <c r="L1034" s="186">
        <v>27.033604918032786</v>
      </c>
      <c r="M1034" s="186">
        <v>39.000657627118656</v>
      </c>
      <c r="N1034" s="186">
        <v>65.115461016949155</v>
      </c>
      <c r="O1034" s="186">
        <v>10.699397959183671</v>
      </c>
      <c r="P1034" s="186">
        <v>15.00877551020408</v>
      </c>
      <c r="Q1034" s="186">
        <v>16.828990163934424</v>
      </c>
      <c r="R1034" s="186">
        <v>17.671030188679246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0.69550000000000001</v>
      </c>
      <c r="G1035" s="186">
        <v>0.90659999999999996</v>
      </c>
      <c r="H1035" s="186">
        <v>-2.0799999999999999E-2</v>
      </c>
      <c r="I1035" s="186">
        <v>3.6295999999999999</v>
      </c>
      <c r="J1035" s="186">
        <v>2.2115999999999998</v>
      </c>
      <c r="K1035" s="186">
        <v>3.9605999999999999</v>
      </c>
      <c r="L1035" s="186">
        <v>26.862500000000001</v>
      </c>
      <c r="M1035" s="186">
        <v>39.597000000000001</v>
      </c>
      <c r="N1035" s="186">
        <v>65.944900000000004</v>
      </c>
      <c r="O1035" s="186">
        <v>10.585699999999999</v>
      </c>
      <c r="P1035" s="186">
        <v>15.0091</v>
      </c>
      <c r="Q1035" s="186">
        <v>16.200199999999999</v>
      </c>
      <c r="R1035" s="186">
        <v>17.431100000000001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44322</v>
      </c>
      <c r="E1038" s="184">
        <v>282.98</v>
      </c>
      <c r="F1038" s="184">
        <v>0.62229999999999996</v>
      </c>
      <c r="G1038" s="184">
        <v>0.77639999999999998</v>
      </c>
      <c r="H1038" s="184">
        <v>-0.4047</v>
      </c>
      <c r="I1038" s="184">
        <v>2.4251</v>
      </c>
      <c r="J1038" s="184">
        <v>0.83379999999999999</v>
      </c>
      <c r="K1038" s="184">
        <v>-0.6774</v>
      </c>
      <c r="L1038" s="184">
        <v>21.7014</v>
      </c>
      <c r="M1038" s="184">
        <v>33.004300000000001</v>
      </c>
      <c r="N1038" s="184">
        <v>58.354799999999997</v>
      </c>
      <c r="O1038" s="184">
        <v>9.1811000000000007</v>
      </c>
      <c r="P1038" s="184">
        <v>12.537699999999999</v>
      </c>
      <c r="Q1038" s="184">
        <v>19.653400000000001</v>
      </c>
      <c r="R1038" s="184">
        <v>12.602399999999999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44322</v>
      </c>
      <c r="E1039" s="184">
        <v>282.98</v>
      </c>
      <c r="F1039" s="184">
        <v>0.62229999999999996</v>
      </c>
      <c r="G1039" s="184">
        <v>0.77639999999999998</v>
      </c>
      <c r="H1039" s="184">
        <v>-0.4047</v>
      </c>
      <c r="I1039" s="184">
        <v>2.4251</v>
      </c>
      <c r="J1039" s="184">
        <v>0.83379999999999999</v>
      </c>
      <c r="K1039" s="184">
        <v>-0.6774</v>
      </c>
      <c r="L1039" s="184">
        <v>21.7014</v>
      </c>
      <c r="M1039" s="184">
        <v>33.004300000000001</v>
      </c>
      <c r="N1039" s="184">
        <v>58.354799999999997</v>
      </c>
      <c r="O1039" s="184">
        <v>9.1811000000000007</v>
      </c>
      <c r="P1039" s="184">
        <v>12.537699999999999</v>
      </c>
      <c r="Q1039" s="184">
        <v>19.5779</v>
      </c>
      <c r="R1039" s="184">
        <v>12.602399999999999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44322</v>
      </c>
      <c r="E1040" s="184">
        <v>304.01</v>
      </c>
      <c r="F1040" s="184">
        <v>0.62219999999999998</v>
      </c>
      <c r="G1040" s="184">
        <v>0.78239999999999998</v>
      </c>
      <c r="H1040" s="184">
        <v>-0.39639999999999997</v>
      </c>
      <c r="I1040" s="184">
        <v>2.4500000000000002</v>
      </c>
      <c r="J1040" s="184">
        <v>0.88600000000000001</v>
      </c>
      <c r="K1040" s="184">
        <v>-0.53010000000000002</v>
      </c>
      <c r="L1040" s="184">
        <v>22.087499999999999</v>
      </c>
      <c r="M1040" s="184">
        <v>33.671900000000001</v>
      </c>
      <c r="N1040" s="184">
        <v>59.4514</v>
      </c>
      <c r="O1040" s="184">
        <v>9.9693000000000005</v>
      </c>
      <c r="P1040" s="184">
        <v>13.495200000000001</v>
      </c>
      <c r="Q1040" s="184">
        <v>14.2143</v>
      </c>
      <c r="R1040" s="184">
        <v>13.3393</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44322</v>
      </c>
      <c r="E1041" s="184">
        <v>43.1</v>
      </c>
      <c r="F1041" s="184">
        <v>0.70089999999999997</v>
      </c>
      <c r="G1041" s="184">
        <v>0.6069</v>
      </c>
      <c r="H1041" s="184">
        <v>-0.874</v>
      </c>
      <c r="I1041" s="184">
        <v>3.0114999999999998</v>
      </c>
      <c r="J1041" s="184">
        <v>1.0314000000000001</v>
      </c>
      <c r="K1041" s="184">
        <v>-1.2374000000000001</v>
      </c>
      <c r="L1041" s="184">
        <v>17.151399999999999</v>
      </c>
      <c r="M1041" s="184">
        <v>28.656700000000001</v>
      </c>
      <c r="N1041" s="184">
        <v>47.906700000000001</v>
      </c>
      <c r="O1041" s="184">
        <v>15.803100000000001</v>
      </c>
      <c r="P1041" s="184">
        <v>17.372399999999999</v>
      </c>
      <c r="Q1041" s="184">
        <v>16.344100000000001</v>
      </c>
      <c r="R1041" s="184">
        <v>18.7881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44322</v>
      </c>
      <c r="E1042" s="184">
        <v>39.07</v>
      </c>
      <c r="F1042" s="184">
        <v>0.69589999999999996</v>
      </c>
      <c r="G1042" s="184">
        <v>0.59219999999999995</v>
      </c>
      <c r="H1042" s="184">
        <v>-0.88790000000000002</v>
      </c>
      <c r="I1042" s="184">
        <v>2.9784000000000002</v>
      </c>
      <c r="J1042" s="184">
        <v>0.93</v>
      </c>
      <c r="K1042" s="184">
        <v>-1.5373000000000001</v>
      </c>
      <c r="L1042" s="184">
        <v>16.453099999999999</v>
      </c>
      <c r="M1042" s="184">
        <v>27.513100000000001</v>
      </c>
      <c r="N1042" s="184">
        <v>46.110700000000001</v>
      </c>
      <c r="O1042" s="184">
        <v>14.3514</v>
      </c>
      <c r="P1042" s="184">
        <v>15.9305</v>
      </c>
      <c r="Q1042" s="184">
        <v>12.769600000000001</v>
      </c>
      <c r="R1042" s="184">
        <v>17.368099999999998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44322</v>
      </c>
      <c r="E1043" s="184">
        <v>18.71</v>
      </c>
      <c r="F1043" s="184">
        <v>0.80820000000000003</v>
      </c>
      <c r="G1043" s="184">
        <v>0.91690000000000005</v>
      </c>
      <c r="H1043" s="184">
        <v>-0.47870000000000001</v>
      </c>
      <c r="I1043" s="184">
        <v>2.9719000000000002</v>
      </c>
      <c r="J1043" s="184">
        <v>1.0259</v>
      </c>
      <c r="K1043" s="184">
        <v>-0.79530000000000001</v>
      </c>
      <c r="L1043" s="184">
        <v>19.859100000000002</v>
      </c>
      <c r="M1043" s="184">
        <v>29.481000000000002</v>
      </c>
      <c r="N1043" s="184">
        <v>52.485700000000001</v>
      </c>
      <c r="O1043" s="184">
        <v>10.889200000000001</v>
      </c>
      <c r="P1043" s="184">
        <v>12.9148</v>
      </c>
      <c r="Q1043" s="184">
        <v>5.9272999999999998</v>
      </c>
      <c r="R1043" s="184">
        <v>14.1648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44322</v>
      </c>
      <c r="E1044" s="184">
        <v>19.84</v>
      </c>
      <c r="F1044" s="184">
        <v>0.76180000000000003</v>
      </c>
      <c r="G1044" s="184">
        <v>0.86429999999999996</v>
      </c>
      <c r="H1044" s="184">
        <v>-0.50149999999999995</v>
      </c>
      <c r="I1044" s="184">
        <v>2.9580000000000002</v>
      </c>
      <c r="J1044" s="184">
        <v>1.0698000000000001</v>
      </c>
      <c r="K1044" s="184">
        <v>-0.60119999999999996</v>
      </c>
      <c r="L1044" s="184">
        <v>20.315300000000001</v>
      </c>
      <c r="M1044" s="184">
        <v>30.269200000000001</v>
      </c>
      <c r="N1044" s="184">
        <v>53.679299999999998</v>
      </c>
      <c r="O1044" s="184">
        <v>11.7075</v>
      </c>
      <c r="P1044" s="184">
        <v>13.7813</v>
      </c>
      <c r="Q1044" s="184">
        <v>11.5107</v>
      </c>
      <c r="R1044" s="184">
        <v>14.985200000000001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44322</v>
      </c>
      <c r="E1045" s="184">
        <v>118.69</v>
      </c>
      <c r="F1045" s="184">
        <v>0.62739999999999996</v>
      </c>
      <c r="G1045" s="184">
        <v>0.65300000000000002</v>
      </c>
      <c r="H1045" s="184">
        <v>-0.95130000000000003</v>
      </c>
      <c r="I1045" s="184">
        <v>2.4249000000000001</v>
      </c>
      <c r="J1045" s="184">
        <v>1.1418999999999999</v>
      </c>
      <c r="K1045" s="184">
        <v>-1.7710999999999999</v>
      </c>
      <c r="L1045" s="184">
        <v>17.48</v>
      </c>
      <c r="M1045" s="184">
        <v>26.927600000000002</v>
      </c>
      <c r="N1045" s="184">
        <v>48.066400000000002</v>
      </c>
      <c r="O1045" s="184">
        <v>12.1737</v>
      </c>
      <c r="P1045" s="184">
        <v>12.8215</v>
      </c>
      <c r="Q1045" s="184">
        <v>16.0425</v>
      </c>
      <c r="R1045" s="184">
        <v>16.2439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44322</v>
      </c>
      <c r="E1046" s="184">
        <v>130.19</v>
      </c>
      <c r="F1046" s="184">
        <v>0.62609999999999999</v>
      </c>
      <c r="G1046" s="184">
        <v>0.65720000000000001</v>
      </c>
      <c r="H1046" s="184">
        <v>-0.9284</v>
      </c>
      <c r="I1046" s="184">
        <v>2.4634</v>
      </c>
      <c r="J1046" s="184">
        <v>1.2443</v>
      </c>
      <c r="K1046" s="184">
        <v>-1.4757</v>
      </c>
      <c r="L1046" s="184">
        <v>18.1934</v>
      </c>
      <c r="M1046" s="184">
        <v>28.089300000000001</v>
      </c>
      <c r="N1046" s="184">
        <v>49.833100000000002</v>
      </c>
      <c r="O1046" s="184">
        <v>13.5205</v>
      </c>
      <c r="P1046" s="184">
        <v>14.231400000000001</v>
      </c>
      <c r="Q1046" s="184">
        <v>15.2003</v>
      </c>
      <c r="R1046" s="184">
        <v>17.584900000000001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44322</v>
      </c>
      <c r="E1047" s="184">
        <v>38.65</v>
      </c>
      <c r="F1047" s="184">
        <v>0.75600000000000001</v>
      </c>
      <c r="G1047" s="184">
        <v>0.75600000000000001</v>
      </c>
      <c r="H1047" s="184">
        <v>-0.59160000000000001</v>
      </c>
      <c r="I1047" s="184">
        <v>2.7105999999999999</v>
      </c>
      <c r="J1047" s="184">
        <v>0.94020000000000004</v>
      </c>
      <c r="K1047" s="184">
        <v>-0.61709999999999998</v>
      </c>
      <c r="L1047" s="184">
        <v>21.045999999999999</v>
      </c>
      <c r="M1047" s="184">
        <v>32.001399999999997</v>
      </c>
      <c r="N1047" s="184">
        <v>56.035499999999999</v>
      </c>
      <c r="O1047" s="184">
        <v>17.0336</v>
      </c>
      <c r="P1047" s="184">
        <v>17.883900000000001</v>
      </c>
      <c r="Q1047" s="184">
        <v>15.017200000000001</v>
      </c>
      <c r="R1047" s="184">
        <v>21.7271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44322</v>
      </c>
      <c r="E1048" s="184">
        <v>35.36</v>
      </c>
      <c r="F1048" s="184">
        <v>0.74070000000000003</v>
      </c>
      <c r="G1048" s="184">
        <v>0.74070000000000003</v>
      </c>
      <c r="H1048" s="184">
        <v>-0.61829999999999996</v>
      </c>
      <c r="I1048" s="184">
        <v>2.6415000000000002</v>
      </c>
      <c r="J1048" s="184">
        <v>0.82689999999999997</v>
      </c>
      <c r="K1048" s="184">
        <v>-0.98009999999999997</v>
      </c>
      <c r="L1048" s="184">
        <v>20.108699999999999</v>
      </c>
      <c r="M1048" s="184">
        <v>30.479700000000001</v>
      </c>
      <c r="N1048" s="184">
        <v>53.605600000000003</v>
      </c>
      <c r="O1048" s="184">
        <v>15.469799999999999</v>
      </c>
      <c r="P1048" s="184">
        <v>16.4298</v>
      </c>
      <c r="Q1048" s="184">
        <v>12.506500000000001</v>
      </c>
      <c r="R1048" s="184">
        <v>20.007999999999999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44322</v>
      </c>
      <c r="E1049" s="184">
        <v>269.89499999999998</v>
      </c>
      <c r="F1049" s="184">
        <v>0.54949999999999999</v>
      </c>
      <c r="G1049" s="184">
        <v>0.55959999999999999</v>
      </c>
      <c r="H1049" s="184">
        <v>-3.6700000000000003E-2</v>
      </c>
      <c r="I1049" s="184">
        <v>2.4756</v>
      </c>
      <c r="J1049" s="184">
        <v>1.1248</v>
      </c>
      <c r="K1049" s="184">
        <v>9.1600000000000001E-2</v>
      </c>
      <c r="L1049" s="184">
        <v>19.551600000000001</v>
      </c>
      <c r="M1049" s="184">
        <v>28.9679</v>
      </c>
      <c r="N1049" s="184">
        <v>53.9846</v>
      </c>
      <c r="O1049" s="184">
        <v>9.0995000000000008</v>
      </c>
      <c r="P1049" s="184">
        <v>12.1645</v>
      </c>
      <c r="Q1049" s="184">
        <v>11.2097</v>
      </c>
      <c r="R1049" s="184">
        <v>12.208</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44322</v>
      </c>
      <c r="E1050" s="184">
        <v>255.44499999999999</v>
      </c>
      <c r="F1050" s="184">
        <v>0.54749999999999999</v>
      </c>
      <c r="G1050" s="184">
        <v>0.55349999999999999</v>
      </c>
      <c r="H1050" s="184">
        <v>-5.1299999999999998E-2</v>
      </c>
      <c r="I1050" s="184">
        <v>2.4447999999999999</v>
      </c>
      <c r="J1050" s="184">
        <v>1.0599000000000001</v>
      </c>
      <c r="K1050" s="184">
        <v>-0.10050000000000001</v>
      </c>
      <c r="L1050" s="184">
        <v>19.090800000000002</v>
      </c>
      <c r="M1050" s="184">
        <v>28.225100000000001</v>
      </c>
      <c r="N1050" s="184">
        <v>52.811</v>
      </c>
      <c r="O1050" s="184">
        <v>8.3118999999999996</v>
      </c>
      <c r="P1050" s="184">
        <v>11.3634</v>
      </c>
      <c r="Q1050" s="184">
        <v>19.523199999999999</v>
      </c>
      <c r="R1050" s="184">
        <v>11.3713</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44322</v>
      </c>
      <c r="E1051" s="184">
        <v>46.27</v>
      </c>
      <c r="F1051" s="184">
        <v>0.52139999999999997</v>
      </c>
      <c r="G1051" s="184">
        <v>0.71830000000000005</v>
      </c>
      <c r="H1051" s="184">
        <v>-0.36609999999999998</v>
      </c>
      <c r="I1051" s="184">
        <v>2.5032999999999999</v>
      </c>
      <c r="J1051" s="184">
        <v>0.74029999999999996</v>
      </c>
      <c r="K1051" s="184">
        <v>-1.3222</v>
      </c>
      <c r="L1051" s="184">
        <v>18.671500000000002</v>
      </c>
      <c r="M1051" s="184">
        <v>29.209700000000002</v>
      </c>
      <c r="N1051" s="184">
        <v>55.164299999999997</v>
      </c>
      <c r="O1051" s="184">
        <v>10.851100000000001</v>
      </c>
      <c r="P1051" s="184">
        <v>13.898400000000001</v>
      </c>
      <c r="Q1051" s="184">
        <v>13.6531</v>
      </c>
      <c r="R1051" s="184">
        <v>14.5647</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44322</v>
      </c>
      <c r="E1052" s="184">
        <v>49.81</v>
      </c>
      <c r="F1052" s="184">
        <v>0.50439999999999996</v>
      </c>
      <c r="G1052" s="184">
        <v>0.72799999999999998</v>
      </c>
      <c r="H1052" s="184">
        <v>-0.36009999999999998</v>
      </c>
      <c r="I1052" s="184">
        <v>2.5318999999999998</v>
      </c>
      <c r="J1052" s="184">
        <v>0.85040000000000004</v>
      </c>
      <c r="K1052" s="184">
        <v>-0.99380000000000002</v>
      </c>
      <c r="L1052" s="184">
        <v>19.505800000000001</v>
      </c>
      <c r="M1052" s="184">
        <v>30.6663</v>
      </c>
      <c r="N1052" s="184">
        <v>57.726399999999998</v>
      </c>
      <c r="O1052" s="184">
        <v>12.3286</v>
      </c>
      <c r="P1052" s="184">
        <v>15.181800000000001</v>
      </c>
      <c r="Q1052" s="184">
        <v>14.322699999999999</v>
      </c>
      <c r="R1052" s="184">
        <v>16.317299999999999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44322</v>
      </c>
      <c r="E1053" s="184">
        <v>1464.05339880359</v>
      </c>
      <c r="F1053" s="184">
        <v>0.44990000000000002</v>
      </c>
      <c r="G1053" s="184">
        <v>1.5007999999999999</v>
      </c>
      <c r="H1053" s="184">
        <v>1.1062000000000001</v>
      </c>
      <c r="I1053" s="184">
        <v>4.6227999999999998</v>
      </c>
      <c r="J1053" s="184">
        <v>3.0516999999999999</v>
      </c>
      <c r="K1053" s="184">
        <v>0.94699999999999995</v>
      </c>
      <c r="L1053" s="184">
        <v>31.4712</v>
      </c>
      <c r="M1053" s="184">
        <v>45.5246</v>
      </c>
      <c r="N1053" s="184">
        <v>66.9285</v>
      </c>
      <c r="O1053" s="184">
        <v>10.843</v>
      </c>
      <c r="P1053" s="184">
        <v>12.13</v>
      </c>
      <c r="Q1053" s="184">
        <v>19.922499999999999</v>
      </c>
      <c r="R1053" s="184">
        <v>14.647399999999999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44322</v>
      </c>
      <c r="E1054" s="184">
        <v>653.40089999999998</v>
      </c>
      <c r="F1054" s="184">
        <v>0.45190000000000002</v>
      </c>
      <c r="G1054" s="184">
        <v>1.5067999999999999</v>
      </c>
      <c r="H1054" s="184">
        <v>1.1200000000000001</v>
      </c>
      <c r="I1054" s="184">
        <v>4.6517999999999997</v>
      </c>
      <c r="J1054" s="184">
        <v>3.113</v>
      </c>
      <c r="K1054" s="184">
        <v>1.1276999999999999</v>
      </c>
      <c r="L1054" s="184">
        <v>31.944199999999999</v>
      </c>
      <c r="M1054" s="184">
        <v>46.313600000000001</v>
      </c>
      <c r="N1054" s="184">
        <v>68.140799999999999</v>
      </c>
      <c r="O1054" s="184">
        <v>11.7098</v>
      </c>
      <c r="P1054" s="184">
        <v>13.0534</v>
      </c>
      <c r="Q1054" s="184">
        <v>12.8405</v>
      </c>
      <c r="R1054" s="184">
        <v>15.499499999999999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44322</v>
      </c>
      <c r="E1055" s="184">
        <v>708.69430249254594</v>
      </c>
      <c r="F1055" s="184">
        <v>0.56850000000000001</v>
      </c>
      <c r="G1055" s="184">
        <v>1.2912999999999999</v>
      </c>
      <c r="H1055" s="184">
        <v>0.1711</v>
      </c>
      <c r="I1055" s="184">
        <v>3.0577000000000001</v>
      </c>
      <c r="J1055" s="184">
        <v>1.0767</v>
      </c>
      <c r="K1055" s="184">
        <v>-1.8815999999999999</v>
      </c>
      <c r="L1055" s="184">
        <v>26.011500000000002</v>
      </c>
      <c r="M1055" s="184">
        <v>34.207599999999999</v>
      </c>
      <c r="N1055" s="184">
        <v>57.0595</v>
      </c>
      <c r="O1055" s="184">
        <v>9.2172000000000001</v>
      </c>
      <c r="P1055" s="184">
        <v>13.148</v>
      </c>
      <c r="Q1055" s="184">
        <v>18.837800000000001</v>
      </c>
      <c r="R1055" s="184">
        <v>7.6845999999999997</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44322</v>
      </c>
      <c r="E1056" s="184">
        <v>609.62599999999998</v>
      </c>
      <c r="F1056" s="184">
        <v>0.57010000000000005</v>
      </c>
      <c r="G1056" s="184">
        <v>1.2959000000000001</v>
      </c>
      <c r="H1056" s="184">
        <v>0.18190000000000001</v>
      </c>
      <c r="I1056" s="184">
        <v>3.0798999999999999</v>
      </c>
      <c r="J1056" s="184">
        <v>1.1205000000000001</v>
      </c>
      <c r="K1056" s="184">
        <v>-1.7518</v>
      </c>
      <c r="L1056" s="184">
        <v>26.3568</v>
      </c>
      <c r="M1056" s="184">
        <v>34.776699999999998</v>
      </c>
      <c r="N1056" s="184">
        <v>57.954700000000003</v>
      </c>
      <c r="O1056" s="184">
        <v>9.891</v>
      </c>
      <c r="P1056" s="184">
        <v>13.904299999999999</v>
      </c>
      <c r="Q1056" s="184">
        <v>12.6035</v>
      </c>
      <c r="R1056" s="184">
        <v>8.2935999999999996</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44322</v>
      </c>
      <c r="E1057" s="184">
        <v>268.75850000000003</v>
      </c>
      <c r="F1057" s="184">
        <v>0.51990000000000003</v>
      </c>
      <c r="G1057" s="184">
        <v>0.72450000000000003</v>
      </c>
      <c r="H1057" s="184">
        <v>-1.3572</v>
      </c>
      <c r="I1057" s="184">
        <v>2.0655999999999999</v>
      </c>
      <c r="J1057" s="184">
        <v>-0.60850000000000004</v>
      </c>
      <c r="K1057" s="184">
        <v>-3.8782000000000001</v>
      </c>
      <c r="L1057" s="184">
        <v>16.684000000000001</v>
      </c>
      <c r="M1057" s="184">
        <v>28.064499999999999</v>
      </c>
      <c r="N1057" s="184">
        <v>52.418900000000001</v>
      </c>
      <c r="O1057" s="184">
        <v>9.7667999999999999</v>
      </c>
      <c r="P1057" s="184">
        <v>13.513299999999999</v>
      </c>
      <c r="Q1057" s="184">
        <v>19.567599999999999</v>
      </c>
      <c r="R1057" s="184">
        <v>13.1318</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44322</v>
      </c>
      <c r="E1058" s="184">
        <v>286.97789999999998</v>
      </c>
      <c r="F1058" s="184">
        <v>0.52249999999999996</v>
      </c>
      <c r="G1058" s="184">
        <v>0.73219999999999996</v>
      </c>
      <c r="H1058" s="184">
        <v>-1.3395999999999999</v>
      </c>
      <c r="I1058" s="184">
        <v>2.1019999999999999</v>
      </c>
      <c r="J1058" s="184">
        <v>-0.53259999999999996</v>
      </c>
      <c r="K1058" s="184">
        <v>-3.6541000000000001</v>
      </c>
      <c r="L1058" s="184">
        <v>17.229700000000001</v>
      </c>
      <c r="M1058" s="184">
        <v>28.970199999999998</v>
      </c>
      <c r="N1058" s="184">
        <v>53.862299999999998</v>
      </c>
      <c r="O1058" s="184">
        <v>10.726900000000001</v>
      </c>
      <c r="P1058" s="184">
        <v>14.436500000000001</v>
      </c>
      <c r="Q1058" s="184">
        <v>12.52</v>
      </c>
      <c r="R1058" s="184">
        <v>14.201599999999999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44322</v>
      </c>
      <c r="E1059" s="184">
        <v>54.33</v>
      </c>
      <c r="F1059" s="184">
        <v>0.72299999999999998</v>
      </c>
      <c r="G1059" s="184">
        <v>0.89139999999999997</v>
      </c>
      <c r="H1059" s="184">
        <v>-0.14699999999999999</v>
      </c>
      <c r="I1059" s="184">
        <v>3.3675999999999999</v>
      </c>
      <c r="J1059" s="184">
        <v>1.6843999999999999</v>
      </c>
      <c r="K1059" s="184">
        <v>0.14749999999999999</v>
      </c>
      <c r="L1059" s="184">
        <v>23.281099999999999</v>
      </c>
      <c r="M1059" s="184">
        <v>32.836199999999998</v>
      </c>
      <c r="N1059" s="184">
        <v>58.073900000000002</v>
      </c>
      <c r="O1059" s="184">
        <v>10.862399999999999</v>
      </c>
      <c r="P1059" s="184">
        <v>14.2416</v>
      </c>
      <c r="Q1059" s="184">
        <v>13.948600000000001</v>
      </c>
      <c r="R1059" s="184">
        <v>13.513</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44322</v>
      </c>
      <c r="E1060" s="184">
        <v>58.19</v>
      </c>
      <c r="F1060" s="184">
        <v>0.70960000000000001</v>
      </c>
      <c r="G1060" s="184">
        <v>0.88419999999999999</v>
      </c>
      <c r="H1060" s="184">
        <v>-0.15440000000000001</v>
      </c>
      <c r="I1060" s="184">
        <v>3.3754</v>
      </c>
      <c r="J1060" s="184">
        <v>1.7307999999999999</v>
      </c>
      <c r="K1060" s="184">
        <v>0.29299999999999998</v>
      </c>
      <c r="L1060" s="184">
        <v>23.624400000000001</v>
      </c>
      <c r="M1060" s="184">
        <v>33.432699999999997</v>
      </c>
      <c r="N1060" s="184">
        <v>59.076000000000001</v>
      </c>
      <c r="O1060" s="184">
        <v>11.642300000000001</v>
      </c>
      <c r="P1060" s="184">
        <v>15.1754</v>
      </c>
      <c r="Q1060" s="184">
        <v>14.677</v>
      </c>
      <c r="R1060" s="184">
        <v>14.203099999999999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44322</v>
      </c>
      <c r="E1061" s="184">
        <v>32.159999999999997</v>
      </c>
      <c r="F1061" s="184">
        <v>0.90990000000000004</v>
      </c>
      <c r="G1061" s="184">
        <v>1.0367999999999999</v>
      </c>
      <c r="H1061" s="184">
        <v>-0.34089999999999998</v>
      </c>
      <c r="I1061" s="184">
        <v>3.0769000000000002</v>
      </c>
      <c r="J1061" s="184">
        <v>1.4831000000000001</v>
      </c>
      <c r="K1061" s="184">
        <v>1.0049999999999999</v>
      </c>
      <c r="L1061" s="184">
        <v>20.766100000000002</v>
      </c>
      <c r="M1061" s="184">
        <v>31.2653</v>
      </c>
      <c r="N1061" s="184">
        <v>54.023000000000003</v>
      </c>
      <c r="O1061" s="184">
        <v>10.9293</v>
      </c>
      <c r="P1061" s="184">
        <v>11.8933</v>
      </c>
      <c r="Q1061" s="184">
        <v>13.8908</v>
      </c>
      <c r="R1061" s="184">
        <v>17.2576</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44322</v>
      </c>
      <c r="E1062" s="184">
        <v>35.21</v>
      </c>
      <c r="F1062" s="184">
        <v>0.94610000000000005</v>
      </c>
      <c r="G1062" s="184">
        <v>1.0329999999999999</v>
      </c>
      <c r="H1062" s="184">
        <v>-0.31140000000000001</v>
      </c>
      <c r="I1062" s="184">
        <v>3.1341999999999999</v>
      </c>
      <c r="J1062" s="184">
        <v>1.5575000000000001</v>
      </c>
      <c r="K1062" s="184">
        <v>1.2655000000000001</v>
      </c>
      <c r="L1062" s="184">
        <v>21.413799999999998</v>
      </c>
      <c r="M1062" s="184">
        <v>32.368400000000001</v>
      </c>
      <c r="N1062" s="184">
        <v>55.5899</v>
      </c>
      <c r="O1062" s="184">
        <v>12.4322</v>
      </c>
      <c r="P1062" s="184">
        <v>13.4962</v>
      </c>
      <c r="Q1062" s="184">
        <v>13.604799999999999</v>
      </c>
      <c r="R1062" s="184">
        <v>18.624500000000001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44322</v>
      </c>
      <c r="E1063" s="184">
        <v>45.24</v>
      </c>
      <c r="F1063" s="184">
        <v>0.73480000000000001</v>
      </c>
      <c r="G1063" s="184">
        <v>0.73480000000000001</v>
      </c>
      <c r="H1063" s="184">
        <v>-1.0282</v>
      </c>
      <c r="I1063" s="184">
        <v>2.0297999999999998</v>
      </c>
      <c r="J1063" s="184">
        <v>0.44400000000000001</v>
      </c>
      <c r="K1063" s="184">
        <v>-2.6678000000000002</v>
      </c>
      <c r="L1063" s="184">
        <v>16.808700000000002</v>
      </c>
      <c r="M1063" s="184">
        <v>25.457599999999999</v>
      </c>
      <c r="N1063" s="184">
        <v>52.118400000000001</v>
      </c>
      <c r="O1063" s="184">
        <v>11.069000000000001</v>
      </c>
      <c r="P1063" s="184">
        <v>14.4902</v>
      </c>
      <c r="Q1063" s="184">
        <v>12.2782</v>
      </c>
      <c r="R1063" s="184">
        <v>14.6737</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44322</v>
      </c>
      <c r="E1064" s="184">
        <v>41.44</v>
      </c>
      <c r="F1064" s="184">
        <v>0.72919999999999996</v>
      </c>
      <c r="G1064" s="184">
        <v>0.72919999999999996</v>
      </c>
      <c r="H1064" s="184">
        <v>-1.0506</v>
      </c>
      <c r="I1064" s="184">
        <v>1.9684999999999999</v>
      </c>
      <c r="J1064" s="184">
        <v>0.33900000000000002</v>
      </c>
      <c r="K1064" s="184">
        <v>-2.9508000000000001</v>
      </c>
      <c r="L1064" s="184">
        <v>16.078399999999998</v>
      </c>
      <c r="M1064" s="184">
        <v>24.369700000000002</v>
      </c>
      <c r="N1064" s="184">
        <v>50.3628</v>
      </c>
      <c r="O1064" s="184">
        <v>9.9542999999999999</v>
      </c>
      <c r="P1064" s="184">
        <v>13.2402</v>
      </c>
      <c r="Q1064" s="184">
        <v>9.9987999999999992</v>
      </c>
      <c r="R1064" s="184">
        <v>13.494999999999999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44322</v>
      </c>
      <c r="E1065" s="184">
        <v>24.98</v>
      </c>
      <c r="F1065" s="184">
        <v>0.80710000000000004</v>
      </c>
      <c r="G1065" s="184">
        <v>1.0108999999999999</v>
      </c>
      <c r="H1065" s="184">
        <v>-0.873</v>
      </c>
      <c r="I1065" s="184">
        <v>2.7561</v>
      </c>
      <c r="J1065" s="184">
        <v>0.7258</v>
      </c>
      <c r="K1065" s="184">
        <v>-1.7696000000000001</v>
      </c>
      <c r="L1065" s="184">
        <v>14.8506</v>
      </c>
      <c r="M1065" s="184">
        <v>25.590699999999998</v>
      </c>
      <c r="N1065" s="184">
        <v>45.741</v>
      </c>
      <c r="O1065" s="184">
        <v>6.9298999999999999</v>
      </c>
      <c r="P1065" s="184">
        <v>11.7332</v>
      </c>
      <c r="Q1065" s="184">
        <v>10.414099999999999</v>
      </c>
      <c r="R1065" s="184">
        <v>8.8712999999999997</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44322</v>
      </c>
      <c r="E1066" s="184">
        <v>28.31</v>
      </c>
      <c r="F1066" s="184">
        <v>0.81910000000000005</v>
      </c>
      <c r="G1066" s="184">
        <v>1.0349999999999999</v>
      </c>
      <c r="H1066" s="184">
        <v>-0.84060000000000001</v>
      </c>
      <c r="I1066" s="184">
        <v>2.8332999999999999</v>
      </c>
      <c r="J1066" s="184">
        <v>0.85499999999999998</v>
      </c>
      <c r="K1066" s="184">
        <v>-1.4276</v>
      </c>
      <c r="L1066" s="184">
        <v>15.6927</v>
      </c>
      <c r="M1066" s="184">
        <v>26.950700000000001</v>
      </c>
      <c r="N1066" s="184">
        <v>47.987499999999997</v>
      </c>
      <c r="O1066" s="184">
        <v>8.5313999999999997</v>
      </c>
      <c r="P1066" s="184">
        <v>13.4922</v>
      </c>
      <c r="Q1066" s="184">
        <v>12.349</v>
      </c>
      <c r="R1066" s="184">
        <v>10.4741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44322</v>
      </c>
      <c r="E1067" s="184">
        <v>35.86</v>
      </c>
      <c r="F1067" s="184">
        <v>0.75860000000000005</v>
      </c>
      <c r="G1067" s="184">
        <v>0.53269999999999995</v>
      </c>
      <c r="H1067" s="184">
        <v>-0.69230000000000003</v>
      </c>
      <c r="I1067" s="184">
        <v>3.1646000000000001</v>
      </c>
      <c r="J1067" s="184">
        <v>2.0489000000000002</v>
      </c>
      <c r="K1067" s="184">
        <v>0.42009999999999997</v>
      </c>
      <c r="L1067" s="184">
        <v>16.8459</v>
      </c>
      <c r="M1067" s="184">
        <v>24.298100000000002</v>
      </c>
      <c r="N1067" s="184">
        <v>47.511299999999999</v>
      </c>
      <c r="O1067" s="184">
        <v>9.2114999999999991</v>
      </c>
      <c r="P1067" s="184">
        <v>12.3125</v>
      </c>
      <c r="Q1067" s="184">
        <v>11.517099999999999</v>
      </c>
      <c r="R1067" s="184">
        <v>12.4895</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44322</v>
      </c>
      <c r="E1068" s="184">
        <v>40.54</v>
      </c>
      <c r="F1068" s="184">
        <v>0.77059999999999995</v>
      </c>
      <c r="G1068" s="184">
        <v>0.54559999999999997</v>
      </c>
      <c r="H1068" s="184">
        <v>-0.66159999999999997</v>
      </c>
      <c r="I1068" s="184">
        <v>3.2077</v>
      </c>
      <c r="J1068" s="184">
        <v>2.1673</v>
      </c>
      <c r="K1068" s="184">
        <v>0.74550000000000005</v>
      </c>
      <c r="L1068" s="184">
        <v>17.643599999999999</v>
      </c>
      <c r="M1068" s="184">
        <v>25.5108</v>
      </c>
      <c r="N1068" s="184">
        <v>49.428699999999999</v>
      </c>
      <c r="O1068" s="184">
        <v>10.797800000000001</v>
      </c>
      <c r="P1068" s="184">
        <v>14.0951</v>
      </c>
      <c r="Q1068" s="184">
        <v>14.5748</v>
      </c>
      <c r="R1068" s="184">
        <v>13.950799999999999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44322</v>
      </c>
      <c r="E1069" s="184">
        <v>10.78</v>
      </c>
      <c r="F1069" s="184">
        <v>0.55879999999999996</v>
      </c>
      <c r="G1069" s="184">
        <v>1.5553999999999999</v>
      </c>
      <c r="H1069" s="184">
        <v>0.44069999999999998</v>
      </c>
      <c r="I1069" s="184">
        <v>2.3130000000000002</v>
      </c>
      <c r="J1069" s="184">
        <v>-0.55530000000000002</v>
      </c>
      <c r="K1069" s="184">
        <v>-2.5202</v>
      </c>
      <c r="L1069" s="184"/>
      <c r="M1069" s="184"/>
      <c r="N1069" s="184"/>
      <c r="O1069" s="184"/>
      <c r="P1069" s="184"/>
      <c r="Q1069" s="184">
        <v>7.8</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44322</v>
      </c>
      <c r="E1070" s="184">
        <v>10.683</v>
      </c>
      <c r="F1070" s="184">
        <v>0.55349999999999999</v>
      </c>
      <c r="G1070" s="184">
        <v>1.5368999999999999</v>
      </c>
      <c r="H1070" s="184">
        <v>0.30890000000000001</v>
      </c>
      <c r="I1070" s="184">
        <v>2.1358000000000001</v>
      </c>
      <c r="J1070" s="184">
        <v>-0.82709999999999995</v>
      </c>
      <c r="K1070" s="184">
        <v>-3.1398000000000001</v>
      </c>
      <c r="L1070" s="184"/>
      <c r="M1070" s="184"/>
      <c r="N1070" s="184"/>
      <c r="O1070" s="184"/>
      <c r="P1070" s="184"/>
      <c r="Q1070" s="184">
        <v>6.83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44322</v>
      </c>
      <c r="E1071" s="184">
        <v>83.138300000000001</v>
      </c>
      <c r="F1071" s="184">
        <v>0.55479999999999996</v>
      </c>
      <c r="G1071" s="184">
        <v>0.498</v>
      </c>
      <c r="H1071" s="184">
        <v>-0.57740000000000002</v>
      </c>
      <c r="I1071" s="184">
        <v>1.5864</v>
      </c>
      <c r="J1071" s="184">
        <v>0.4214</v>
      </c>
      <c r="K1071" s="184">
        <v>-1.1961999999999999</v>
      </c>
      <c r="L1071" s="184">
        <v>12.6952</v>
      </c>
      <c r="M1071" s="184">
        <v>19.575800000000001</v>
      </c>
      <c r="N1071" s="184">
        <v>35.841999999999999</v>
      </c>
      <c r="O1071" s="184">
        <v>9.1059999999999999</v>
      </c>
      <c r="P1071" s="184">
        <v>10.2653</v>
      </c>
      <c r="Q1071" s="184">
        <v>8.4479000000000006</v>
      </c>
      <c r="R1071" s="184">
        <v>11.8277</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44322</v>
      </c>
      <c r="E1072" s="184">
        <v>90.909499999999994</v>
      </c>
      <c r="F1072" s="184">
        <v>0.55769999999999997</v>
      </c>
      <c r="G1072" s="184">
        <v>0.50700000000000001</v>
      </c>
      <c r="H1072" s="184">
        <v>-0.55630000000000002</v>
      </c>
      <c r="I1072" s="184">
        <v>1.6293</v>
      </c>
      <c r="J1072" s="184">
        <v>0.51219999999999999</v>
      </c>
      <c r="K1072" s="184">
        <v>-0.92779999999999996</v>
      </c>
      <c r="L1072" s="184">
        <v>13.311199999999999</v>
      </c>
      <c r="M1072" s="184">
        <v>20.563199999999998</v>
      </c>
      <c r="N1072" s="184">
        <v>37.344000000000001</v>
      </c>
      <c r="O1072" s="184">
        <v>10.2346</v>
      </c>
      <c r="P1072" s="184">
        <v>11.5009</v>
      </c>
      <c r="Q1072" s="184">
        <v>11.664300000000001</v>
      </c>
      <c r="R1072" s="184">
        <v>12.984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44322</v>
      </c>
      <c r="E1073" s="184">
        <v>313.55900000000003</v>
      </c>
      <c r="F1073" s="184">
        <v>0.49359999999999998</v>
      </c>
      <c r="G1073" s="184">
        <v>0.45879999999999999</v>
      </c>
      <c r="H1073" s="184">
        <v>-0.95299999999999996</v>
      </c>
      <c r="I1073" s="184">
        <v>2.2153999999999998</v>
      </c>
      <c r="J1073" s="184">
        <v>0.26989999999999997</v>
      </c>
      <c r="K1073" s="184">
        <v>0.58799999999999997</v>
      </c>
      <c r="L1073" s="184">
        <v>20.800799999999999</v>
      </c>
      <c r="M1073" s="184">
        <v>31.783999999999999</v>
      </c>
      <c r="N1073" s="184">
        <v>59.301200000000001</v>
      </c>
      <c r="O1073" s="184">
        <v>12.2318</v>
      </c>
      <c r="P1073" s="184">
        <v>13.512</v>
      </c>
      <c r="Q1073" s="184">
        <v>19.544799999999999</v>
      </c>
      <c r="R1073" s="184">
        <v>16.157399999999999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44322</v>
      </c>
      <c r="E1074" s="184">
        <v>342.78300000000002</v>
      </c>
      <c r="F1074" s="184">
        <v>0.49690000000000001</v>
      </c>
      <c r="G1074" s="184">
        <v>0.46870000000000001</v>
      </c>
      <c r="H1074" s="184">
        <v>-0.93089999999999995</v>
      </c>
      <c r="I1074" s="184">
        <v>2.2597999999999998</v>
      </c>
      <c r="J1074" s="184">
        <v>0.36659999999999998</v>
      </c>
      <c r="K1074" s="184">
        <v>0.89059999999999995</v>
      </c>
      <c r="L1074" s="184">
        <v>21.517199999999999</v>
      </c>
      <c r="M1074" s="184">
        <v>32.947699999999998</v>
      </c>
      <c r="N1074" s="184">
        <v>61.1693</v>
      </c>
      <c r="O1074" s="184">
        <v>13.4918</v>
      </c>
      <c r="P1074" s="184">
        <v>14.880100000000001</v>
      </c>
      <c r="Q1074" s="184">
        <v>14.4491</v>
      </c>
      <c r="R1074" s="184">
        <v>17.470500000000001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44322</v>
      </c>
      <c r="E1075" s="184">
        <v>418.36836876674897</v>
      </c>
      <c r="F1075" s="184">
        <v>0.49409999999999998</v>
      </c>
      <c r="G1075" s="184">
        <v>0.4592</v>
      </c>
      <c r="H1075" s="184">
        <v>-0.95189999999999997</v>
      </c>
      <c r="I1075" s="184">
        <v>2.2172999999999998</v>
      </c>
      <c r="J1075" s="184">
        <v>0.27</v>
      </c>
      <c r="K1075" s="184">
        <v>0.58899999999999997</v>
      </c>
      <c r="L1075" s="184">
        <v>20.8018</v>
      </c>
      <c r="M1075" s="184">
        <v>31.787199999999999</v>
      </c>
      <c r="N1075" s="184">
        <v>59.305799999999998</v>
      </c>
      <c r="O1075" s="184">
        <v>11.770300000000001</v>
      </c>
      <c r="P1075" s="184">
        <v>13.1958</v>
      </c>
      <c r="Q1075" s="184">
        <v>18.167300000000001</v>
      </c>
      <c r="R1075" s="184">
        <v>15.6373</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44322</v>
      </c>
      <c r="E1076" s="184">
        <v>94.264753440384496</v>
      </c>
      <c r="F1076" s="184">
        <v>0.49659999999999999</v>
      </c>
      <c r="G1076" s="184">
        <v>0.46760000000000002</v>
      </c>
      <c r="H1076" s="184">
        <v>-0.93089999999999995</v>
      </c>
      <c r="I1076" s="184">
        <v>2.2578999999999998</v>
      </c>
      <c r="J1076" s="184">
        <v>0.36530000000000001</v>
      </c>
      <c r="K1076" s="184">
        <v>0.89019999999999999</v>
      </c>
      <c r="L1076" s="184">
        <v>21.515599999999999</v>
      </c>
      <c r="M1076" s="184">
        <v>32.948099999999997</v>
      </c>
      <c r="N1076" s="184">
        <v>61.167099999999998</v>
      </c>
      <c r="O1076" s="184">
        <v>13.029</v>
      </c>
      <c r="P1076" s="184">
        <v>14.567500000000001</v>
      </c>
      <c r="Q1076" s="184">
        <v>13.962300000000001</v>
      </c>
      <c r="R1076" s="184">
        <v>16.950700000000001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44322</v>
      </c>
      <c r="E1077" s="184">
        <v>36.744</v>
      </c>
      <c r="F1077" s="184">
        <v>0.70709999999999995</v>
      </c>
      <c r="G1077" s="184">
        <v>0.61060000000000003</v>
      </c>
      <c r="H1077" s="184">
        <v>-0.75629999999999997</v>
      </c>
      <c r="I1077" s="184">
        <v>2.1461000000000001</v>
      </c>
      <c r="J1077" s="184">
        <v>0.5968</v>
      </c>
      <c r="K1077" s="184">
        <v>-0.78839999999999999</v>
      </c>
      <c r="L1077" s="184">
        <v>20.1295</v>
      </c>
      <c r="M1077" s="184">
        <v>29.0395</v>
      </c>
      <c r="N1077" s="184">
        <v>52.832500000000003</v>
      </c>
      <c r="O1077" s="184">
        <v>10.6515</v>
      </c>
      <c r="P1077" s="184">
        <v>13.3217</v>
      </c>
      <c r="Q1077" s="184">
        <v>13.282400000000001</v>
      </c>
      <c r="R1077" s="184">
        <v>13.8576</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44322</v>
      </c>
      <c r="E1078" s="184">
        <v>34.500999999999998</v>
      </c>
      <c r="F1078" s="184">
        <v>0.70050000000000001</v>
      </c>
      <c r="G1078" s="184">
        <v>0.60070000000000001</v>
      </c>
      <c r="H1078" s="184">
        <v>-0.77649999999999997</v>
      </c>
      <c r="I1078" s="184">
        <v>2.1072000000000002</v>
      </c>
      <c r="J1078" s="184">
        <v>0.51570000000000005</v>
      </c>
      <c r="K1078" s="184">
        <v>-1.0127999999999999</v>
      </c>
      <c r="L1078" s="184">
        <v>19.600000000000001</v>
      </c>
      <c r="M1078" s="184">
        <v>28.180299999999999</v>
      </c>
      <c r="N1078" s="184">
        <v>51.459699999999998</v>
      </c>
      <c r="O1078" s="184">
        <v>9.7049000000000003</v>
      </c>
      <c r="P1078" s="184">
        <v>12.3986</v>
      </c>
      <c r="Q1078" s="184">
        <v>9.5737000000000005</v>
      </c>
      <c r="R1078" s="184">
        <v>12.8651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44322</v>
      </c>
      <c r="E1079" s="184">
        <v>37.925983374802101</v>
      </c>
      <c r="F1079" s="184">
        <v>0.59370000000000001</v>
      </c>
      <c r="G1079" s="184">
        <v>0.57230000000000003</v>
      </c>
      <c r="H1079" s="184">
        <v>-0.80320000000000003</v>
      </c>
      <c r="I1079" s="184">
        <v>2.7753999999999999</v>
      </c>
      <c r="J1079" s="184">
        <v>1.0249999999999999</v>
      </c>
      <c r="K1079" s="184">
        <v>-1.7910999999999999</v>
      </c>
      <c r="L1079" s="184">
        <v>17.501100000000001</v>
      </c>
      <c r="M1079" s="184">
        <v>27.156600000000001</v>
      </c>
      <c r="N1079" s="184">
        <v>47.5077</v>
      </c>
      <c r="O1079" s="184">
        <v>10.790800000000001</v>
      </c>
      <c r="P1079" s="184">
        <v>12.314</v>
      </c>
      <c r="Q1079" s="184">
        <v>10.0106</v>
      </c>
      <c r="R1079" s="184">
        <v>14.6656</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44322</v>
      </c>
      <c r="E1080" s="184">
        <v>36.851700000000001</v>
      </c>
      <c r="F1080" s="184">
        <v>0.59809999999999997</v>
      </c>
      <c r="G1080" s="184">
        <v>0.5857</v>
      </c>
      <c r="H1080" s="184">
        <v>-0.77170000000000005</v>
      </c>
      <c r="I1080" s="184">
        <v>2.8409</v>
      </c>
      <c r="J1080" s="184">
        <v>1.1628000000000001</v>
      </c>
      <c r="K1080" s="184">
        <v>-1.3914</v>
      </c>
      <c r="L1080" s="184">
        <v>18.341200000000001</v>
      </c>
      <c r="M1080" s="184">
        <v>28.400500000000001</v>
      </c>
      <c r="N1080" s="184">
        <v>49.339199999999998</v>
      </c>
      <c r="O1080" s="184">
        <v>12.003399999999999</v>
      </c>
      <c r="P1080" s="184">
        <v>13.5456</v>
      </c>
      <c r="Q1080" s="184">
        <v>12.8644</v>
      </c>
      <c r="R1080" s="184">
        <v>15.8996</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44322</v>
      </c>
      <c r="E1081" s="184">
        <v>13.9268</v>
      </c>
      <c r="F1081" s="184">
        <v>1.0638000000000001</v>
      </c>
      <c r="G1081" s="184">
        <v>1.4348000000000001</v>
      </c>
      <c r="H1081" s="184">
        <v>0.81799999999999995</v>
      </c>
      <c r="I1081" s="184">
        <v>4.4284999999999997</v>
      </c>
      <c r="J1081" s="184">
        <v>2.8491</v>
      </c>
      <c r="K1081" s="184">
        <v>2.2961</v>
      </c>
      <c r="L1081" s="184">
        <v>27.152899999999999</v>
      </c>
      <c r="M1081" s="184">
        <v>38.277900000000002</v>
      </c>
      <c r="N1081" s="184">
        <v>59.874200000000002</v>
      </c>
      <c r="O1081" s="184"/>
      <c r="P1081" s="184"/>
      <c r="Q1081" s="184">
        <v>16.696300000000001</v>
      </c>
      <c r="R1081" s="184">
        <v>17.201799999999999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44322</v>
      </c>
      <c r="E1082" s="184">
        <v>13.3675</v>
      </c>
      <c r="F1082" s="184">
        <v>1.0591999999999999</v>
      </c>
      <c r="G1082" s="184">
        <v>1.4211</v>
      </c>
      <c r="H1082" s="184">
        <v>0.78639999999999999</v>
      </c>
      <c r="I1082" s="184">
        <v>4.3609999999999998</v>
      </c>
      <c r="J1082" s="184">
        <v>2.706</v>
      </c>
      <c r="K1082" s="184">
        <v>1.8593</v>
      </c>
      <c r="L1082" s="184">
        <v>26.0657</v>
      </c>
      <c r="M1082" s="184">
        <v>36.4602</v>
      </c>
      <c r="N1082" s="184">
        <v>57.089100000000002</v>
      </c>
      <c r="O1082" s="184"/>
      <c r="P1082" s="184"/>
      <c r="Q1082" s="184">
        <v>14.4878</v>
      </c>
      <c r="R1082" s="184">
        <v>15.003299999999999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44322</v>
      </c>
      <c r="E1083" s="184">
        <v>71.001999999999995</v>
      </c>
      <c r="F1083" s="184">
        <v>0.66920000000000002</v>
      </c>
      <c r="G1083" s="184">
        <v>0.85650000000000004</v>
      </c>
      <c r="H1083" s="184">
        <v>-0.59219999999999995</v>
      </c>
      <c r="I1083" s="184">
        <v>2.3422999999999998</v>
      </c>
      <c r="J1083" s="184">
        <v>0.7006</v>
      </c>
      <c r="K1083" s="184">
        <v>-0.46820000000000001</v>
      </c>
      <c r="L1083" s="184">
        <v>20.124500000000001</v>
      </c>
      <c r="M1083" s="184">
        <v>30.686499999999999</v>
      </c>
      <c r="N1083" s="184">
        <v>59.684199999999997</v>
      </c>
      <c r="O1083" s="184">
        <v>13.0992</v>
      </c>
      <c r="P1083" s="184">
        <v>16.971800000000002</v>
      </c>
      <c r="Q1083" s="184">
        <v>17.2455</v>
      </c>
      <c r="R1083" s="184">
        <v>14.9499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44322</v>
      </c>
      <c r="E1084" s="184">
        <v>65.724000000000004</v>
      </c>
      <c r="F1084" s="184">
        <v>0.6663</v>
      </c>
      <c r="G1084" s="184">
        <v>0.84850000000000003</v>
      </c>
      <c r="H1084" s="184">
        <v>-0.6109</v>
      </c>
      <c r="I1084" s="184">
        <v>2.3005</v>
      </c>
      <c r="J1084" s="184">
        <v>0.61080000000000001</v>
      </c>
      <c r="K1084" s="184">
        <v>-0.73850000000000005</v>
      </c>
      <c r="L1084" s="184">
        <v>19.472100000000001</v>
      </c>
      <c r="M1084" s="184">
        <v>29.6204</v>
      </c>
      <c r="N1084" s="184">
        <v>57.948599999999999</v>
      </c>
      <c r="O1084" s="184">
        <v>11.909700000000001</v>
      </c>
      <c r="P1084" s="184">
        <v>15.8908</v>
      </c>
      <c r="Q1084" s="184">
        <v>15.4626</v>
      </c>
      <c r="R1084" s="184">
        <v>13.6998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44322</v>
      </c>
      <c r="E1085" s="184">
        <v>28.947299999999998</v>
      </c>
      <c r="F1085" s="184">
        <v>0.83040000000000003</v>
      </c>
      <c r="G1085" s="184">
        <v>0.70409999999999995</v>
      </c>
      <c r="H1085" s="184">
        <v>-0.86580000000000001</v>
      </c>
      <c r="I1085" s="184">
        <v>2.8254000000000001</v>
      </c>
      <c r="J1085" s="184">
        <v>1.7507999999999999</v>
      </c>
      <c r="K1085" s="184">
        <v>0.25769999999999998</v>
      </c>
      <c r="L1085" s="184">
        <v>21.0349</v>
      </c>
      <c r="M1085" s="184">
        <v>29.101099999999999</v>
      </c>
      <c r="N1085" s="184">
        <v>54.971600000000002</v>
      </c>
      <c r="O1085" s="184">
        <v>8.9830000000000005</v>
      </c>
      <c r="P1085" s="184">
        <v>12.110200000000001</v>
      </c>
      <c r="Q1085" s="184">
        <v>11.693899999999999</v>
      </c>
      <c r="R1085" s="184">
        <v>12.5936</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44322</v>
      </c>
      <c r="E1086" s="184">
        <v>32.536299999999997</v>
      </c>
      <c r="F1086" s="184">
        <v>0.83650000000000002</v>
      </c>
      <c r="G1086" s="184">
        <v>0.7228</v>
      </c>
      <c r="H1086" s="184">
        <v>-0.82269999999999999</v>
      </c>
      <c r="I1086" s="184">
        <v>2.9150999999999998</v>
      </c>
      <c r="J1086" s="184">
        <v>1.9413</v>
      </c>
      <c r="K1086" s="184">
        <v>0.82550000000000001</v>
      </c>
      <c r="L1086" s="184">
        <v>22.342700000000001</v>
      </c>
      <c r="M1086" s="184">
        <v>30.991900000000001</v>
      </c>
      <c r="N1086" s="184">
        <v>58.024500000000003</v>
      </c>
      <c r="O1086" s="184">
        <v>10.8348</v>
      </c>
      <c r="P1086" s="184">
        <v>13.810600000000001</v>
      </c>
      <c r="Q1086" s="184">
        <v>12.869400000000001</v>
      </c>
      <c r="R1086" s="184">
        <v>14.561199999999999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44322</v>
      </c>
      <c r="E1087" s="184">
        <v>40.732199999999999</v>
      </c>
      <c r="F1087" s="184">
        <v>0.63839999999999997</v>
      </c>
      <c r="G1087" s="184">
        <v>0.78190000000000004</v>
      </c>
      <c r="H1087" s="184">
        <v>-9.5200000000000007E-2</v>
      </c>
      <c r="I1087" s="184">
        <v>3.3654999999999999</v>
      </c>
      <c r="J1087" s="184">
        <v>0.54730000000000001</v>
      </c>
      <c r="K1087" s="184">
        <v>-0.58379999999999999</v>
      </c>
      <c r="L1087" s="184">
        <v>27.1721</v>
      </c>
      <c r="M1087" s="184">
        <v>36.752200000000002</v>
      </c>
      <c r="N1087" s="184">
        <v>60.069299999999998</v>
      </c>
      <c r="O1087" s="184">
        <v>8.0416000000000007</v>
      </c>
      <c r="P1087" s="184">
        <v>13.259600000000001</v>
      </c>
      <c r="Q1087" s="184">
        <v>10.751099999999999</v>
      </c>
      <c r="R1087" s="184">
        <v>7.7469999999999999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44322</v>
      </c>
      <c r="E1088" s="184">
        <v>43.845799999999997</v>
      </c>
      <c r="F1088" s="184">
        <v>0.64090000000000003</v>
      </c>
      <c r="G1088" s="184">
        <v>0.78920000000000001</v>
      </c>
      <c r="H1088" s="184">
        <v>-7.8200000000000006E-2</v>
      </c>
      <c r="I1088" s="184">
        <v>3.4005999999999998</v>
      </c>
      <c r="J1088" s="184">
        <v>0.62219999999999998</v>
      </c>
      <c r="K1088" s="184">
        <v>-0.37690000000000001</v>
      </c>
      <c r="L1088" s="184">
        <v>27.674399999999999</v>
      </c>
      <c r="M1088" s="184">
        <v>37.5852</v>
      </c>
      <c r="N1088" s="184">
        <v>61.404899999999998</v>
      </c>
      <c r="O1088" s="184">
        <v>9.0051000000000005</v>
      </c>
      <c r="P1088" s="184">
        <v>14.3683</v>
      </c>
      <c r="Q1088" s="184">
        <v>14.0969</v>
      </c>
      <c r="R1088" s="184">
        <v>8.6569000000000003</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44322</v>
      </c>
      <c r="E1089" s="184">
        <v>216.08</v>
      </c>
      <c r="F1089" s="184">
        <v>1.0994999999999999</v>
      </c>
      <c r="G1089" s="184">
        <v>1.4602999999999999</v>
      </c>
      <c r="H1089" s="184">
        <v>-0.30449999999999999</v>
      </c>
      <c r="I1089" s="184">
        <v>2.9687999999999999</v>
      </c>
      <c r="J1089" s="184">
        <v>1.9486000000000001</v>
      </c>
      <c r="K1089" s="184">
        <v>0.71779999999999999</v>
      </c>
      <c r="L1089" s="184">
        <v>20.667899999999999</v>
      </c>
      <c r="M1089" s="184">
        <v>30.5383</v>
      </c>
      <c r="N1089" s="184">
        <v>54.674300000000002</v>
      </c>
      <c r="O1089" s="184">
        <v>10.353199999999999</v>
      </c>
      <c r="P1089" s="184">
        <v>12.522600000000001</v>
      </c>
      <c r="Q1089" s="184">
        <v>18.310300000000002</v>
      </c>
      <c r="R1089" s="184">
        <v>13.8315</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44322</v>
      </c>
      <c r="E1090" s="184">
        <v>240.61</v>
      </c>
      <c r="F1090" s="184">
        <v>1.1051</v>
      </c>
      <c r="G1090" s="184">
        <v>1.4718</v>
      </c>
      <c r="H1090" s="184">
        <v>-0.2777</v>
      </c>
      <c r="I1090" s="184">
        <v>3.0316999999999998</v>
      </c>
      <c r="J1090" s="184">
        <v>2.0745</v>
      </c>
      <c r="K1090" s="184">
        <v>1.0966</v>
      </c>
      <c r="L1090" s="184">
        <v>21.581600000000002</v>
      </c>
      <c r="M1090" s="184">
        <v>32.021900000000002</v>
      </c>
      <c r="N1090" s="184">
        <v>57.025399999999998</v>
      </c>
      <c r="O1090" s="184">
        <v>11.9092</v>
      </c>
      <c r="P1090" s="184">
        <v>14.192600000000001</v>
      </c>
      <c r="Q1090" s="184">
        <v>14.4679</v>
      </c>
      <c r="R1090" s="184">
        <v>15.4274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44322</v>
      </c>
      <c r="E1091" s="184">
        <v>12.41</v>
      </c>
      <c r="F1091" s="184">
        <v>0.40450000000000003</v>
      </c>
      <c r="G1091" s="184">
        <v>0.40450000000000003</v>
      </c>
      <c r="H1091" s="184">
        <v>-0.72</v>
      </c>
      <c r="I1091" s="184">
        <v>1.6379999999999999</v>
      </c>
      <c r="J1091" s="184">
        <v>1.3061</v>
      </c>
      <c r="K1091" s="184">
        <v>-0.16089999999999999</v>
      </c>
      <c r="L1091" s="184">
        <v>19.556799999999999</v>
      </c>
      <c r="M1091" s="184"/>
      <c r="N1091" s="184"/>
      <c r="O1091" s="184"/>
      <c r="P1091" s="184"/>
      <c r="Q1091" s="184">
        <v>24.1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44322</v>
      </c>
      <c r="E1092" s="184">
        <v>12.27</v>
      </c>
      <c r="F1092" s="184">
        <v>0.40920000000000001</v>
      </c>
      <c r="G1092" s="184">
        <v>0.40920000000000001</v>
      </c>
      <c r="H1092" s="184">
        <v>-0.72819999999999996</v>
      </c>
      <c r="I1092" s="184">
        <v>1.5728</v>
      </c>
      <c r="J1092" s="184">
        <v>1.1541999999999999</v>
      </c>
      <c r="K1092" s="184">
        <v>-0.56730000000000003</v>
      </c>
      <c r="L1092" s="184">
        <v>18.322099999999999</v>
      </c>
      <c r="M1092" s="184"/>
      <c r="N1092" s="184"/>
      <c r="O1092" s="184"/>
      <c r="P1092" s="184"/>
      <c r="Q1092" s="184">
        <v>22.7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44322</v>
      </c>
      <c r="E1093" s="184">
        <v>55.480699999999999</v>
      </c>
      <c r="F1093" s="184">
        <v>0.78459999999999996</v>
      </c>
      <c r="G1093" s="184">
        <v>0.8155</v>
      </c>
      <c r="H1093" s="184">
        <v>-0.63580000000000003</v>
      </c>
      <c r="I1093" s="184">
        <v>1.7274</v>
      </c>
      <c r="J1093" s="184">
        <v>0.2293</v>
      </c>
      <c r="K1093" s="184">
        <v>-1.3393999999999999</v>
      </c>
      <c r="L1093" s="184">
        <v>24.2864</v>
      </c>
      <c r="M1093" s="184">
        <v>35.543599999999998</v>
      </c>
      <c r="N1093" s="184">
        <v>61.971800000000002</v>
      </c>
      <c r="O1093" s="184">
        <v>11.0389</v>
      </c>
      <c r="P1093" s="184">
        <v>13.6594</v>
      </c>
      <c r="Q1093" s="184">
        <v>15.4514</v>
      </c>
      <c r="R1093" s="184">
        <v>15.911799999999999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44322</v>
      </c>
      <c r="E1094" s="184">
        <v>51.604500000000002</v>
      </c>
      <c r="F1094" s="184">
        <v>0.78239999999999998</v>
      </c>
      <c r="G1094" s="184">
        <v>0.80869999999999997</v>
      </c>
      <c r="H1094" s="184">
        <v>-0.65129999999999999</v>
      </c>
      <c r="I1094" s="184">
        <v>1.696</v>
      </c>
      <c r="J1094" s="184">
        <v>0.16270000000000001</v>
      </c>
      <c r="K1094" s="184">
        <v>-1.5287999999999999</v>
      </c>
      <c r="L1094" s="184">
        <v>23.814699999999998</v>
      </c>
      <c r="M1094" s="184">
        <v>34.8048</v>
      </c>
      <c r="N1094" s="184">
        <v>60.7682</v>
      </c>
      <c r="O1094" s="184">
        <v>10.142799999999999</v>
      </c>
      <c r="P1094" s="184">
        <v>12.605399999999999</v>
      </c>
      <c r="Q1094" s="184">
        <v>11.3209</v>
      </c>
      <c r="R1094" s="184">
        <v>15.0291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44322</v>
      </c>
      <c r="E1095" s="184">
        <v>12.473599999999999</v>
      </c>
      <c r="F1095" s="184">
        <v>0.69099999999999995</v>
      </c>
      <c r="G1095" s="184">
        <v>0.69830000000000003</v>
      </c>
      <c r="H1095" s="184">
        <v>-0.64680000000000004</v>
      </c>
      <c r="I1095" s="184">
        <v>2.3626</v>
      </c>
      <c r="J1095" s="184">
        <v>0.79190000000000005</v>
      </c>
      <c r="K1095" s="184">
        <v>-0.25430000000000003</v>
      </c>
      <c r="L1095" s="184">
        <v>21.157</v>
      </c>
      <c r="M1095" s="184"/>
      <c r="N1095" s="184"/>
      <c r="O1095" s="184"/>
      <c r="P1095" s="184"/>
      <c r="Q1095" s="184">
        <v>24.736000000000001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44322</v>
      </c>
      <c r="E1096" s="184">
        <v>12.332800000000001</v>
      </c>
      <c r="F1096" s="184">
        <v>0.68500000000000005</v>
      </c>
      <c r="G1096" s="184">
        <v>0.68079999999999996</v>
      </c>
      <c r="H1096" s="184">
        <v>-0.68689999999999996</v>
      </c>
      <c r="I1096" s="184">
        <v>2.2806999999999999</v>
      </c>
      <c r="J1096" s="184">
        <v>0.62329999999999997</v>
      </c>
      <c r="K1096" s="184">
        <v>-0.746</v>
      </c>
      <c r="L1096" s="184">
        <v>19.980499999999999</v>
      </c>
      <c r="M1096" s="184"/>
      <c r="N1096" s="184"/>
      <c r="O1096" s="184"/>
      <c r="P1096" s="184"/>
      <c r="Q1096" s="184">
        <v>23.327999999999999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44322</v>
      </c>
      <c r="E1097" s="184">
        <v>608.84228380556999</v>
      </c>
      <c r="F1097" s="184">
        <v>0.68700000000000006</v>
      </c>
      <c r="G1097" s="184">
        <v>0.82989999999999997</v>
      </c>
      <c r="H1097" s="184">
        <v>-0.34129999999999999</v>
      </c>
      <c r="I1097" s="184">
        <v>2.9348000000000001</v>
      </c>
      <c r="J1097" s="184">
        <v>1.8697999999999999</v>
      </c>
      <c r="K1097" s="184">
        <v>0.46129999999999999</v>
      </c>
      <c r="L1097" s="184">
        <v>25.127099999999999</v>
      </c>
      <c r="M1097" s="184">
        <v>34.82</v>
      </c>
      <c r="N1097" s="184">
        <v>59.237699999999997</v>
      </c>
      <c r="O1097" s="184">
        <v>10.1937</v>
      </c>
      <c r="P1097" s="184">
        <v>12.2928</v>
      </c>
      <c r="Q1097" s="184">
        <v>19.547599999999999</v>
      </c>
      <c r="R1097" s="184">
        <v>12.969900000000001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44322</v>
      </c>
      <c r="E1098" s="184">
        <v>305.64980000000003</v>
      </c>
      <c r="F1098" s="184">
        <v>0.68889999999999996</v>
      </c>
      <c r="G1098" s="184">
        <v>0.83540000000000003</v>
      </c>
      <c r="H1098" s="184">
        <v>-0.32840000000000003</v>
      </c>
      <c r="I1098" s="184">
        <v>2.9618000000000002</v>
      </c>
      <c r="J1098" s="184">
        <v>1.9275</v>
      </c>
      <c r="K1098" s="184">
        <v>0.64490000000000003</v>
      </c>
      <c r="L1098" s="184">
        <v>25.611000000000001</v>
      </c>
      <c r="M1098" s="184">
        <v>35.616799999999998</v>
      </c>
      <c r="N1098" s="184">
        <v>60.514899999999997</v>
      </c>
      <c r="O1098" s="184">
        <v>11.2689</v>
      </c>
      <c r="P1098" s="184">
        <v>13.6866</v>
      </c>
      <c r="Q1098" s="184">
        <v>13.1975</v>
      </c>
      <c r="R1098" s="184">
        <v>13.9278</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44322</v>
      </c>
      <c r="E1099" s="184">
        <v>93.69</v>
      </c>
      <c r="F1099" s="184">
        <v>0.63370000000000004</v>
      </c>
      <c r="G1099" s="184">
        <v>0.96989999999999998</v>
      </c>
      <c r="H1099" s="184">
        <v>-7.4700000000000003E-2</v>
      </c>
      <c r="I1099" s="184">
        <v>3.0806</v>
      </c>
      <c r="J1099" s="184">
        <v>1.2208000000000001</v>
      </c>
      <c r="K1099" s="184">
        <v>-0.66790000000000005</v>
      </c>
      <c r="L1099" s="184">
        <v>16.226299999999998</v>
      </c>
      <c r="M1099" s="184">
        <v>25.690899999999999</v>
      </c>
      <c r="N1099" s="184">
        <v>47.218699999999998</v>
      </c>
      <c r="O1099" s="184">
        <v>7.6482999999999999</v>
      </c>
      <c r="P1099" s="184">
        <v>10.0944</v>
      </c>
      <c r="Q1099" s="184">
        <v>9.4048999999999996</v>
      </c>
      <c r="R1099" s="184">
        <v>9.9712999999999994</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44322</v>
      </c>
      <c r="E1100" s="184">
        <v>118.6</v>
      </c>
      <c r="F1100" s="184">
        <v>0.63360000000000005</v>
      </c>
      <c r="G1100" s="184">
        <v>0.96479999999999999</v>
      </c>
      <c r="H1100" s="184">
        <v>-7.8600000000000003E-2</v>
      </c>
      <c r="I1100" s="184">
        <v>3.0825999999999998</v>
      </c>
      <c r="J1100" s="184">
        <v>1.2176</v>
      </c>
      <c r="K1100" s="184">
        <v>-0.68110000000000004</v>
      </c>
      <c r="L1100" s="184">
        <v>16.183399999999999</v>
      </c>
      <c r="M1100" s="184">
        <v>25.617899999999999</v>
      </c>
      <c r="N1100" s="184">
        <v>47.097700000000003</v>
      </c>
      <c r="O1100" s="184">
        <v>7.3250999999999999</v>
      </c>
      <c r="P1100" s="184">
        <v>9.5618999999999996</v>
      </c>
      <c r="Q1100" s="184">
        <v>9.8984000000000005</v>
      </c>
      <c r="R1100" s="184">
        <v>9.7713999999999999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44322</v>
      </c>
      <c r="E1101" s="184">
        <v>14.04</v>
      </c>
      <c r="F1101" s="184">
        <v>0.6452</v>
      </c>
      <c r="G1101" s="184">
        <v>0.6452</v>
      </c>
      <c r="H1101" s="184">
        <v>-0.84750000000000003</v>
      </c>
      <c r="I1101" s="184">
        <v>2.3323999999999998</v>
      </c>
      <c r="J1101" s="184">
        <v>0.42920000000000003</v>
      </c>
      <c r="K1101" s="184">
        <v>-1.8182</v>
      </c>
      <c r="L1101" s="184">
        <v>18.9831</v>
      </c>
      <c r="M1101" s="184">
        <v>29.162800000000001</v>
      </c>
      <c r="N1101" s="184">
        <v>54.455399999999997</v>
      </c>
      <c r="O1101" s="184">
        <v>9.4511000000000003</v>
      </c>
      <c r="P1101" s="184"/>
      <c r="Q1101" s="184">
        <v>8.8787000000000003</v>
      </c>
      <c r="R1101" s="184">
        <v>13.266299999999999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44322</v>
      </c>
      <c r="E1102" s="184">
        <v>13.66</v>
      </c>
      <c r="F1102" s="184">
        <v>0.73750000000000004</v>
      </c>
      <c r="G1102" s="184">
        <v>0.66320000000000001</v>
      </c>
      <c r="H1102" s="184">
        <v>-0.87080000000000002</v>
      </c>
      <c r="I1102" s="184">
        <v>2.3220999999999998</v>
      </c>
      <c r="J1102" s="184">
        <v>0.3674</v>
      </c>
      <c r="K1102" s="184">
        <v>-1.9382999999999999</v>
      </c>
      <c r="L1102" s="184">
        <v>18.679400000000001</v>
      </c>
      <c r="M1102" s="184">
        <v>28.6252</v>
      </c>
      <c r="N1102" s="184">
        <v>53.655799999999999</v>
      </c>
      <c r="O1102" s="184">
        <v>8.8648000000000007</v>
      </c>
      <c r="P1102" s="184"/>
      <c r="Q1102" s="184">
        <v>8.1324000000000005</v>
      </c>
      <c r="R1102" s="184">
        <v>12.654400000000001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44322</v>
      </c>
      <c r="E1103" s="184">
        <v>171.78540000000001</v>
      </c>
      <c r="F1103" s="184">
        <v>0.72729999999999995</v>
      </c>
      <c r="G1103" s="184">
        <v>0.60919999999999996</v>
      </c>
      <c r="H1103" s="184">
        <v>-0.69630000000000003</v>
      </c>
      <c r="I1103" s="184">
        <v>2.3489</v>
      </c>
      <c r="J1103" s="184">
        <v>1.0450999999999999</v>
      </c>
      <c r="K1103" s="184">
        <v>0.17929999999999999</v>
      </c>
      <c r="L1103" s="184">
        <v>22.2254</v>
      </c>
      <c r="M1103" s="184">
        <v>34.917499999999997</v>
      </c>
      <c r="N1103" s="184">
        <v>59.620600000000003</v>
      </c>
      <c r="O1103" s="184">
        <v>12.5746</v>
      </c>
      <c r="P1103" s="184">
        <v>14.6858</v>
      </c>
      <c r="Q1103" s="184">
        <v>13.8977</v>
      </c>
      <c r="R1103" s="184">
        <v>16.8598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44322</v>
      </c>
      <c r="E1104" s="184">
        <v>77.103857913894501</v>
      </c>
      <c r="F1104" s="184">
        <v>0.72740000000000005</v>
      </c>
      <c r="G1104" s="184">
        <v>0.60919999999999996</v>
      </c>
      <c r="H1104" s="184">
        <v>-0.69640000000000002</v>
      </c>
      <c r="I1104" s="184">
        <v>2.3489</v>
      </c>
      <c r="J1104" s="184">
        <v>1.0449999999999999</v>
      </c>
      <c r="K1104" s="184">
        <v>0.17929999999999999</v>
      </c>
      <c r="L1104" s="184">
        <v>22.2254</v>
      </c>
      <c r="M1104" s="184">
        <v>34.917700000000004</v>
      </c>
      <c r="N1104" s="184">
        <v>59.619300000000003</v>
      </c>
      <c r="O1104" s="184">
        <v>12.059100000000001</v>
      </c>
      <c r="P1104" s="184">
        <v>14.369899999999999</v>
      </c>
      <c r="Q1104" s="184">
        <v>13.709899999999999</v>
      </c>
      <c r="R1104" s="184">
        <v>16.5793</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44322</v>
      </c>
      <c r="E1105" s="184">
        <v>162.61500000000001</v>
      </c>
      <c r="F1105" s="184">
        <v>0.7248</v>
      </c>
      <c r="G1105" s="184">
        <v>0.60199999999999998</v>
      </c>
      <c r="H1105" s="184">
        <v>-0.71330000000000005</v>
      </c>
      <c r="I1105" s="184">
        <v>2.3134000000000001</v>
      </c>
      <c r="J1105" s="184">
        <v>0.96850000000000003</v>
      </c>
      <c r="K1105" s="184">
        <v>-4.8899999999999999E-2</v>
      </c>
      <c r="L1105" s="184">
        <v>21.681799999999999</v>
      </c>
      <c r="M1105" s="184">
        <v>33.958799999999997</v>
      </c>
      <c r="N1105" s="184">
        <v>58.1616</v>
      </c>
      <c r="O1105" s="184">
        <v>11.5931</v>
      </c>
      <c r="P1105" s="184">
        <v>13.7601</v>
      </c>
      <c r="Q1105" s="184">
        <v>13.1884</v>
      </c>
      <c r="R1105" s="184">
        <v>15.849600000000001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44322</v>
      </c>
      <c r="E1106" s="184">
        <v>800.21572628447097</v>
      </c>
      <c r="F1106" s="184">
        <v>0.72470000000000001</v>
      </c>
      <c r="G1106" s="184">
        <v>0.60199999999999998</v>
      </c>
      <c r="H1106" s="184">
        <v>-0.71350000000000002</v>
      </c>
      <c r="I1106" s="184">
        <v>2.3132999999999999</v>
      </c>
      <c r="J1106" s="184">
        <v>0.96850000000000003</v>
      </c>
      <c r="K1106" s="184">
        <v>-4.9099999999999998E-2</v>
      </c>
      <c r="L1106" s="184">
        <v>21.6816</v>
      </c>
      <c r="M1106" s="184">
        <v>33.9587</v>
      </c>
      <c r="N1106" s="184">
        <v>58.161700000000003</v>
      </c>
      <c r="O1106" s="184">
        <v>10.907500000000001</v>
      </c>
      <c r="P1106" s="184">
        <v>13.339399999999999</v>
      </c>
      <c r="Q1106" s="184">
        <v>13.5106</v>
      </c>
      <c r="R1106" s="184">
        <v>15.320600000000001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0.67824492753623189</v>
      </c>
      <c r="G1107" s="186">
        <v>0.81342898550724629</v>
      </c>
      <c r="H1107" s="186">
        <v>-0.47536811594202893</v>
      </c>
      <c r="I1107" s="186">
        <v>2.6615956521739124</v>
      </c>
      <c r="J1107" s="186">
        <v>1.0144550724637682</v>
      </c>
      <c r="K1107" s="186">
        <v>-0.58717246376811616</v>
      </c>
      <c r="L1107" s="186">
        <v>20.669613432835813</v>
      </c>
      <c r="M1107" s="186">
        <v>30.986636507936499</v>
      </c>
      <c r="N1107" s="186">
        <v>54.862944444444452</v>
      </c>
      <c r="O1107" s="186">
        <v>10.895147540983608</v>
      </c>
      <c r="P1107" s="186">
        <v>13.518362711864409</v>
      </c>
      <c r="Q1107" s="186">
        <v>14.184036231884058</v>
      </c>
      <c r="R1107" s="186">
        <v>14.20612380952381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0.68500000000000005</v>
      </c>
      <c r="G1108" s="186">
        <v>0.73219999999999996</v>
      </c>
      <c r="H1108" s="186">
        <v>-0.61829999999999996</v>
      </c>
      <c r="I1108" s="186">
        <v>2.4756</v>
      </c>
      <c r="J1108" s="186">
        <v>0.96850000000000003</v>
      </c>
      <c r="K1108" s="186">
        <v>-0.61709999999999998</v>
      </c>
      <c r="L1108" s="186">
        <v>20.315300000000001</v>
      </c>
      <c r="M1108" s="186">
        <v>30.6663</v>
      </c>
      <c r="N1108" s="186">
        <v>55.5899</v>
      </c>
      <c r="O1108" s="186">
        <v>10.843</v>
      </c>
      <c r="P1108" s="186">
        <v>13.4962</v>
      </c>
      <c r="Q1108" s="186">
        <v>13.709899999999999</v>
      </c>
      <c r="R1108" s="186">
        <v>14.203099999999999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44322</v>
      </c>
      <c r="E1111" s="184">
        <v>222.48082619711101</v>
      </c>
      <c r="F1111" s="184">
        <v>2.2482000000000002</v>
      </c>
      <c r="G1111" s="184">
        <v>2.4893000000000001</v>
      </c>
      <c r="H1111" s="184">
        <v>2.6690999999999998</v>
      </c>
      <c r="I1111" s="184">
        <v>2.9923000000000002</v>
      </c>
      <c r="J1111" s="184">
        <v>3.1715</v>
      </c>
      <c r="K1111" s="184">
        <v>3.5142000000000002</v>
      </c>
      <c r="L1111" s="184">
        <v>3.3065000000000002</v>
      </c>
      <c r="M1111" s="184">
        <v>3.2896999999999998</v>
      </c>
      <c r="N1111" s="184">
        <v>3.3997000000000002</v>
      </c>
      <c r="O1111" s="184">
        <v>5.7068000000000003</v>
      </c>
      <c r="P1111" s="184">
        <v>6.2389000000000001</v>
      </c>
      <c r="Q1111" s="184">
        <v>6.9640000000000004</v>
      </c>
      <c r="R1111" s="184">
        <v>4.6898999999999997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44322</v>
      </c>
      <c r="E1112" s="184">
        <v>330.30970000000002</v>
      </c>
      <c r="F1112" s="184">
        <v>2.6633</v>
      </c>
      <c r="G1112" s="184">
        <v>2.6305000000000001</v>
      </c>
      <c r="H1112" s="184">
        <v>2.7797999999999998</v>
      </c>
      <c r="I1112" s="184">
        <v>2.9419</v>
      </c>
      <c r="J1112" s="184">
        <v>3.0175000000000001</v>
      </c>
      <c r="K1112" s="184">
        <v>3.2086999999999999</v>
      </c>
      <c r="L1112" s="184">
        <v>3.0579000000000001</v>
      </c>
      <c r="M1112" s="184">
        <v>3.1387</v>
      </c>
      <c r="N1112" s="184">
        <v>3.4289999999999998</v>
      </c>
      <c r="O1112" s="184">
        <v>5.6429999999999998</v>
      </c>
      <c r="P1112" s="184">
        <v>6.1677</v>
      </c>
      <c r="Q1112" s="184">
        <v>7.2312000000000003</v>
      </c>
      <c r="R1112" s="184">
        <v>4.7362000000000002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44322</v>
      </c>
      <c r="E1113" s="184">
        <v>332.57799999999997</v>
      </c>
      <c r="F1113" s="184">
        <v>2.7768999999999999</v>
      </c>
      <c r="G1113" s="184">
        <v>2.7480000000000002</v>
      </c>
      <c r="H1113" s="184">
        <v>2.8957999999999999</v>
      </c>
      <c r="I1113" s="184">
        <v>3.0569000000000002</v>
      </c>
      <c r="J1113" s="184">
        <v>3.133</v>
      </c>
      <c r="K1113" s="184">
        <v>3.3246000000000002</v>
      </c>
      <c r="L1113" s="184">
        <v>3.1684000000000001</v>
      </c>
      <c r="M1113" s="184">
        <v>3.2469999999999999</v>
      </c>
      <c r="N1113" s="184">
        <v>3.5390999999999999</v>
      </c>
      <c r="O1113" s="184">
        <v>5.7443999999999997</v>
      </c>
      <c r="P1113" s="184">
        <v>6.2645999999999997</v>
      </c>
      <c r="Q1113" s="184">
        <v>7.3478000000000003</v>
      </c>
      <c r="R1113" s="184">
        <v>4.8396999999999997</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44322</v>
      </c>
      <c r="E1114" s="184">
        <v>550.0693</v>
      </c>
      <c r="F1114" s="184">
        <v>2.661</v>
      </c>
      <c r="G1114" s="184">
        <v>2.6326999999999998</v>
      </c>
      <c r="H1114" s="184">
        <v>2.7808000000000002</v>
      </c>
      <c r="I1114" s="184">
        <v>2.9419</v>
      </c>
      <c r="J1114" s="184">
        <v>3.0177999999999998</v>
      </c>
      <c r="K1114" s="184">
        <v>3.2088000000000001</v>
      </c>
      <c r="L1114" s="184">
        <v>3.0581</v>
      </c>
      <c r="M1114" s="184">
        <v>3.1387999999999998</v>
      </c>
      <c r="N1114" s="184">
        <v>3.4289999999999998</v>
      </c>
      <c r="O1114" s="184">
        <v>5.6433</v>
      </c>
      <c r="P1114" s="184">
        <v>6.1679000000000004</v>
      </c>
      <c r="Q1114" s="184">
        <v>6.9534000000000002</v>
      </c>
      <c r="R1114" s="184">
        <v>4.7363</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44322</v>
      </c>
      <c r="E1115" s="184">
        <v>536.02189999999996</v>
      </c>
      <c r="F1115" s="184">
        <v>2.6627000000000001</v>
      </c>
      <c r="G1115" s="184">
        <v>2.6335000000000002</v>
      </c>
      <c r="H1115" s="184">
        <v>2.7816999999999998</v>
      </c>
      <c r="I1115" s="184">
        <v>2.9420999999999999</v>
      </c>
      <c r="J1115" s="184">
        <v>3.0179</v>
      </c>
      <c r="K1115" s="184">
        <v>3.2088999999999999</v>
      </c>
      <c r="L1115" s="184">
        <v>3.0579999999999998</v>
      </c>
      <c r="M1115" s="184">
        <v>3.1387</v>
      </c>
      <c r="N1115" s="184">
        <v>3.4289999999999998</v>
      </c>
      <c r="O1115" s="184">
        <v>5.6432000000000002</v>
      </c>
      <c r="P1115" s="184">
        <v>6.1679000000000004</v>
      </c>
      <c r="Q1115" s="184">
        <v>7.2765000000000004</v>
      </c>
      <c r="R1115" s="184">
        <v>4.7363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44322</v>
      </c>
      <c r="E1116" s="184">
        <v>2291.9177</v>
      </c>
      <c r="F1116" s="184">
        <v>2.6852</v>
      </c>
      <c r="G1116" s="184">
        <v>2.7004999999999999</v>
      </c>
      <c r="H1116" s="184">
        <v>2.8365</v>
      </c>
      <c r="I1116" s="184">
        <v>3.0158999999999998</v>
      </c>
      <c r="J1116" s="184">
        <v>3.069</v>
      </c>
      <c r="K1116" s="184">
        <v>3.2852999999999999</v>
      </c>
      <c r="L1116" s="184">
        <v>3.1568000000000001</v>
      </c>
      <c r="M1116" s="184">
        <v>3.2363</v>
      </c>
      <c r="N1116" s="184">
        <v>3.4289999999999998</v>
      </c>
      <c r="O1116" s="184">
        <v>5.6970999999999998</v>
      </c>
      <c r="P1116" s="184">
        <v>6.2413999999999996</v>
      </c>
      <c r="Q1116" s="184">
        <v>7.2957000000000001</v>
      </c>
      <c r="R1116" s="184">
        <v>4.7629000000000001</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44322</v>
      </c>
      <c r="E1117" s="184">
        <v>2279.6585</v>
      </c>
      <c r="F1117" s="184">
        <v>2.6147999999999998</v>
      </c>
      <c r="G1117" s="184">
        <v>2.6301000000000001</v>
      </c>
      <c r="H1117" s="184">
        <v>2.7656999999999998</v>
      </c>
      <c r="I1117" s="184">
        <v>2.9449999999999998</v>
      </c>
      <c r="J1117" s="184">
        <v>2.9980000000000002</v>
      </c>
      <c r="K1117" s="184">
        <v>3.214</v>
      </c>
      <c r="L1117" s="184">
        <v>3.0851000000000002</v>
      </c>
      <c r="M1117" s="184">
        <v>3.1635</v>
      </c>
      <c r="N1117" s="184">
        <v>3.3565999999999998</v>
      </c>
      <c r="O1117" s="184">
        <v>5.6345999999999998</v>
      </c>
      <c r="P1117" s="184">
        <v>6.1731999999999996</v>
      </c>
      <c r="Q1117" s="184">
        <v>7.3746999999999998</v>
      </c>
      <c r="R1117" s="184">
        <v>4.6981000000000002</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44322</v>
      </c>
      <c r="E1118" s="184">
        <v>2131.2247000000002</v>
      </c>
      <c r="F1118" s="184">
        <v>2.1152000000000002</v>
      </c>
      <c r="G1118" s="184">
        <v>2.1297000000000001</v>
      </c>
      <c r="H1118" s="184">
        <v>2.2665999999999999</v>
      </c>
      <c r="I1118" s="184">
        <v>2.4449000000000001</v>
      </c>
      <c r="J1118" s="184">
        <v>2.4969000000000001</v>
      </c>
      <c r="K1118" s="184">
        <v>2.7107000000000001</v>
      </c>
      <c r="L1118" s="184">
        <v>2.5779999999999998</v>
      </c>
      <c r="M1118" s="184">
        <v>2.6526000000000001</v>
      </c>
      <c r="N1118" s="184">
        <v>2.8411</v>
      </c>
      <c r="O1118" s="184">
        <v>5.1124000000000001</v>
      </c>
      <c r="P1118" s="184">
        <v>5.6252000000000004</v>
      </c>
      <c r="Q1118" s="184">
        <v>6.9968000000000004</v>
      </c>
      <c r="R1118" s="184">
        <v>4.2050000000000001</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44322</v>
      </c>
      <c r="E1119" s="184">
        <v>2358.0778</v>
      </c>
      <c r="F1119" s="184">
        <v>2.7429999999999999</v>
      </c>
      <c r="G1119" s="184">
        <v>2.7330999999999999</v>
      </c>
      <c r="H1119" s="184">
        <v>2.8639999999999999</v>
      </c>
      <c r="I1119" s="184">
        <v>3.0545</v>
      </c>
      <c r="J1119" s="184">
        <v>3.0678000000000001</v>
      </c>
      <c r="K1119" s="184">
        <v>3.2964000000000002</v>
      </c>
      <c r="L1119" s="184">
        <v>3.1398999999999999</v>
      </c>
      <c r="M1119" s="184">
        <v>3.1863999999999999</v>
      </c>
      <c r="N1119" s="184">
        <v>3.2382</v>
      </c>
      <c r="O1119" s="184">
        <v>5.5926</v>
      </c>
      <c r="P1119" s="184">
        <v>6.1481000000000003</v>
      </c>
      <c r="Q1119" s="184">
        <v>7.2508999999999997</v>
      </c>
      <c r="R1119" s="184">
        <v>4.6289999999999996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44322</v>
      </c>
      <c r="E1120" s="184">
        <v>2377.0145000000002</v>
      </c>
      <c r="F1120" s="184">
        <v>2.8424999999999998</v>
      </c>
      <c r="G1120" s="184">
        <v>2.8332000000000002</v>
      </c>
      <c r="H1120" s="184">
        <v>2.9641999999999999</v>
      </c>
      <c r="I1120" s="184">
        <v>3.1547000000000001</v>
      </c>
      <c r="J1120" s="184">
        <v>3.1680000000000001</v>
      </c>
      <c r="K1120" s="184">
        <v>3.3972000000000002</v>
      </c>
      <c r="L1120" s="184">
        <v>3.2414999999999998</v>
      </c>
      <c r="M1120" s="184">
        <v>3.2888000000000002</v>
      </c>
      <c r="N1120" s="184">
        <v>3.3414999999999999</v>
      </c>
      <c r="O1120" s="184">
        <v>5.6973000000000003</v>
      </c>
      <c r="P1120" s="184">
        <v>6.2557999999999998</v>
      </c>
      <c r="Q1120" s="184">
        <v>7.3352000000000004</v>
      </c>
      <c r="R1120" s="184">
        <v>4.7335000000000003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44322</v>
      </c>
      <c r="E1121" s="184">
        <v>3469.9018000000001</v>
      </c>
      <c r="F1121" s="184">
        <v>2.7425000000000002</v>
      </c>
      <c r="G1121" s="184">
        <v>2.7330999999999999</v>
      </c>
      <c r="H1121" s="184">
        <v>2.8639999999999999</v>
      </c>
      <c r="I1121" s="184">
        <v>3.0543999999999998</v>
      </c>
      <c r="J1121" s="184">
        <v>3.0676000000000001</v>
      </c>
      <c r="K1121" s="184">
        <v>3.2965</v>
      </c>
      <c r="L1121" s="184">
        <v>3.1398999999999999</v>
      </c>
      <c r="M1121" s="184">
        <v>3.1863999999999999</v>
      </c>
      <c r="N1121" s="184">
        <v>3.2382</v>
      </c>
      <c r="O1121" s="184">
        <v>5.5926</v>
      </c>
      <c r="P1121" s="184">
        <v>6.0552000000000001</v>
      </c>
      <c r="Q1121" s="184">
        <v>6.6875</v>
      </c>
      <c r="R1121" s="184">
        <v>4.6289999999999996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44322</v>
      </c>
      <c r="E1122" s="184">
        <v>3151.0169000000001</v>
      </c>
      <c r="F1122" s="184">
        <v>2.5821999999999998</v>
      </c>
      <c r="G1122" s="184">
        <v>2.7126999999999999</v>
      </c>
      <c r="H1122" s="184">
        <v>2.9697</v>
      </c>
      <c r="I1122" s="184">
        <v>3.0922999999999998</v>
      </c>
      <c r="J1122" s="184">
        <v>3.0684</v>
      </c>
      <c r="K1122" s="184">
        <v>3.2841999999999998</v>
      </c>
      <c r="L1122" s="184">
        <v>3.1734</v>
      </c>
      <c r="M1122" s="184">
        <v>3.2244999999999999</v>
      </c>
      <c r="N1122" s="184">
        <v>3.2987000000000002</v>
      </c>
      <c r="O1122" s="184">
        <v>5.6048</v>
      </c>
      <c r="P1122" s="184">
        <v>6.1192000000000002</v>
      </c>
      <c r="Q1122" s="184">
        <v>7.1208999999999998</v>
      </c>
      <c r="R1122" s="184">
        <v>4.6711999999999998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44322</v>
      </c>
      <c r="E1123" s="184">
        <v>3176.9760999999999</v>
      </c>
      <c r="F1123" s="184">
        <v>2.6817000000000002</v>
      </c>
      <c r="G1123" s="184">
        <v>2.8128000000000002</v>
      </c>
      <c r="H1123" s="184">
        <v>3.0697000000000001</v>
      </c>
      <c r="I1123" s="184">
        <v>3.1924000000000001</v>
      </c>
      <c r="J1123" s="184">
        <v>3.1688000000000001</v>
      </c>
      <c r="K1123" s="184">
        <v>3.3849</v>
      </c>
      <c r="L1123" s="184">
        <v>3.2751000000000001</v>
      </c>
      <c r="M1123" s="184">
        <v>3.327</v>
      </c>
      <c r="N1123" s="184">
        <v>3.4022000000000001</v>
      </c>
      <c r="O1123" s="184">
        <v>5.7291999999999996</v>
      </c>
      <c r="P1123" s="184">
        <v>6.2289000000000003</v>
      </c>
      <c r="Q1123" s="184">
        <v>7.2755999999999998</v>
      </c>
      <c r="R1123" s="184">
        <v>4.7858999999999998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44322</v>
      </c>
      <c r="E1124" s="184">
        <v>2978.2496999999998</v>
      </c>
      <c r="F1124" s="184">
        <v>2.5468999999999999</v>
      </c>
      <c r="G1124" s="184">
        <v>2.6776</v>
      </c>
      <c r="H1124" s="184">
        <v>2.9344000000000001</v>
      </c>
      <c r="I1124" s="184">
        <v>3.0569999999999999</v>
      </c>
      <c r="J1124" s="184">
        <v>3.0333000000000001</v>
      </c>
      <c r="K1124" s="184">
        <v>3.2484999999999999</v>
      </c>
      <c r="L1124" s="184">
        <v>3.1375999999999999</v>
      </c>
      <c r="M1124" s="184">
        <v>3.1882000000000001</v>
      </c>
      <c r="N1124" s="184">
        <v>3.2621000000000002</v>
      </c>
      <c r="O1124" s="184">
        <v>5.5636000000000001</v>
      </c>
      <c r="P1124" s="184">
        <v>6.0692000000000004</v>
      </c>
      <c r="Q1124" s="184">
        <v>6.7595000000000001</v>
      </c>
      <c r="R1124" s="184">
        <v>4.6441999999999997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44322</v>
      </c>
      <c r="E1125" s="184">
        <v>2374.5891000000001</v>
      </c>
      <c r="F1125" s="184">
        <v>2.9346000000000001</v>
      </c>
      <c r="G1125" s="184">
        <v>2.9001999999999999</v>
      </c>
      <c r="H1125" s="184">
        <v>3.0118</v>
      </c>
      <c r="I1125" s="184">
        <v>3.0735999999999999</v>
      </c>
      <c r="J1125" s="184">
        <v>3.1124000000000001</v>
      </c>
      <c r="K1125" s="184">
        <v>3.3062</v>
      </c>
      <c r="L1125" s="184">
        <v>3.1596000000000002</v>
      </c>
      <c r="M1125" s="184">
        <v>3.2071999999999998</v>
      </c>
      <c r="N1125" s="184">
        <v>3.3915999999999999</v>
      </c>
      <c r="O1125" s="184">
        <v>5.5854999999999997</v>
      </c>
      <c r="P1125" s="184">
        <v>6.1788999999999996</v>
      </c>
      <c r="Q1125" s="184">
        <v>7.2644000000000002</v>
      </c>
      <c r="R1125" s="184">
        <v>4.6192000000000002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44322</v>
      </c>
      <c r="E1126" s="184">
        <v>2356.1071999999999</v>
      </c>
      <c r="F1126" s="184">
        <v>2.8738999999999999</v>
      </c>
      <c r="G1126" s="184">
        <v>2.8346</v>
      </c>
      <c r="H1126" s="184">
        <v>2.9392999999999998</v>
      </c>
      <c r="I1126" s="184">
        <v>3.0093000000000001</v>
      </c>
      <c r="J1126" s="184">
        <v>3.0344000000000002</v>
      </c>
      <c r="K1126" s="184">
        <v>3.2256</v>
      </c>
      <c r="L1126" s="184">
        <v>3.0771000000000002</v>
      </c>
      <c r="M1126" s="184">
        <v>3.1236000000000002</v>
      </c>
      <c r="N1126" s="184">
        <v>3.3069000000000002</v>
      </c>
      <c r="O1126" s="184">
        <v>5.4962999999999997</v>
      </c>
      <c r="P1126" s="184">
        <v>6.0853000000000002</v>
      </c>
      <c r="Q1126" s="184">
        <v>6.9169999999999998</v>
      </c>
      <c r="R1126" s="184">
        <v>4.5328999999999997</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44322</v>
      </c>
      <c r="E1127" s="184">
        <v>2474.498</v>
      </c>
      <c r="F1127" s="184">
        <v>2.5668000000000002</v>
      </c>
      <c r="G1127" s="184">
        <v>2.7736999999999998</v>
      </c>
      <c r="H1127" s="184">
        <v>2.8458999999999999</v>
      </c>
      <c r="I1127" s="184">
        <v>2.9941</v>
      </c>
      <c r="J1127" s="184">
        <v>3.0289999999999999</v>
      </c>
      <c r="K1127" s="184">
        <v>3.1730999999999998</v>
      </c>
      <c r="L1127" s="184">
        <v>3.089</v>
      </c>
      <c r="M1127" s="184">
        <v>3.1326999999999998</v>
      </c>
      <c r="N1127" s="184">
        <v>3.1591</v>
      </c>
      <c r="O1127" s="184">
        <v>5.3506</v>
      </c>
      <c r="P1127" s="184">
        <v>5.9451000000000001</v>
      </c>
      <c r="Q1127" s="184">
        <v>7.0876000000000001</v>
      </c>
      <c r="R1127" s="184">
        <v>4.3057999999999996</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44322</v>
      </c>
      <c r="E1128" s="184">
        <v>2466.7408999999998</v>
      </c>
      <c r="F1128" s="184">
        <v>2.5467</v>
      </c>
      <c r="G1128" s="184">
        <v>2.7538</v>
      </c>
      <c r="H1128" s="184">
        <v>2.8256000000000001</v>
      </c>
      <c r="I1128" s="184">
        <v>2.9740000000000002</v>
      </c>
      <c r="J1128" s="184">
        <v>3.0127000000000002</v>
      </c>
      <c r="K1128" s="184">
        <v>3.1450999999999998</v>
      </c>
      <c r="L1128" s="184">
        <v>3.0573000000000001</v>
      </c>
      <c r="M1128" s="184">
        <v>3.1042000000000001</v>
      </c>
      <c r="N1128" s="184">
        <v>3.1318000000000001</v>
      </c>
      <c r="O1128" s="184">
        <v>5.3186999999999998</v>
      </c>
      <c r="P1128" s="184">
        <v>5.9127000000000001</v>
      </c>
      <c r="Q1128" s="184">
        <v>7.2625999999999999</v>
      </c>
      <c r="R1128" s="184">
        <v>4.2808000000000002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44322</v>
      </c>
      <c r="E1129" s="184">
        <v>1114.17496392714</v>
      </c>
      <c r="F1129" s="184">
        <v>2.5956000000000001</v>
      </c>
      <c r="G1129" s="184">
        <v>2.577</v>
      </c>
      <c r="H1129" s="184">
        <v>2.5992000000000002</v>
      </c>
      <c r="I1129" s="184">
        <v>2.6021000000000001</v>
      </c>
      <c r="J1129" s="184">
        <v>2.5445000000000002</v>
      </c>
      <c r="K1129" s="184">
        <v>2.6918000000000002</v>
      </c>
      <c r="L1129" s="184">
        <v>2.5821999999999998</v>
      </c>
      <c r="M1129" s="184">
        <v>2.5880999999999998</v>
      </c>
      <c r="N1129" s="184">
        <v>2.5503999999999998</v>
      </c>
      <c r="O1129" s="184">
        <v>3.4390999999999998</v>
      </c>
      <c r="P1129" s="184"/>
      <c r="Q1129" s="184">
        <v>3.4941</v>
      </c>
      <c r="R1129" s="184">
        <v>2.9868000000000001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44322</v>
      </c>
      <c r="E1130" s="184">
        <v>2950.5075000000002</v>
      </c>
      <c r="F1130" s="184">
        <v>2.9407999999999999</v>
      </c>
      <c r="G1130" s="184">
        <v>2.8530000000000002</v>
      </c>
      <c r="H1130" s="184">
        <v>2.9788000000000001</v>
      </c>
      <c r="I1130" s="184">
        <v>3.1168999999999998</v>
      </c>
      <c r="J1130" s="184">
        <v>3.1284999999999998</v>
      </c>
      <c r="K1130" s="184">
        <v>3.3010999999999999</v>
      </c>
      <c r="L1130" s="184">
        <v>3.1684000000000001</v>
      </c>
      <c r="M1130" s="184">
        <v>3.2212000000000001</v>
      </c>
      <c r="N1130" s="184">
        <v>3.3584000000000001</v>
      </c>
      <c r="O1130" s="184">
        <v>5.6426999999999996</v>
      </c>
      <c r="P1130" s="184">
        <v>6.1939000000000002</v>
      </c>
      <c r="Q1130" s="184">
        <v>7.2573999999999996</v>
      </c>
      <c r="R1130" s="184">
        <v>4.6848000000000001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44322</v>
      </c>
      <c r="E1131" s="184">
        <v>2928.6815000000001</v>
      </c>
      <c r="F1131" s="184">
        <v>2.8504999999999998</v>
      </c>
      <c r="G1131" s="184">
        <v>2.7627999999999999</v>
      </c>
      <c r="H1131" s="184">
        <v>2.8889</v>
      </c>
      <c r="I1131" s="184">
        <v>3.0268999999999999</v>
      </c>
      <c r="J1131" s="184">
        <v>3.0383</v>
      </c>
      <c r="K1131" s="184">
        <v>3.2061999999999999</v>
      </c>
      <c r="L1131" s="184">
        <v>3.08</v>
      </c>
      <c r="M1131" s="184">
        <v>3.1402999999999999</v>
      </c>
      <c r="N1131" s="184">
        <v>3.2766999999999999</v>
      </c>
      <c r="O1131" s="184">
        <v>5.5457000000000001</v>
      </c>
      <c r="P1131" s="184">
        <v>6.0860000000000003</v>
      </c>
      <c r="Q1131" s="184">
        <v>7.1962999999999999</v>
      </c>
      <c r="R1131" s="184">
        <v>4.5922999999999998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44322</v>
      </c>
      <c r="E1132" s="184">
        <v>2662.5369000000001</v>
      </c>
      <c r="F1132" s="184">
        <v>2.8228</v>
      </c>
      <c r="G1132" s="184">
        <v>2.8228</v>
      </c>
      <c r="H1132" s="184">
        <v>3.0488</v>
      </c>
      <c r="I1132" s="184">
        <v>3.2605</v>
      </c>
      <c r="J1132" s="184">
        <v>3.3309000000000002</v>
      </c>
      <c r="K1132" s="184">
        <v>3.4563999999999999</v>
      </c>
      <c r="L1132" s="184">
        <v>3.3483999999999998</v>
      </c>
      <c r="M1132" s="184">
        <v>3.3803999999999998</v>
      </c>
      <c r="N1132" s="184">
        <v>3.5114000000000001</v>
      </c>
      <c r="O1132" s="184">
        <v>5.7790999999999997</v>
      </c>
      <c r="P1132" s="184">
        <v>6.1654</v>
      </c>
      <c r="Q1132" s="184">
        <v>7.2072000000000003</v>
      </c>
      <c r="R1132" s="184">
        <v>4.8746999999999998</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44322</v>
      </c>
      <c r="E1133" s="184">
        <v>2631.5830999999998</v>
      </c>
      <c r="F1133" s="184">
        <v>2.5716999999999999</v>
      </c>
      <c r="G1133" s="184">
        <v>2.5724999999999998</v>
      </c>
      <c r="H1133" s="184">
        <v>2.7987000000000002</v>
      </c>
      <c r="I1133" s="184">
        <v>3.0101</v>
      </c>
      <c r="J1133" s="184">
        <v>3.0802</v>
      </c>
      <c r="K1133" s="184">
        <v>3.2042999999999999</v>
      </c>
      <c r="L1133" s="184">
        <v>3.0943999999999998</v>
      </c>
      <c r="M1133" s="184">
        <v>3.1242999999999999</v>
      </c>
      <c r="N1133" s="184">
        <v>3.2528999999999999</v>
      </c>
      <c r="O1133" s="184">
        <v>5.5692000000000004</v>
      </c>
      <c r="P1133" s="184">
        <v>5.9962999999999997</v>
      </c>
      <c r="Q1133" s="184">
        <v>7.2701000000000002</v>
      </c>
      <c r="R1133" s="184">
        <v>4.6169000000000002</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44322</v>
      </c>
      <c r="E1134" s="184">
        <v>2393.2366999999999</v>
      </c>
      <c r="F1134" s="184">
        <v>2.5716000000000001</v>
      </c>
      <c r="G1134" s="184">
        <v>2.5729000000000002</v>
      </c>
      <c r="H1134" s="184">
        <v>2.7989999999999999</v>
      </c>
      <c r="I1134" s="184">
        <v>3.0106999999999999</v>
      </c>
      <c r="J1134" s="184">
        <v>3.0807000000000002</v>
      </c>
      <c r="K1134" s="184">
        <v>3.2046999999999999</v>
      </c>
      <c r="L1134" s="184">
        <v>3.0947</v>
      </c>
      <c r="M1134" s="184">
        <v>3.1246</v>
      </c>
      <c r="N1134" s="184">
        <v>3.2532000000000001</v>
      </c>
      <c r="O1134" s="184">
        <v>5.5690999999999997</v>
      </c>
      <c r="P1134" s="184">
        <v>5.9793000000000003</v>
      </c>
      <c r="Q1134" s="184">
        <v>6.6104000000000003</v>
      </c>
      <c r="R1134" s="184">
        <v>4.6166999999999998</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44322</v>
      </c>
      <c r="E1136" s="184">
        <v>4769.7784000000001</v>
      </c>
      <c r="F1136" s="184">
        <v>2.0983999999999998</v>
      </c>
      <c r="G1136" s="184">
        <v>1.7911999999999999</v>
      </c>
      <c r="H1136" s="184">
        <v>2.0554000000000001</v>
      </c>
      <c r="I1136" s="184">
        <v>2.2791999999999999</v>
      </c>
      <c r="J1136" s="184">
        <v>2.31</v>
      </c>
      <c r="K1136" s="184">
        <v>2.4853999999999998</v>
      </c>
      <c r="L1136" s="184">
        <v>2.3874</v>
      </c>
      <c r="M1136" s="184">
        <v>2.4451000000000001</v>
      </c>
      <c r="N1136" s="184">
        <v>2.6265999999999998</v>
      </c>
      <c r="O1136" s="184">
        <v>5.0373999999999999</v>
      </c>
      <c r="P1136" s="184">
        <v>5.5216000000000003</v>
      </c>
      <c r="Q1136" s="184">
        <v>7.0174000000000003</v>
      </c>
      <c r="R1136" s="184">
        <v>4.1113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44322</v>
      </c>
      <c r="E1137" s="184">
        <v>3085.2413999999999</v>
      </c>
      <c r="F1137" s="184">
        <v>2.7696999999999998</v>
      </c>
      <c r="G1137" s="184">
        <v>2.4624000000000001</v>
      </c>
      <c r="H1137" s="184">
        <v>2.7273000000000001</v>
      </c>
      <c r="I1137" s="184">
        <v>2.9512999999999998</v>
      </c>
      <c r="J1137" s="184">
        <v>2.9830999999999999</v>
      </c>
      <c r="K1137" s="184">
        <v>3.1619000000000002</v>
      </c>
      <c r="L1137" s="184">
        <v>3.0682999999999998</v>
      </c>
      <c r="M1137" s="184">
        <v>3.1305000000000001</v>
      </c>
      <c r="N1137" s="184">
        <v>3.3176000000000001</v>
      </c>
      <c r="O1137" s="184">
        <v>5.7518000000000002</v>
      </c>
      <c r="P1137" s="184">
        <v>6.2348999999999997</v>
      </c>
      <c r="Q1137" s="184">
        <v>7.4470999999999998</v>
      </c>
      <c r="R1137" s="184">
        <v>4.8159999999999998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44322</v>
      </c>
      <c r="E1138" s="184">
        <v>3101.4182000000001</v>
      </c>
      <c r="F1138" s="184">
        <v>2.8471000000000002</v>
      </c>
      <c r="G1138" s="184">
        <v>2.5398000000000001</v>
      </c>
      <c r="H1138" s="184">
        <v>2.8043</v>
      </c>
      <c r="I1138" s="184">
        <v>3.0289000000000001</v>
      </c>
      <c r="J1138" s="184">
        <v>3.0598000000000001</v>
      </c>
      <c r="K1138" s="184">
        <v>3.2389999999999999</v>
      </c>
      <c r="L1138" s="184">
        <v>3.1469999999999998</v>
      </c>
      <c r="M1138" s="184">
        <v>3.2128000000000001</v>
      </c>
      <c r="N1138" s="184">
        <v>3.4018999999999999</v>
      </c>
      <c r="O1138" s="184">
        <v>5.8231999999999999</v>
      </c>
      <c r="P1138" s="184">
        <v>6.3045</v>
      </c>
      <c r="Q1138" s="184">
        <v>7.3935000000000004</v>
      </c>
      <c r="R1138" s="184">
        <v>4.8926999999999996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44322</v>
      </c>
      <c r="E1139" s="184">
        <v>4029.5434</v>
      </c>
      <c r="F1139" s="184">
        <v>2.4921000000000002</v>
      </c>
      <c r="G1139" s="184">
        <v>2.8473000000000002</v>
      </c>
      <c r="H1139" s="184">
        <v>2.8769999999999998</v>
      </c>
      <c r="I1139" s="184">
        <v>2.9554</v>
      </c>
      <c r="J1139" s="184">
        <v>2.9434999999999998</v>
      </c>
      <c r="K1139" s="184">
        <v>3.1046999999999998</v>
      </c>
      <c r="L1139" s="184">
        <v>2.9765000000000001</v>
      </c>
      <c r="M1139" s="184">
        <v>3.0505</v>
      </c>
      <c r="N1139" s="184">
        <v>3.2458999999999998</v>
      </c>
      <c r="O1139" s="184">
        <v>5.4798999999999998</v>
      </c>
      <c r="P1139" s="184">
        <v>6.0140000000000002</v>
      </c>
      <c r="Q1139" s="184">
        <v>7.0118999999999998</v>
      </c>
      <c r="R1139" s="184">
        <v>4.5575000000000001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44322</v>
      </c>
      <c r="E1140" s="184">
        <v>4057.8552</v>
      </c>
      <c r="F1140" s="184">
        <v>2.5924999999999998</v>
      </c>
      <c r="G1140" s="184">
        <v>2.9477000000000002</v>
      </c>
      <c r="H1140" s="184">
        <v>2.9773000000000001</v>
      </c>
      <c r="I1140" s="184">
        <v>3.0556000000000001</v>
      </c>
      <c r="J1140" s="184">
        <v>3.0438000000000001</v>
      </c>
      <c r="K1140" s="184">
        <v>3.2038000000000002</v>
      </c>
      <c r="L1140" s="184">
        <v>3.0771999999999999</v>
      </c>
      <c r="M1140" s="184">
        <v>3.1524000000000001</v>
      </c>
      <c r="N1140" s="184">
        <v>3.3490000000000002</v>
      </c>
      <c r="O1140" s="184">
        <v>5.5856000000000003</v>
      </c>
      <c r="P1140" s="184">
        <v>6.1203000000000003</v>
      </c>
      <c r="Q1140" s="184">
        <v>7.2308000000000003</v>
      </c>
      <c r="R1140" s="184">
        <v>4.6619999999999999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44322</v>
      </c>
      <c r="E1141" s="184">
        <v>2044.5592999999999</v>
      </c>
      <c r="F1141" s="184">
        <v>2.4245000000000001</v>
      </c>
      <c r="G1141" s="184">
        <v>2.4390999999999998</v>
      </c>
      <c r="H1141" s="184">
        <v>2.6541999999999999</v>
      </c>
      <c r="I1141" s="184">
        <v>2.9125000000000001</v>
      </c>
      <c r="J1141" s="184">
        <v>2.9617</v>
      </c>
      <c r="K1141" s="184">
        <v>3.1631</v>
      </c>
      <c r="L1141" s="184">
        <v>3.0388999999999999</v>
      </c>
      <c r="M1141" s="184">
        <v>3.1097999999999999</v>
      </c>
      <c r="N1141" s="184">
        <v>3.282</v>
      </c>
      <c r="O1141" s="184">
        <v>5.5514999999999999</v>
      </c>
      <c r="P1141" s="184">
        <v>6.1029</v>
      </c>
      <c r="Q1141" s="184">
        <v>4.3122999999999996</v>
      </c>
      <c r="R1141" s="184">
        <v>4.5773000000000001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44322</v>
      </c>
      <c r="E1142" s="184">
        <v>2055.1795999999999</v>
      </c>
      <c r="F1142" s="184">
        <v>2.5185</v>
      </c>
      <c r="G1142" s="184">
        <v>2.5343</v>
      </c>
      <c r="H1142" s="184">
        <v>2.7494000000000001</v>
      </c>
      <c r="I1142" s="184">
        <v>3.0078</v>
      </c>
      <c r="J1142" s="184">
        <v>3.0571000000000002</v>
      </c>
      <c r="K1142" s="184">
        <v>3.2618999999999998</v>
      </c>
      <c r="L1142" s="184">
        <v>3.1395</v>
      </c>
      <c r="M1142" s="184">
        <v>3.2111999999999998</v>
      </c>
      <c r="N1142" s="184">
        <v>3.3843999999999999</v>
      </c>
      <c r="O1142" s="184">
        <v>5.6409000000000002</v>
      </c>
      <c r="P1142" s="184">
        <v>6.1822999999999997</v>
      </c>
      <c r="Q1142" s="184">
        <v>7.2507000000000001</v>
      </c>
      <c r="R1142" s="184">
        <v>4.6790000000000003</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44322</v>
      </c>
      <c r="E1143" s="184">
        <v>2985.8802999999998</v>
      </c>
      <c r="F1143" s="184">
        <v>1.6258999999999999</v>
      </c>
      <c r="G1143" s="184">
        <v>1.6423000000000001</v>
      </c>
      <c r="H1143" s="184">
        <v>1.8572</v>
      </c>
      <c r="I1143" s="184">
        <v>2.1154000000000002</v>
      </c>
      <c r="J1143" s="184">
        <v>2.1637</v>
      </c>
      <c r="K1143" s="184">
        <v>2.3633999999999999</v>
      </c>
      <c r="L1143" s="184">
        <v>2.2349999999999999</v>
      </c>
      <c r="M1143" s="184">
        <v>2.3005</v>
      </c>
      <c r="N1143" s="184">
        <v>2.4661</v>
      </c>
      <c r="O1143" s="184">
        <v>4.6933999999999996</v>
      </c>
      <c r="P1143" s="184">
        <v>5.2188999999999997</v>
      </c>
      <c r="Q1143" s="184">
        <v>6.1140999999999996</v>
      </c>
      <c r="R1143" s="184">
        <v>3.7496</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44322</v>
      </c>
      <c r="E1144" s="184">
        <v>1085.64467142287</v>
      </c>
      <c r="F1144" s="184">
        <v>2.5438000000000001</v>
      </c>
      <c r="G1144" s="184">
        <v>2.5236999999999998</v>
      </c>
      <c r="H1144" s="184">
        <v>2.5562</v>
      </c>
      <c r="I1144" s="184">
        <v>2.5617000000000001</v>
      </c>
      <c r="J1144" s="184">
        <v>2.5152999999999999</v>
      </c>
      <c r="K1144" s="184">
        <v>2.4885999999999999</v>
      </c>
      <c r="L1144" s="184">
        <v>2.4390999999999998</v>
      </c>
      <c r="M1144" s="184">
        <v>2.4624999999999999</v>
      </c>
      <c r="N1144" s="184">
        <v>2.4796999999999998</v>
      </c>
      <c r="O1144" s="184"/>
      <c r="P1144" s="184"/>
      <c r="Q1144" s="184">
        <v>3.1852</v>
      </c>
      <c r="R1144" s="184">
        <v>2.8469000000000002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44322</v>
      </c>
      <c r="E1145" s="184">
        <v>303.95030000000003</v>
      </c>
      <c r="F1145" s="184">
        <v>2.5939999999999999</v>
      </c>
      <c r="G1145" s="184">
        <v>2.6825000000000001</v>
      </c>
      <c r="H1145" s="184">
        <v>2.8167</v>
      </c>
      <c r="I1145" s="184">
        <v>2.9420000000000002</v>
      </c>
      <c r="J1145" s="184">
        <v>2.9906999999999999</v>
      </c>
      <c r="K1145" s="184">
        <v>3.1631999999999998</v>
      </c>
      <c r="L1145" s="184">
        <v>3.0623999999999998</v>
      </c>
      <c r="M1145" s="184">
        <v>3.1274000000000002</v>
      </c>
      <c r="N1145" s="184">
        <v>3.3813</v>
      </c>
      <c r="O1145" s="184">
        <v>5.5987</v>
      </c>
      <c r="P1145" s="184">
        <v>6.1342999999999996</v>
      </c>
      <c r="Q1145" s="184">
        <v>7.4473000000000003</v>
      </c>
      <c r="R1145" s="184">
        <v>4.6837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44322</v>
      </c>
      <c r="E1146" s="184">
        <v>305.6848</v>
      </c>
      <c r="F1146" s="184">
        <v>2.7107000000000001</v>
      </c>
      <c r="G1146" s="184">
        <v>2.8027000000000002</v>
      </c>
      <c r="H1146" s="184">
        <v>2.9373</v>
      </c>
      <c r="I1146" s="184">
        <v>3.0619999999999998</v>
      </c>
      <c r="J1146" s="184">
        <v>3.1107999999999998</v>
      </c>
      <c r="K1146" s="184">
        <v>3.2841999999999998</v>
      </c>
      <c r="L1146" s="184">
        <v>3.1844000000000001</v>
      </c>
      <c r="M1146" s="184">
        <v>3.2503000000000002</v>
      </c>
      <c r="N1146" s="184">
        <v>3.5053999999999998</v>
      </c>
      <c r="O1146" s="184">
        <v>5.6939000000000002</v>
      </c>
      <c r="P1146" s="184">
        <v>6.2133000000000003</v>
      </c>
      <c r="Q1146" s="184">
        <v>7.2893999999999997</v>
      </c>
      <c r="R1146" s="184">
        <v>4.7885999999999997</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44322</v>
      </c>
      <c r="E1147" s="184">
        <v>2203.3004999999998</v>
      </c>
      <c r="F1147" s="184">
        <v>2.6225999999999998</v>
      </c>
      <c r="G1147" s="184">
        <v>2.4422999999999999</v>
      </c>
      <c r="H1147" s="184">
        <v>2.6941000000000002</v>
      </c>
      <c r="I1147" s="184">
        <v>3.0169999999999999</v>
      </c>
      <c r="J1147" s="184">
        <v>3.0977000000000001</v>
      </c>
      <c r="K1147" s="184">
        <v>3.3393999999999999</v>
      </c>
      <c r="L1147" s="184">
        <v>3.2513000000000001</v>
      </c>
      <c r="M1147" s="184">
        <v>3.3426999999999998</v>
      </c>
      <c r="N1147" s="184">
        <v>3.5867</v>
      </c>
      <c r="O1147" s="184">
        <v>5.7477</v>
      </c>
      <c r="P1147" s="184">
        <v>6.1965000000000003</v>
      </c>
      <c r="Q1147" s="184">
        <v>7.5647000000000002</v>
      </c>
      <c r="R1147" s="184">
        <v>4.8640999999999996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44322</v>
      </c>
      <c r="E1148" s="184">
        <v>2220.4551000000001</v>
      </c>
      <c r="F1148" s="184">
        <v>2.6615000000000002</v>
      </c>
      <c r="G1148" s="184">
        <v>2.4821</v>
      </c>
      <c r="H1148" s="184">
        <v>2.7341000000000002</v>
      </c>
      <c r="I1148" s="184">
        <v>3.0569999999999999</v>
      </c>
      <c r="J1148" s="184">
        <v>3.1379000000000001</v>
      </c>
      <c r="K1148" s="184">
        <v>3.3797999999999999</v>
      </c>
      <c r="L1148" s="184">
        <v>3.2919</v>
      </c>
      <c r="M1148" s="184">
        <v>3.3837000000000002</v>
      </c>
      <c r="N1148" s="184">
        <v>3.6282000000000001</v>
      </c>
      <c r="O1148" s="184">
        <v>5.8277999999999999</v>
      </c>
      <c r="P1148" s="184">
        <v>6.2923999999999998</v>
      </c>
      <c r="Q1148" s="184">
        <v>7.3017000000000003</v>
      </c>
      <c r="R1148" s="184">
        <v>4.9233000000000002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44322</v>
      </c>
      <c r="E1149" s="184">
        <v>2493.6678000000002</v>
      </c>
      <c r="F1149" s="184">
        <v>2.7037</v>
      </c>
      <c r="G1149" s="184">
        <v>2.6722999999999999</v>
      </c>
      <c r="H1149" s="184">
        <v>2.7765</v>
      </c>
      <c r="I1149" s="184">
        <v>3.0125000000000002</v>
      </c>
      <c r="J1149" s="184">
        <v>3.0438000000000001</v>
      </c>
      <c r="K1149" s="184">
        <v>3.2160000000000002</v>
      </c>
      <c r="L1149" s="184">
        <v>3.0971000000000002</v>
      </c>
      <c r="M1149" s="184">
        <v>3.1568000000000001</v>
      </c>
      <c r="N1149" s="184">
        <v>3.3100999999999998</v>
      </c>
      <c r="O1149" s="184">
        <v>5.4809999999999999</v>
      </c>
      <c r="P1149" s="184">
        <v>6.077</v>
      </c>
      <c r="Q1149" s="184">
        <v>7.1896000000000004</v>
      </c>
      <c r="R1149" s="184">
        <v>4.5267999999999997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44322</v>
      </c>
      <c r="E1150" s="184">
        <v>2480.9967000000001</v>
      </c>
      <c r="F1150" s="184">
        <v>2.6541999999999999</v>
      </c>
      <c r="G1150" s="184">
        <v>2.6221999999999999</v>
      </c>
      <c r="H1150" s="184">
        <v>2.7265000000000001</v>
      </c>
      <c r="I1150" s="184">
        <v>2.9624999999999999</v>
      </c>
      <c r="J1150" s="184">
        <v>2.9935999999999998</v>
      </c>
      <c r="K1150" s="184">
        <v>3.1657000000000002</v>
      </c>
      <c r="L1150" s="184">
        <v>3.0464000000000002</v>
      </c>
      <c r="M1150" s="184">
        <v>3.1055999999999999</v>
      </c>
      <c r="N1150" s="184">
        <v>3.2582</v>
      </c>
      <c r="O1150" s="184">
        <v>5.4177</v>
      </c>
      <c r="P1150" s="184">
        <v>6.0050999999999997</v>
      </c>
      <c r="Q1150" s="184">
        <v>5.4554</v>
      </c>
      <c r="R1150" s="184">
        <v>4.4729999999999999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44322</v>
      </c>
      <c r="E1151" s="184">
        <v>1594.4899</v>
      </c>
      <c r="F1151" s="184">
        <v>2.5846</v>
      </c>
      <c r="G1151" s="184">
        <v>2.6438000000000001</v>
      </c>
      <c r="H1151" s="184">
        <v>2.6911</v>
      </c>
      <c r="I1151" s="184">
        <v>2.7618</v>
      </c>
      <c r="J1151" s="184">
        <v>2.8064</v>
      </c>
      <c r="K1151" s="184">
        <v>2.8405999999999998</v>
      </c>
      <c r="L1151" s="184">
        <v>2.7665000000000002</v>
      </c>
      <c r="M1151" s="184">
        <v>2.8384999999999998</v>
      </c>
      <c r="N1151" s="184">
        <v>2.9333999999999998</v>
      </c>
      <c r="O1151" s="184">
        <v>4.9802</v>
      </c>
      <c r="P1151" s="184">
        <v>5.6056999999999997</v>
      </c>
      <c r="Q1151" s="184">
        <v>6.4306999999999999</v>
      </c>
      <c r="R1151" s="184">
        <v>4.0491999999999999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44322</v>
      </c>
      <c r="E1152" s="184">
        <v>1588.5302999999999</v>
      </c>
      <c r="F1152" s="184">
        <v>2.5346000000000002</v>
      </c>
      <c r="G1152" s="184">
        <v>2.5931000000000002</v>
      </c>
      <c r="H1152" s="184">
        <v>2.6408</v>
      </c>
      <c r="I1152" s="184">
        <v>2.7117</v>
      </c>
      <c r="J1152" s="184">
        <v>2.7563</v>
      </c>
      <c r="K1152" s="184">
        <v>2.7902</v>
      </c>
      <c r="L1152" s="184">
        <v>2.7158000000000002</v>
      </c>
      <c r="M1152" s="184">
        <v>2.7879</v>
      </c>
      <c r="N1152" s="184">
        <v>2.8820999999999999</v>
      </c>
      <c r="O1152" s="184">
        <v>4.9278000000000004</v>
      </c>
      <c r="P1152" s="184">
        <v>5.5529999999999999</v>
      </c>
      <c r="Q1152" s="184">
        <v>6.3775000000000004</v>
      </c>
      <c r="R1152" s="184">
        <v>3.9973000000000001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44322</v>
      </c>
      <c r="E1153" s="184">
        <v>1995.5304000000001</v>
      </c>
      <c r="F1153" s="184">
        <v>2.8408000000000002</v>
      </c>
      <c r="G1153" s="184">
        <v>2.7997999999999998</v>
      </c>
      <c r="H1153" s="184">
        <v>2.5857999999999999</v>
      </c>
      <c r="I1153" s="184">
        <v>2.6766000000000001</v>
      </c>
      <c r="J1153" s="184">
        <v>2.7422</v>
      </c>
      <c r="K1153" s="184">
        <v>2.8902000000000001</v>
      </c>
      <c r="L1153" s="184">
        <v>3.1875</v>
      </c>
      <c r="M1153" s="184">
        <v>3.1516999999999999</v>
      </c>
      <c r="N1153" s="184">
        <v>3.1616</v>
      </c>
      <c r="O1153" s="184">
        <v>5.4602000000000004</v>
      </c>
      <c r="P1153" s="184">
        <v>6.0903</v>
      </c>
      <c r="Q1153" s="184">
        <v>7.5133999999999999</v>
      </c>
      <c r="R1153" s="184">
        <v>4.5091000000000001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44322</v>
      </c>
      <c r="E1154" s="184">
        <v>2011.9146000000001</v>
      </c>
      <c r="F1154" s="184">
        <v>2.9409999999999998</v>
      </c>
      <c r="G1154" s="184">
        <v>2.8992</v>
      </c>
      <c r="H1154" s="184">
        <v>2.6856</v>
      </c>
      <c r="I1154" s="184">
        <v>2.7753000000000001</v>
      </c>
      <c r="J1154" s="184">
        <v>2.8414999999999999</v>
      </c>
      <c r="K1154" s="184">
        <v>2.9897999999999998</v>
      </c>
      <c r="L1154" s="184">
        <v>3.2900999999999998</v>
      </c>
      <c r="M1154" s="184">
        <v>3.2547999999999999</v>
      </c>
      <c r="N1154" s="184">
        <v>3.2654000000000001</v>
      </c>
      <c r="O1154" s="184">
        <v>5.5659000000000001</v>
      </c>
      <c r="P1154" s="184">
        <v>6.1969000000000003</v>
      </c>
      <c r="Q1154" s="184">
        <v>7.2994000000000003</v>
      </c>
      <c r="R1154" s="184">
        <v>4.6138000000000003</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44322</v>
      </c>
      <c r="E1155" s="184">
        <v>2002.2556</v>
      </c>
      <c r="F1155" s="184">
        <v>2.7401</v>
      </c>
      <c r="G1155" s="184">
        <v>1.8274999999999999</v>
      </c>
      <c r="H1155" s="184">
        <v>2.3506</v>
      </c>
      <c r="I1155" s="184">
        <v>2.5478000000000001</v>
      </c>
      <c r="J1155" s="184">
        <v>2.7016</v>
      </c>
      <c r="K1155" s="184">
        <v>2.8690000000000002</v>
      </c>
      <c r="L1155" s="184">
        <v>2.7635000000000001</v>
      </c>
      <c r="M1155" s="184">
        <v>2.8666999999999998</v>
      </c>
      <c r="N1155" s="184">
        <v>2.8344</v>
      </c>
      <c r="O1155" s="184"/>
      <c r="P1155" s="184"/>
      <c r="Q1155" s="184">
        <v>3.3807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44322</v>
      </c>
      <c r="E1156" s="184">
        <v>2012.288</v>
      </c>
      <c r="F1156" s="184">
        <v>3.0512000000000001</v>
      </c>
      <c r="G1156" s="184">
        <v>2.9706000000000001</v>
      </c>
      <c r="H1156" s="184">
        <v>2.6692999999999998</v>
      </c>
      <c r="I1156" s="184">
        <v>2.7843</v>
      </c>
      <c r="J1156" s="184">
        <v>2.8506999999999998</v>
      </c>
      <c r="K1156" s="184">
        <v>2.9908999999999999</v>
      </c>
      <c r="L1156" s="184">
        <v>3.2835999999999999</v>
      </c>
      <c r="M1156" s="184">
        <v>3.2282999999999999</v>
      </c>
      <c r="N1156" s="184">
        <v>3.2526999999999999</v>
      </c>
      <c r="O1156" s="184"/>
      <c r="P1156" s="184"/>
      <c r="Q1156" s="184">
        <v>3.7679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44322</v>
      </c>
      <c r="E1157" s="184">
        <v>2012.2954999999999</v>
      </c>
      <c r="F1157" s="184">
        <v>2.9386999999999999</v>
      </c>
      <c r="G1157" s="184">
        <v>2.9009999999999998</v>
      </c>
      <c r="H1157" s="184">
        <v>2.6867000000000001</v>
      </c>
      <c r="I1157" s="184">
        <v>2.7765</v>
      </c>
      <c r="J1157" s="184">
        <v>2.8420999999999998</v>
      </c>
      <c r="K1157" s="184">
        <v>2.9931999999999999</v>
      </c>
      <c r="L1157" s="184">
        <v>3.2911999999999999</v>
      </c>
      <c r="M1157" s="184">
        <v>3.2557999999999998</v>
      </c>
      <c r="N1157" s="184">
        <v>3.266</v>
      </c>
      <c r="O1157" s="184"/>
      <c r="P1157" s="184"/>
      <c r="Q1157" s="184">
        <v>3.7696000000000001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44322</v>
      </c>
      <c r="E1158" s="184">
        <v>2011.9634000000001</v>
      </c>
      <c r="F1158" s="184">
        <v>3.0190000000000001</v>
      </c>
      <c r="G1158" s="184">
        <v>2.9184999999999999</v>
      </c>
      <c r="H1158" s="184">
        <v>2.7827999999999999</v>
      </c>
      <c r="I1158" s="184">
        <v>2.8816000000000002</v>
      </c>
      <c r="J1158" s="184">
        <v>2.8794</v>
      </c>
      <c r="K1158" s="184">
        <v>2.9910000000000001</v>
      </c>
      <c r="L1158" s="184">
        <v>3.2854999999999999</v>
      </c>
      <c r="M1158" s="184">
        <v>3.2313999999999998</v>
      </c>
      <c r="N1158" s="184">
        <v>3.2393000000000001</v>
      </c>
      <c r="O1158" s="184"/>
      <c r="P1158" s="184"/>
      <c r="Q1158" s="184">
        <v>3.7538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44322</v>
      </c>
      <c r="E1159" s="184">
        <v>2818.6496999999999</v>
      </c>
      <c r="F1159" s="184">
        <v>2.6366999999999998</v>
      </c>
      <c r="G1159" s="184">
        <v>2.4487999999999999</v>
      </c>
      <c r="H1159" s="184">
        <v>2.6785999999999999</v>
      </c>
      <c r="I1159" s="184">
        <v>2.9055</v>
      </c>
      <c r="J1159" s="184">
        <v>2.9630000000000001</v>
      </c>
      <c r="K1159" s="184">
        <v>3.1486999999999998</v>
      </c>
      <c r="L1159" s="184">
        <v>3.0653000000000001</v>
      </c>
      <c r="M1159" s="184">
        <v>3.1332</v>
      </c>
      <c r="N1159" s="184">
        <v>3.2993000000000001</v>
      </c>
      <c r="O1159" s="184">
        <v>5.5057</v>
      </c>
      <c r="P1159" s="184">
        <v>6.0852000000000004</v>
      </c>
      <c r="Q1159" s="184">
        <v>7.4204999999999997</v>
      </c>
      <c r="R1159" s="184">
        <v>4.5313999999999997</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44322</v>
      </c>
      <c r="E1160" s="184">
        <v>2834.7190999999998</v>
      </c>
      <c r="F1160" s="184">
        <v>2.7067000000000001</v>
      </c>
      <c r="G1160" s="184">
        <v>2.5194999999999999</v>
      </c>
      <c r="H1160" s="184">
        <v>2.7490000000000001</v>
      </c>
      <c r="I1160" s="184">
        <v>2.9756999999999998</v>
      </c>
      <c r="J1160" s="184">
        <v>3.0333999999999999</v>
      </c>
      <c r="K1160" s="184">
        <v>3.2195</v>
      </c>
      <c r="L1160" s="184">
        <v>3.1366000000000001</v>
      </c>
      <c r="M1160" s="184">
        <v>3.2050999999999998</v>
      </c>
      <c r="N1160" s="184">
        <v>3.3719000000000001</v>
      </c>
      <c r="O1160" s="184">
        <v>5.5796999999999999</v>
      </c>
      <c r="P1160" s="184">
        <v>6.1596000000000002</v>
      </c>
      <c r="Q1160" s="184">
        <v>7.2576000000000001</v>
      </c>
      <c r="R1160" s="184">
        <v>4.6047000000000002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44322</v>
      </c>
      <c r="E1161" s="184">
        <v>2551.4868999999999</v>
      </c>
      <c r="F1161" s="184">
        <v>2.1059000000000001</v>
      </c>
      <c r="G1161" s="184">
        <v>1.9191</v>
      </c>
      <c r="H1161" s="184">
        <v>2.1484999999999999</v>
      </c>
      <c r="I1161" s="184">
        <v>2.3748999999999998</v>
      </c>
      <c r="J1161" s="184">
        <v>2.4318</v>
      </c>
      <c r="K1161" s="184">
        <v>2.6151</v>
      </c>
      <c r="L1161" s="184">
        <v>2.528</v>
      </c>
      <c r="M1161" s="184">
        <v>2.5918000000000001</v>
      </c>
      <c r="N1161" s="184">
        <v>2.7532999999999999</v>
      </c>
      <c r="O1161" s="184">
        <v>4.95</v>
      </c>
      <c r="P1161" s="184">
        <v>5.4954000000000001</v>
      </c>
      <c r="Q1161" s="184">
        <v>6.6840999999999999</v>
      </c>
      <c r="R1161" s="184">
        <v>3.9817999999999998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44322</v>
      </c>
      <c r="E1162" s="184">
        <v>1083.1877999999999</v>
      </c>
      <c r="F1162" s="184">
        <v>3.0093999999999999</v>
      </c>
      <c r="G1162" s="184">
        <v>2.9232999999999998</v>
      </c>
      <c r="H1162" s="184">
        <v>2.9944999999999999</v>
      </c>
      <c r="I1162" s="184">
        <v>3.0095000000000001</v>
      </c>
      <c r="J1162" s="184">
        <v>2.9860000000000002</v>
      </c>
      <c r="K1162" s="184">
        <v>2.9773999999999998</v>
      </c>
      <c r="L1162" s="184">
        <v>2.9371</v>
      </c>
      <c r="M1162" s="184">
        <v>2.9836</v>
      </c>
      <c r="N1162" s="184">
        <v>2.9701</v>
      </c>
      <c r="O1162" s="184"/>
      <c r="P1162" s="184"/>
      <c r="Q1162" s="184">
        <v>3.9990999999999999</v>
      </c>
      <c r="R1162" s="184">
        <v>3.9540999999999999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44322</v>
      </c>
      <c r="E1163" s="184">
        <v>1080.7630999999999</v>
      </c>
      <c r="F1163" s="184">
        <v>2.8978999999999999</v>
      </c>
      <c r="G1163" s="184">
        <v>2.8138999999999998</v>
      </c>
      <c r="H1163" s="184">
        <v>2.8847999999999998</v>
      </c>
      <c r="I1163" s="184">
        <v>2.8994</v>
      </c>
      <c r="J1163" s="184">
        <v>2.8740999999999999</v>
      </c>
      <c r="K1163" s="184">
        <v>2.8656000000000001</v>
      </c>
      <c r="L1163" s="184">
        <v>2.8250000000000002</v>
      </c>
      <c r="M1163" s="184">
        <v>2.8708</v>
      </c>
      <c r="N1163" s="184">
        <v>2.8567</v>
      </c>
      <c r="O1163" s="184"/>
      <c r="P1163" s="184"/>
      <c r="Q1163" s="184">
        <v>3.8847999999999998</v>
      </c>
      <c r="R1163" s="184">
        <v>3.8399000000000001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44322</v>
      </c>
      <c r="E1164" s="184">
        <v>56.051900000000003</v>
      </c>
      <c r="F1164" s="184">
        <v>2.67</v>
      </c>
      <c r="G1164" s="184">
        <v>2.8441999999999998</v>
      </c>
      <c r="H1164" s="184">
        <v>2.9413</v>
      </c>
      <c r="I1164" s="184">
        <v>3.0455000000000001</v>
      </c>
      <c r="J1164" s="184">
        <v>3.0661</v>
      </c>
      <c r="K1164" s="184">
        <v>3.2143000000000002</v>
      </c>
      <c r="L1164" s="184">
        <v>3.1032999999999999</v>
      </c>
      <c r="M1164" s="184">
        <v>3.1398000000000001</v>
      </c>
      <c r="N1164" s="184">
        <v>3.2623000000000002</v>
      </c>
      <c r="O1164" s="184">
        <v>5.5248999999999997</v>
      </c>
      <c r="P1164" s="184">
        <v>6.1106999999999996</v>
      </c>
      <c r="Q1164" s="184">
        <v>7.6573000000000002</v>
      </c>
      <c r="R1164" s="184">
        <v>4.5208000000000004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44322</v>
      </c>
      <c r="E1165" s="184">
        <v>56.424199999999999</v>
      </c>
      <c r="F1165" s="184">
        <v>2.7170999999999998</v>
      </c>
      <c r="G1165" s="184">
        <v>2.9117000000000002</v>
      </c>
      <c r="H1165" s="184">
        <v>3.0144000000000002</v>
      </c>
      <c r="I1165" s="184">
        <v>3.1225999999999998</v>
      </c>
      <c r="J1165" s="184">
        <v>3.1455000000000002</v>
      </c>
      <c r="K1165" s="184">
        <v>3.2940999999999998</v>
      </c>
      <c r="L1165" s="184">
        <v>3.1842000000000001</v>
      </c>
      <c r="M1165" s="184">
        <v>3.2216</v>
      </c>
      <c r="N1165" s="184">
        <v>3.3448000000000002</v>
      </c>
      <c r="O1165" s="184">
        <v>5.6092000000000004</v>
      </c>
      <c r="P1165" s="184">
        <v>6.1948999999999996</v>
      </c>
      <c r="Q1165" s="184">
        <v>7.3061999999999996</v>
      </c>
      <c r="R1165" s="184">
        <v>4.6043000000000003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44322</v>
      </c>
      <c r="E1166" s="184">
        <v>32.231299999999997</v>
      </c>
      <c r="F1166" s="184">
        <v>2.7181000000000002</v>
      </c>
      <c r="G1166" s="184">
        <v>2.8694999999999999</v>
      </c>
      <c r="H1166" s="184">
        <v>2.9460000000000002</v>
      </c>
      <c r="I1166" s="184">
        <v>3.0449999999999999</v>
      </c>
      <c r="J1166" s="184">
        <v>3.0653000000000001</v>
      </c>
      <c r="K1166" s="184">
        <v>3.2149000000000001</v>
      </c>
      <c r="L1166" s="184">
        <v>3.1040000000000001</v>
      </c>
      <c r="M1166" s="184">
        <v>3.1404000000000001</v>
      </c>
      <c r="N1166" s="184">
        <v>3.2627999999999999</v>
      </c>
      <c r="O1166" s="184">
        <v>5.5251999999999999</v>
      </c>
      <c r="P1166" s="184">
        <v>6.1109</v>
      </c>
      <c r="Q1166" s="184">
        <v>7.1376999999999997</v>
      </c>
      <c r="R1166" s="184">
        <v>4.5212000000000003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44322</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44322</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44322</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44322</v>
      </c>
      <c r="E1170" s="184">
        <v>56.426400000000001</v>
      </c>
      <c r="F1170" s="184">
        <v>2.7816999999999998</v>
      </c>
      <c r="G1170" s="184">
        <v>2.9331</v>
      </c>
      <c r="H1170" s="184">
        <v>3.0234999999999999</v>
      </c>
      <c r="I1170" s="184">
        <v>3.1272000000000002</v>
      </c>
      <c r="J1170" s="184">
        <v>3.1454</v>
      </c>
      <c r="K1170" s="184">
        <v>3.2947000000000002</v>
      </c>
      <c r="L1170" s="184">
        <v>3.1844999999999999</v>
      </c>
      <c r="M1170" s="184">
        <v>3.2216999999999998</v>
      </c>
      <c r="N1170" s="184">
        <v>3.3449</v>
      </c>
      <c r="O1170" s="184">
        <v>5.6093000000000002</v>
      </c>
      <c r="P1170" s="184">
        <v>6.1958000000000002</v>
      </c>
      <c r="Q1170" s="184">
        <v>6.2396000000000003</v>
      </c>
      <c r="R1170" s="184">
        <v>4.6043000000000003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44322</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44322</v>
      </c>
      <c r="E1172" s="184">
        <v>56.426400000000001</v>
      </c>
      <c r="F1172" s="184">
        <v>2.7816999999999998</v>
      </c>
      <c r="G1172" s="184">
        <v>2.9116</v>
      </c>
      <c r="H1172" s="184">
        <v>3.0234999999999999</v>
      </c>
      <c r="I1172" s="184">
        <v>3.1225000000000001</v>
      </c>
      <c r="J1172" s="184">
        <v>3.1454</v>
      </c>
      <c r="K1172" s="184">
        <v>3.2947000000000002</v>
      </c>
      <c r="L1172" s="184">
        <v>3.1844999999999999</v>
      </c>
      <c r="M1172" s="184">
        <v>3.2214999999999998</v>
      </c>
      <c r="N1172" s="184">
        <v>3.3449</v>
      </c>
      <c r="O1172" s="184">
        <v>5.6093000000000002</v>
      </c>
      <c r="P1172" s="184">
        <v>6.1958000000000002</v>
      </c>
      <c r="Q1172" s="184">
        <v>6.2396000000000003</v>
      </c>
      <c r="R1172" s="184">
        <v>4.6043000000000003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44322</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44322</v>
      </c>
      <c r="E1174" s="184">
        <v>4172.0460999999996</v>
      </c>
      <c r="F1174" s="184">
        <v>2.8033000000000001</v>
      </c>
      <c r="G1174" s="184">
        <v>2.6084999999999998</v>
      </c>
      <c r="H1174" s="184">
        <v>2.8386</v>
      </c>
      <c r="I1174" s="184">
        <v>3.0217999999999998</v>
      </c>
      <c r="J1174" s="184">
        <v>3.1191</v>
      </c>
      <c r="K1174" s="184">
        <v>3.2782</v>
      </c>
      <c r="L1174" s="184">
        <v>3.1395</v>
      </c>
      <c r="M1174" s="184">
        <v>3.2099000000000002</v>
      </c>
      <c r="N1174" s="184">
        <v>3.4068000000000001</v>
      </c>
      <c r="O1174" s="184">
        <v>5.5719000000000003</v>
      </c>
      <c r="P1174" s="184">
        <v>6.1291000000000002</v>
      </c>
      <c r="Q1174" s="184">
        <v>7.2252000000000001</v>
      </c>
      <c r="R1174" s="184">
        <v>4.6342999999999996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44322</v>
      </c>
      <c r="E1175" s="184">
        <v>4153.2449999999999</v>
      </c>
      <c r="F1175" s="184">
        <v>2.6823999999999999</v>
      </c>
      <c r="G1175" s="184">
        <v>2.4866999999999999</v>
      </c>
      <c r="H1175" s="184">
        <v>2.7168999999999999</v>
      </c>
      <c r="I1175" s="184">
        <v>2.9</v>
      </c>
      <c r="J1175" s="184">
        <v>2.9971000000000001</v>
      </c>
      <c r="K1175" s="184">
        <v>3.1613000000000002</v>
      </c>
      <c r="L1175" s="184">
        <v>3.0289000000000001</v>
      </c>
      <c r="M1175" s="184">
        <v>3.1080999999999999</v>
      </c>
      <c r="N1175" s="184">
        <v>3.3163999999999998</v>
      </c>
      <c r="O1175" s="184">
        <v>5.5054999999999996</v>
      </c>
      <c r="P1175" s="184">
        <v>6.0678000000000001</v>
      </c>
      <c r="Q1175" s="184">
        <v>7.1063999999999998</v>
      </c>
      <c r="R1175" s="184">
        <v>4.5617999999999999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44322</v>
      </c>
      <c r="E1176" s="184">
        <v>2814.6867999999999</v>
      </c>
      <c r="F1176" s="184">
        <v>2.621</v>
      </c>
      <c r="G1176" s="184">
        <v>2.633</v>
      </c>
      <c r="H1176" s="184">
        <v>2.7782</v>
      </c>
      <c r="I1176" s="184">
        <v>2.9361000000000002</v>
      </c>
      <c r="J1176" s="184">
        <v>2.9821</v>
      </c>
      <c r="K1176" s="184">
        <v>3.1680999999999999</v>
      </c>
      <c r="L1176" s="184">
        <v>3.0787</v>
      </c>
      <c r="M1176" s="184">
        <v>3.1301999999999999</v>
      </c>
      <c r="N1176" s="184">
        <v>3.3220000000000001</v>
      </c>
      <c r="O1176" s="184">
        <v>5.5666000000000002</v>
      </c>
      <c r="P1176" s="184">
        <v>6.1234000000000002</v>
      </c>
      <c r="Q1176" s="184">
        <v>7.3452999999999999</v>
      </c>
      <c r="R1176" s="184">
        <v>4.6219000000000001</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44322</v>
      </c>
      <c r="E1177" s="184">
        <v>2827.5664999999999</v>
      </c>
      <c r="F1177" s="184">
        <v>2.6709999999999998</v>
      </c>
      <c r="G1177" s="184">
        <v>2.6829999999999998</v>
      </c>
      <c r="H1177" s="184">
        <v>2.8283</v>
      </c>
      <c r="I1177" s="184">
        <v>2.9862000000000002</v>
      </c>
      <c r="J1177" s="184">
        <v>3.0322</v>
      </c>
      <c r="K1177" s="184">
        <v>3.2185999999999999</v>
      </c>
      <c r="L1177" s="184">
        <v>3.1295000000000002</v>
      </c>
      <c r="M1177" s="184">
        <v>3.1814</v>
      </c>
      <c r="N1177" s="184">
        <v>3.3736000000000002</v>
      </c>
      <c r="O1177" s="184">
        <v>5.6208</v>
      </c>
      <c r="P1177" s="184">
        <v>6.1814999999999998</v>
      </c>
      <c r="Q1177" s="184">
        <v>7.2538</v>
      </c>
      <c r="R1177" s="184">
        <v>4.6741000000000001</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44322</v>
      </c>
      <c r="E1178" s="184">
        <v>3714.0819000000001</v>
      </c>
      <c r="F1178" s="184">
        <v>2.7883</v>
      </c>
      <c r="G1178" s="184">
        <v>2.6012</v>
      </c>
      <c r="H1178" s="184">
        <v>2.7746</v>
      </c>
      <c r="I1178" s="184">
        <v>2.9630000000000001</v>
      </c>
      <c r="J1178" s="184">
        <v>3.0285000000000002</v>
      </c>
      <c r="K1178" s="184">
        <v>3.1985000000000001</v>
      </c>
      <c r="L1178" s="184">
        <v>3.0937999999999999</v>
      </c>
      <c r="M1178" s="184">
        <v>3.1414</v>
      </c>
      <c r="N1178" s="184">
        <v>3.3521999999999998</v>
      </c>
      <c r="O1178" s="184">
        <v>5.5648999999999997</v>
      </c>
      <c r="P1178" s="184">
        <v>6.0941999999999998</v>
      </c>
      <c r="Q1178" s="184">
        <v>7.0876000000000001</v>
      </c>
      <c r="R1178" s="184">
        <v>4.6646999999999998</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44322</v>
      </c>
      <c r="E1179" s="184">
        <v>3748.7118</v>
      </c>
      <c r="F1179" s="184">
        <v>2.9281000000000001</v>
      </c>
      <c r="G1179" s="184">
        <v>2.7412000000000001</v>
      </c>
      <c r="H1179" s="184">
        <v>2.9146999999999998</v>
      </c>
      <c r="I1179" s="184">
        <v>3.1032999999999999</v>
      </c>
      <c r="J1179" s="184">
        <v>3.1688999999999998</v>
      </c>
      <c r="K1179" s="184">
        <v>3.3412000000000002</v>
      </c>
      <c r="L1179" s="184">
        <v>3.2368000000000001</v>
      </c>
      <c r="M1179" s="184">
        <v>3.2833999999999999</v>
      </c>
      <c r="N1179" s="184">
        <v>3.496</v>
      </c>
      <c r="O1179" s="184">
        <v>5.7104999999999997</v>
      </c>
      <c r="P1179" s="184">
        <v>6.2415000000000003</v>
      </c>
      <c r="Q1179" s="184">
        <v>7.2786</v>
      </c>
      <c r="R1179" s="184">
        <v>4.8079000000000001</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44322</v>
      </c>
      <c r="E1180" s="184">
        <v>1341.5077000000001</v>
      </c>
      <c r="F1180" s="184">
        <v>2.819</v>
      </c>
      <c r="G1180" s="184">
        <v>2.7576999999999998</v>
      </c>
      <c r="H1180" s="184">
        <v>2.9685000000000001</v>
      </c>
      <c r="I1180" s="184">
        <v>3.181</v>
      </c>
      <c r="J1180" s="184">
        <v>3.2214</v>
      </c>
      <c r="K1180" s="184">
        <v>3.3791000000000002</v>
      </c>
      <c r="L1180" s="184">
        <v>3.2557</v>
      </c>
      <c r="M1180" s="184">
        <v>3.3508</v>
      </c>
      <c r="N1180" s="184">
        <v>3.5564</v>
      </c>
      <c r="O1180" s="184">
        <v>5.7916999999999996</v>
      </c>
      <c r="P1180" s="184"/>
      <c r="Q1180" s="184">
        <v>6.2531999999999996</v>
      </c>
      <c r="R1180" s="184">
        <v>4.8541999999999996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44322</v>
      </c>
      <c r="E1181" s="184">
        <v>1333.3902</v>
      </c>
      <c r="F1181" s="184">
        <v>2.7101999999999999</v>
      </c>
      <c r="G1181" s="184">
        <v>2.6476000000000002</v>
      </c>
      <c r="H1181" s="184">
        <v>2.8586</v>
      </c>
      <c r="I1181" s="184">
        <v>3.0710000000000002</v>
      </c>
      <c r="J1181" s="184">
        <v>3.1113</v>
      </c>
      <c r="K1181" s="184">
        <v>3.2683</v>
      </c>
      <c r="L1181" s="184">
        <v>3.1438999999999999</v>
      </c>
      <c r="M1181" s="184">
        <v>3.2378999999999998</v>
      </c>
      <c r="N1181" s="184">
        <v>3.4422999999999999</v>
      </c>
      <c r="O1181" s="184">
        <v>5.6702000000000004</v>
      </c>
      <c r="P1181" s="184"/>
      <c r="Q1181" s="184">
        <v>6.1200999999999999</v>
      </c>
      <c r="R1181" s="184">
        <v>4.7390999999999996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44322</v>
      </c>
      <c r="E1182" s="184">
        <v>2178.4288000000001</v>
      </c>
      <c r="F1182" s="184">
        <v>2.6844000000000001</v>
      </c>
      <c r="G1182" s="184">
        <v>2.8378999999999999</v>
      </c>
      <c r="H1182" s="184">
        <v>2.9839000000000002</v>
      </c>
      <c r="I1182" s="184">
        <v>3.1613000000000002</v>
      </c>
      <c r="J1182" s="184">
        <v>3.2044999999999999</v>
      </c>
      <c r="K1182" s="184">
        <v>3.3551000000000002</v>
      </c>
      <c r="L1182" s="184">
        <v>3.2974999999999999</v>
      </c>
      <c r="M1182" s="184">
        <v>3.3485999999999998</v>
      </c>
      <c r="N1182" s="184">
        <v>3.4883999999999999</v>
      </c>
      <c r="O1182" s="184">
        <v>5.6683000000000003</v>
      </c>
      <c r="P1182" s="184">
        <v>6.1586999999999996</v>
      </c>
      <c r="Q1182" s="184">
        <v>7.0625999999999998</v>
      </c>
      <c r="R1182" s="184">
        <v>4.74</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44322</v>
      </c>
      <c r="E1183" s="184">
        <v>2150.5212000000001</v>
      </c>
      <c r="F1183" s="184">
        <v>2.5868000000000002</v>
      </c>
      <c r="G1183" s="184">
        <v>2.74</v>
      </c>
      <c r="H1183" s="184">
        <v>2.8866999999999998</v>
      </c>
      <c r="I1183" s="184">
        <v>3.0642</v>
      </c>
      <c r="J1183" s="184">
        <v>3.1069</v>
      </c>
      <c r="K1183" s="184">
        <v>3.2608000000000001</v>
      </c>
      <c r="L1183" s="184">
        <v>3.1996000000000002</v>
      </c>
      <c r="M1183" s="184">
        <v>3.2502</v>
      </c>
      <c r="N1183" s="184">
        <v>3.3900999999999999</v>
      </c>
      <c r="O1183" s="184">
        <v>5.5796999999999999</v>
      </c>
      <c r="P1183" s="184">
        <v>6.0622999999999996</v>
      </c>
      <c r="Q1183" s="184">
        <v>6.4120999999999997</v>
      </c>
      <c r="R1183" s="184">
        <v>4.6383000000000001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44322</v>
      </c>
      <c r="E1184" s="184">
        <v>11.0684</v>
      </c>
      <c r="F1184" s="184">
        <v>1.6489</v>
      </c>
      <c r="G1184" s="184">
        <v>2.9685999999999999</v>
      </c>
      <c r="H1184" s="184">
        <v>2.8753000000000002</v>
      </c>
      <c r="I1184" s="184">
        <v>2.9712999999999998</v>
      </c>
      <c r="J1184" s="184">
        <v>2.8757999999999999</v>
      </c>
      <c r="K1184" s="184">
        <v>3.0306999999999999</v>
      </c>
      <c r="L1184" s="184">
        <v>2.9072</v>
      </c>
      <c r="M1184" s="184">
        <v>2.9670999999999998</v>
      </c>
      <c r="N1184" s="184">
        <v>2.9954000000000001</v>
      </c>
      <c r="O1184" s="184"/>
      <c r="P1184" s="184"/>
      <c r="Q1184" s="184">
        <v>4.3558000000000003</v>
      </c>
      <c r="R1184" s="184">
        <v>4.0044000000000004</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44322</v>
      </c>
      <c r="E1185" s="184">
        <v>11.0289</v>
      </c>
      <c r="F1185" s="184">
        <v>1.6548</v>
      </c>
      <c r="G1185" s="184">
        <v>2.8689</v>
      </c>
      <c r="H1185" s="184">
        <v>2.7435999999999998</v>
      </c>
      <c r="I1185" s="184">
        <v>2.8161</v>
      </c>
      <c r="J1185" s="184">
        <v>2.7309000000000001</v>
      </c>
      <c r="K1185" s="184">
        <v>2.8774999999999999</v>
      </c>
      <c r="L1185" s="184">
        <v>2.7542</v>
      </c>
      <c r="M1185" s="184">
        <v>2.8134999999999999</v>
      </c>
      <c r="N1185" s="184">
        <v>2.8412000000000002</v>
      </c>
      <c r="O1185" s="184"/>
      <c r="P1185" s="184"/>
      <c r="Q1185" s="184">
        <v>4.1992000000000003</v>
      </c>
      <c r="R1185" s="184">
        <v>3.8477999999999999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44322</v>
      </c>
      <c r="E1186" s="184">
        <v>2255.6196</v>
      </c>
      <c r="F1186" s="184">
        <v>2.3934000000000002</v>
      </c>
      <c r="G1186" s="184">
        <v>2.6953999999999998</v>
      </c>
      <c r="H1186" s="184">
        <v>2.919</v>
      </c>
      <c r="I1186" s="184">
        <v>3.0424000000000002</v>
      </c>
      <c r="J1186" s="184">
        <v>3.1522000000000001</v>
      </c>
      <c r="K1186" s="184">
        <v>3.2035</v>
      </c>
      <c r="L1186" s="184">
        <v>3.0474000000000001</v>
      </c>
      <c r="M1186" s="184">
        <v>3.0449999999999999</v>
      </c>
      <c r="N1186" s="184">
        <v>3.0922000000000001</v>
      </c>
      <c r="O1186" s="184">
        <v>5.3693999999999997</v>
      </c>
      <c r="P1186" s="184">
        <v>6.0899000000000001</v>
      </c>
      <c r="Q1186" s="184">
        <v>7.2592999999999996</v>
      </c>
      <c r="R1186" s="184">
        <v>4.2439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44322</v>
      </c>
      <c r="E1187" s="184">
        <v>2239.9634000000001</v>
      </c>
      <c r="F1187" s="184">
        <v>2.3466</v>
      </c>
      <c r="G1187" s="184">
        <v>2.6463000000000001</v>
      </c>
      <c r="H1187" s="184">
        <v>2.8713000000000002</v>
      </c>
      <c r="I1187" s="184">
        <v>2.9933999999999998</v>
      </c>
      <c r="J1187" s="184">
        <v>3.1027999999999998</v>
      </c>
      <c r="K1187" s="184">
        <v>3.1533000000000002</v>
      </c>
      <c r="L1187" s="184">
        <v>2.9967999999999999</v>
      </c>
      <c r="M1187" s="184">
        <v>2.9940000000000002</v>
      </c>
      <c r="N1187" s="184">
        <v>3.0409000000000002</v>
      </c>
      <c r="O1187" s="184">
        <v>5.2855999999999996</v>
      </c>
      <c r="P1187" s="184">
        <v>5.9941000000000004</v>
      </c>
      <c r="Q1187" s="184">
        <v>7.4547999999999996</v>
      </c>
      <c r="R1187" s="184">
        <v>4.1768000000000001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44322</v>
      </c>
      <c r="E1188" s="184">
        <v>2297.10953911257</v>
      </c>
      <c r="F1188" s="184">
        <v>2.5670000000000002</v>
      </c>
      <c r="G1188" s="184">
        <v>2.5440999999999998</v>
      </c>
      <c r="H1188" s="184">
        <v>2.5796999999999999</v>
      </c>
      <c r="I1188" s="184">
        <v>2.5741000000000001</v>
      </c>
      <c r="J1188" s="184">
        <v>2.5386000000000002</v>
      </c>
      <c r="K1188" s="184">
        <v>2.4794</v>
      </c>
      <c r="L1188" s="184">
        <v>2.3496999999999999</v>
      </c>
      <c r="M1188" s="184">
        <v>2.3386</v>
      </c>
      <c r="N1188" s="184">
        <v>2.4014000000000002</v>
      </c>
      <c r="O1188" s="184">
        <v>3.2633999999999999</v>
      </c>
      <c r="P1188" s="184">
        <v>3.6101000000000001</v>
      </c>
      <c r="Q1188" s="184">
        <v>4.7717999999999998</v>
      </c>
      <c r="R1188" s="184">
        <v>2.7747999999999999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44322</v>
      </c>
      <c r="E1189" s="184">
        <v>5012.3984</v>
      </c>
      <c r="F1189" s="184">
        <v>2.1629</v>
      </c>
      <c r="G1189" s="184">
        <v>2.5472999999999999</v>
      </c>
      <c r="H1189" s="184">
        <v>2.7172999999999998</v>
      </c>
      <c r="I1189" s="184">
        <v>2.8769</v>
      </c>
      <c r="J1189" s="184">
        <v>2.9586000000000001</v>
      </c>
      <c r="K1189" s="184">
        <v>3.1871999999999998</v>
      </c>
      <c r="L1189" s="184">
        <v>3.0367999999999999</v>
      </c>
      <c r="M1189" s="184">
        <v>3.113</v>
      </c>
      <c r="N1189" s="184">
        <v>3.3599000000000001</v>
      </c>
      <c r="O1189" s="184">
        <v>5.6447000000000003</v>
      </c>
      <c r="P1189" s="184">
        <v>6.1696</v>
      </c>
      <c r="Q1189" s="184">
        <v>7.0883000000000003</v>
      </c>
      <c r="R1189" s="184">
        <v>4.7107999999999999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44322</v>
      </c>
      <c r="E1190" s="184">
        <v>5048.3527000000004</v>
      </c>
      <c r="F1190" s="184">
        <v>2.3022</v>
      </c>
      <c r="G1190" s="184">
        <v>2.6863000000000001</v>
      </c>
      <c r="H1190" s="184">
        <v>2.8567999999999998</v>
      </c>
      <c r="I1190" s="184">
        <v>3.0165999999999999</v>
      </c>
      <c r="J1190" s="184">
        <v>3.0988000000000002</v>
      </c>
      <c r="K1190" s="184">
        <v>3.3527</v>
      </c>
      <c r="L1190" s="184">
        <v>3.1821000000000002</v>
      </c>
      <c r="M1190" s="184">
        <v>3.2446000000000002</v>
      </c>
      <c r="N1190" s="184">
        <v>3.4828999999999999</v>
      </c>
      <c r="O1190" s="184">
        <v>5.7462</v>
      </c>
      <c r="P1190" s="184">
        <v>6.2648999999999999</v>
      </c>
      <c r="Q1190" s="184">
        <v>7.3247</v>
      </c>
      <c r="R1190" s="184">
        <v>4.8198999999999996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44322</v>
      </c>
      <c r="E1191" s="184">
        <v>4549.7227999999996</v>
      </c>
      <c r="F1191" s="184">
        <v>1.542</v>
      </c>
      <c r="G1191" s="184">
        <v>1.9259999999999999</v>
      </c>
      <c r="H1191" s="184">
        <v>2.0964</v>
      </c>
      <c r="I1191" s="184">
        <v>2.2559</v>
      </c>
      <c r="J1191" s="184">
        <v>2.3371</v>
      </c>
      <c r="K1191" s="184">
        <v>2.5627</v>
      </c>
      <c r="L1191" s="184">
        <v>2.3993000000000002</v>
      </c>
      <c r="M1191" s="184">
        <v>2.4603000000000002</v>
      </c>
      <c r="N1191" s="184">
        <v>2.6907999999999999</v>
      </c>
      <c r="O1191" s="184">
        <v>4.8769999999999998</v>
      </c>
      <c r="P1191" s="184">
        <v>5.3449999999999998</v>
      </c>
      <c r="Q1191" s="184">
        <v>6.7633000000000001</v>
      </c>
      <c r="R1191" s="184">
        <v>4.0157999999999996</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44322</v>
      </c>
      <c r="E1192" s="184">
        <v>1156.5429999999999</v>
      </c>
      <c r="F1192" s="184">
        <v>2.5312999999999999</v>
      </c>
      <c r="G1192" s="184">
        <v>2.8315999999999999</v>
      </c>
      <c r="H1192" s="184">
        <v>2.9236</v>
      </c>
      <c r="I1192" s="184">
        <v>3.0145</v>
      </c>
      <c r="J1192" s="184">
        <v>3.0293999999999999</v>
      </c>
      <c r="K1192" s="184">
        <v>3.1461999999999999</v>
      </c>
      <c r="L1192" s="184">
        <v>3.0152000000000001</v>
      </c>
      <c r="M1192" s="184">
        <v>3.0746000000000002</v>
      </c>
      <c r="N1192" s="184">
        <v>3.1175999999999999</v>
      </c>
      <c r="O1192" s="184"/>
      <c r="P1192" s="184"/>
      <c r="Q1192" s="184">
        <v>4.9859</v>
      </c>
      <c r="R1192" s="184">
        <v>4.2538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44322</v>
      </c>
      <c r="E1193" s="184">
        <v>1152.9658999999999</v>
      </c>
      <c r="F1193" s="184">
        <v>2.4315000000000002</v>
      </c>
      <c r="G1193" s="184">
        <v>2.7326999999999999</v>
      </c>
      <c r="H1193" s="184">
        <v>2.8239999999999998</v>
      </c>
      <c r="I1193" s="184">
        <v>2.9148000000000001</v>
      </c>
      <c r="J1193" s="184">
        <v>2.9291</v>
      </c>
      <c r="K1193" s="184">
        <v>3.0465</v>
      </c>
      <c r="L1193" s="184">
        <v>2.9146000000000001</v>
      </c>
      <c r="M1193" s="184">
        <v>2.9727999999999999</v>
      </c>
      <c r="N1193" s="184">
        <v>3.0148999999999999</v>
      </c>
      <c r="O1193" s="184"/>
      <c r="P1193" s="184"/>
      <c r="Q1193" s="184">
        <v>4.8772000000000002</v>
      </c>
      <c r="R1193" s="184">
        <v>4.1500000000000004</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44322</v>
      </c>
      <c r="E1194" s="184">
        <v>267.09059999999999</v>
      </c>
      <c r="F1194" s="184">
        <v>2.5283000000000002</v>
      </c>
      <c r="G1194" s="184">
        <v>2.6516999999999999</v>
      </c>
      <c r="H1194" s="184">
        <v>2.9104999999999999</v>
      </c>
      <c r="I1194" s="184">
        <v>3.0832999999999999</v>
      </c>
      <c r="J1194" s="184">
        <v>3.1421000000000001</v>
      </c>
      <c r="K1194" s="184">
        <v>3.2332000000000001</v>
      </c>
      <c r="L1194" s="184">
        <v>3.0851999999999999</v>
      </c>
      <c r="M1194" s="184">
        <v>3.1240999999999999</v>
      </c>
      <c r="N1194" s="184">
        <v>3.4033000000000002</v>
      </c>
      <c r="O1194" s="184">
        <v>5.6384999999999996</v>
      </c>
      <c r="P1194" s="184">
        <v>6.1679000000000004</v>
      </c>
      <c r="Q1194" s="184">
        <v>7.4459</v>
      </c>
      <c r="R1194" s="184">
        <v>4.6818999999999997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44322</v>
      </c>
      <c r="E1195" s="184">
        <v>268.9332</v>
      </c>
      <c r="F1195" s="184">
        <v>2.6332</v>
      </c>
      <c r="G1195" s="184">
        <v>2.7557999999999998</v>
      </c>
      <c r="H1195" s="184">
        <v>3.0108999999999999</v>
      </c>
      <c r="I1195" s="184">
        <v>3.1856</v>
      </c>
      <c r="J1195" s="184">
        <v>3.2446999999999999</v>
      </c>
      <c r="K1195" s="184">
        <v>3.3654000000000002</v>
      </c>
      <c r="L1195" s="184">
        <v>3.2288999999999999</v>
      </c>
      <c r="M1195" s="184">
        <v>3.2677</v>
      </c>
      <c r="N1195" s="184">
        <v>3.5594999999999999</v>
      </c>
      <c r="O1195" s="184">
        <v>5.7546999999999997</v>
      </c>
      <c r="P1195" s="184">
        <v>6.2603</v>
      </c>
      <c r="Q1195" s="184">
        <v>7.3048000000000002</v>
      </c>
      <c r="R1195" s="184">
        <v>4.8268000000000004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44322</v>
      </c>
      <c r="E1196" s="184">
        <v>2899.1420800000001</v>
      </c>
      <c r="F1196" s="184">
        <v>2.7719999999999998</v>
      </c>
      <c r="G1196" s="184">
        <v>2.8826000000000001</v>
      </c>
      <c r="H1196" s="184">
        <v>2.9489999999999998</v>
      </c>
      <c r="I1196" s="184">
        <v>2.9784000000000002</v>
      </c>
      <c r="J1196" s="184">
        <v>2.9937</v>
      </c>
      <c r="K1196" s="184">
        <v>3.1168</v>
      </c>
      <c r="L1196" s="184">
        <v>3.0276999999999998</v>
      </c>
      <c r="M1196" s="184">
        <v>3.0659000000000001</v>
      </c>
      <c r="N1196" s="184">
        <v>3.1688999999999998</v>
      </c>
      <c r="O1196" s="184">
        <v>2.1863000000000001</v>
      </c>
      <c r="P1196" s="184">
        <v>4.0913000000000004</v>
      </c>
      <c r="Q1196" s="184">
        <v>6.5839999999999996</v>
      </c>
      <c r="R1196" s="184">
        <v>4.2845000000000004</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44322</v>
      </c>
      <c r="E1197" s="184">
        <v>2916.75648</v>
      </c>
      <c r="F1197" s="184">
        <v>2.8633999999999999</v>
      </c>
      <c r="G1197" s="184">
        <v>2.9733999999999998</v>
      </c>
      <c r="H1197" s="184">
        <v>3.0396999999999998</v>
      </c>
      <c r="I1197" s="184">
        <v>3.069</v>
      </c>
      <c r="J1197" s="184">
        <v>3.0840999999999998</v>
      </c>
      <c r="K1197" s="184">
        <v>3.2063000000000001</v>
      </c>
      <c r="L1197" s="184">
        <v>3.1154999999999999</v>
      </c>
      <c r="M1197" s="184">
        <v>3.1473</v>
      </c>
      <c r="N1197" s="184">
        <v>3.2563</v>
      </c>
      <c r="O1197" s="184">
        <v>2.2502</v>
      </c>
      <c r="P1197" s="184">
        <v>4.1590999999999996</v>
      </c>
      <c r="Q1197" s="184">
        <v>6.0437000000000003</v>
      </c>
      <c r="R1197" s="184">
        <v>4.3421000000000003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44322</v>
      </c>
      <c r="E1198" s="184">
        <v>10.3094</v>
      </c>
      <c r="F1198" s="184">
        <v>4.6032000000000002</v>
      </c>
      <c r="G1198" s="184">
        <v>4.25</v>
      </c>
      <c r="H1198" s="184">
        <v>4.4039999999999999</v>
      </c>
      <c r="I1198" s="184">
        <v>4.8137999999999996</v>
      </c>
      <c r="J1198" s="184">
        <v>4.6319999999999997</v>
      </c>
      <c r="K1198" s="184">
        <v>4.7077999999999998</v>
      </c>
      <c r="L1198" s="184">
        <v>4.6486999999999998</v>
      </c>
      <c r="M1198" s="184"/>
      <c r="N1198" s="184"/>
      <c r="O1198" s="184"/>
      <c r="P1198" s="184"/>
      <c r="Q1198" s="184">
        <v>4.8261000000000003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44322</v>
      </c>
      <c r="E1199" s="184">
        <v>10.309900000000001</v>
      </c>
      <c r="F1199" s="184">
        <v>6.7278000000000002</v>
      </c>
      <c r="G1199" s="184">
        <v>4.9584000000000001</v>
      </c>
      <c r="H1199" s="184">
        <v>4.6570999999999998</v>
      </c>
      <c r="I1199" s="184">
        <v>4.9657999999999998</v>
      </c>
      <c r="J1199" s="184">
        <v>4.6912000000000003</v>
      </c>
      <c r="K1199" s="184">
        <v>4.7276999999999996</v>
      </c>
      <c r="L1199" s="184">
        <v>4.6586999999999996</v>
      </c>
      <c r="M1199" s="184"/>
      <c r="N1199" s="184"/>
      <c r="O1199" s="184"/>
      <c r="P1199" s="184"/>
      <c r="Q1199" s="184">
        <v>4.8338999999999999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44322</v>
      </c>
      <c r="E1200" s="184">
        <v>10.3094</v>
      </c>
      <c r="F1200" s="184">
        <v>4.6032000000000002</v>
      </c>
      <c r="G1200" s="184">
        <v>4.25</v>
      </c>
      <c r="H1200" s="184">
        <v>4.4039999999999999</v>
      </c>
      <c r="I1200" s="184">
        <v>4.8137999999999996</v>
      </c>
      <c r="J1200" s="184">
        <v>4.6319999999999997</v>
      </c>
      <c r="K1200" s="184">
        <v>4.7077999999999998</v>
      </c>
      <c r="L1200" s="184">
        <v>4.6486999999999998</v>
      </c>
      <c r="M1200" s="184"/>
      <c r="N1200" s="184"/>
      <c r="O1200" s="184"/>
      <c r="P1200" s="184"/>
      <c r="Q1200" s="184">
        <v>4.8261000000000003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44322</v>
      </c>
      <c r="E1201" s="184">
        <v>10.310499999999999</v>
      </c>
      <c r="F1201" s="184">
        <v>4.6026999999999996</v>
      </c>
      <c r="G1201" s="184">
        <v>4.3677000000000001</v>
      </c>
      <c r="H1201" s="184">
        <v>4.3529</v>
      </c>
      <c r="I1201" s="184">
        <v>4.8132999999999999</v>
      </c>
      <c r="J1201" s="184">
        <v>4.6433999999999997</v>
      </c>
      <c r="K1201" s="184">
        <v>4.7233999999999998</v>
      </c>
      <c r="L1201" s="184">
        <v>4.6707000000000001</v>
      </c>
      <c r="M1201" s="184"/>
      <c r="N1201" s="184"/>
      <c r="O1201" s="184"/>
      <c r="P1201" s="184"/>
      <c r="Q1201" s="184">
        <v>4.8433000000000002</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44322</v>
      </c>
      <c r="E1202" s="184">
        <v>32.5824</v>
      </c>
      <c r="F1202" s="184">
        <v>4.2573999999999996</v>
      </c>
      <c r="G1202" s="184">
        <v>3.8473999999999999</v>
      </c>
      <c r="H1202" s="184">
        <v>3.9558</v>
      </c>
      <c r="I1202" s="184">
        <v>4.3922999999999996</v>
      </c>
      <c r="J1202" s="184">
        <v>4.2079000000000004</v>
      </c>
      <c r="K1202" s="184">
        <v>4.2957000000000001</v>
      </c>
      <c r="L1202" s="184">
        <v>4.2363999999999997</v>
      </c>
      <c r="M1202" s="184">
        <v>4.4524999999999997</v>
      </c>
      <c r="N1202" s="184">
        <v>4.5155000000000003</v>
      </c>
      <c r="O1202" s="184">
        <v>6.1218000000000004</v>
      </c>
      <c r="P1202" s="184">
        <v>6.4718</v>
      </c>
      <c r="Q1202" s="184">
        <v>7.86</v>
      </c>
      <c r="R1202" s="184">
        <v>5.4401999999999999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44322</v>
      </c>
      <c r="E1203" s="184">
        <v>33.070599999999999</v>
      </c>
      <c r="F1203" s="184">
        <v>4.6360999999999999</v>
      </c>
      <c r="G1203" s="184">
        <v>4.1955</v>
      </c>
      <c r="H1203" s="184">
        <v>4.3238000000000003</v>
      </c>
      <c r="I1203" s="184">
        <v>4.7545999999999999</v>
      </c>
      <c r="J1203" s="184">
        <v>4.5643000000000002</v>
      </c>
      <c r="K1203" s="184">
        <v>4.6515000000000004</v>
      </c>
      <c r="L1203" s="184">
        <v>4.5940000000000003</v>
      </c>
      <c r="M1203" s="184">
        <v>4.8129</v>
      </c>
      <c r="N1203" s="184">
        <v>4.8795000000000002</v>
      </c>
      <c r="O1203" s="184">
        <v>6.4523999999999999</v>
      </c>
      <c r="P1203" s="184">
        <v>6.6924000000000001</v>
      </c>
      <c r="Q1203" s="184">
        <v>7.7706999999999997</v>
      </c>
      <c r="R1203" s="184">
        <v>5.8007999999999997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44322</v>
      </c>
      <c r="E1204" s="184">
        <v>27.87</v>
      </c>
      <c r="F1204" s="184">
        <v>2.6194999999999999</v>
      </c>
      <c r="G1204" s="184">
        <v>2.9256000000000002</v>
      </c>
      <c r="H1204" s="184">
        <v>2.9765000000000001</v>
      </c>
      <c r="I1204" s="184">
        <v>3.0718999999999999</v>
      </c>
      <c r="J1204" s="184">
        <v>3.0285000000000002</v>
      </c>
      <c r="K1204" s="184">
        <v>3.1389999999999998</v>
      </c>
      <c r="L1204" s="184">
        <v>3.0266000000000002</v>
      </c>
      <c r="M1204" s="184">
        <v>3.0800999999999998</v>
      </c>
      <c r="N1204" s="184">
        <v>3.113</v>
      </c>
      <c r="O1204" s="184">
        <v>5.0641999999999996</v>
      </c>
      <c r="P1204" s="184">
        <v>5.5349000000000004</v>
      </c>
      <c r="Q1204" s="184">
        <v>7.0281000000000002</v>
      </c>
      <c r="R1204" s="184">
        <v>4.2373000000000003</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44322</v>
      </c>
      <c r="E1205" s="184">
        <v>27.790600000000001</v>
      </c>
      <c r="F1205" s="184">
        <v>2.4956</v>
      </c>
      <c r="G1205" s="184">
        <v>2.8902000000000001</v>
      </c>
      <c r="H1205" s="184">
        <v>2.8910999999999998</v>
      </c>
      <c r="I1205" s="184">
        <v>2.9773000000000001</v>
      </c>
      <c r="J1205" s="184">
        <v>2.9315000000000002</v>
      </c>
      <c r="K1205" s="184">
        <v>3.0387</v>
      </c>
      <c r="L1205" s="184">
        <v>2.9255</v>
      </c>
      <c r="M1205" s="184">
        <v>2.9779</v>
      </c>
      <c r="N1205" s="184">
        <v>3.0102000000000002</v>
      </c>
      <c r="O1205" s="184">
        <v>4.9844999999999997</v>
      </c>
      <c r="P1205" s="184">
        <v>5.4652000000000003</v>
      </c>
      <c r="Q1205" s="184">
        <v>6.9690000000000003</v>
      </c>
      <c r="R1205" s="184">
        <v>4.1486999999999998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44322</v>
      </c>
      <c r="E1206" s="184">
        <v>3212.7496999999998</v>
      </c>
      <c r="F1206" s="184">
        <v>2.4279999999999999</v>
      </c>
      <c r="G1206" s="184">
        <v>2.573</v>
      </c>
      <c r="H1206" s="184">
        <v>2.7707999999999999</v>
      </c>
      <c r="I1206" s="184">
        <v>2.9190999999999998</v>
      </c>
      <c r="J1206" s="184">
        <v>2.9998</v>
      </c>
      <c r="K1206" s="184">
        <v>3.2254</v>
      </c>
      <c r="L1206" s="184">
        <v>3.0722</v>
      </c>
      <c r="M1206" s="184">
        <v>3.1415000000000002</v>
      </c>
      <c r="N1206" s="184">
        <v>3.3420999999999998</v>
      </c>
      <c r="O1206" s="184">
        <v>5.5270000000000001</v>
      </c>
      <c r="P1206" s="184">
        <v>6.0515999999999996</v>
      </c>
      <c r="Q1206" s="184">
        <v>6.9473000000000003</v>
      </c>
      <c r="R1206" s="184">
        <v>4.6016000000000004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44322</v>
      </c>
      <c r="E1207" s="184">
        <v>3231.5843</v>
      </c>
      <c r="F1207" s="184">
        <v>2.5076000000000001</v>
      </c>
      <c r="G1207" s="184">
        <v>2.653</v>
      </c>
      <c r="H1207" s="184">
        <v>2.8506999999999998</v>
      </c>
      <c r="I1207" s="184">
        <v>2.9992999999999999</v>
      </c>
      <c r="J1207" s="184">
        <v>3.0804</v>
      </c>
      <c r="K1207" s="184">
        <v>3.3052999999999999</v>
      </c>
      <c r="L1207" s="184">
        <v>3.1532</v>
      </c>
      <c r="M1207" s="184">
        <v>3.2231999999999998</v>
      </c>
      <c r="N1207" s="184">
        <v>3.4247999999999998</v>
      </c>
      <c r="O1207" s="184">
        <v>5.6151</v>
      </c>
      <c r="P1207" s="184">
        <v>6.1308999999999996</v>
      </c>
      <c r="Q1207" s="184">
        <v>7.2199</v>
      </c>
      <c r="R1207" s="184">
        <v>4.6826999999999996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44322</v>
      </c>
      <c r="E1208" s="184">
        <v>3243.0979000000002</v>
      </c>
      <c r="F1208" s="184">
        <v>2.4289000000000001</v>
      </c>
      <c r="G1208" s="184">
        <v>2.5745</v>
      </c>
      <c r="H1208" s="184">
        <v>2.7713999999999999</v>
      </c>
      <c r="I1208" s="184">
        <v>2.9201999999999999</v>
      </c>
      <c r="J1208" s="184">
        <v>3.0011000000000001</v>
      </c>
      <c r="K1208" s="184">
        <v>3.2263000000000002</v>
      </c>
      <c r="L1208" s="184">
        <v>3.0728</v>
      </c>
      <c r="M1208" s="184">
        <v>3.1419000000000001</v>
      </c>
      <c r="N1208" s="184">
        <v>3.3424999999999998</v>
      </c>
      <c r="O1208" s="184">
        <v>5.5278</v>
      </c>
      <c r="P1208" s="184">
        <v>6.0526999999999997</v>
      </c>
      <c r="Q1208" s="184">
        <v>6.9671000000000003</v>
      </c>
      <c r="R1208" s="184">
        <v>4.6022999999999996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44322</v>
      </c>
      <c r="E1209" s="184">
        <v>43.533499999999997</v>
      </c>
      <c r="F1209" s="184">
        <v>2.7669999999999999</v>
      </c>
      <c r="G1209" s="184">
        <v>2.8793000000000002</v>
      </c>
      <c r="H1209" s="184">
        <v>3.0200999999999998</v>
      </c>
      <c r="I1209" s="184">
        <v>3.1299000000000001</v>
      </c>
      <c r="J1209" s="184">
        <v>3.1185999999999998</v>
      </c>
      <c r="K1209" s="184">
        <v>3.3393000000000002</v>
      </c>
      <c r="L1209" s="184">
        <v>3.2275999999999998</v>
      </c>
      <c r="M1209" s="184">
        <v>3.2928000000000002</v>
      </c>
      <c r="N1209" s="184">
        <v>3.4544000000000001</v>
      </c>
      <c r="O1209" s="184">
        <v>5.6784999999999997</v>
      </c>
      <c r="P1209" s="184">
        <v>6.2054</v>
      </c>
      <c r="Q1209" s="184">
        <v>7.2748999999999997</v>
      </c>
      <c r="R1209" s="184">
        <v>4.7282000000000002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44322</v>
      </c>
      <c r="E1210" s="184">
        <v>43.251600000000003</v>
      </c>
      <c r="F1210" s="184">
        <v>2.7006999999999999</v>
      </c>
      <c r="G1210" s="184">
        <v>2.6728999999999998</v>
      </c>
      <c r="H1210" s="184">
        <v>2.8828999999999998</v>
      </c>
      <c r="I1210" s="184">
        <v>3.0173999999999999</v>
      </c>
      <c r="J1210" s="184">
        <v>3.0173999999999999</v>
      </c>
      <c r="K1210" s="184">
        <v>3.2435999999999998</v>
      </c>
      <c r="L1210" s="184">
        <v>3.1339999999999999</v>
      </c>
      <c r="M1210" s="184">
        <v>3.1989999999999998</v>
      </c>
      <c r="N1210" s="184">
        <v>3.36</v>
      </c>
      <c r="O1210" s="184">
        <v>5.5923999999999996</v>
      </c>
      <c r="P1210" s="184">
        <v>6.1139999999999999</v>
      </c>
      <c r="Q1210" s="184">
        <v>7.3537999999999997</v>
      </c>
      <c r="R1210" s="184">
        <v>4.6383999999999999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44322</v>
      </c>
      <c r="E1211" s="184">
        <v>40.420999999999999</v>
      </c>
      <c r="F1211" s="184">
        <v>2.7092000000000001</v>
      </c>
      <c r="G1211" s="184">
        <v>2.6795</v>
      </c>
      <c r="H1211" s="184">
        <v>2.8782999999999999</v>
      </c>
      <c r="I1211" s="184">
        <v>3.0156000000000001</v>
      </c>
      <c r="J1211" s="184">
        <v>3.0175000000000001</v>
      </c>
      <c r="K1211" s="184">
        <v>3.2437999999999998</v>
      </c>
      <c r="L1211" s="184">
        <v>3.1335999999999999</v>
      </c>
      <c r="M1211" s="184">
        <v>3.1991999999999998</v>
      </c>
      <c r="N1211" s="184">
        <v>3.36</v>
      </c>
      <c r="O1211" s="184">
        <v>5.5926</v>
      </c>
      <c r="P1211" s="184">
        <v>6.1148999999999996</v>
      </c>
      <c r="Q1211" s="184">
        <v>6.8167999999999997</v>
      </c>
      <c r="R1211" s="184">
        <v>4.6387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44322</v>
      </c>
      <c r="E1212" s="184">
        <v>3257.8334</v>
      </c>
      <c r="F1212" s="184">
        <v>2.3058999999999998</v>
      </c>
      <c r="G1212" s="184">
        <v>2.512</v>
      </c>
      <c r="H1212" s="184">
        <v>2.6978</v>
      </c>
      <c r="I1212" s="184">
        <v>2.9870000000000001</v>
      </c>
      <c r="J1212" s="184">
        <v>3.1257000000000001</v>
      </c>
      <c r="K1212" s="184">
        <v>3.2907999999999999</v>
      </c>
      <c r="L1212" s="184">
        <v>3.1472000000000002</v>
      </c>
      <c r="M1212" s="184">
        <v>3.2355</v>
      </c>
      <c r="N1212" s="184">
        <v>3.4466999999999999</v>
      </c>
      <c r="O1212" s="184">
        <v>5.7163000000000004</v>
      </c>
      <c r="P1212" s="184">
        <v>6.2389000000000001</v>
      </c>
      <c r="Q1212" s="184">
        <v>7.3243</v>
      </c>
      <c r="R1212" s="184">
        <v>4.8112000000000004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44322</v>
      </c>
      <c r="E1213" s="184">
        <v>3234.5434</v>
      </c>
      <c r="F1213" s="184">
        <v>2.1949999999999998</v>
      </c>
      <c r="G1213" s="184">
        <v>2.4022000000000001</v>
      </c>
      <c r="H1213" s="184">
        <v>2.5876999999999999</v>
      </c>
      <c r="I1213" s="184">
        <v>2.8767999999999998</v>
      </c>
      <c r="J1213" s="184">
        <v>3.0154000000000001</v>
      </c>
      <c r="K1213" s="184">
        <v>3.1726000000000001</v>
      </c>
      <c r="L1213" s="184">
        <v>3.0261</v>
      </c>
      <c r="M1213" s="184">
        <v>3.1166</v>
      </c>
      <c r="N1213" s="184">
        <v>3.3277000000000001</v>
      </c>
      <c r="O1213" s="184">
        <v>5.6128</v>
      </c>
      <c r="P1213" s="184">
        <v>6.1512000000000002</v>
      </c>
      <c r="Q1213" s="184">
        <v>7.2877999999999998</v>
      </c>
      <c r="R1213" s="184">
        <v>4.6879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44322</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44322</v>
      </c>
      <c r="E1218" s="184">
        <v>1001.1572</v>
      </c>
      <c r="F1218" s="184">
        <v>2.6324000000000001</v>
      </c>
      <c r="G1218" s="184">
        <v>2.4346999999999999</v>
      </c>
      <c r="H1218" s="184">
        <v>2.7524999999999999</v>
      </c>
      <c r="I1218" s="184"/>
      <c r="J1218" s="184"/>
      <c r="K1218" s="184"/>
      <c r="L1218" s="184"/>
      <c r="M1218" s="184"/>
      <c r="N1218" s="184"/>
      <c r="O1218" s="184"/>
      <c r="P1218" s="184"/>
      <c r="Q1218" s="184">
        <v>3.2490999999999999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44322</v>
      </c>
      <c r="E1219" s="184">
        <v>1001.0996</v>
      </c>
      <c r="F1219" s="184">
        <v>2.4830999999999999</v>
      </c>
      <c r="G1219" s="184">
        <v>2.2852999999999999</v>
      </c>
      <c r="H1219" s="184">
        <v>2.6025</v>
      </c>
      <c r="I1219" s="184"/>
      <c r="J1219" s="184"/>
      <c r="K1219" s="184"/>
      <c r="L1219" s="184"/>
      <c r="M1219" s="184"/>
      <c r="N1219" s="184"/>
      <c r="O1219" s="184"/>
      <c r="P1219" s="184"/>
      <c r="Q1219" s="184">
        <v>3.0872999999999999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44322</v>
      </c>
      <c r="E1220" s="184">
        <v>1972.2403999999999</v>
      </c>
      <c r="F1220" s="184">
        <v>2.7263000000000002</v>
      </c>
      <c r="G1220" s="184">
        <v>2.6661999999999999</v>
      </c>
      <c r="H1220" s="184">
        <v>2.8429000000000002</v>
      </c>
      <c r="I1220" s="184">
        <v>2.9883999999999999</v>
      </c>
      <c r="J1220" s="184">
        <v>3.0396999999999998</v>
      </c>
      <c r="K1220" s="184">
        <v>3.2696999999999998</v>
      </c>
      <c r="L1220" s="184">
        <v>3.12</v>
      </c>
      <c r="M1220" s="184">
        <v>3.1787000000000001</v>
      </c>
      <c r="N1220" s="184">
        <v>3.3763999999999998</v>
      </c>
      <c r="O1220" s="184">
        <v>4.3052000000000001</v>
      </c>
      <c r="P1220" s="184">
        <v>5.2896000000000001</v>
      </c>
      <c r="Q1220" s="184">
        <v>7.1002000000000001</v>
      </c>
      <c r="R1220" s="184">
        <v>4.6620999999999997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44322</v>
      </c>
      <c r="E1221" s="184">
        <v>1988.3827000000001</v>
      </c>
      <c r="F1221" s="184">
        <v>2.8271000000000002</v>
      </c>
      <c r="G1221" s="184">
        <v>2.7664</v>
      </c>
      <c r="H1221" s="184">
        <v>2.9428999999999998</v>
      </c>
      <c r="I1221" s="184">
        <v>3.089</v>
      </c>
      <c r="J1221" s="184">
        <v>3.14</v>
      </c>
      <c r="K1221" s="184">
        <v>3.3563999999999998</v>
      </c>
      <c r="L1221" s="184">
        <v>3.2111000000000001</v>
      </c>
      <c r="M1221" s="184">
        <v>3.2740999999999998</v>
      </c>
      <c r="N1221" s="184">
        <v>3.4744999999999999</v>
      </c>
      <c r="O1221" s="184">
        <v>4.4097</v>
      </c>
      <c r="P1221" s="184">
        <v>5.4044999999999996</v>
      </c>
      <c r="Q1221" s="184">
        <v>6.7691999999999997</v>
      </c>
      <c r="R1221" s="184">
        <v>4.7640000000000002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44322</v>
      </c>
      <c r="E1222" s="184">
        <v>3381.0659000000001</v>
      </c>
      <c r="F1222" s="184">
        <v>2.6417999999999999</v>
      </c>
      <c r="G1222" s="184">
        <v>2.6937000000000002</v>
      </c>
      <c r="H1222" s="184">
        <v>2.8746999999999998</v>
      </c>
      <c r="I1222" s="184">
        <v>3.0638999999999998</v>
      </c>
      <c r="J1222" s="184">
        <v>3.1080000000000001</v>
      </c>
      <c r="K1222" s="184">
        <v>3.3086000000000002</v>
      </c>
      <c r="L1222" s="184">
        <v>3.1720999999999999</v>
      </c>
      <c r="M1222" s="184">
        <v>3.2458999999999998</v>
      </c>
      <c r="N1222" s="184">
        <v>3.4468000000000001</v>
      </c>
      <c r="O1222" s="184">
        <v>5.6763000000000003</v>
      </c>
      <c r="P1222" s="184">
        <v>6.2042999999999999</v>
      </c>
      <c r="Q1222" s="184">
        <v>7.2542</v>
      </c>
      <c r="R1222" s="184">
        <v>4.7312000000000003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44322</v>
      </c>
      <c r="E1223" s="184">
        <v>3108.5988000000002</v>
      </c>
      <c r="F1223" s="184">
        <v>2.0125999999999999</v>
      </c>
      <c r="G1223" s="184">
        <v>2.0669</v>
      </c>
      <c r="H1223" s="184">
        <v>2.2503000000000002</v>
      </c>
      <c r="I1223" s="184">
        <v>2.4401999999999999</v>
      </c>
      <c r="J1223" s="184">
        <v>2.4918999999999998</v>
      </c>
      <c r="K1223" s="184">
        <v>2.6909999999999998</v>
      </c>
      <c r="L1223" s="184">
        <v>2.5495000000000001</v>
      </c>
      <c r="M1223" s="184">
        <v>2.6204000000000001</v>
      </c>
      <c r="N1223" s="184">
        <v>2.8166000000000002</v>
      </c>
      <c r="O1223" s="184">
        <v>5.0167999999999999</v>
      </c>
      <c r="P1223" s="184">
        <v>5.5220000000000002</v>
      </c>
      <c r="Q1223" s="184">
        <v>6.55</v>
      </c>
      <c r="R1223" s="184">
        <v>4.0876999999999999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44322</v>
      </c>
      <c r="E1224" s="184">
        <v>3363.3809000000001</v>
      </c>
      <c r="F1224" s="184">
        <v>2.5514999999999999</v>
      </c>
      <c r="G1224" s="184">
        <v>2.6040000000000001</v>
      </c>
      <c r="H1224" s="184">
        <v>2.7846000000000002</v>
      </c>
      <c r="I1224" s="184">
        <v>2.9739</v>
      </c>
      <c r="J1224" s="184">
        <v>3.0272999999999999</v>
      </c>
      <c r="K1224" s="184">
        <v>3.2277999999999998</v>
      </c>
      <c r="L1224" s="184">
        <v>3.0907</v>
      </c>
      <c r="M1224" s="184">
        <v>3.1665000000000001</v>
      </c>
      <c r="N1224" s="184">
        <v>3.3633999999999999</v>
      </c>
      <c r="O1224" s="184">
        <v>5.5971000000000002</v>
      </c>
      <c r="P1224" s="184">
        <v>6.1394000000000002</v>
      </c>
      <c r="Q1224" s="184">
        <v>7.0762999999999998</v>
      </c>
      <c r="R1224" s="184">
        <v>4.6452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44322</v>
      </c>
      <c r="E1225" s="184">
        <v>1115.3652</v>
      </c>
      <c r="F1225" s="184">
        <v>2.9356</v>
      </c>
      <c r="G1225" s="184">
        <v>3.2635000000000001</v>
      </c>
      <c r="H1225" s="184">
        <v>3.1017999999999999</v>
      </c>
      <c r="I1225" s="184">
        <v>2.9870000000000001</v>
      </c>
      <c r="J1225" s="184">
        <v>2.9460000000000002</v>
      </c>
      <c r="K1225" s="184">
        <v>3.0539000000000001</v>
      </c>
      <c r="L1225" s="184">
        <v>2.9864999999999999</v>
      </c>
      <c r="M1225" s="184">
        <v>3.0133999999999999</v>
      </c>
      <c r="N1225" s="184">
        <v>3.0630000000000002</v>
      </c>
      <c r="O1225" s="184"/>
      <c r="P1225" s="184"/>
      <c r="Q1225" s="184">
        <v>4.8418999999999999</v>
      </c>
      <c r="R1225" s="184">
        <v>4.4432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44322</v>
      </c>
      <c r="E1226" s="184">
        <v>1113.3313000000001</v>
      </c>
      <c r="F1226" s="184">
        <v>2.859</v>
      </c>
      <c r="G1226" s="184">
        <v>3.1875</v>
      </c>
      <c r="H1226" s="184">
        <v>3.0230999999999999</v>
      </c>
      <c r="I1226" s="184">
        <v>2.9077000000000002</v>
      </c>
      <c r="J1226" s="184">
        <v>2.8664999999999998</v>
      </c>
      <c r="K1226" s="184">
        <v>2.9731999999999998</v>
      </c>
      <c r="L1226" s="184">
        <v>2.9055</v>
      </c>
      <c r="M1226" s="184">
        <v>2.9319000000000002</v>
      </c>
      <c r="N1226" s="184">
        <v>2.9807000000000001</v>
      </c>
      <c r="O1226" s="184"/>
      <c r="P1226" s="184"/>
      <c r="Q1226" s="184">
        <v>4.7590000000000003</v>
      </c>
      <c r="R1226" s="184">
        <v>4.3608000000000002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2.5830776785714273</v>
      </c>
      <c r="G1227" s="186">
        <v>2.6039919642857146</v>
      </c>
      <c r="H1227" s="186">
        <v>2.7239696428571452</v>
      </c>
      <c r="I1227" s="186">
        <v>2.8775181818181825</v>
      </c>
      <c r="J1227" s="186">
        <v>2.9008345454545452</v>
      </c>
      <c r="K1227" s="186">
        <v>3.0501936363636375</v>
      </c>
      <c r="L1227" s="186">
        <v>2.9607436363636364</v>
      </c>
      <c r="M1227" s="186">
        <v>2.9482452830188675</v>
      </c>
      <c r="N1227" s="186">
        <v>3.1685631067961162</v>
      </c>
      <c r="O1227" s="186">
        <v>5.2092822222222219</v>
      </c>
      <c r="P1227" s="186">
        <v>5.8380546511627918</v>
      </c>
      <c r="Q1227" s="186">
        <v>6.1179223214285683</v>
      </c>
      <c r="R1227" s="186">
        <v>4.3684626262626267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2.6576</v>
      </c>
      <c r="G1228" s="186">
        <v>2.68275</v>
      </c>
      <c r="H1228" s="186">
        <v>2.8323999999999998</v>
      </c>
      <c r="I1228" s="186">
        <v>2.9928499999999998</v>
      </c>
      <c r="J1228" s="186">
        <v>3.0291999999999999</v>
      </c>
      <c r="K1228" s="186">
        <v>3.2087500000000002</v>
      </c>
      <c r="L1228" s="186">
        <v>3.0941000000000001</v>
      </c>
      <c r="M1228" s="186">
        <v>3.1409000000000002</v>
      </c>
      <c r="N1228" s="186">
        <v>3.3163999999999998</v>
      </c>
      <c r="O1228" s="186">
        <v>5.5825999999999993</v>
      </c>
      <c r="P1228" s="186">
        <v>6.1197499999999998</v>
      </c>
      <c r="Q1228" s="186">
        <v>7.0227500000000003</v>
      </c>
      <c r="R1228" s="186">
        <v>4.6169000000000002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44322</v>
      </c>
      <c r="E1231" s="184">
        <v>71.6374</v>
      </c>
      <c r="F1231" s="184">
        <v>94.8108</v>
      </c>
      <c r="G1231" s="184">
        <v>36.573599999999999</v>
      </c>
      <c r="H1231" s="184">
        <v>21.928000000000001</v>
      </c>
      <c r="I1231" s="184">
        <v>22.661000000000001</v>
      </c>
      <c r="J1231" s="184">
        <v>12.994</v>
      </c>
      <c r="K1231" s="184">
        <v>6.2392000000000003</v>
      </c>
      <c r="L1231" s="184">
        <v>-0.2949</v>
      </c>
      <c r="M1231" s="184">
        <v>2.0573000000000001</v>
      </c>
      <c r="N1231" s="184">
        <v>3.8904999999999998</v>
      </c>
      <c r="O1231" s="184">
        <v>9.7361000000000004</v>
      </c>
      <c r="P1231" s="184">
        <v>8.7751000000000001</v>
      </c>
      <c r="Q1231" s="184">
        <v>9.0030999999999999</v>
      </c>
      <c r="R1231" s="184">
        <v>10.1959</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44322</v>
      </c>
      <c r="E1232" s="184">
        <v>76.626499999999993</v>
      </c>
      <c r="F1232" s="184">
        <v>95.373000000000005</v>
      </c>
      <c r="G1232" s="184">
        <v>37.172199999999997</v>
      </c>
      <c r="H1232" s="184">
        <v>22.532399999999999</v>
      </c>
      <c r="I1232" s="184">
        <v>23.267299999999999</v>
      </c>
      <c r="J1232" s="184">
        <v>13.6005</v>
      </c>
      <c r="K1232" s="184">
        <v>6.8486000000000002</v>
      </c>
      <c r="L1232" s="184">
        <v>0.3049</v>
      </c>
      <c r="M1232" s="184">
        <v>2.6680000000000001</v>
      </c>
      <c r="N1232" s="184">
        <v>4.4855</v>
      </c>
      <c r="O1232" s="184">
        <v>10.3514</v>
      </c>
      <c r="P1232" s="184">
        <v>9.5084999999999997</v>
      </c>
      <c r="Q1232" s="184">
        <v>9.3162000000000003</v>
      </c>
      <c r="R1232" s="184">
        <v>10.783099999999999</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44322</v>
      </c>
      <c r="E1233" s="184">
        <v>13.867699999999999</v>
      </c>
      <c r="F1233" s="184">
        <v>10.2677</v>
      </c>
      <c r="G1233" s="184">
        <v>18.716100000000001</v>
      </c>
      <c r="H1233" s="184">
        <v>10.8514</v>
      </c>
      <c r="I1233" s="184">
        <v>11.6325</v>
      </c>
      <c r="J1233" s="184">
        <v>6.2346000000000004</v>
      </c>
      <c r="K1233" s="184">
        <v>4.1628999999999996</v>
      </c>
      <c r="L1233" s="184">
        <v>3.3784000000000001</v>
      </c>
      <c r="M1233" s="184">
        <v>0.76600000000000001</v>
      </c>
      <c r="N1233" s="184">
        <v>5.8102</v>
      </c>
      <c r="O1233" s="184"/>
      <c r="P1233" s="184"/>
      <c r="Q1233" s="184">
        <v>12.222200000000001</v>
      </c>
      <c r="R1233" s="184">
        <v>11.855600000000001</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44322</v>
      </c>
      <c r="E1234" s="184">
        <v>13.997</v>
      </c>
      <c r="F1234" s="184">
        <v>10.4338</v>
      </c>
      <c r="G1234" s="184">
        <v>18.978899999999999</v>
      </c>
      <c r="H1234" s="184">
        <v>11.125</v>
      </c>
      <c r="I1234" s="184">
        <v>11.900499999999999</v>
      </c>
      <c r="J1234" s="184">
        <v>6.5016999999999996</v>
      </c>
      <c r="K1234" s="184">
        <v>4.4554</v>
      </c>
      <c r="L1234" s="184">
        <v>3.6987000000000001</v>
      </c>
      <c r="M1234" s="184">
        <v>1.0901000000000001</v>
      </c>
      <c r="N1234" s="184">
        <v>6.1513</v>
      </c>
      <c r="O1234" s="184"/>
      <c r="P1234" s="184"/>
      <c r="Q1234" s="184">
        <v>12.5901</v>
      </c>
      <c r="R1234" s="184">
        <v>12.215</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52.721325</v>
      </c>
      <c r="G1235" s="186">
        <v>27.860199999999999</v>
      </c>
      <c r="H1235" s="186">
        <v>16.609200000000001</v>
      </c>
      <c r="I1235" s="186">
        <v>17.365324999999999</v>
      </c>
      <c r="J1235" s="186">
        <v>9.8326999999999991</v>
      </c>
      <c r="K1235" s="186">
        <v>5.4265250000000007</v>
      </c>
      <c r="L1235" s="186">
        <v>1.7717749999999999</v>
      </c>
      <c r="M1235" s="186">
        <v>1.6453500000000001</v>
      </c>
      <c r="N1235" s="186">
        <v>5.0843749999999996</v>
      </c>
      <c r="O1235" s="186">
        <v>10.043749999999999</v>
      </c>
      <c r="P1235" s="186">
        <v>9.1417999999999999</v>
      </c>
      <c r="Q1235" s="186">
        <v>10.7829</v>
      </c>
      <c r="R1235" s="186">
        <v>11.2624</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52.622299999999996</v>
      </c>
      <c r="G1236" s="186">
        <v>27.776249999999997</v>
      </c>
      <c r="H1236" s="186">
        <v>16.526499999999999</v>
      </c>
      <c r="I1236" s="186">
        <v>17.280750000000001</v>
      </c>
      <c r="J1236" s="186">
        <v>9.7478499999999997</v>
      </c>
      <c r="K1236" s="186">
        <v>5.3473000000000006</v>
      </c>
      <c r="L1236" s="186">
        <v>1.84165</v>
      </c>
      <c r="M1236" s="186">
        <v>1.5737000000000001</v>
      </c>
      <c r="N1236" s="186">
        <v>5.14785</v>
      </c>
      <c r="O1236" s="186">
        <v>10.043749999999999</v>
      </c>
      <c r="P1236" s="186">
        <v>9.1417999999999999</v>
      </c>
      <c r="Q1236" s="186">
        <v>10.769200000000001</v>
      </c>
      <c r="R1236" s="186">
        <v>11.31935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44322</v>
      </c>
      <c r="E1239" s="184">
        <v>518.51520000000005</v>
      </c>
      <c r="F1239" s="184">
        <v>7.3928000000000003</v>
      </c>
      <c r="G1239" s="184">
        <v>4.2203999999999997</v>
      </c>
      <c r="H1239" s="184">
        <v>4.7276999999999996</v>
      </c>
      <c r="I1239" s="184">
        <v>6.7521000000000004</v>
      </c>
      <c r="J1239" s="184">
        <v>4.6722999999999999</v>
      </c>
      <c r="K1239" s="184">
        <v>5.0853000000000002</v>
      </c>
      <c r="L1239" s="184">
        <v>3.7305999999999999</v>
      </c>
      <c r="M1239" s="184">
        <v>4.6387</v>
      </c>
      <c r="N1239" s="184">
        <v>6.6931000000000003</v>
      </c>
      <c r="O1239" s="184">
        <v>7.3354999999999997</v>
      </c>
      <c r="P1239" s="184">
        <v>7.2081</v>
      </c>
      <c r="Q1239" s="184">
        <v>7.4196999999999997</v>
      </c>
      <c r="R1239" s="184">
        <v>7.1806999999999999</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44322</v>
      </c>
      <c r="E1240" s="184">
        <v>555.39580000000001</v>
      </c>
      <c r="F1240" s="184">
        <v>8.1707000000000001</v>
      </c>
      <c r="G1240" s="184">
        <v>4.9988999999999999</v>
      </c>
      <c r="H1240" s="184">
        <v>5.5045999999999999</v>
      </c>
      <c r="I1240" s="184">
        <v>7.532</v>
      </c>
      <c r="J1240" s="184">
        <v>5.4016999999999999</v>
      </c>
      <c r="K1240" s="184">
        <v>5.8117000000000001</v>
      </c>
      <c r="L1240" s="184">
        <v>4.5094000000000003</v>
      </c>
      <c r="M1240" s="184">
        <v>5.4505999999999997</v>
      </c>
      <c r="N1240" s="184">
        <v>7.5410000000000004</v>
      </c>
      <c r="O1240" s="184">
        <v>8.2199000000000009</v>
      </c>
      <c r="P1240" s="184">
        <v>8.1004000000000005</v>
      </c>
      <c r="Q1240" s="184">
        <v>8.6684999999999999</v>
      </c>
      <c r="R1240" s="184">
        <v>8.0624000000000002</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44322</v>
      </c>
      <c r="E1241" s="184">
        <v>2496.1423</v>
      </c>
      <c r="F1241" s="184">
        <v>7.7793999999999999</v>
      </c>
      <c r="G1241" s="184">
        <v>5.4001000000000001</v>
      </c>
      <c r="H1241" s="184">
        <v>5.5803000000000003</v>
      </c>
      <c r="I1241" s="184">
        <v>6.7611999999999997</v>
      </c>
      <c r="J1241" s="184">
        <v>5.1520999999999999</v>
      </c>
      <c r="K1241" s="184">
        <v>5.2782999999999998</v>
      </c>
      <c r="L1241" s="184">
        <v>4.2382999999999997</v>
      </c>
      <c r="M1241" s="184">
        <v>4.8215000000000003</v>
      </c>
      <c r="N1241" s="184">
        <v>6.6813000000000002</v>
      </c>
      <c r="O1241" s="184">
        <v>7.835</v>
      </c>
      <c r="P1241" s="184">
        <v>7.7304000000000004</v>
      </c>
      <c r="Q1241" s="184">
        <v>8.3521999999999998</v>
      </c>
      <c r="R1241" s="184">
        <v>7.5587</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44322</v>
      </c>
      <c r="E1242" s="184">
        <v>2413.3238000000001</v>
      </c>
      <c r="F1242" s="184">
        <v>7.4608999999999996</v>
      </c>
      <c r="G1242" s="184">
        <v>5.0804</v>
      </c>
      <c r="H1242" s="184">
        <v>5.2606000000000002</v>
      </c>
      <c r="I1242" s="184">
        <v>6.4405999999999999</v>
      </c>
      <c r="J1242" s="184">
        <v>4.8308</v>
      </c>
      <c r="K1242" s="184">
        <v>4.9551999999999996</v>
      </c>
      <c r="L1242" s="184">
        <v>3.9140999999999999</v>
      </c>
      <c r="M1242" s="184">
        <v>4.4953000000000003</v>
      </c>
      <c r="N1242" s="184">
        <v>6.3478000000000003</v>
      </c>
      <c r="O1242" s="184">
        <v>7.4565000000000001</v>
      </c>
      <c r="P1242" s="184">
        <v>7.2853000000000003</v>
      </c>
      <c r="Q1242" s="184">
        <v>7.9043000000000001</v>
      </c>
      <c r="R1242" s="184">
        <v>7.2305000000000001</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44322</v>
      </c>
      <c r="E1243" s="184">
        <v>1561.4238</v>
      </c>
      <c r="F1243" s="184">
        <v>5.4638</v>
      </c>
      <c r="G1243" s="184">
        <v>2.798</v>
      </c>
      <c r="H1243" s="184">
        <v>3.5331999999999999</v>
      </c>
      <c r="I1243" s="184">
        <v>4.3876999999999997</v>
      </c>
      <c r="J1243" s="184">
        <v>4.0071000000000003</v>
      </c>
      <c r="K1243" s="184">
        <v>6.6877000000000004</v>
      </c>
      <c r="L1243" s="184">
        <v>9.7752999999999997</v>
      </c>
      <c r="M1243" s="184">
        <v>9.3547999999999991</v>
      </c>
      <c r="N1243" s="184">
        <v>27.507200000000001</v>
      </c>
      <c r="O1243" s="184">
        <v>-8.5381</v>
      </c>
      <c r="P1243" s="184">
        <v>-2.2968999999999999</v>
      </c>
      <c r="Q1243" s="184">
        <v>3.8239999999999998</v>
      </c>
      <c r="R1243" s="184">
        <v>-15.092000000000001</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44322</v>
      </c>
      <c r="E1244" s="184">
        <v>1601.5563</v>
      </c>
      <c r="F1244" s="184">
        <v>5.6734</v>
      </c>
      <c r="G1244" s="184">
        <v>3.0121000000000002</v>
      </c>
      <c r="H1244" s="184">
        <v>3.7454999999999998</v>
      </c>
      <c r="I1244" s="184">
        <v>4.5990000000000002</v>
      </c>
      <c r="J1244" s="184">
        <v>4.2172999999999998</v>
      </c>
      <c r="K1244" s="184">
        <v>6.9005999999999998</v>
      </c>
      <c r="L1244" s="184">
        <v>9.9951000000000008</v>
      </c>
      <c r="M1244" s="184">
        <v>9.5797000000000008</v>
      </c>
      <c r="N1244" s="184">
        <v>27.785399999999999</v>
      </c>
      <c r="O1244" s="184">
        <v>-8.2878000000000007</v>
      </c>
      <c r="P1244" s="184">
        <v>-1.9983</v>
      </c>
      <c r="Q1244" s="184">
        <v>2.4948999999999999</v>
      </c>
      <c r="R1244" s="184">
        <v>-14.867800000000001</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44322</v>
      </c>
      <c r="E1247" s="184">
        <v>31.9297</v>
      </c>
      <c r="F1247" s="184">
        <v>5.0305</v>
      </c>
      <c r="G1247" s="184">
        <v>4.4980000000000002</v>
      </c>
      <c r="H1247" s="184">
        <v>4.3966000000000003</v>
      </c>
      <c r="I1247" s="184">
        <v>6.0235000000000003</v>
      </c>
      <c r="J1247" s="184">
        <v>4.3672000000000004</v>
      </c>
      <c r="K1247" s="184">
        <v>5.3132000000000001</v>
      </c>
      <c r="L1247" s="184">
        <v>3.8653</v>
      </c>
      <c r="M1247" s="184">
        <v>4.2362000000000002</v>
      </c>
      <c r="N1247" s="184">
        <v>5.8160999999999996</v>
      </c>
      <c r="O1247" s="184">
        <v>6.8348000000000004</v>
      </c>
      <c r="P1247" s="184">
        <v>6.8509000000000002</v>
      </c>
      <c r="Q1247" s="184">
        <v>7.7512999999999996</v>
      </c>
      <c r="R1247" s="184">
        <v>6.4893000000000001</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44322</v>
      </c>
      <c r="E1248" s="184">
        <v>33.877000000000002</v>
      </c>
      <c r="F1248" s="184">
        <v>5.819</v>
      </c>
      <c r="G1248" s="184">
        <v>5.3536000000000001</v>
      </c>
      <c r="H1248" s="184">
        <v>5.2538999999999998</v>
      </c>
      <c r="I1248" s="184">
        <v>6.8906000000000001</v>
      </c>
      <c r="J1248" s="184">
        <v>5.2371999999999996</v>
      </c>
      <c r="K1248" s="184">
        <v>6.1494</v>
      </c>
      <c r="L1248" s="184">
        <v>4.6764000000000001</v>
      </c>
      <c r="M1248" s="184">
        <v>5.0593000000000004</v>
      </c>
      <c r="N1248" s="184">
        <v>6.6794000000000002</v>
      </c>
      <c r="O1248" s="184">
        <v>7.6883999999999997</v>
      </c>
      <c r="P1248" s="184">
        <v>7.6210000000000004</v>
      </c>
      <c r="Q1248" s="184">
        <v>8.2692999999999994</v>
      </c>
      <c r="R1248" s="184">
        <v>7.3647</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44322</v>
      </c>
      <c r="E1249" s="184">
        <v>33.760399999999997</v>
      </c>
      <c r="F1249" s="184">
        <v>5.4065000000000003</v>
      </c>
      <c r="G1249" s="184">
        <v>4.0015999999999998</v>
      </c>
      <c r="H1249" s="184">
        <v>4.2507999999999999</v>
      </c>
      <c r="I1249" s="184">
        <v>5.2618999999999998</v>
      </c>
      <c r="J1249" s="184">
        <v>4.0496999999999996</v>
      </c>
      <c r="K1249" s="184">
        <v>4.3404999999999996</v>
      </c>
      <c r="L1249" s="184">
        <v>3.5459999999999998</v>
      </c>
      <c r="M1249" s="184">
        <v>3.8875000000000002</v>
      </c>
      <c r="N1249" s="184">
        <v>5.3929</v>
      </c>
      <c r="O1249" s="184">
        <v>6.9888000000000003</v>
      </c>
      <c r="P1249" s="184">
        <v>7.1585999999999999</v>
      </c>
      <c r="Q1249" s="184">
        <v>7.8723999999999998</v>
      </c>
      <c r="R1249" s="184">
        <v>6.5983000000000001</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44322</v>
      </c>
      <c r="E1250" s="184">
        <v>33.228900000000003</v>
      </c>
      <c r="F1250" s="184">
        <v>5.1634000000000002</v>
      </c>
      <c r="G1250" s="184">
        <v>3.7357999999999998</v>
      </c>
      <c r="H1250" s="184">
        <v>3.9731000000000001</v>
      </c>
      <c r="I1250" s="184">
        <v>4.9917999999999996</v>
      </c>
      <c r="J1250" s="184">
        <v>3.7978000000000001</v>
      </c>
      <c r="K1250" s="184">
        <v>4.0506000000000002</v>
      </c>
      <c r="L1250" s="184">
        <v>3.2968000000000002</v>
      </c>
      <c r="M1250" s="184">
        <v>3.6227</v>
      </c>
      <c r="N1250" s="184">
        <v>5.1250999999999998</v>
      </c>
      <c r="O1250" s="184">
        <v>6.7343000000000002</v>
      </c>
      <c r="P1250" s="184">
        <v>6.9298000000000002</v>
      </c>
      <c r="Q1250" s="184">
        <v>7.7023000000000001</v>
      </c>
      <c r="R1250" s="184">
        <v>6.3395000000000001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44322</v>
      </c>
      <c r="E1251" s="184">
        <v>15.9061</v>
      </c>
      <c r="F1251" s="184">
        <v>3.9014000000000002</v>
      </c>
      <c r="G1251" s="184">
        <v>3.7492000000000001</v>
      </c>
      <c r="H1251" s="184">
        <v>4.3308</v>
      </c>
      <c r="I1251" s="184">
        <v>6.4245999999999999</v>
      </c>
      <c r="J1251" s="184">
        <v>4.9614000000000003</v>
      </c>
      <c r="K1251" s="184">
        <v>5.2088000000000001</v>
      </c>
      <c r="L1251" s="184">
        <v>3.9740000000000002</v>
      </c>
      <c r="M1251" s="184">
        <v>4.4244000000000003</v>
      </c>
      <c r="N1251" s="184">
        <v>5.9503000000000004</v>
      </c>
      <c r="O1251" s="184">
        <v>7.5377000000000001</v>
      </c>
      <c r="P1251" s="184">
        <v>7.5090000000000003</v>
      </c>
      <c r="Q1251" s="184">
        <v>7.8232999999999997</v>
      </c>
      <c r="R1251" s="184">
        <v>7.1731999999999996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44322</v>
      </c>
      <c r="E1252" s="184">
        <v>15.601100000000001</v>
      </c>
      <c r="F1252" s="184">
        <v>3.5097</v>
      </c>
      <c r="G1252" s="184">
        <v>3.4323999999999999</v>
      </c>
      <c r="H1252" s="184">
        <v>4.0472999999999999</v>
      </c>
      <c r="I1252" s="184">
        <v>6.1475</v>
      </c>
      <c r="J1252" s="184">
        <v>4.6814999999999998</v>
      </c>
      <c r="K1252" s="184">
        <v>4.9360999999999997</v>
      </c>
      <c r="L1252" s="184">
        <v>3.7000999999999999</v>
      </c>
      <c r="M1252" s="184">
        <v>4.1520000000000001</v>
      </c>
      <c r="N1252" s="184">
        <v>5.6669999999999998</v>
      </c>
      <c r="O1252" s="184">
        <v>7.2320000000000002</v>
      </c>
      <c r="P1252" s="184">
        <v>7.1803999999999997</v>
      </c>
      <c r="Q1252" s="184">
        <v>7.4850000000000003</v>
      </c>
      <c r="R1252" s="184">
        <v>6.8676000000000004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44322</v>
      </c>
      <c r="E1255" s="184">
        <v>23.594200000000001</v>
      </c>
      <c r="F1255" s="184">
        <v>13.463800000000001</v>
      </c>
      <c r="G1255" s="184">
        <v>19.264700000000001</v>
      </c>
      <c r="H1255" s="184">
        <v>24.133700000000001</v>
      </c>
      <c r="I1255" s="184">
        <v>19.582799999999999</v>
      </c>
      <c r="J1255" s="184">
        <v>17.327200000000001</v>
      </c>
      <c r="K1255" s="184">
        <v>13.617599999999999</v>
      </c>
      <c r="L1255" s="184">
        <v>15.252700000000001</v>
      </c>
      <c r="M1255" s="184">
        <v>14.657</v>
      </c>
      <c r="N1255" s="184">
        <v>14.3368</v>
      </c>
      <c r="O1255" s="184">
        <v>5.5414000000000003</v>
      </c>
      <c r="P1255" s="184">
        <v>6.8617999999999997</v>
      </c>
      <c r="Q1255" s="184">
        <v>8.2835999999999999</v>
      </c>
      <c r="R1255" s="184">
        <v>4.0438999999999998</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44322</v>
      </c>
      <c r="E1256" s="184">
        <v>24.232299999999999</v>
      </c>
      <c r="F1256" s="184">
        <v>13.410600000000001</v>
      </c>
      <c r="G1256" s="184">
        <v>19.260300000000001</v>
      </c>
      <c r="H1256" s="184">
        <v>24.146799999999999</v>
      </c>
      <c r="I1256" s="184">
        <v>19.576599999999999</v>
      </c>
      <c r="J1256" s="184">
        <v>17.324100000000001</v>
      </c>
      <c r="K1256" s="184">
        <v>13.767300000000001</v>
      </c>
      <c r="L1256" s="184">
        <v>15.524900000000001</v>
      </c>
      <c r="M1256" s="184">
        <v>14.9787</v>
      </c>
      <c r="N1256" s="184">
        <v>14.688499999999999</v>
      </c>
      <c r="O1256" s="184">
        <v>5.9055</v>
      </c>
      <c r="P1256" s="184">
        <v>7.2264999999999997</v>
      </c>
      <c r="Q1256" s="184">
        <v>8.3176000000000005</v>
      </c>
      <c r="R1256" s="184">
        <v>4.3959000000000001</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44322</v>
      </c>
      <c r="E1257" s="184">
        <v>43.768384639268803</v>
      </c>
      <c r="F1257" s="184">
        <v>13.424899999999999</v>
      </c>
      <c r="G1257" s="184">
        <v>19.265799999999999</v>
      </c>
      <c r="H1257" s="184">
        <v>24.1233</v>
      </c>
      <c r="I1257" s="184">
        <v>19.581</v>
      </c>
      <c r="J1257" s="184">
        <v>17.331499999999998</v>
      </c>
      <c r="K1257" s="184">
        <v>13.620200000000001</v>
      </c>
      <c r="L1257" s="184">
        <v>15.2525</v>
      </c>
      <c r="M1257" s="184">
        <v>14.658099999999999</v>
      </c>
      <c r="N1257" s="184">
        <v>14.337199999999999</v>
      </c>
      <c r="O1257" s="184">
        <v>4.3034999999999997</v>
      </c>
      <c r="P1257" s="184">
        <v>5.0919999999999996</v>
      </c>
      <c r="Q1257" s="184">
        <v>7.1917999999999997</v>
      </c>
      <c r="R1257" s="184">
        <v>3.2624</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44322</v>
      </c>
      <c r="E1258" s="184">
        <v>17.321854899616898</v>
      </c>
      <c r="F1258" s="184">
        <v>13.293100000000001</v>
      </c>
      <c r="G1258" s="184">
        <v>19.2606</v>
      </c>
      <c r="H1258" s="184">
        <v>24.0946</v>
      </c>
      <c r="I1258" s="184">
        <v>19.568899999999999</v>
      </c>
      <c r="J1258" s="184">
        <v>17.3124</v>
      </c>
      <c r="K1258" s="184">
        <v>13.7654</v>
      </c>
      <c r="L1258" s="184">
        <v>15.5243</v>
      </c>
      <c r="M1258" s="184">
        <v>14.977600000000001</v>
      </c>
      <c r="N1258" s="184">
        <v>14.6881</v>
      </c>
      <c r="O1258" s="184">
        <v>4.6944999999999997</v>
      </c>
      <c r="P1258" s="184">
        <v>5.4855999999999998</v>
      </c>
      <c r="Q1258" s="184">
        <v>6.3437000000000001</v>
      </c>
      <c r="R1258" s="184">
        <v>3.6334</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44322</v>
      </c>
      <c r="E1265" s="184">
        <v>45.2425</v>
      </c>
      <c r="F1265" s="184">
        <v>5.1639999999999997</v>
      </c>
      <c r="G1265" s="184">
        <v>8.4499999999999993</v>
      </c>
      <c r="H1265" s="184">
        <v>8.4963999999999995</v>
      </c>
      <c r="I1265" s="184">
        <v>5.7290999999999999</v>
      </c>
      <c r="J1265" s="184">
        <v>5.2096999999999998</v>
      </c>
      <c r="K1265" s="184">
        <v>4.0414000000000003</v>
      </c>
      <c r="L1265" s="184">
        <v>4.3159000000000001</v>
      </c>
      <c r="M1265" s="184">
        <v>5.2001999999999997</v>
      </c>
      <c r="N1265" s="184">
        <v>7.2377000000000002</v>
      </c>
      <c r="O1265" s="184">
        <v>7.2630999999999997</v>
      </c>
      <c r="P1265" s="184">
        <v>7.1688000000000001</v>
      </c>
      <c r="Q1265" s="184">
        <v>7.2801999999999998</v>
      </c>
      <c r="R1265" s="184">
        <v>7.2586000000000004</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44322</v>
      </c>
      <c r="E1266" s="184">
        <v>47.848799999999997</v>
      </c>
      <c r="F1266" s="184">
        <v>5.7983000000000002</v>
      </c>
      <c r="G1266" s="184">
        <v>9.0588999999999995</v>
      </c>
      <c r="H1266" s="184">
        <v>9.0934000000000008</v>
      </c>
      <c r="I1266" s="184">
        <v>6.3304</v>
      </c>
      <c r="J1266" s="184">
        <v>5.8124000000000002</v>
      </c>
      <c r="K1266" s="184">
        <v>4.6482000000000001</v>
      </c>
      <c r="L1266" s="184">
        <v>4.9302000000000001</v>
      </c>
      <c r="M1266" s="184">
        <v>5.8249000000000004</v>
      </c>
      <c r="N1266" s="184">
        <v>7.8832000000000004</v>
      </c>
      <c r="O1266" s="184">
        <v>7.9151999999999996</v>
      </c>
      <c r="P1266" s="184">
        <v>7.8563000000000001</v>
      </c>
      <c r="Q1266" s="184">
        <v>8.2675999999999998</v>
      </c>
      <c r="R1266" s="184">
        <v>7.9028999999999998</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44322</v>
      </c>
      <c r="E1267" s="184">
        <v>16.271000000000001</v>
      </c>
      <c r="F1267" s="184">
        <v>2.4676999999999998</v>
      </c>
      <c r="G1267" s="184">
        <v>3.2909999999999999</v>
      </c>
      <c r="H1267" s="184">
        <v>3.8483999999999998</v>
      </c>
      <c r="I1267" s="184">
        <v>5.5076000000000001</v>
      </c>
      <c r="J1267" s="184">
        <v>4.7518000000000002</v>
      </c>
      <c r="K1267" s="184">
        <v>4.9192999999999998</v>
      </c>
      <c r="L1267" s="184">
        <v>3.3144</v>
      </c>
      <c r="M1267" s="184">
        <v>3.9647000000000001</v>
      </c>
      <c r="N1267" s="184">
        <v>2.7054</v>
      </c>
      <c r="O1267" s="184">
        <v>2.0400999999999998</v>
      </c>
      <c r="P1267" s="184">
        <v>3.8589000000000002</v>
      </c>
      <c r="Q1267" s="184">
        <v>3.3995000000000002</v>
      </c>
      <c r="R1267" s="184">
        <v>-0.42259999999999998</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44322</v>
      </c>
      <c r="E1268" s="184">
        <v>17.3127</v>
      </c>
      <c r="F1268" s="184">
        <v>3.1627000000000001</v>
      </c>
      <c r="G1268" s="184">
        <v>4.0773999999999999</v>
      </c>
      <c r="H1268" s="184">
        <v>4.6725000000000003</v>
      </c>
      <c r="I1268" s="184">
        <v>6.3250999999999999</v>
      </c>
      <c r="J1268" s="184">
        <v>5.5701999999999998</v>
      </c>
      <c r="K1268" s="184">
        <v>5.7516999999999996</v>
      </c>
      <c r="L1268" s="184">
        <v>4.1500000000000004</v>
      </c>
      <c r="M1268" s="184">
        <v>4.8124000000000002</v>
      </c>
      <c r="N1268" s="184">
        <v>3.5535000000000001</v>
      </c>
      <c r="O1268" s="184">
        <v>2.8683000000000001</v>
      </c>
      <c r="P1268" s="184">
        <v>4.7039</v>
      </c>
      <c r="Q1268" s="184">
        <v>6.5011999999999999</v>
      </c>
      <c r="R1268" s="184">
        <v>0.39019999999999999</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44322</v>
      </c>
      <c r="E1269" s="184">
        <v>418.01069999999999</v>
      </c>
      <c r="F1269" s="184">
        <v>-6.5913000000000004</v>
      </c>
      <c r="G1269" s="184">
        <v>-0.90800000000000003</v>
      </c>
      <c r="H1269" s="184">
        <v>4.6782000000000004</v>
      </c>
      <c r="I1269" s="184">
        <v>6.6361999999999997</v>
      </c>
      <c r="J1269" s="184">
        <v>4.2462</v>
      </c>
      <c r="K1269" s="184">
        <v>3.0935000000000001</v>
      </c>
      <c r="L1269" s="184">
        <v>4.2144000000000004</v>
      </c>
      <c r="M1269" s="184">
        <v>5.0265000000000004</v>
      </c>
      <c r="N1269" s="184">
        <v>7.3452999999999999</v>
      </c>
      <c r="O1269" s="184">
        <v>7.7255000000000003</v>
      </c>
      <c r="P1269" s="184">
        <v>7.6931000000000003</v>
      </c>
      <c r="Q1269" s="184">
        <v>7.9847999999999999</v>
      </c>
      <c r="R1269" s="184">
        <v>7.6680000000000001</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44322</v>
      </c>
      <c r="E1270" s="184">
        <v>421.76029999999997</v>
      </c>
      <c r="F1270" s="184">
        <v>-6.4808000000000003</v>
      </c>
      <c r="G1270" s="184">
        <v>-0.79610000000000003</v>
      </c>
      <c r="H1270" s="184">
        <v>4.7888999999999999</v>
      </c>
      <c r="I1270" s="184">
        <v>6.7466999999999997</v>
      </c>
      <c r="J1270" s="184">
        <v>4.3567999999999998</v>
      </c>
      <c r="K1270" s="184">
        <v>3.2046999999999999</v>
      </c>
      <c r="L1270" s="184">
        <v>4.3268000000000004</v>
      </c>
      <c r="M1270" s="184">
        <v>5.1406000000000001</v>
      </c>
      <c r="N1270" s="184">
        <v>7.4602000000000004</v>
      </c>
      <c r="O1270" s="184">
        <v>7.8513999999999999</v>
      </c>
      <c r="P1270" s="184">
        <v>7.8249000000000004</v>
      </c>
      <c r="Q1270" s="184">
        <v>8.4372000000000007</v>
      </c>
      <c r="R1270" s="184">
        <v>7.7759</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44322</v>
      </c>
      <c r="E1271" s="184">
        <v>30.814399999999999</v>
      </c>
      <c r="F1271" s="184">
        <v>6.8715000000000002</v>
      </c>
      <c r="G1271" s="184">
        <v>4.8979999999999997</v>
      </c>
      <c r="H1271" s="184">
        <v>5.2171000000000003</v>
      </c>
      <c r="I1271" s="184">
        <v>6.7862999999999998</v>
      </c>
      <c r="J1271" s="184">
        <v>4.7923999999999998</v>
      </c>
      <c r="K1271" s="184">
        <v>5.2986000000000004</v>
      </c>
      <c r="L1271" s="184">
        <v>3.9636999999999998</v>
      </c>
      <c r="M1271" s="184">
        <v>4.2737999999999996</v>
      </c>
      <c r="N1271" s="184">
        <v>5.9146999999999998</v>
      </c>
      <c r="O1271" s="184">
        <v>7.3845000000000001</v>
      </c>
      <c r="P1271" s="184">
        <v>7.4694000000000003</v>
      </c>
      <c r="Q1271" s="184">
        <v>8.1990999999999996</v>
      </c>
      <c r="R1271" s="184">
        <v>7.0846999999999998</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44322</v>
      </c>
      <c r="E1272" s="184">
        <v>30.392700000000001</v>
      </c>
      <c r="F1272" s="184">
        <v>6.7264999999999997</v>
      </c>
      <c r="G1272" s="184">
        <v>4.6855000000000002</v>
      </c>
      <c r="H1272" s="184">
        <v>4.9973000000000001</v>
      </c>
      <c r="I1272" s="184">
        <v>6.5789</v>
      </c>
      <c r="J1272" s="184">
        <v>4.5848000000000004</v>
      </c>
      <c r="K1272" s="184">
        <v>5.0911</v>
      </c>
      <c r="L1272" s="184">
        <v>3.7482000000000002</v>
      </c>
      <c r="M1272" s="184">
        <v>4.0519999999999996</v>
      </c>
      <c r="N1272" s="184">
        <v>5.6851000000000003</v>
      </c>
      <c r="O1272" s="184">
        <v>7.149</v>
      </c>
      <c r="P1272" s="184">
        <v>7.2595999999999998</v>
      </c>
      <c r="Q1272" s="184">
        <v>7.5309999999999997</v>
      </c>
      <c r="R1272" s="184">
        <v>6.8571999999999997</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44322</v>
      </c>
      <c r="E1273" s="184">
        <v>2980.5756000000001</v>
      </c>
      <c r="F1273" s="184">
        <v>3.3422000000000001</v>
      </c>
      <c r="G1273" s="184">
        <v>3.3077000000000001</v>
      </c>
      <c r="H1273" s="184">
        <v>4.4520999999999997</v>
      </c>
      <c r="I1273" s="184">
        <v>6.3636999999999997</v>
      </c>
      <c r="J1273" s="184">
        <v>4.9463999999999997</v>
      </c>
      <c r="K1273" s="184">
        <v>5.1554000000000002</v>
      </c>
      <c r="L1273" s="184">
        <v>3.7511000000000001</v>
      </c>
      <c r="M1273" s="184">
        <v>4.2366000000000001</v>
      </c>
      <c r="N1273" s="184">
        <v>6.1534000000000004</v>
      </c>
      <c r="O1273" s="184">
        <v>7.4046000000000003</v>
      </c>
      <c r="P1273" s="184">
        <v>7.2371999999999996</v>
      </c>
      <c r="Q1273" s="184">
        <v>7.9309000000000003</v>
      </c>
      <c r="R1273" s="184">
        <v>7.1314000000000002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44322</v>
      </c>
      <c r="E1274" s="184">
        <v>3068.4101000000001</v>
      </c>
      <c r="F1274" s="184">
        <v>3.6724999999999999</v>
      </c>
      <c r="G1274" s="184">
        <v>3.6383000000000001</v>
      </c>
      <c r="H1274" s="184">
        <v>4.7826000000000004</v>
      </c>
      <c r="I1274" s="184">
        <v>6.6946000000000003</v>
      </c>
      <c r="J1274" s="184">
        <v>5.2778999999999998</v>
      </c>
      <c r="K1274" s="184">
        <v>5.4897</v>
      </c>
      <c r="L1274" s="184">
        <v>4.0873999999999997</v>
      </c>
      <c r="M1274" s="184">
        <v>4.5761000000000003</v>
      </c>
      <c r="N1274" s="184">
        <v>6.4989999999999997</v>
      </c>
      <c r="O1274" s="184">
        <v>7.7351000000000001</v>
      </c>
      <c r="P1274" s="184">
        <v>7.6269999999999998</v>
      </c>
      <c r="Q1274" s="184">
        <v>8.2003000000000004</v>
      </c>
      <c r="R1274" s="184">
        <v>7.4652000000000003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44322</v>
      </c>
      <c r="E1275" s="184">
        <v>29.314299999999999</v>
      </c>
      <c r="F1275" s="184">
        <v>4.9812000000000003</v>
      </c>
      <c r="G1275" s="184">
        <v>3.8195999999999999</v>
      </c>
      <c r="H1275" s="184">
        <v>4.1121999999999996</v>
      </c>
      <c r="I1275" s="184">
        <v>4.8383000000000003</v>
      </c>
      <c r="J1275" s="184">
        <v>3.7427000000000001</v>
      </c>
      <c r="K1275" s="184">
        <v>3.7856000000000001</v>
      </c>
      <c r="L1275" s="184">
        <v>3.1063000000000001</v>
      </c>
      <c r="M1275" s="184">
        <v>3.5310999999999999</v>
      </c>
      <c r="N1275" s="184">
        <v>25.739599999999999</v>
      </c>
      <c r="O1275" s="184">
        <v>5.6584000000000003</v>
      </c>
      <c r="P1275" s="184">
        <v>6.2748999999999997</v>
      </c>
      <c r="Q1275" s="184">
        <v>7.6356000000000002</v>
      </c>
      <c r="R1275" s="184">
        <v>4.8064</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44322</v>
      </c>
      <c r="E1276" s="184">
        <v>29.595600000000001</v>
      </c>
      <c r="F1276" s="184">
        <v>5.1806000000000001</v>
      </c>
      <c r="G1276" s="184">
        <v>4.0712000000000002</v>
      </c>
      <c r="H1276" s="184">
        <v>4.3906999999999998</v>
      </c>
      <c r="I1276" s="184">
        <v>5.1281999999999996</v>
      </c>
      <c r="J1276" s="184">
        <v>4.0380000000000003</v>
      </c>
      <c r="K1276" s="184">
        <v>4.0872999999999999</v>
      </c>
      <c r="L1276" s="184">
        <v>3.3498999999999999</v>
      </c>
      <c r="M1276" s="184">
        <v>3.7288000000000001</v>
      </c>
      <c r="N1276" s="184">
        <v>25.9527</v>
      </c>
      <c r="O1276" s="184">
        <v>5.7895000000000003</v>
      </c>
      <c r="P1276" s="184">
        <v>6.4062999999999999</v>
      </c>
      <c r="Q1276" s="184">
        <v>7.4192</v>
      </c>
      <c r="R1276" s="184">
        <v>4.9481000000000002</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44322</v>
      </c>
      <c r="E1277" s="184">
        <v>2641.6736000000001</v>
      </c>
      <c r="F1277" s="184">
        <v>-2.6692</v>
      </c>
      <c r="G1277" s="184">
        <v>1.3427</v>
      </c>
      <c r="H1277" s="184">
        <v>4.8635999999999999</v>
      </c>
      <c r="I1277" s="184">
        <v>5.6816000000000004</v>
      </c>
      <c r="J1277" s="184">
        <v>4.9820000000000002</v>
      </c>
      <c r="K1277" s="184">
        <v>4.47</v>
      </c>
      <c r="L1277" s="184">
        <v>3.4268000000000001</v>
      </c>
      <c r="M1277" s="184">
        <v>4.5522999999999998</v>
      </c>
      <c r="N1277" s="184">
        <v>7.0330000000000004</v>
      </c>
      <c r="O1277" s="184">
        <v>7.4081000000000001</v>
      </c>
      <c r="P1277" s="184">
        <v>7.5418000000000003</v>
      </c>
      <c r="Q1277" s="184">
        <v>7.6516000000000002</v>
      </c>
      <c r="R1277" s="184">
        <v>7.1444000000000001</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44322</v>
      </c>
      <c r="E1278" s="184">
        <v>2790.2321999999999</v>
      </c>
      <c r="F1278" s="184">
        <v>-1.8601000000000001</v>
      </c>
      <c r="G1278" s="184">
        <v>2.1522999999999999</v>
      </c>
      <c r="H1278" s="184">
        <v>5.6691000000000003</v>
      </c>
      <c r="I1278" s="184">
        <v>6.4859</v>
      </c>
      <c r="J1278" s="184">
        <v>5.7773000000000003</v>
      </c>
      <c r="K1278" s="184">
        <v>5.2594000000000003</v>
      </c>
      <c r="L1278" s="184">
        <v>4.2194000000000003</v>
      </c>
      <c r="M1278" s="184">
        <v>5.3521999999999998</v>
      </c>
      <c r="N1278" s="184">
        <v>7.8533999999999997</v>
      </c>
      <c r="O1278" s="184">
        <v>8.2200000000000006</v>
      </c>
      <c r="P1278" s="184">
        <v>8.3508999999999993</v>
      </c>
      <c r="Q1278" s="184">
        <v>8.6574000000000009</v>
      </c>
      <c r="R1278" s="184">
        <v>7.9570999999999996</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44322</v>
      </c>
      <c r="E1279" s="184">
        <v>23.009399999999999</v>
      </c>
      <c r="F1279" s="184">
        <v>5.2355999999999998</v>
      </c>
      <c r="G1279" s="184">
        <v>5.0254000000000003</v>
      </c>
      <c r="H1279" s="184">
        <v>5.2173999999999996</v>
      </c>
      <c r="I1279" s="184">
        <v>6.9528999999999996</v>
      </c>
      <c r="J1279" s="184">
        <v>5.1081000000000003</v>
      </c>
      <c r="K1279" s="184">
        <v>5.5964999999999998</v>
      </c>
      <c r="L1279" s="184">
        <v>4.4509999999999996</v>
      </c>
      <c r="M1279" s="184">
        <v>5.1555</v>
      </c>
      <c r="N1279" s="184">
        <v>9.1880000000000006</v>
      </c>
      <c r="O1279" s="184">
        <v>6.5204000000000004</v>
      </c>
      <c r="P1279" s="184">
        <v>7.4387999999999996</v>
      </c>
      <c r="Q1279" s="184">
        <v>8.1455000000000002</v>
      </c>
      <c r="R1279" s="184">
        <v>5.8380999999999998</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44322</v>
      </c>
      <c r="E1280" s="184">
        <v>22.282499999999999</v>
      </c>
      <c r="F1280" s="184">
        <v>4.5871000000000004</v>
      </c>
      <c r="G1280" s="184">
        <v>4.3696999999999999</v>
      </c>
      <c r="H1280" s="184">
        <v>4.5671999999999997</v>
      </c>
      <c r="I1280" s="184">
        <v>6.2983000000000002</v>
      </c>
      <c r="J1280" s="184">
        <v>4.4554</v>
      </c>
      <c r="K1280" s="184">
        <v>4.9371999999999998</v>
      </c>
      <c r="L1280" s="184">
        <v>3.7866</v>
      </c>
      <c r="M1280" s="184">
        <v>4.4823000000000004</v>
      </c>
      <c r="N1280" s="184">
        <v>8.5114000000000001</v>
      </c>
      <c r="O1280" s="184">
        <v>5.9542000000000002</v>
      </c>
      <c r="P1280" s="184">
        <v>6.9372999999999996</v>
      </c>
      <c r="Q1280" s="184">
        <v>7.9866999999999999</v>
      </c>
      <c r="R1280" s="184">
        <v>5.2442000000000002</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44322</v>
      </c>
      <c r="E1281" s="184">
        <v>31.496099999999998</v>
      </c>
      <c r="F1281" s="184">
        <v>5.4474999999999998</v>
      </c>
      <c r="G1281" s="184">
        <v>3.7482000000000002</v>
      </c>
      <c r="H1281" s="184">
        <v>4.7060000000000004</v>
      </c>
      <c r="I1281" s="184">
        <v>5.9819000000000004</v>
      </c>
      <c r="J1281" s="184">
        <v>4.2252000000000001</v>
      </c>
      <c r="K1281" s="184">
        <v>4.0852000000000004</v>
      </c>
      <c r="L1281" s="184">
        <v>4.4960000000000004</v>
      </c>
      <c r="M1281" s="184">
        <v>4.4837999999999996</v>
      </c>
      <c r="N1281" s="184">
        <v>6.8446999999999996</v>
      </c>
      <c r="O1281" s="184">
        <v>5.6711</v>
      </c>
      <c r="P1281" s="184">
        <v>6.2484000000000002</v>
      </c>
      <c r="Q1281" s="184">
        <v>6.6062000000000003</v>
      </c>
      <c r="R1281" s="184">
        <v>4.7370000000000001</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44322</v>
      </c>
      <c r="E1282" s="184">
        <v>33.287999999999997</v>
      </c>
      <c r="F1282" s="184">
        <v>5.9219999999999997</v>
      </c>
      <c r="G1282" s="184">
        <v>4.2778</v>
      </c>
      <c r="H1282" s="184">
        <v>5.2527999999999997</v>
      </c>
      <c r="I1282" s="184">
        <v>6.5247000000000002</v>
      </c>
      <c r="J1282" s="184">
        <v>4.7701000000000002</v>
      </c>
      <c r="K1282" s="184">
        <v>4.6319999999999997</v>
      </c>
      <c r="L1282" s="184">
        <v>5.0471000000000004</v>
      </c>
      <c r="M1282" s="184">
        <v>5.0437000000000003</v>
      </c>
      <c r="N1282" s="184">
        <v>7.4260000000000002</v>
      </c>
      <c r="O1282" s="184">
        <v>6.2202000000000002</v>
      </c>
      <c r="P1282" s="184">
        <v>6.8818999999999999</v>
      </c>
      <c r="Q1282" s="184">
        <v>7.7255000000000003</v>
      </c>
      <c r="R1282" s="184">
        <v>5.2906000000000004</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44322</v>
      </c>
      <c r="E1283" s="184">
        <v>1350.6855</v>
      </c>
      <c r="F1283" s="184">
        <v>4.8243</v>
      </c>
      <c r="G1283" s="184">
        <v>4.7714999999999996</v>
      </c>
      <c r="H1283" s="184">
        <v>5.6741000000000001</v>
      </c>
      <c r="I1283" s="184">
        <v>6.8329000000000004</v>
      </c>
      <c r="J1283" s="184">
        <v>5.1127000000000002</v>
      </c>
      <c r="K1283" s="184">
        <v>5.1421000000000001</v>
      </c>
      <c r="L1283" s="184">
        <v>4.0811999999999999</v>
      </c>
      <c r="M1283" s="184">
        <v>4.6875999999999998</v>
      </c>
      <c r="N1283" s="184">
        <v>6.1108000000000002</v>
      </c>
      <c r="O1283" s="184">
        <v>7.4919000000000002</v>
      </c>
      <c r="P1283" s="184"/>
      <c r="Q1283" s="184">
        <v>7.3799000000000001</v>
      </c>
      <c r="R1283" s="184">
        <v>7.1308999999999996</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44322</v>
      </c>
      <c r="E1284" s="184">
        <v>1301.2233000000001</v>
      </c>
      <c r="F1284" s="184">
        <v>4.0031999999999996</v>
      </c>
      <c r="G1284" s="184">
        <v>3.9517000000000002</v>
      </c>
      <c r="H1284" s="184">
        <v>4.8536000000000001</v>
      </c>
      <c r="I1284" s="184">
        <v>6.0110000000000001</v>
      </c>
      <c r="J1284" s="184">
        <v>4.2892000000000001</v>
      </c>
      <c r="K1284" s="184">
        <v>4.3121</v>
      </c>
      <c r="L1284" s="184">
        <v>3.2461000000000002</v>
      </c>
      <c r="M1284" s="184">
        <v>3.8416000000000001</v>
      </c>
      <c r="N1284" s="184">
        <v>5.2446000000000002</v>
      </c>
      <c r="O1284" s="184">
        <v>6.5911999999999997</v>
      </c>
      <c r="P1284" s="184"/>
      <c r="Q1284" s="184">
        <v>6.4352</v>
      </c>
      <c r="R1284" s="184">
        <v>6.2622999999999998</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44322</v>
      </c>
      <c r="E1285" s="184">
        <v>1900.4401</v>
      </c>
      <c r="F1285" s="184">
        <v>4.1740000000000004</v>
      </c>
      <c r="G1285" s="184">
        <v>4.7694999999999999</v>
      </c>
      <c r="H1285" s="184">
        <v>5.2295999999999996</v>
      </c>
      <c r="I1285" s="184">
        <v>6.5138999999999996</v>
      </c>
      <c r="J1285" s="184">
        <v>4.9071999999999996</v>
      </c>
      <c r="K1285" s="184">
        <v>5.1071999999999997</v>
      </c>
      <c r="L1285" s="184">
        <v>4.0011999999999999</v>
      </c>
      <c r="M1285" s="184">
        <v>4.5865</v>
      </c>
      <c r="N1285" s="184">
        <v>6.4930000000000003</v>
      </c>
      <c r="O1285" s="184">
        <v>6.6825000000000001</v>
      </c>
      <c r="P1285" s="184">
        <v>6.8075000000000001</v>
      </c>
      <c r="Q1285" s="184">
        <v>7.4302999999999999</v>
      </c>
      <c r="R1285" s="184">
        <v>6.0761000000000003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44322</v>
      </c>
      <c r="E1286" s="184">
        <v>1791.0360000000001</v>
      </c>
      <c r="F1286" s="184">
        <v>3.528</v>
      </c>
      <c r="G1286" s="184">
        <v>4.1275000000000004</v>
      </c>
      <c r="H1286" s="184">
        <v>4.5841000000000003</v>
      </c>
      <c r="I1286" s="184">
        <v>5.8665000000000003</v>
      </c>
      <c r="J1286" s="184">
        <v>4.2587999999999999</v>
      </c>
      <c r="K1286" s="184">
        <v>4.4372999999999996</v>
      </c>
      <c r="L1286" s="184">
        <v>3.3441999999999998</v>
      </c>
      <c r="M1286" s="184">
        <v>3.9297</v>
      </c>
      <c r="N1286" s="184">
        <v>5.8343999999999996</v>
      </c>
      <c r="O1286" s="184">
        <v>5.9981999999999998</v>
      </c>
      <c r="P1286" s="184">
        <v>6.0705</v>
      </c>
      <c r="Q1286" s="184">
        <v>4.5217000000000001</v>
      </c>
      <c r="R1286" s="184">
        <v>5.4124999999999996</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44322</v>
      </c>
      <c r="E1287" s="184">
        <v>2939.8503999999998</v>
      </c>
      <c r="F1287" s="184">
        <v>4.6539999999999999</v>
      </c>
      <c r="G1287" s="184">
        <v>3.1286999999999998</v>
      </c>
      <c r="H1287" s="184">
        <v>4.8723000000000001</v>
      </c>
      <c r="I1287" s="184">
        <v>5.6677999999999997</v>
      </c>
      <c r="J1287" s="184">
        <v>4.6254</v>
      </c>
      <c r="K1287" s="184">
        <v>5.7320000000000002</v>
      </c>
      <c r="L1287" s="184">
        <v>4.4550999999999998</v>
      </c>
      <c r="M1287" s="184">
        <v>5.1844000000000001</v>
      </c>
      <c r="N1287" s="184">
        <v>6.8087999999999997</v>
      </c>
      <c r="O1287" s="184">
        <v>6.9471999999999996</v>
      </c>
      <c r="P1287" s="184">
        <v>7.0406000000000004</v>
      </c>
      <c r="Q1287" s="184">
        <v>7.9248000000000003</v>
      </c>
      <c r="R1287" s="184">
        <v>6.3822000000000001</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44322</v>
      </c>
      <c r="E1288" s="184">
        <v>3038.9607999999998</v>
      </c>
      <c r="F1288" s="184">
        <v>5.3455000000000004</v>
      </c>
      <c r="G1288" s="184">
        <v>3.8210000000000002</v>
      </c>
      <c r="H1288" s="184">
        <v>5.5640999999999998</v>
      </c>
      <c r="I1288" s="184">
        <v>6.3602999999999996</v>
      </c>
      <c r="J1288" s="184">
        <v>5.3186</v>
      </c>
      <c r="K1288" s="184">
        <v>6.4326999999999996</v>
      </c>
      <c r="L1288" s="184">
        <v>5.1616999999999997</v>
      </c>
      <c r="M1288" s="184">
        <v>5.9031000000000002</v>
      </c>
      <c r="N1288" s="184">
        <v>7.5534999999999997</v>
      </c>
      <c r="O1288" s="184">
        <v>7.4676</v>
      </c>
      <c r="P1288" s="184">
        <v>7.4904000000000002</v>
      </c>
      <c r="Q1288" s="184">
        <v>8.2295999999999996</v>
      </c>
      <c r="R1288" s="184">
        <v>6.9939</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44322</v>
      </c>
      <c r="E1289" s="184">
        <v>23.436599999999999</v>
      </c>
      <c r="F1289" s="184">
        <v>9.3468</v>
      </c>
      <c r="G1289" s="184">
        <v>5.6092000000000004</v>
      </c>
      <c r="H1289" s="184">
        <v>5.1444999999999999</v>
      </c>
      <c r="I1289" s="184">
        <v>5.5069999999999997</v>
      </c>
      <c r="J1289" s="184">
        <v>4.1463999999999999</v>
      </c>
      <c r="K1289" s="184">
        <v>4.4382000000000001</v>
      </c>
      <c r="L1289" s="184">
        <v>3.9083999999999999</v>
      </c>
      <c r="M1289" s="184">
        <v>4.4553000000000003</v>
      </c>
      <c r="N1289" s="184">
        <v>2.6524999999999999</v>
      </c>
      <c r="O1289" s="184">
        <v>-0.5534</v>
      </c>
      <c r="P1289" s="184">
        <v>2.6145999999999998</v>
      </c>
      <c r="Q1289" s="184">
        <v>6.3273999999999999</v>
      </c>
      <c r="R1289" s="184">
        <v>-4.2647000000000004</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44322</v>
      </c>
      <c r="E1290" s="184">
        <v>24.667200000000001</v>
      </c>
      <c r="F1290" s="184">
        <v>9.9167000000000005</v>
      </c>
      <c r="G1290" s="184">
        <v>6.3167</v>
      </c>
      <c r="H1290" s="184">
        <v>5.8196000000000003</v>
      </c>
      <c r="I1290" s="184">
        <v>6.1871</v>
      </c>
      <c r="J1290" s="184">
        <v>4.8331</v>
      </c>
      <c r="K1290" s="184">
        <v>5.1279000000000003</v>
      </c>
      <c r="L1290" s="184">
        <v>4.6056999999999997</v>
      </c>
      <c r="M1290" s="184">
        <v>5.1685999999999996</v>
      </c>
      <c r="N1290" s="184">
        <v>3.3782999999999999</v>
      </c>
      <c r="O1290" s="184">
        <v>0.16139999999999999</v>
      </c>
      <c r="P1290" s="184">
        <v>3.2946</v>
      </c>
      <c r="Q1290" s="184">
        <v>5.8772000000000002</v>
      </c>
      <c r="R1290" s="184">
        <v>-3.5670999999999999</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44322</v>
      </c>
      <c r="E1291" s="184">
        <v>2743.8813</v>
      </c>
      <c r="F1291" s="184">
        <v>3.9033000000000002</v>
      </c>
      <c r="G1291" s="184">
        <v>3.9049999999999998</v>
      </c>
      <c r="H1291" s="184">
        <v>4.0934999999999997</v>
      </c>
      <c r="I1291" s="184">
        <v>5.7880000000000003</v>
      </c>
      <c r="J1291" s="184">
        <v>4.2431000000000001</v>
      </c>
      <c r="K1291" s="184">
        <v>4.6097999999999999</v>
      </c>
      <c r="L1291" s="184">
        <v>3.5266000000000002</v>
      </c>
      <c r="M1291" s="184">
        <v>3.7286000000000001</v>
      </c>
      <c r="N1291" s="184">
        <v>10.246600000000001</v>
      </c>
      <c r="O1291" s="184">
        <v>-0.44840000000000002</v>
      </c>
      <c r="P1291" s="184">
        <v>2.6966999999999999</v>
      </c>
      <c r="Q1291" s="184">
        <v>6.2489999999999997</v>
      </c>
      <c r="R1291" s="184">
        <v>-3.4085999999999999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44322</v>
      </c>
      <c r="E1292" s="184">
        <v>2860.9623000000001</v>
      </c>
      <c r="F1292" s="184">
        <v>4.2361000000000004</v>
      </c>
      <c r="G1292" s="184">
        <v>4.2324000000000002</v>
      </c>
      <c r="H1292" s="184">
        <v>4.4222000000000001</v>
      </c>
      <c r="I1292" s="184">
        <v>6.1177999999999999</v>
      </c>
      <c r="J1292" s="184">
        <v>4.5738000000000003</v>
      </c>
      <c r="K1292" s="184">
        <v>4.9756</v>
      </c>
      <c r="L1292" s="184">
        <v>3.8803000000000001</v>
      </c>
      <c r="M1292" s="184">
        <v>4.0755999999999997</v>
      </c>
      <c r="N1292" s="184">
        <v>10.587999999999999</v>
      </c>
      <c r="O1292" s="184">
        <v>-0.16170000000000001</v>
      </c>
      <c r="P1292" s="184">
        <v>3.0421</v>
      </c>
      <c r="Q1292" s="184">
        <v>5.5357000000000003</v>
      </c>
      <c r="R1292" s="184">
        <v>-3.1724000000000001</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44322</v>
      </c>
      <c r="E1293" s="184">
        <v>2761.7015000000001</v>
      </c>
      <c r="F1293" s="184">
        <v>3.6349</v>
      </c>
      <c r="G1293" s="184">
        <v>3.2155</v>
      </c>
      <c r="H1293" s="184">
        <v>4.0103</v>
      </c>
      <c r="I1293" s="184">
        <v>4.5698999999999996</v>
      </c>
      <c r="J1293" s="184">
        <v>3.9836999999999998</v>
      </c>
      <c r="K1293" s="184">
        <v>3.7298</v>
      </c>
      <c r="L1293" s="184">
        <v>3.2370000000000001</v>
      </c>
      <c r="M1293" s="184">
        <v>3.7376999999999998</v>
      </c>
      <c r="N1293" s="184">
        <v>5.3311999999999999</v>
      </c>
      <c r="O1293" s="184">
        <v>7.0292000000000003</v>
      </c>
      <c r="P1293" s="184">
        <v>7.0655999999999999</v>
      </c>
      <c r="Q1293" s="184">
        <v>7.6452</v>
      </c>
      <c r="R1293" s="184">
        <v>6.6147</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44322</v>
      </c>
      <c r="E1294" s="184">
        <v>2808.8125</v>
      </c>
      <c r="F1294" s="184">
        <v>4.1951999999999998</v>
      </c>
      <c r="G1294" s="184">
        <v>3.7761999999999998</v>
      </c>
      <c r="H1294" s="184">
        <v>4.5711000000000004</v>
      </c>
      <c r="I1294" s="184">
        <v>5.1315</v>
      </c>
      <c r="J1294" s="184">
        <v>4.5460000000000003</v>
      </c>
      <c r="K1294" s="184">
        <v>4.2451999999999996</v>
      </c>
      <c r="L1294" s="184">
        <v>3.762</v>
      </c>
      <c r="M1294" s="184">
        <v>4.3244999999999996</v>
      </c>
      <c r="N1294" s="184">
        <v>5.9546000000000001</v>
      </c>
      <c r="O1294" s="184">
        <v>7.4687000000000001</v>
      </c>
      <c r="P1294" s="184">
        <v>7.3757000000000001</v>
      </c>
      <c r="Q1294" s="184">
        <v>8.0190000000000001</v>
      </c>
      <c r="R1294" s="184">
        <v>7.2095000000000002</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44322</v>
      </c>
      <c r="E1295" s="184">
        <v>27.239100000000001</v>
      </c>
      <c r="F1295" s="184">
        <v>5.3606999999999996</v>
      </c>
      <c r="G1295" s="184">
        <v>3.7978000000000001</v>
      </c>
      <c r="H1295" s="184">
        <v>4.6365999999999996</v>
      </c>
      <c r="I1295" s="184">
        <v>5.5823999999999998</v>
      </c>
      <c r="J1295" s="184">
        <v>4.5011000000000001</v>
      </c>
      <c r="K1295" s="184">
        <v>4.6670999999999996</v>
      </c>
      <c r="L1295" s="184">
        <v>3.8431000000000002</v>
      </c>
      <c r="M1295" s="184">
        <v>4.1017999999999999</v>
      </c>
      <c r="N1295" s="184">
        <v>5.6414</v>
      </c>
      <c r="O1295" s="184">
        <v>3.629</v>
      </c>
      <c r="P1295" s="184">
        <v>5.1925999999999997</v>
      </c>
      <c r="Q1295" s="184">
        <v>6.8681000000000001</v>
      </c>
      <c r="R1295" s="184">
        <v>1.4771000000000001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44322</v>
      </c>
      <c r="E1296" s="184">
        <v>26.072299999999998</v>
      </c>
      <c r="F1296" s="184">
        <v>4.6204000000000001</v>
      </c>
      <c r="G1296" s="184">
        <v>2.9405999999999999</v>
      </c>
      <c r="H1296" s="184">
        <v>3.8626999999999998</v>
      </c>
      <c r="I1296" s="184">
        <v>4.8589000000000002</v>
      </c>
      <c r="J1296" s="184">
        <v>3.7963</v>
      </c>
      <c r="K1296" s="184">
        <v>3.8454999999999999</v>
      </c>
      <c r="L1296" s="184">
        <v>3.1427999999999998</v>
      </c>
      <c r="M1296" s="184">
        <v>3.4588999999999999</v>
      </c>
      <c r="N1296" s="184">
        <v>5.0213999999999999</v>
      </c>
      <c r="O1296" s="184">
        <v>3.0642999999999998</v>
      </c>
      <c r="P1296" s="184">
        <v>4.5766</v>
      </c>
      <c r="Q1296" s="184">
        <v>7.0602999999999998</v>
      </c>
      <c r="R1296" s="184">
        <v>0.95069999999999999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44322</v>
      </c>
      <c r="E1297" s="184">
        <v>3091.4441999999999</v>
      </c>
      <c r="F1297" s="184">
        <v>6.7335000000000003</v>
      </c>
      <c r="G1297" s="184">
        <v>4.6760999999999999</v>
      </c>
      <c r="H1297" s="184">
        <v>5.3585000000000003</v>
      </c>
      <c r="I1297" s="184">
        <v>7.07</v>
      </c>
      <c r="J1297" s="184">
        <v>5.2714999999999996</v>
      </c>
      <c r="K1297" s="184">
        <v>5.1020000000000003</v>
      </c>
      <c r="L1297" s="184">
        <v>3.7924000000000002</v>
      </c>
      <c r="M1297" s="184">
        <v>4.5694999999999997</v>
      </c>
      <c r="N1297" s="184">
        <v>6.3155000000000001</v>
      </c>
      <c r="O1297" s="184">
        <v>5.3169000000000004</v>
      </c>
      <c r="P1297" s="184">
        <v>6.1188000000000002</v>
      </c>
      <c r="Q1297" s="184">
        <v>7.4663000000000004</v>
      </c>
      <c r="R1297" s="184">
        <v>4.0812999999999997</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44322</v>
      </c>
      <c r="E1298" s="184">
        <v>31.121600000000001</v>
      </c>
      <c r="F1298" s="184">
        <v>0</v>
      </c>
      <c r="G1298" s="184">
        <v>0</v>
      </c>
      <c r="H1298" s="184">
        <v>0</v>
      </c>
      <c r="I1298" s="184">
        <v>0</v>
      </c>
      <c r="J1298" s="184">
        <v>0</v>
      </c>
      <c r="K1298" s="184">
        <v>0</v>
      </c>
      <c r="L1298" s="184">
        <v>0</v>
      </c>
      <c r="M1298" s="184">
        <v>-0.217</v>
      </c>
      <c r="N1298" s="184">
        <v>-20.602699999999999</v>
      </c>
      <c r="O1298" s="184"/>
      <c r="P1298" s="184"/>
      <c r="Q1298" s="184">
        <v>-18.827300000000001</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44322</v>
      </c>
      <c r="E1299" s="184">
        <v>3136.4443000000001</v>
      </c>
      <c r="F1299" s="184">
        <v>6.9325000000000001</v>
      </c>
      <c r="G1299" s="184">
        <v>4.8757000000000001</v>
      </c>
      <c r="H1299" s="184">
        <v>5.4450000000000003</v>
      </c>
      <c r="I1299" s="184">
        <v>7.0990000000000002</v>
      </c>
      <c r="J1299" s="184">
        <v>5.4013999999999998</v>
      </c>
      <c r="K1299" s="184">
        <v>5.3194999999999997</v>
      </c>
      <c r="L1299" s="184">
        <v>4.0045999999999999</v>
      </c>
      <c r="M1299" s="184">
        <v>4.7710999999999997</v>
      </c>
      <c r="N1299" s="184">
        <v>6.5170000000000003</v>
      </c>
      <c r="O1299" s="184">
        <v>5.5114000000000001</v>
      </c>
      <c r="P1299" s="184">
        <v>6.3230000000000004</v>
      </c>
      <c r="Q1299" s="184">
        <v>7.4546000000000001</v>
      </c>
      <c r="R1299" s="184">
        <v>4.2633999999999999</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44322</v>
      </c>
      <c r="E1300" s="184">
        <v>31.466999999999999</v>
      </c>
      <c r="F1300" s="184">
        <v>0</v>
      </c>
      <c r="G1300" s="184">
        <v>0</v>
      </c>
      <c r="H1300" s="184">
        <v>0</v>
      </c>
      <c r="I1300" s="184">
        <v>0</v>
      </c>
      <c r="J1300" s="184">
        <v>0</v>
      </c>
      <c r="K1300" s="184">
        <v>0</v>
      </c>
      <c r="L1300" s="184">
        <v>0</v>
      </c>
      <c r="M1300" s="184">
        <v>-0.2172</v>
      </c>
      <c r="N1300" s="184">
        <v>-20.602599999999999</v>
      </c>
      <c r="O1300" s="184"/>
      <c r="P1300" s="184"/>
      <c r="Q1300" s="184">
        <v>-18.828900000000001</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44322</v>
      </c>
      <c r="E1301" s="184">
        <v>2658.4785999999999</v>
      </c>
      <c r="F1301" s="184">
        <v>5.7439999999999998</v>
      </c>
      <c r="G1301" s="184">
        <v>5.0247999999999999</v>
      </c>
      <c r="H1301" s="184">
        <v>5.1318999999999999</v>
      </c>
      <c r="I1301" s="184">
        <v>6.2839999999999998</v>
      </c>
      <c r="J1301" s="184">
        <v>4.7230999999999996</v>
      </c>
      <c r="K1301" s="184">
        <v>5.0208000000000004</v>
      </c>
      <c r="L1301" s="184">
        <v>3.8746999999999998</v>
      </c>
      <c r="M1301" s="184">
        <v>4.3556999999999997</v>
      </c>
      <c r="N1301" s="184">
        <v>6.1395</v>
      </c>
      <c r="O1301" s="184">
        <v>3.1190000000000002</v>
      </c>
      <c r="P1301" s="184">
        <v>4.9131999999999998</v>
      </c>
      <c r="Q1301" s="184">
        <v>6.6672000000000002</v>
      </c>
      <c r="R1301" s="184">
        <v>0.8639</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44322</v>
      </c>
      <c r="E1302" s="184">
        <v>2628.6828</v>
      </c>
      <c r="F1302" s="184">
        <v>5.6521999999999997</v>
      </c>
      <c r="G1302" s="184">
        <v>4.9349999999999996</v>
      </c>
      <c r="H1302" s="184">
        <v>5.0416999999999996</v>
      </c>
      <c r="I1302" s="184">
        <v>6.1936</v>
      </c>
      <c r="J1302" s="184">
        <v>4.6348000000000003</v>
      </c>
      <c r="K1302" s="184">
        <v>4.9371999999999998</v>
      </c>
      <c r="L1302" s="184">
        <v>3.7953000000000001</v>
      </c>
      <c r="M1302" s="184">
        <v>4.2781000000000002</v>
      </c>
      <c r="N1302" s="184">
        <v>6.0575000000000001</v>
      </c>
      <c r="O1302" s="184">
        <v>3.0005999999999999</v>
      </c>
      <c r="P1302" s="184">
        <v>4.7786</v>
      </c>
      <c r="Q1302" s="184">
        <v>7.1227999999999998</v>
      </c>
      <c r="R1302" s="184">
        <v>0.76790000000000003</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5.0393925925925904</v>
      </c>
      <c r="G1303" s="186">
        <v>5.0688222222222228</v>
      </c>
      <c r="H1303" s="186">
        <v>6.1708166666666635</v>
      </c>
      <c r="I1303" s="186">
        <v>6.8472925925925914</v>
      </c>
      <c r="J1303" s="186">
        <v>5.453424074074074</v>
      </c>
      <c r="K1303" s="186">
        <v>5.3743833333333342</v>
      </c>
      <c r="L1303" s="186">
        <v>4.8726555555555553</v>
      </c>
      <c r="M1303" s="186">
        <v>5.2806611111111135</v>
      </c>
      <c r="N1303" s="186">
        <v>7.4982740740740761</v>
      </c>
      <c r="O1303" s="186">
        <v>5.2418499999999995</v>
      </c>
      <c r="P1303" s="186">
        <v>6.0825020000000007</v>
      </c>
      <c r="Q1303" s="186">
        <v>6.2559537037037058</v>
      </c>
      <c r="R1303" s="186">
        <v>4.0652249999999999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5.1722999999999999</v>
      </c>
      <c r="G1304" s="186">
        <v>4.1024500000000002</v>
      </c>
      <c r="H1304" s="186">
        <v>4.82125</v>
      </c>
      <c r="I1304" s="186">
        <v>6.29115</v>
      </c>
      <c r="J1304" s="186">
        <v>4.7022999999999993</v>
      </c>
      <c r="K1304" s="186">
        <v>4.9982000000000006</v>
      </c>
      <c r="L1304" s="186">
        <v>3.9388999999999998</v>
      </c>
      <c r="M1304" s="186">
        <v>4.5237999999999996</v>
      </c>
      <c r="N1304" s="186">
        <v>6.508</v>
      </c>
      <c r="O1304" s="186">
        <v>6.6368499999999999</v>
      </c>
      <c r="P1304" s="186">
        <v>6.9335500000000003</v>
      </c>
      <c r="Q1304" s="186">
        <v>7.508</v>
      </c>
      <c r="R1304" s="186">
        <v>6.1692</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44322</v>
      </c>
      <c r="E1307" s="184">
        <v>25.719000000000001</v>
      </c>
      <c r="F1307" s="184">
        <v>-5.6759000000000004</v>
      </c>
      <c r="G1307" s="184">
        <v>3.7856999999999998</v>
      </c>
      <c r="H1307" s="184">
        <v>4.5453000000000001</v>
      </c>
      <c r="I1307" s="184">
        <v>8.6245999999999992</v>
      </c>
      <c r="J1307" s="184">
        <v>7.5923999999999996</v>
      </c>
      <c r="K1307" s="184">
        <v>14.0167</v>
      </c>
      <c r="L1307" s="184">
        <v>14.9419</v>
      </c>
      <c r="M1307" s="184">
        <v>11.0655</v>
      </c>
      <c r="N1307" s="184">
        <v>17.6495</v>
      </c>
      <c r="O1307" s="184">
        <v>4.1839000000000004</v>
      </c>
      <c r="P1307" s="184">
        <v>6.0132000000000003</v>
      </c>
      <c r="Q1307" s="184">
        <v>8.0687999999999995</v>
      </c>
      <c r="R1307" s="184">
        <v>4.1421000000000001</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44322</v>
      </c>
      <c r="E1308" s="184">
        <v>24.354399999999998</v>
      </c>
      <c r="F1308" s="184">
        <v>-6.2934999999999999</v>
      </c>
      <c r="G1308" s="184">
        <v>3.1981000000000002</v>
      </c>
      <c r="H1308" s="184">
        <v>3.9853000000000001</v>
      </c>
      <c r="I1308" s="184">
        <v>8.0642999999999994</v>
      </c>
      <c r="J1308" s="184">
        <v>7.1961000000000004</v>
      </c>
      <c r="K1308" s="184">
        <v>13.646100000000001</v>
      </c>
      <c r="L1308" s="184">
        <v>14.4533</v>
      </c>
      <c r="M1308" s="184">
        <v>10.4414</v>
      </c>
      <c r="N1308" s="184">
        <v>16.889500000000002</v>
      </c>
      <c r="O1308" s="184">
        <v>3.4729000000000001</v>
      </c>
      <c r="P1308" s="184">
        <v>5.2572000000000001</v>
      </c>
      <c r="Q1308" s="184">
        <v>7.6185999999999998</v>
      </c>
      <c r="R1308" s="184">
        <v>3.4601000000000002</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44322</v>
      </c>
      <c r="E1309" s="184">
        <v>1.3931</v>
      </c>
      <c r="F1309" s="184">
        <v>0</v>
      </c>
      <c r="G1309" s="184">
        <v>0</v>
      </c>
      <c r="H1309" s="184">
        <v>0</v>
      </c>
      <c r="I1309" s="184">
        <v>0</v>
      </c>
      <c r="J1309" s="184">
        <v>0</v>
      </c>
      <c r="K1309" s="184">
        <v>0</v>
      </c>
      <c r="L1309" s="184">
        <v>0</v>
      </c>
      <c r="M1309" s="184">
        <v>0</v>
      </c>
      <c r="N1309" s="184">
        <v>0</v>
      </c>
      <c r="O1309" s="184"/>
      <c r="P1309" s="184"/>
      <c r="Q1309" s="184">
        <v>-17.232900000000001</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44322</v>
      </c>
      <c r="E1310" s="184">
        <v>1.3322000000000001</v>
      </c>
      <c r="F1310" s="184">
        <v>0</v>
      </c>
      <c r="G1310" s="184">
        <v>0</v>
      </c>
      <c r="H1310" s="184">
        <v>0</v>
      </c>
      <c r="I1310" s="184">
        <v>0</v>
      </c>
      <c r="J1310" s="184">
        <v>0</v>
      </c>
      <c r="K1310" s="184">
        <v>0</v>
      </c>
      <c r="L1310" s="184">
        <v>0</v>
      </c>
      <c r="M1310" s="184">
        <v>0</v>
      </c>
      <c r="N1310" s="184">
        <v>0</v>
      </c>
      <c r="O1310" s="184"/>
      <c r="P1310" s="184"/>
      <c r="Q1310" s="184">
        <v>-17.234999999999999</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44322</v>
      </c>
      <c r="E1311" s="184">
        <v>22.7989</v>
      </c>
      <c r="F1311" s="184">
        <v>7.6862000000000004</v>
      </c>
      <c r="G1311" s="184">
        <v>8.5443999999999996</v>
      </c>
      <c r="H1311" s="184">
        <v>12.6553</v>
      </c>
      <c r="I1311" s="184">
        <v>12.0627</v>
      </c>
      <c r="J1311" s="184">
        <v>9.6225000000000005</v>
      </c>
      <c r="K1311" s="184">
        <v>8.3529999999999998</v>
      </c>
      <c r="L1311" s="184">
        <v>6.5167000000000002</v>
      </c>
      <c r="M1311" s="184">
        <v>8.0668000000000006</v>
      </c>
      <c r="N1311" s="184">
        <v>9.9145000000000003</v>
      </c>
      <c r="O1311" s="184">
        <v>8.7429000000000006</v>
      </c>
      <c r="P1311" s="184">
        <v>8.9450000000000003</v>
      </c>
      <c r="Q1311" s="184">
        <v>9.3104999999999993</v>
      </c>
      <c r="R1311" s="184">
        <v>8.9375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44322</v>
      </c>
      <c r="E1312" s="184">
        <v>21.338899999999999</v>
      </c>
      <c r="F1312" s="184">
        <v>7.0144000000000002</v>
      </c>
      <c r="G1312" s="184">
        <v>7.7591999999999999</v>
      </c>
      <c r="H1312" s="184">
        <v>11.9274</v>
      </c>
      <c r="I1312" s="184">
        <v>11.3507</v>
      </c>
      <c r="J1312" s="184">
        <v>8.9196000000000009</v>
      </c>
      <c r="K1312" s="184">
        <v>7.6310000000000002</v>
      </c>
      <c r="L1312" s="184">
        <v>5.7862</v>
      </c>
      <c r="M1312" s="184">
        <v>7.3160999999999996</v>
      </c>
      <c r="N1312" s="184">
        <v>9.1419999999999995</v>
      </c>
      <c r="O1312" s="184">
        <v>8.0094999999999992</v>
      </c>
      <c r="P1312" s="184">
        <v>8.2187000000000001</v>
      </c>
      <c r="Q1312" s="184">
        <v>8.6735000000000007</v>
      </c>
      <c r="R1312" s="184">
        <v>8.1891999999999996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44322</v>
      </c>
      <c r="E1313" s="184">
        <v>15.0116</v>
      </c>
      <c r="F1313" s="184">
        <v>30.174900000000001</v>
      </c>
      <c r="G1313" s="184">
        <v>18.019400000000001</v>
      </c>
      <c r="H1313" s="184">
        <v>12.4998</v>
      </c>
      <c r="I1313" s="184">
        <v>13.827999999999999</v>
      </c>
      <c r="J1313" s="184">
        <v>9.5242000000000004</v>
      </c>
      <c r="K1313" s="184">
        <v>5.7039</v>
      </c>
      <c r="L1313" s="184">
        <v>2.3647999999999998</v>
      </c>
      <c r="M1313" s="184">
        <v>3.2345999999999999</v>
      </c>
      <c r="N1313" s="184">
        <v>5.0393999999999997</v>
      </c>
      <c r="O1313" s="184">
        <v>2.8736999999999999</v>
      </c>
      <c r="P1313" s="184">
        <v>4.3220000000000001</v>
      </c>
      <c r="Q1313" s="184">
        <v>5.8159000000000001</v>
      </c>
      <c r="R1313" s="184">
        <v>2.0707</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44322</v>
      </c>
      <c r="E1314" s="184">
        <v>15.8203</v>
      </c>
      <c r="F1314" s="184">
        <v>30.711099999999998</v>
      </c>
      <c r="G1314" s="184">
        <v>18.639600000000002</v>
      </c>
      <c r="H1314" s="184">
        <v>13.0847</v>
      </c>
      <c r="I1314" s="184">
        <v>14.416600000000001</v>
      </c>
      <c r="J1314" s="184">
        <v>10.111800000000001</v>
      </c>
      <c r="K1314" s="184">
        <v>6.2948000000000004</v>
      </c>
      <c r="L1314" s="184">
        <v>2.9460999999999999</v>
      </c>
      <c r="M1314" s="184">
        <v>3.7793000000000001</v>
      </c>
      <c r="N1314" s="184">
        <v>5.5755999999999997</v>
      </c>
      <c r="O1314" s="184">
        <v>3.5093000000000001</v>
      </c>
      <c r="P1314" s="184">
        <v>5.0189000000000004</v>
      </c>
      <c r="Q1314" s="184">
        <v>6.5922999999999998</v>
      </c>
      <c r="R1314" s="184">
        <v>2.6389</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44322</v>
      </c>
      <c r="E1315" s="184">
        <v>67.070599999999999</v>
      </c>
      <c r="F1315" s="184">
        <v>26.957899999999999</v>
      </c>
      <c r="G1315" s="184">
        <v>24.210699999999999</v>
      </c>
      <c r="H1315" s="184">
        <v>17.856400000000001</v>
      </c>
      <c r="I1315" s="184">
        <v>12.4986</v>
      </c>
      <c r="J1315" s="184">
        <v>8.6945999999999994</v>
      </c>
      <c r="K1315" s="184">
        <v>7.0793999999999997</v>
      </c>
      <c r="L1315" s="184">
        <v>4.1848999999999998</v>
      </c>
      <c r="M1315" s="184">
        <v>4.7672999999999996</v>
      </c>
      <c r="N1315" s="184">
        <v>7.9184999999999999</v>
      </c>
      <c r="O1315" s="184">
        <v>5.6974</v>
      </c>
      <c r="P1315" s="184">
        <v>6.7925000000000004</v>
      </c>
      <c r="Q1315" s="184">
        <v>7.5442</v>
      </c>
      <c r="R1315" s="184">
        <v>5.9451000000000001</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44322</v>
      </c>
      <c r="E1316" s="184">
        <v>64.099500000000006</v>
      </c>
      <c r="F1316" s="184">
        <v>26.554600000000001</v>
      </c>
      <c r="G1316" s="184">
        <v>23.810600000000001</v>
      </c>
      <c r="H1316" s="184">
        <v>17.4665</v>
      </c>
      <c r="I1316" s="184">
        <v>12.099299999999999</v>
      </c>
      <c r="J1316" s="184">
        <v>8.2939000000000007</v>
      </c>
      <c r="K1316" s="184">
        <v>6.6683000000000003</v>
      </c>
      <c r="L1316" s="184">
        <v>3.7858000000000001</v>
      </c>
      <c r="M1316" s="184">
        <v>4.3825000000000003</v>
      </c>
      <c r="N1316" s="184">
        <v>7.5232000000000001</v>
      </c>
      <c r="O1316" s="184">
        <v>5.2662000000000004</v>
      </c>
      <c r="P1316" s="184">
        <v>6.3036000000000003</v>
      </c>
      <c r="Q1316" s="184">
        <v>8.0361999999999991</v>
      </c>
      <c r="R1316" s="184">
        <v>5.524</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44322</v>
      </c>
      <c r="E1317" s="184">
        <v>64.099500000000006</v>
      </c>
      <c r="F1317" s="184">
        <v>26.554600000000001</v>
      </c>
      <c r="G1317" s="184">
        <v>23.810600000000001</v>
      </c>
      <c r="H1317" s="184">
        <v>17.4665</v>
      </c>
      <c r="I1317" s="184">
        <v>12.099299999999999</v>
      </c>
      <c r="J1317" s="184">
        <v>8.2939000000000007</v>
      </c>
      <c r="K1317" s="184">
        <v>6.6683000000000003</v>
      </c>
      <c r="L1317" s="184">
        <v>3.7858000000000001</v>
      </c>
      <c r="M1317" s="184">
        <v>4.3825000000000003</v>
      </c>
      <c r="N1317" s="184">
        <v>7.5232000000000001</v>
      </c>
      <c r="O1317" s="184">
        <v>5.2662000000000004</v>
      </c>
      <c r="P1317" s="184">
        <v>6.3036000000000003</v>
      </c>
      <c r="Q1317" s="184">
        <v>8.0361999999999991</v>
      </c>
      <c r="R1317" s="184">
        <v>5.524</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44322</v>
      </c>
      <c r="E1322" s="184">
        <v>23.332999999999998</v>
      </c>
      <c r="F1322" s="184">
        <v>-7.5071000000000003</v>
      </c>
      <c r="G1322" s="184">
        <v>-7.1916000000000002</v>
      </c>
      <c r="H1322" s="184">
        <v>11.803699999999999</v>
      </c>
      <c r="I1322" s="184">
        <v>9.1158999999999999</v>
      </c>
      <c r="J1322" s="184">
        <v>21.4102</v>
      </c>
      <c r="K1322" s="184">
        <v>22.863199999999999</v>
      </c>
      <c r="L1322" s="184">
        <v>21.3371</v>
      </c>
      <c r="M1322" s="184">
        <v>15.3438</v>
      </c>
      <c r="N1322" s="184">
        <v>11.263199999999999</v>
      </c>
      <c r="O1322" s="184">
        <v>4.1074999999999999</v>
      </c>
      <c r="P1322" s="184">
        <v>6.0865999999999998</v>
      </c>
      <c r="Q1322" s="184">
        <v>7.7096999999999998</v>
      </c>
      <c r="R1322" s="184">
        <v>2.6107999999999998</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44322</v>
      </c>
      <c r="E1323" s="184">
        <v>24.869700000000002</v>
      </c>
      <c r="F1323" s="184">
        <v>-7.6302000000000003</v>
      </c>
      <c r="G1323" s="184">
        <v>-7.1871999999999998</v>
      </c>
      <c r="H1323" s="184">
        <v>11.7888</v>
      </c>
      <c r="I1323" s="184">
        <v>9.1102000000000007</v>
      </c>
      <c r="J1323" s="184">
        <v>21.406400000000001</v>
      </c>
      <c r="K1323" s="184">
        <v>23.181699999999999</v>
      </c>
      <c r="L1323" s="184">
        <v>21.881399999999999</v>
      </c>
      <c r="M1323" s="184">
        <v>15.964399999999999</v>
      </c>
      <c r="N1323" s="184">
        <v>11.9178</v>
      </c>
      <c r="O1323" s="184">
        <v>4.8693</v>
      </c>
      <c r="P1323" s="184">
        <v>6.8457999999999997</v>
      </c>
      <c r="Q1323" s="184">
        <v>8.1105</v>
      </c>
      <c r="R1323" s="184">
        <v>3.3321999999999998</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44322</v>
      </c>
      <c r="E1324" s="184">
        <v>43.817799999999998</v>
      </c>
      <c r="F1324" s="184">
        <v>32.766100000000002</v>
      </c>
      <c r="G1324" s="184">
        <v>21.4178</v>
      </c>
      <c r="H1324" s="184">
        <v>19.313500000000001</v>
      </c>
      <c r="I1324" s="184">
        <v>13.691000000000001</v>
      </c>
      <c r="J1324" s="184">
        <v>9.0633999999999997</v>
      </c>
      <c r="K1324" s="184">
        <v>7.7668999999999997</v>
      </c>
      <c r="L1324" s="184">
        <v>5.1859999999999999</v>
      </c>
      <c r="M1324" s="184">
        <v>7.5479000000000003</v>
      </c>
      <c r="N1324" s="184">
        <v>9.6912000000000003</v>
      </c>
      <c r="O1324" s="184">
        <v>8.2283000000000008</v>
      </c>
      <c r="P1324" s="184">
        <v>7.9173</v>
      </c>
      <c r="Q1324" s="184">
        <v>7.9741</v>
      </c>
      <c r="R1324" s="184">
        <v>8.9308999999999994</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44322</v>
      </c>
      <c r="E1325" s="184">
        <v>46.196800000000003</v>
      </c>
      <c r="F1325" s="184">
        <v>33.530900000000003</v>
      </c>
      <c r="G1325" s="184">
        <v>22.215900000000001</v>
      </c>
      <c r="H1325" s="184">
        <v>20.134699999999999</v>
      </c>
      <c r="I1325" s="184">
        <v>14.5166</v>
      </c>
      <c r="J1325" s="184">
        <v>9.8874999999999993</v>
      </c>
      <c r="K1325" s="184">
        <v>8.6029</v>
      </c>
      <c r="L1325" s="184">
        <v>6.0250000000000004</v>
      </c>
      <c r="M1325" s="184">
        <v>8.4257000000000009</v>
      </c>
      <c r="N1325" s="184">
        <v>10.5983</v>
      </c>
      <c r="O1325" s="184">
        <v>9.1047999999999991</v>
      </c>
      <c r="P1325" s="184">
        <v>8.7081</v>
      </c>
      <c r="Q1325" s="184">
        <v>8.8965999999999994</v>
      </c>
      <c r="R1325" s="184">
        <v>9.8170000000000002</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44322</v>
      </c>
      <c r="E1326" s="184">
        <v>34.313699999999997</v>
      </c>
      <c r="F1326" s="184">
        <v>21.2867</v>
      </c>
      <c r="G1326" s="184">
        <v>11.57</v>
      </c>
      <c r="H1326" s="184">
        <v>13.284599999999999</v>
      </c>
      <c r="I1326" s="184">
        <v>14.109400000000001</v>
      </c>
      <c r="J1326" s="184">
        <v>9.9375999999999998</v>
      </c>
      <c r="K1326" s="184">
        <v>9.3911999999999995</v>
      </c>
      <c r="L1326" s="184">
        <v>5.9311999999999996</v>
      </c>
      <c r="M1326" s="184">
        <v>8.1723999999999997</v>
      </c>
      <c r="N1326" s="184">
        <v>10.614800000000001</v>
      </c>
      <c r="O1326" s="184">
        <v>8.3486999999999991</v>
      </c>
      <c r="P1326" s="184">
        <v>8.0393000000000008</v>
      </c>
      <c r="Q1326" s="184">
        <v>7.6866000000000003</v>
      </c>
      <c r="R1326" s="184">
        <v>9.8367000000000004</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44322</v>
      </c>
      <c r="E1327" s="184">
        <v>36.662700000000001</v>
      </c>
      <c r="F1327" s="184">
        <v>21.915500000000002</v>
      </c>
      <c r="G1327" s="184">
        <v>12.224500000000001</v>
      </c>
      <c r="H1327" s="184">
        <v>13.9466</v>
      </c>
      <c r="I1327" s="184">
        <v>14.774900000000001</v>
      </c>
      <c r="J1327" s="184">
        <v>10.6014</v>
      </c>
      <c r="K1327" s="184">
        <v>10.132899999999999</v>
      </c>
      <c r="L1327" s="184">
        <v>6.6916000000000002</v>
      </c>
      <c r="M1327" s="184">
        <v>8.9257000000000009</v>
      </c>
      <c r="N1327" s="184">
        <v>11.3775</v>
      </c>
      <c r="O1327" s="184">
        <v>9.0844000000000005</v>
      </c>
      <c r="P1327" s="184">
        <v>8.8755000000000006</v>
      </c>
      <c r="Q1327" s="184">
        <v>9.1983999999999995</v>
      </c>
      <c r="R1327" s="184">
        <v>10.5358</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44322</v>
      </c>
      <c r="E1328" s="184">
        <v>39.096200000000003</v>
      </c>
      <c r="F1328" s="184">
        <v>40.375900000000001</v>
      </c>
      <c r="G1328" s="184">
        <v>20.199100000000001</v>
      </c>
      <c r="H1328" s="184">
        <v>13.947800000000001</v>
      </c>
      <c r="I1328" s="184">
        <v>16.339600000000001</v>
      </c>
      <c r="J1328" s="184">
        <v>9.0417000000000005</v>
      </c>
      <c r="K1328" s="184">
        <v>5.9062999999999999</v>
      </c>
      <c r="L1328" s="184">
        <v>3.0398999999999998</v>
      </c>
      <c r="M1328" s="184">
        <v>4.2187000000000001</v>
      </c>
      <c r="N1328" s="184">
        <v>6.7706</v>
      </c>
      <c r="O1328" s="184">
        <v>9.0947999999999993</v>
      </c>
      <c r="P1328" s="184">
        <v>8.3587000000000007</v>
      </c>
      <c r="Q1328" s="184">
        <v>8.5770999999999997</v>
      </c>
      <c r="R1328" s="184">
        <v>9.5040999999999993</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44322</v>
      </c>
      <c r="E1329" s="184">
        <v>36.947299999999998</v>
      </c>
      <c r="F1329" s="184">
        <v>39.756599999999999</v>
      </c>
      <c r="G1329" s="184">
        <v>19.525700000000001</v>
      </c>
      <c r="H1329" s="184">
        <v>13.257300000000001</v>
      </c>
      <c r="I1329" s="184">
        <v>15.638500000000001</v>
      </c>
      <c r="J1329" s="184">
        <v>8.3419000000000008</v>
      </c>
      <c r="K1329" s="184">
        <v>5.2096999999999998</v>
      </c>
      <c r="L1329" s="184">
        <v>2.3521999999999998</v>
      </c>
      <c r="M1329" s="184">
        <v>3.5226999999999999</v>
      </c>
      <c r="N1329" s="184">
        <v>6.0522</v>
      </c>
      <c r="O1329" s="184">
        <v>8.3767999999999994</v>
      </c>
      <c r="P1329" s="184">
        <v>7.6516000000000002</v>
      </c>
      <c r="Q1329" s="184">
        <v>7.6002000000000001</v>
      </c>
      <c r="R1329" s="184">
        <v>8.7766999999999999</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44322</v>
      </c>
      <c r="E1332" s="184">
        <v>17.5352</v>
      </c>
      <c r="F1332" s="184">
        <v>8.3279999999999994</v>
      </c>
      <c r="G1332" s="184">
        <v>27.399000000000001</v>
      </c>
      <c r="H1332" s="184">
        <v>20.808800000000002</v>
      </c>
      <c r="I1332" s="184">
        <v>13.225</v>
      </c>
      <c r="J1332" s="184">
        <v>10.363300000000001</v>
      </c>
      <c r="K1332" s="184">
        <v>6.9874000000000001</v>
      </c>
      <c r="L1332" s="184">
        <v>3.9586999999999999</v>
      </c>
      <c r="M1332" s="184">
        <v>7.1192000000000002</v>
      </c>
      <c r="N1332" s="184">
        <v>10.2461</v>
      </c>
      <c r="O1332" s="184">
        <v>6.7938999999999998</v>
      </c>
      <c r="P1332" s="184">
        <v>7.2095000000000002</v>
      </c>
      <c r="Q1332" s="184">
        <v>8.1936999999999998</v>
      </c>
      <c r="R1332" s="184">
        <v>7.0739999999999998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44322</v>
      </c>
      <c r="E1333" s="184">
        <v>18.695499999999999</v>
      </c>
      <c r="F1333" s="184">
        <v>9.3735999999999997</v>
      </c>
      <c r="G1333" s="184">
        <v>28.3096</v>
      </c>
      <c r="H1333" s="184">
        <v>21.761399999999998</v>
      </c>
      <c r="I1333" s="184">
        <v>14.1472</v>
      </c>
      <c r="J1333" s="184">
        <v>11.290699999999999</v>
      </c>
      <c r="K1333" s="184">
        <v>7.8860000000000001</v>
      </c>
      <c r="L1333" s="184">
        <v>4.9486999999999997</v>
      </c>
      <c r="M1333" s="184">
        <v>8.1311</v>
      </c>
      <c r="N1333" s="184">
        <v>11.3165</v>
      </c>
      <c r="O1333" s="184">
        <v>7.7018000000000004</v>
      </c>
      <c r="P1333" s="184">
        <v>8.1475000000000009</v>
      </c>
      <c r="Q1333" s="184">
        <v>9.1700999999999997</v>
      </c>
      <c r="R1333" s="184">
        <v>8.0322999999999993</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44322</v>
      </c>
      <c r="E1334" s="184">
        <v>16.844000000000001</v>
      </c>
      <c r="F1334" s="184">
        <v>25.587900000000001</v>
      </c>
      <c r="G1334" s="184">
        <v>19.606300000000001</v>
      </c>
      <c r="H1334" s="184">
        <v>15.7422</v>
      </c>
      <c r="I1334" s="184">
        <v>14.725</v>
      </c>
      <c r="J1334" s="184">
        <v>8.8691999999999993</v>
      </c>
      <c r="K1334" s="184">
        <v>8.8495000000000008</v>
      </c>
      <c r="L1334" s="184">
        <v>7.4370000000000003</v>
      </c>
      <c r="M1334" s="184">
        <v>9.8729999999999993</v>
      </c>
      <c r="N1334" s="184">
        <v>11.2623</v>
      </c>
      <c r="O1334" s="184">
        <v>8.2286999999999999</v>
      </c>
      <c r="P1334" s="184">
        <v>8.2218</v>
      </c>
      <c r="Q1334" s="184">
        <v>8.6854999999999993</v>
      </c>
      <c r="R1334" s="184">
        <v>9.5479000000000003</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44322</v>
      </c>
      <c r="E1335" s="184">
        <v>15.940200000000001</v>
      </c>
      <c r="F1335" s="184">
        <v>24.746700000000001</v>
      </c>
      <c r="G1335" s="184">
        <v>18.728899999999999</v>
      </c>
      <c r="H1335" s="184">
        <v>14.8606</v>
      </c>
      <c r="I1335" s="184">
        <v>13.828200000000001</v>
      </c>
      <c r="J1335" s="184">
        <v>7.9668999999999999</v>
      </c>
      <c r="K1335" s="184">
        <v>7.9324000000000003</v>
      </c>
      <c r="L1335" s="184">
        <v>6.4547999999999996</v>
      </c>
      <c r="M1335" s="184">
        <v>8.8498000000000001</v>
      </c>
      <c r="N1335" s="184">
        <v>10.2182</v>
      </c>
      <c r="O1335" s="184">
        <v>7.2636000000000003</v>
      </c>
      <c r="P1335" s="184">
        <v>7.2621000000000002</v>
      </c>
      <c r="Q1335" s="184">
        <v>7.7323000000000004</v>
      </c>
      <c r="R1335" s="184">
        <v>8.5539000000000005</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44322</v>
      </c>
      <c r="E1336" s="184">
        <v>10.7691</v>
      </c>
      <c r="F1336" s="184">
        <v>1.0167999999999999</v>
      </c>
      <c r="G1336" s="184">
        <v>3.0512000000000001</v>
      </c>
      <c r="H1336" s="184">
        <v>7.4672000000000001</v>
      </c>
      <c r="I1336" s="184">
        <v>9.7443000000000008</v>
      </c>
      <c r="J1336" s="184">
        <v>6.0972999999999997</v>
      </c>
      <c r="K1336" s="184">
        <v>5.2721999999999998</v>
      </c>
      <c r="L1336" s="184">
        <v>5.0029000000000003</v>
      </c>
      <c r="M1336" s="184">
        <v>3.4944999999999999</v>
      </c>
      <c r="N1336" s="184">
        <v>3.0752999999999999</v>
      </c>
      <c r="O1336" s="184">
        <v>-8.2937999999999992</v>
      </c>
      <c r="P1336" s="184">
        <v>-2.0985999999999998</v>
      </c>
      <c r="Q1336" s="184">
        <v>1.0851</v>
      </c>
      <c r="R1336" s="184">
        <v>-12.999599999999999</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44322</v>
      </c>
      <c r="E1337" s="184">
        <v>11.4017</v>
      </c>
      <c r="F1337" s="184">
        <v>1.6007</v>
      </c>
      <c r="G1337" s="184">
        <v>3.6292</v>
      </c>
      <c r="H1337" s="184">
        <v>8.0154999999999994</v>
      </c>
      <c r="I1337" s="184">
        <v>10.307499999999999</v>
      </c>
      <c r="J1337" s="184">
        <v>6.6520999999999999</v>
      </c>
      <c r="K1337" s="184">
        <v>5.8307000000000002</v>
      </c>
      <c r="L1337" s="184">
        <v>5.5688000000000004</v>
      </c>
      <c r="M1337" s="184">
        <v>4.0597000000000003</v>
      </c>
      <c r="N1337" s="184">
        <v>3.6442999999999999</v>
      </c>
      <c r="O1337" s="184">
        <v>-7.5776000000000003</v>
      </c>
      <c r="P1337" s="184">
        <v>-1.2688999999999999</v>
      </c>
      <c r="Q1337" s="184">
        <v>1.929</v>
      </c>
      <c r="R1337" s="184">
        <v>-12.417299999999999</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44322</v>
      </c>
      <c r="E1338" s="184">
        <v>4.2000000000000003E-2</v>
      </c>
      <c r="F1338" s="184">
        <v>0</v>
      </c>
      <c r="G1338" s="184">
        <v>0</v>
      </c>
      <c r="H1338" s="184">
        <v>0</v>
      </c>
      <c r="I1338" s="184">
        <v>6.2222999999999997</v>
      </c>
      <c r="J1338" s="184">
        <v>8.7530000000000001</v>
      </c>
      <c r="K1338" s="184">
        <v>10.907400000000001</v>
      </c>
      <c r="L1338" s="184">
        <v>-42.154400000000003</v>
      </c>
      <c r="M1338" s="184">
        <v>-30.4757</v>
      </c>
      <c r="N1338" s="184">
        <v>-21.052600000000002</v>
      </c>
      <c r="O1338" s="184"/>
      <c r="P1338" s="184"/>
      <c r="Q1338" s="184">
        <v>-16.2348</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44322</v>
      </c>
      <c r="E1339" s="184">
        <v>4.4200000000000003E-2</v>
      </c>
      <c r="F1339" s="184">
        <v>0</v>
      </c>
      <c r="G1339" s="184">
        <v>0</v>
      </c>
      <c r="H1339" s="184">
        <v>11.8238</v>
      </c>
      <c r="I1339" s="184">
        <v>11.8506</v>
      </c>
      <c r="J1339" s="184">
        <v>11.1111</v>
      </c>
      <c r="K1339" s="184">
        <v>11.3178</v>
      </c>
      <c r="L1339" s="184">
        <v>-41.921599999999998</v>
      </c>
      <c r="M1339" s="184">
        <v>-30.386299999999999</v>
      </c>
      <c r="N1339" s="184">
        <v>-20.930199999999999</v>
      </c>
      <c r="O1339" s="184"/>
      <c r="P1339" s="184"/>
      <c r="Q1339" s="184">
        <v>-16.1983</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44322</v>
      </c>
      <c r="E1342" s="184">
        <v>41.862699999999997</v>
      </c>
      <c r="F1342" s="184">
        <v>-9.1525999999999996</v>
      </c>
      <c r="G1342" s="184">
        <v>-3.3414000000000001</v>
      </c>
      <c r="H1342" s="184">
        <v>7.3716999999999997</v>
      </c>
      <c r="I1342" s="184">
        <v>7.1755000000000004</v>
      </c>
      <c r="J1342" s="184">
        <v>7.6066000000000003</v>
      </c>
      <c r="K1342" s="184">
        <v>6.0917000000000003</v>
      </c>
      <c r="L1342" s="184">
        <v>4.0324999999999998</v>
      </c>
      <c r="M1342" s="184">
        <v>6.8836000000000004</v>
      </c>
      <c r="N1342" s="184">
        <v>9.5097000000000005</v>
      </c>
      <c r="O1342" s="184">
        <v>10.034700000000001</v>
      </c>
      <c r="P1342" s="184">
        <v>10.2303</v>
      </c>
      <c r="Q1342" s="184">
        <v>10.062799999999999</v>
      </c>
      <c r="R1342" s="184">
        <v>11.044600000000001</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44322</v>
      </c>
      <c r="E1343" s="184">
        <v>39.588799999999999</v>
      </c>
      <c r="F1343" s="184">
        <v>-9.6782000000000004</v>
      </c>
      <c r="G1343" s="184">
        <v>-3.9018000000000002</v>
      </c>
      <c r="H1343" s="184">
        <v>6.7919999999999998</v>
      </c>
      <c r="I1343" s="184">
        <v>6.5956000000000001</v>
      </c>
      <c r="J1343" s="184">
        <v>7.0227000000000004</v>
      </c>
      <c r="K1343" s="184">
        <v>5.5094000000000003</v>
      </c>
      <c r="L1343" s="184">
        <v>3.4594999999999998</v>
      </c>
      <c r="M1343" s="184">
        <v>6.3167</v>
      </c>
      <c r="N1343" s="184">
        <v>8.9526000000000003</v>
      </c>
      <c r="O1343" s="184">
        <v>9.4688999999999997</v>
      </c>
      <c r="P1343" s="184">
        <v>9.4169</v>
      </c>
      <c r="Q1343" s="184">
        <v>8.1739999999999995</v>
      </c>
      <c r="R1343" s="184">
        <v>10.5581</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44322</v>
      </c>
      <c r="E1344" s="184">
        <v>58.190100000000001</v>
      </c>
      <c r="F1344" s="184">
        <v>13.365399999999999</v>
      </c>
      <c r="G1344" s="184">
        <v>11.6991</v>
      </c>
      <c r="H1344" s="184">
        <v>11.7471</v>
      </c>
      <c r="I1344" s="184">
        <v>13.1035</v>
      </c>
      <c r="J1344" s="184">
        <v>7.8555000000000001</v>
      </c>
      <c r="K1344" s="184">
        <v>5.2103000000000002</v>
      </c>
      <c r="L1344" s="184">
        <v>1.6188</v>
      </c>
      <c r="M1344" s="184">
        <v>2.6360000000000001</v>
      </c>
      <c r="N1344" s="184">
        <v>5.6932999999999998</v>
      </c>
      <c r="O1344" s="184">
        <v>6.1180000000000003</v>
      </c>
      <c r="P1344" s="184">
        <v>6.52</v>
      </c>
      <c r="Q1344" s="184">
        <v>7.8175999999999997</v>
      </c>
      <c r="R1344" s="184">
        <v>6.2571000000000003</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44322</v>
      </c>
      <c r="E1345" s="184">
        <v>62.5443</v>
      </c>
      <c r="F1345" s="184">
        <v>14.3619</v>
      </c>
      <c r="G1345" s="184">
        <v>13.690799999999999</v>
      </c>
      <c r="H1345" s="184">
        <v>13.1722</v>
      </c>
      <c r="I1345" s="184">
        <v>14.3261</v>
      </c>
      <c r="J1345" s="184">
        <v>8.9692000000000007</v>
      </c>
      <c r="K1345" s="184">
        <v>6.3788</v>
      </c>
      <c r="L1345" s="184">
        <v>2.6294</v>
      </c>
      <c r="M1345" s="184">
        <v>3.6078999999999999</v>
      </c>
      <c r="N1345" s="184">
        <v>6.681</v>
      </c>
      <c r="O1345" s="184">
        <v>7.0838000000000001</v>
      </c>
      <c r="P1345" s="184">
        <v>7.4718999999999998</v>
      </c>
      <c r="Q1345" s="184">
        <v>7.8304</v>
      </c>
      <c r="R1345" s="184">
        <v>7.1990999999999996</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44322</v>
      </c>
      <c r="E1346" s="184">
        <v>30.921199999999999</v>
      </c>
      <c r="F1346" s="184">
        <v>38.640599999999999</v>
      </c>
      <c r="G1346" s="184">
        <v>19.034500000000001</v>
      </c>
      <c r="H1346" s="184">
        <v>16.850000000000001</v>
      </c>
      <c r="I1346" s="184">
        <v>14.4641</v>
      </c>
      <c r="J1346" s="184">
        <v>9.0817999999999994</v>
      </c>
      <c r="K1346" s="184">
        <v>8.7863000000000007</v>
      </c>
      <c r="L1346" s="184">
        <v>5.3257000000000003</v>
      </c>
      <c r="M1346" s="184">
        <v>6.6753</v>
      </c>
      <c r="N1346" s="184">
        <v>10.063000000000001</v>
      </c>
      <c r="O1346" s="184">
        <v>2.9651000000000001</v>
      </c>
      <c r="P1346" s="184">
        <v>4.9238</v>
      </c>
      <c r="Q1346" s="184">
        <v>6.8003999999999998</v>
      </c>
      <c r="R1346" s="184">
        <v>1.3656999999999999</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44322</v>
      </c>
      <c r="E1347" s="184">
        <v>0.83730000000000004</v>
      </c>
      <c r="F1347" s="184">
        <v>0</v>
      </c>
      <c r="G1347" s="184">
        <v>0</v>
      </c>
      <c r="H1347" s="184">
        <v>0</v>
      </c>
      <c r="I1347" s="184">
        <v>0</v>
      </c>
      <c r="J1347" s="184">
        <v>0</v>
      </c>
      <c r="K1347" s="184">
        <v>0</v>
      </c>
      <c r="L1347" s="184">
        <v>0</v>
      </c>
      <c r="M1347" s="184">
        <v>0</v>
      </c>
      <c r="N1347" s="184">
        <v>-25.026900000000001</v>
      </c>
      <c r="O1347" s="184"/>
      <c r="P1347" s="184"/>
      <c r="Q1347" s="184">
        <v>-23.8445</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44322</v>
      </c>
      <c r="E1348" s="184">
        <v>28.473199999999999</v>
      </c>
      <c r="F1348" s="184">
        <v>37.726999999999997</v>
      </c>
      <c r="G1348" s="184">
        <v>18.101800000000001</v>
      </c>
      <c r="H1348" s="184">
        <v>15.9443</v>
      </c>
      <c r="I1348" s="184">
        <v>13.5669</v>
      </c>
      <c r="J1348" s="184">
        <v>8.1819000000000006</v>
      </c>
      <c r="K1348" s="184">
        <v>7.7647000000000004</v>
      </c>
      <c r="L1348" s="184">
        <v>4.2530000000000001</v>
      </c>
      <c r="M1348" s="184">
        <v>5.5967000000000002</v>
      </c>
      <c r="N1348" s="184">
        <v>8.9450000000000003</v>
      </c>
      <c r="O1348" s="184">
        <v>2.0139999999999998</v>
      </c>
      <c r="P1348" s="184">
        <v>3.9544000000000001</v>
      </c>
      <c r="Q1348" s="184">
        <v>5.8338000000000001</v>
      </c>
      <c r="R1348" s="184">
        <v>0.38150000000000001</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44322</v>
      </c>
      <c r="E1349" s="184">
        <v>0.7853</v>
      </c>
      <c r="F1349" s="184">
        <v>0</v>
      </c>
      <c r="G1349" s="184">
        <v>0</v>
      </c>
      <c r="H1349" s="184">
        <v>0</v>
      </c>
      <c r="I1349" s="184">
        <v>0</v>
      </c>
      <c r="J1349" s="184">
        <v>0</v>
      </c>
      <c r="K1349" s="184">
        <v>0</v>
      </c>
      <c r="L1349" s="184">
        <v>0</v>
      </c>
      <c r="M1349" s="184">
        <v>0</v>
      </c>
      <c r="N1349" s="184">
        <v>-25.030999999999999</v>
      </c>
      <c r="O1349" s="184"/>
      <c r="P1349" s="184"/>
      <c r="Q1349" s="184">
        <v>-23.846299999999999</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44322</v>
      </c>
      <c r="E1350" s="184">
        <v>10.3543</v>
      </c>
      <c r="F1350" s="184">
        <v>4.5831999999999997</v>
      </c>
      <c r="G1350" s="184">
        <v>16.944099999999999</v>
      </c>
      <c r="H1350" s="184">
        <v>15.6074</v>
      </c>
      <c r="I1350" s="184">
        <v>19.942299999999999</v>
      </c>
      <c r="J1350" s="184">
        <v>10.1899</v>
      </c>
      <c r="K1350" s="184">
        <v>8.1915999999999993</v>
      </c>
      <c r="L1350" s="184">
        <v>3.5253000000000001</v>
      </c>
      <c r="M1350" s="184"/>
      <c r="N1350" s="184"/>
      <c r="O1350" s="184"/>
      <c r="P1350" s="184"/>
      <c r="Q1350" s="184">
        <v>5.5265000000000004</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44322</v>
      </c>
      <c r="E1351" s="184">
        <v>10.320499999999999</v>
      </c>
      <c r="F1351" s="184">
        <v>4.2445000000000004</v>
      </c>
      <c r="G1351" s="184">
        <v>16.526800000000001</v>
      </c>
      <c r="H1351" s="184">
        <v>15.099600000000001</v>
      </c>
      <c r="I1351" s="184">
        <v>19.443899999999999</v>
      </c>
      <c r="J1351" s="184">
        <v>9.6844000000000001</v>
      </c>
      <c r="K1351" s="184">
        <v>7.7450000000000001</v>
      </c>
      <c r="L1351" s="184">
        <v>3.0265</v>
      </c>
      <c r="M1351" s="184"/>
      <c r="N1351" s="184"/>
      <c r="O1351" s="184"/>
      <c r="P1351" s="184"/>
      <c r="Q1351" s="184">
        <v>4.9992999999999999</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44322</v>
      </c>
      <c r="E1354" s="184">
        <v>8.6099999999999996E-2</v>
      </c>
      <c r="F1354" s="184">
        <v>0</v>
      </c>
      <c r="G1354" s="184">
        <v>14.1473</v>
      </c>
      <c r="H1354" s="184">
        <v>12.1404</v>
      </c>
      <c r="I1354" s="184">
        <v>12.168699999999999</v>
      </c>
      <c r="J1354" s="184">
        <v>11.4107</v>
      </c>
      <c r="K1354" s="184">
        <v>11.6288</v>
      </c>
      <c r="L1354" s="184">
        <v>-41.040399999999998</v>
      </c>
      <c r="M1354" s="184">
        <v>-24.997699999999998</v>
      </c>
      <c r="N1354" s="184">
        <v>-16.8919</v>
      </c>
      <c r="O1354" s="184"/>
      <c r="P1354" s="184"/>
      <c r="Q1354" s="184">
        <v>-12.722799999999999</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44322</v>
      </c>
      <c r="E1355" s="184">
        <v>8.2900000000000001E-2</v>
      </c>
      <c r="F1355" s="184">
        <v>0</v>
      </c>
      <c r="G1355" s="184">
        <v>14.694000000000001</v>
      </c>
      <c r="H1355" s="184">
        <v>12.610099999999999</v>
      </c>
      <c r="I1355" s="184">
        <v>12.640700000000001</v>
      </c>
      <c r="J1355" s="184">
        <v>11.855499999999999</v>
      </c>
      <c r="K1355" s="184">
        <v>11.572900000000001</v>
      </c>
      <c r="L1355" s="184">
        <v>-41.375500000000002</v>
      </c>
      <c r="M1355" s="184">
        <v>-25.142299999999999</v>
      </c>
      <c r="N1355" s="184">
        <v>-17.016999999999999</v>
      </c>
      <c r="O1355" s="184"/>
      <c r="P1355" s="184"/>
      <c r="Q1355" s="184">
        <v>-12.851699999999999</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44322</v>
      </c>
      <c r="E1356" s="184">
        <v>14.741099999999999</v>
      </c>
      <c r="F1356" s="184">
        <v>25.273399999999999</v>
      </c>
      <c r="G1356" s="184">
        <v>11.8141</v>
      </c>
      <c r="H1356" s="184">
        <v>11.3438</v>
      </c>
      <c r="I1356" s="184">
        <v>9.1760000000000002</v>
      </c>
      <c r="J1356" s="184">
        <v>7.0061</v>
      </c>
      <c r="K1356" s="184">
        <v>5.1825999999999999</v>
      </c>
      <c r="L1356" s="184">
        <v>2.8538000000000001</v>
      </c>
      <c r="M1356" s="184">
        <v>4.7087000000000003</v>
      </c>
      <c r="N1356" s="184">
        <v>3.0371000000000001</v>
      </c>
      <c r="O1356" s="184">
        <v>4.0311000000000003</v>
      </c>
      <c r="P1356" s="184">
        <v>5.9469000000000003</v>
      </c>
      <c r="Q1356" s="184">
        <v>6.5636999999999999</v>
      </c>
      <c r="R1356" s="184">
        <v>2.9333</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44322</v>
      </c>
      <c r="E1357" s="184">
        <v>14.123799999999999</v>
      </c>
      <c r="F1357" s="184">
        <v>24.567299999999999</v>
      </c>
      <c r="G1357" s="184">
        <v>11.1226</v>
      </c>
      <c r="H1357" s="184">
        <v>10.6913</v>
      </c>
      <c r="I1357" s="184">
        <v>8.5375999999999994</v>
      </c>
      <c r="J1357" s="184">
        <v>6.3733000000000004</v>
      </c>
      <c r="K1357" s="184">
        <v>4.55</v>
      </c>
      <c r="L1357" s="184">
        <v>2.2347000000000001</v>
      </c>
      <c r="M1357" s="184">
        <v>4.0997000000000003</v>
      </c>
      <c r="N1357" s="184">
        <v>2.4466000000000001</v>
      </c>
      <c r="O1357" s="184">
        <v>3.3466</v>
      </c>
      <c r="P1357" s="184">
        <v>5.2618</v>
      </c>
      <c r="Q1357" s="184">
        <v>5.8194999999999997</v>
      </c>
      <c r="R1357" s="184">
        <v>2.2482000000000002</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12.994265853658534</v>
      </c>
      <c r="G1358" s="186">
        <v>11.361185365853657</v>
      </c>
      <c r="H1358" s="186">
        <v>11.678380487804876</v>
      </c>
      <c r="I1358" s="186">
        <v>11.159297560975606</v>
      </c>
      <c r="J1358" s="186">
        <v>8.6409829268292686</v>
      </c>
      <c r="K1358" s="186">
        <v>7.8710195121951214</v>
      </c>
      <c r="L1358" s="186">
        <v>0.75727073170731862</v>
      </c>
      <c r="M1358" s="186">
        <v>2.579671794871794</v>
      </c>
      <c r="N1358" s="186">
        <v>3.7077538461538446</v>
      </c>
      <c r="O1358" s="186">
        <v>5.4004967741935488</v>
      </c>
      <c r="P1358" s="186">
        <v>6.47925806451613</v>
      </c>
      <c r="Q1358" s="186">
        <v>2.4757756097560986</v>
      </c>
      <c r="R1358" s="186">
        <v>5.1469225806451613</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8.3279999999999994</v>
      </c>
      <c r="G1359" s="186">
        <v>12.224500000000001</v>
      </c>
      <c r="H1359" s="186">
        <v>12.610099999999999</v>
      </c>
      <c r="I1359" s="186">
        <v>12.168699999999999</v>
      </c>
      <c r="J1359" s="186">
        <v>8.8691999999999993</v>
      </c>
      <c r="K1359" s="186">
        <v>7.6310000000000002</v>
      </c>
      <c r="L1359" s="186">
        <v>3.7858000000000001</v>
      </c>
      <c r="M1359" s="186">
        <v>4.7087000000000003</v>
      </c>
      <c r="N1359" s="186">
        <v>7.5232000000000001</v>
      </c>
      <c r="O1359" s="186">
        <v>6.1180000000000003</v>
      </c>
      <c r="P1359" s="186">
        <v>6.8457999999999997</v>
      </c>
      <c r="Q1359" s="186">
        <v>7.6185999999999998</v>
      </c>
      <c r="R1359" s="186">
        <v>6.2571000000000003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44322</v>
      </c>
      <c r="E1362" s="184">
        <v>98.743700000000004</v>
      </c>
      <c r="F1362" s="184">
        <v>35.816600000000001</v>
      </c>
      <c r="G1362" s="184">
        <v>26.932600000000001</v>
      </c>
      <c r="H1362" s="184">
        <v>18.505400000000002</v>
      </c>
      <c r="I1362" s="184">
        <v>16.671299999999999</v>
      </c>
      <c r="J1362" s="184">
        <v>10.3398</v>
      </c>
      <c r="K1362" s="184">
        <v>8.5074000000000005</v>
      </c>
      <c r="L1362" s="184">
        <v>3.0478999999999998</v>
      </c>
      <c r="M1362" s="184">
        <v>4.4047000000000001</v>
      </c>
      <c r="N1362" s="184">
        <v>8.0596999999999994</v>
      </c>
      <c r="O1362" s="184">
        <v>9.5231999999999992</v>
      </c>
      <c r="P1362" s="184">
        <v>8.0931999999999995</v>
      </c>
      <c r="Q1362" s="184">
        <v>9.3731000000000009</v>
      </c>
      <c r="R1362" s="184">
        <v>10.3764</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44322</v>
      </c>
      <c r="E1363" s="184">
        <v>104.5941</v>
      </c>
      <c r="F1363" s="184">
        <v>36.2239</v>
      </c>
      <c r="G1363" s="184">
        <v>27.338999999999999</v>
      </c>
      <c r="H1363" s="184">
        <v>18.907599999999999</v>
      </c>
      <c r="I1363" s="184">
        <v>17.073399999999999</v>
      </c>
      <c r="J1363" s="184">
        <v>10.743399999999999</v>
      </c>
      <c r="K1363" s="184">
        <v>8.9136000000000006</v>
      </c>
      <c r="L1363" s="184">
        <v>3.4792999999999998</v>
      </c>
      <c r="M1363" s="184">
        <v>4.8593999999999999</v>
      </c>
      <c r="N1363" s="184">
        <v>8.5449999999999999</v>
      </c>
      <c r="O1363" s="184">
        <v>10.238200000000001</v>
      </c>
      <c r="P1363" s="184">
        <v>8.8477999999999994</v>
      </c>
      <c r="Q1363" s="184">
        <v>8.7608999999999995</v>
      </c>
      <c r="R1363" s="184">
        <v>11.0137</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44322</v>
      </c>
      <c r="E1364" s="184">
        <v>48.8429</v>
      </c>
      <c r="F1364" s="184">
        <v>47.065399999999997</v>
      </c>
      <c r="G1364" s="184">
        <v>23.485399999999998</v>
      </c>
      <c r="H1364" s="184">
        <v>17.266100000000002</v>
      </c>
      <c r="I1364" s="184">
        <v>15.2913</v>
      </c>
      <c r="J1364" s="184">
        <v>10.563000000000001</v>
      </c>
      <c r="K1364" s="184">
        <v>7.4391999999999996</v>
      </c>
      <c r="L1364" s="184">
        <v>2.9933000000000001</v>
      </c>
      <c r="M1364" s="184">
        <v>4.0759999999999996</v>
      </c>
      <c r="N1364" s="184">
        <v>7.0979999999999999</v>
      </c>
      <c r="O1364" s="184">
        <v>9.5090000000000003</v>
      </c>
      <c r="P1364" s="184">
        <v>8.7233999999999998</v>
      </c>
      <c r="Q1364" s="184">
        <v>8.8053000000000008</v>
      </c>
      <c r="R1364" s="184">
        <v>10.288600000000001</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44322</v>
      </c>
      <c r="E1365" s="184">
        <v>45.649299999999997</v>
      </c>
      <c r="F1365" s="184">
        <v>45.873199999999997</v>
      </c>
      <c r="G1365" s="184">
        <v>22.2956</v>
      </c>
      <c r="H1365" s="184">
        <v>16.098099999999999</v>
      </c>
      <c r="I1365" s="184">
        <v>14.1258</v>
      </c>
      <c r="J1365" s="184">
        <v>9.4356000000000009</v>
      </c>
      <c r="K1365" s="184">
        <v>6.2782</v>
      </c>
      <c r="L1365" s="184">
        <v>1.8442000000000001</v>
      </c>
      <c r="M1365" s="184">
        <v>2.9142999999999999</v>
      </c>
      <c r="N1365" s="184">
        <v>5.9010999999999996</v>
      </c>
      <c r="O1365" s="184">
        <v>8.3780999999999999</v>
      </c>
      <c r="P1365" s="184">
        <v>7.7042999999999999</v>
      </c>
      <c r="Q1365" s="184">
        <v>8.4863999999999997</v>
      </c>
      <c r="R1365" s="184">
        <v>9.0855999999999995</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44322</v>
      </c>
      <c r="E1366" s="184">
        <v>46.924999999999997</v>
      </c>
      <c r="F1366" s="184">
        <v>34.412799999999997</v>
      </c>
      <c r="G1366" s="184">
        <v>31.584199999999999</v>
      </c>
      <c r="H1366" s="184">
        <v>20.918500000000002</v>
      </c>
      <c r="I1366" s="184">
        <v>13.953099999999999</v>
      </c>
      <c r="J1366" s="184">
        <v>9.6353000000000009</v>
      </c>
      <c r="K1366" s="184">
        <v>5.0693000000000001</v>
      </c>
      <c r="L1366" s="184">
        <v>2.1354000000000002</v>
      </c>
      <c r="M1366" s="184">
        <v>3.4176000000000002</v>
      </c>
      <c r="N1366" s="184">
        <v>5.4762000000000004</v>
      </c>
      <c r="O1366" s="184">
        <v>7.4048999999999996</v>
      </c>
      <c r="P1366" s="184">
        <v>6.5244</v>
      </c>
      <c r="Q1366" s="184">
        <v>7.7687999999999997</v>
      </c>
      <c r="R1366" s="184">
        <v>8.0495999999999999</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44322</v>
      </c>
      <c r="E1367" s="184">
        <v>49.833399999999997</v>
      </c>
      <c r="F1367" s="184">
        <v>35.4846</v>
      </c>
      <c r="G1367" s="184">
        <v>32.681199999999997</v>
      </c>
      <c r="H1367" s="184">
        <v>22.045100000000001</v>
      </c>
      <c r="I1367" s="184">
        <v>14.858599999999999</v>
      </c>
      <c r="J1367" s="184">
        <v>10.761100000000001</v>
      </c>
      <c r="K1367" s="184">
        <v>6.1289999999999996</v>
      </c>
      <c r="L1367" s="184">
        <v>3.0384000000000002</v>
      </c>
      <c r="M1367" s="184">
        <v>4.2144000000000004</v>
      </c>
      <c r="N1367" s="184">
        <v>6.2192999999999996</v>
      </c>
      <c r="O1367" s="184">
        <v>8.0100999999999996</v>
      </c>
      <c r="P1367" s="184">
        <v>7.1821999999999999</v>
      </c>
      <c r="Q1367" s="184">
        <v>7.8724999999999996</v>
      </c>
      <c r="R1367" s="184">
        <v>8.6973000000000003</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44322</v>
      </c>
      <c r="E1368" s="184">
        <v>34.656300000000002</v>
      </c>
      <c r="F1368" s="184">
        <v>65.415400000000005</v>
      </c>
      <c r="G1368" s="184">
        <v>32.101700000000001</v>
      </c>
      <c r="H1368" s="184">
        <v>19.345099999999999</v>
      </c>
      <c r="I1368" s="184">
        <v>18.432500000000001</v>
      </c>
      <c r="J1368" s="184">
        <v>9.3322000000000003</v>
      </c>
      <c r="K1368" s="184">
        <v>4.2569999999999997</v>
      </c>
      <c r="L1368" s="184">
        <v>0.78680000000000005</v>
      </c>
      <c r="M1368" s="184">
        <v>2.1516999999999999</v>
      </c>
      <c r="N1368" s="184">
        <v>3.8132999999999999</v>
      </c>
      <c r="O1368" s="184">
        <v>8.1372</v>
      </c>
      <c r="P1368" s="184">
        <v>6.5781999999999998</v>
      </c>
      <c r="Q1368" s="184">
        <v>6.9817999999999998</v>
      </c>
      <c r="R1368" s="184">
        <v>8.1538000000000004</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44322</v>
      </c>
      <c r="E1369" s="184">
        <v>37.013300000000001</v>
      </c>
      <c r="F1369" s="184">
        <v>66.289599999999993</v>
      </c>
      <c r="G1369" s="184">
        <v>32.927100000000003</v>
      </c>
      <c r="H1369" s="184">
        <v>20.180800000000001</v>
      </c>
      <c r="I1369" s="184">
        <v>19.279499999999999</v>
      </c>
      <c r="J1369" s="184">
        <v>10.172499999999999</v>
      </c>
      <c r="K1369" s="184">
        <v>5.1036999999999999</v>
      </c>
      <c r="L1369" s="184">
        <v>1.6284000000000001</v>
      </c>
      <c r="M1369" s="184">
        <v>3.0045999999999999</v>
      </c>
      <c r="N1369" s="184">
        <v>4.6853999999999996</v>
      </c>
      <c r="O1369" s="184">
        <v>9.0091999999999999</v>
      </c>
      <c r="P1369" s="184">
        <v>7.4147999999999996</v>
      </c>
      <c r="Q1369" s="184">
        <v>7.6433</v>
      </c>
      <c r="R1369" s="184">
        <v>9.0553000000000008</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44322</v>
      </c>
      <c r="E1370" s="184">
        <v>31.186800000000002</v>
      </c>
      <c r="F1370" s="184">
        <v>27.4072</v>
      </c>
      <c r="G1370" s="184">
        <v>19.1069</v>
      </c>
      <c r="H1370" s="184">
        <v>12.6707</v>
      </c>
      <c r="I1370" s="184">
        <v>17.361000000000001</v>
      </c>
      <c r="J1370" s="184">
        <v>9.6059000000000001</v>
      </c>
      <c r="K1370" s="184">
        <v>7.3372000000000002</v>
      </c>
      <c r="L1370" s="184">
        <v>2.64</v>
      </c>
      <c r="M1370" s="184">
        <v>4.4249999999999998</v>
      </c>
      <c r="N1370" s="184">
        <v>8.0553000000000008</v>
      </c>
      <c r="O1370" s="184">
        <v>9.0303000000000004</v>
      </c>
      <c r="P1370" s="184">
        <v>8.0955999999999992</v>
      </c>
      <c r="Q1370" s="184">
        <v>9.3513000000000002</v>
      </c>
      <c r="R1370" s="184">
        <v>10.1356</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44322</v>
      </c>
      <c r="E1371" s="184">
        <v>32.366900000000001</v>
      </c>
      <c r="F1371" s="184">
        <v>27.988299999999999</v>
      </c>
      <c r="G1371" s="184">
        <v>19.728999999999999</v>
      </c>
      <c r="H1371" s="184">
        <v>13.292299999999999</v>
      </c>
      <c r="I1371" s="184">
        <v>17.997399999999999</v>
      </c>
      <c r="J1371" s="184">
        <v>10.2499</v>
      </c>
      <c r="K1371" s="184">
        <v>7.9880000000000004</v>
      </c>
      <c r="L1371" s="184">
        <v>3.2759999999999998</v>
      </c>
      <c r="M1371" s="184">
        <v>5.0537999999999998</v>
      </c>
      <c r="N1371" s="184">
        <v>8.6870999999999992</v>
      </c>
      <c r="O1371" s="184">
        <v>9.6470000000000002</v>
      </c>
      <c r="P1371" s="184">
        <v>8.6974999999999998</v>
      </c>
      <c r="Q1371" s="184">
        <v>8.9367000000000001</v>
      </c>
      <c r="R1371" s="184">
        <v>10.744199999999999</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44322</v>
      </c>
      <c r="E1372" s="184">
        <v>56.945500000000003</v>
      </c>
      <c r="F1372" s="184">
        <v>53.920499999999997</v>
      </c>
      <c r="G1372" s="184">
        <v>28.0533</v>
      </c>
      <c r="H1372" s="184">
        <v>16.488099999999999</v>
      </c>
      <c r="I1372" s="184">
        <v>18.842199999999998</v>
      </c>
      <c r="J1372" s="184">
        <v>9.3437999999999999</v>
      </c>
      <c r="K1372" s="184">
        <v>4.9574999999999996</v>
      </c>
      <c r="L1372" s="184">
        <v>1.2317</v>
      </c>
      <c r="M1372" s="184">
        <v>2.7595999999999998</v>
      </c>
      <c r="N1372" s="184">
        <v>5.0510000000000002</v>
      </c>
      <c r="O1372" s="184">
        <v>10.0068</v>
      </c>
      <c r="P1372" s="184">
        <v>8.9413</v>
      </c>
      <c r="Q1372" s="184">
        <v>9.0640999999999998</v>
      </c>
      <c r="R1372" s="184">
        <v>10.4619</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44322</v>
      </c>
      <c r="E1373" s="184">
        <v>53.496000000000002</v>
      </c>
      <c r="F1373" s="184">
        <v>53.296599999999998</v>
      </c>
      <c r="G1373" s="184">
        <v>27.421700000000001</v>
      </c>
      <c r="H1373" s="184">
        <v>15.838200000000001</v>
      </c>
      <c r="I1373" s="184">
        <v>18.1873</v>
      </c>
      <c r="J1373" s="184">
        <v>8.6881000000000004</v>
      </c>
      <c r="K1373" s="184">
        <v>4.2640000000000002</v>
      </c>
      <c r="L1373" s="184">
        <v>0.5746</v>
      </c>
      <c r="M1373" s="184">
        <v>2.1036999999999999</v>
      </c>
      <c r="N1373" s="184">
        <v>4.3818000000000001</v>
      </c>
      <c r="O1373" s="184">
        <v>9.3122000000000007</v>
      </c>
      <c r="P1373" s="184">
        <v>8.1430000000000007</v>
      </c>
      <c r="Q1373" s="184">
        <v>8.3862000000000005</v>
      </c>
      <c r="R1373" s="184">
        <v>9.7760999999999996</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44322</v>
      </c>
      <c r="E1374" s="184">
        <v>50.026600000000002</v>
      </c>
      <c r="F1374" s="184">
        <v>21.755400000000002</v>
      </c>
      <c r="G1374" s="184">
        <v>13.902799999999999</v>
      </c>
      <c r="H1374" s="184">
        <v>8.2263000000000002</v>
      </c>
      <c r="I1374" s="184">
        <v>12.247</v>
      </c>
      <c r="J1374" s="184">
        <v>8.7917000000000005</v>
      </c>
      <c r="K1374" s="184">
        <v>2.6158000000000001</v>
      </c>
      <c r="L1374" s="184">
        <v>-0.1981</v>
      </c>
      <c r="M1374" s="184">
        <v>1.2114</v>
      </c>
      <c r="N1374" s="184">
        <v>4.3884999999999996</v>
      </c>
      <c r="O1374" s="184">
        <v>2.1503000000000001</v>
      </c>
      <c r="P1374" s="184">
        <v>3.2879</v>
      </c>
      <c r="Q1374" s="184">
        <v>6.3186</v>
      </c>
      <c r="R1374" s="184">
        <v>-4.1000000000000003E-3</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44322</v>
      </c>
      <c r="E1375" s="184">
        <v>54.370600000000003</v>
      </c>
      <c r="F1375" s="184">
        <v>22.771899999999999</v>
      </c>
      <c r="G1375" s="184">
        <v>14.899100000000001</v>
      </c>
      <c r="H1375" s="184">
        <v>9.2325999999999997</v>
      </c>
      <c r="I1375" s="184">
        <v>13.248799999999999</v>
      </c>
      <c r="J1375" s="184">
        <v>9.7989999999999995</v>
      </c>
      <c r="K1375" s="184">
        <v>3.6229</v>
      </c>
      <c r="L1375" s="184">
        <v>0.80359999999999998</v>
      </c>
      <c r="M1375" s="184">
        <v>2.2242000000000002</v>
      </c>
      <c r="N1375" s="184">
        <v>5.4378000000000002</v>
      </c>
      <c r="O1375" s="184">
        <v>3.1774</v>
      </c>
      <c r="P1375" s="184">
        <v>4.3261000000000003</v>
      </c>
      <c r="Q1375" s="184">
        <v>5.7138999999999998</v>
      </c>
      <c r="R1375" s="184">
        <v>1.0017</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44322</v>
      </c>
      <c r="E1376" s="184">
        <v>65.240700000000004</v>
      </c>
      <c r="F1376" s="184">
        <v>11.920500000000001</v>
      </c>
      <c r="G1376" s="184">
        <v>19.594200000000001</v>
      </c>
      <c r="H1376" s="184">
        <v>12.4338</v>
      </c>
      <c r="I1376" s="184">
        <v>7.6672000000000002</v>
      </c>
      <c r="J1376" s="184">
        <v>5.6130000000000004</v>
      </c>
      <c r="K1376" s="184">
        <v>1.6735</v>
      </c>
      <c r="L1376" s="184">
        <v>2.8420999999999998</v>
      </c>
      <c r="M1376" s="184">
        <v>4.0839999999999996</v>
      </c>
      <c r="N1376" s="184">
        <v>6.8422999999999998</v>
      </c>
      <c r="O1376" s="184">
        <v>9.8270999999999997</v>
      </c>
      <c r="P1376" s="184">
        <v>8.3344000000000005</v>
      </c>
      <c r="Q1376" s="184">
        <v>8.3835999999999995</v>
      </c>
      <c r="R1376" s="184">
        <v>10.442399999999999</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44322</v>
      </c>
      <c r="E1377" s="184">
        <v>60.716200000000001</v>
      </c>
      <c r="F1377" s="184">
        <v>10.8842</v>
      </c>
      <c r="G1377" s="184">
        <v>18.564</v>
      </c>
      <c r="H1377" s="184">
        <v>11.4039</v>
      </c>
      <c r="I1377" s="184">
        <v>6.6382000000000003</v>
      </c>
      <c r="J1377" s="184">
        <v>4.5456000000000003</v>
      </c>
      <c r="K1377" s="184">
        <v>0.55249999999999999</v>
      </c>
      <c r="L1377" s="184">
        <v>1.7356</v>
      </c>
      <c r="M1377" s="184">
        <v>2.9664999999999999</v>
      </c>
      <c r="N1377" s="184">
        <v>5.6809000000000003</v>
      </c>
      <c r="O1377" s="184">
        <v>8.7082999999999995</v>
      </c>
      <c r="P1377" s="184">
        <v>7.2969999999999997</v>
      </c>
      <c r="Q1377" s="184">
        <v>8.7677999999999994</v>
      </c>
      <c r="R1377" s="184">
        <v>9.2684999999999995</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44322</v>
      </c>
      <c r="E1378" s="184">
        <v>57.261000000000003</v>
      </c>
      <c r="F1378" s="184">
        <v>33.6875</v>
      </c>
      <c r="G1378" s="184">
        <v>14.998100000000001</v>
      </c>
      <c r="H1378" s="184">
        <v>12.962899999999999</v>
      </c>
      <c r="I1378" s="184">
        <v>11.2994</v>
      </c>
      <c r="J1378" s="184">
        <v>8.0204000000000004</v>
      </c>
      <c r="K1378" s="184">
        <v>5.5476000000000001</v>
      </c>
      <c r="L1378" s="184">
        <v>1.3414999999999999</v>
      </c>
      <c r="M1378" s="184">
        <v>1.5925</v>
      </c>
      <c r="N1378" s="184">
        <v>4.0922000000000001</v>
      </c>
      <c r="O1378" s="184">
        <v>7.8936999999999999</v>
      </c>
      <c r="P1378" s="184">
        <v>7</v>
      </c>
      <c r="Q1378" s="184">
        <v>8.1670999999999996</v>
      </c>
      <c r="R1378" s="184">
        <v>8.2384000000000004</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44322</v>
      </c>
      <c r="E1379" s="184">
        <v>59.9634</v>
      </c>
      <c r="F1379" s="184">
        <v>33.875399999999999</v>
      </c>
      <c r="G1379" s="184">
        <v>15.196</v>
      </c>
      <c r="H1379" s="184">
        <v>13.1288</v>
      </c>
      <c r="I1379" s="184">
        <v>11.472200000000001</v>
      </c>
      <c r="J1379" s="184">
        <v>8.1911000000000005</v>
      </c>
      <c r="K1379" s="184">
        <v>5.7126000000000001</v>
      </c>
      <c r="L1379" s="184">
        <v>1.7427999999999999</v>
      </c>
      <c r="M1379" s="184">
        <v>2.1617000000000002</v>
      </c>
      <c r="N1379" s="184">
        <v>4.7679</v>
      </c>
      <c r="O1379" s="184">
        <v>8.5709</v>
      </c>
      <c r="P1379" s="184">
        <v>7.5903999999999998</v>
      </c>
      <c r="Q1379" s="184">
        <v>7.7123999999999997</v>
      </c>
      <c r="R1379" s="184">
        <v>8.9532000000000007</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44322</v>
      </c>
      <c r="E1380" s="184">
        <v>71.149100000000004</v>
      </c>
      <c r="F1380" s="184">
        <v>57.650300000000001</v>
      </c>
      <c r="G1380" s="184">
        <v>24.296600000000002</v>
      </c>
      <c r="H1380" s="184">
        <v>14.639699999999999</v>
      </c>
      <c r="I1380" s="184">
        <v>13.903</v>
      </c>
      <c r="J1380" s="184">
        <v>8.8917000000000002</v>
      </c>
      <c r="K1380" s="184">
        <v>5.7660999999999998</v>
      </c>
      <c r="L1380" s="184">
        <v>0.63949999999999996</v>
      </c>
      <c r="M1380" s="184">
        <v>2.2705000000000002</v>
      </c>
      <c r="N1380" s="184">
        <v>3.7118000000000002</v>
      </c>
      <c r="O1380" s="184">
        <v>9.3004999999999995</v>
      </c>
      <c r="P1380" s="184">
        <v>7.9391999999999996</v>
      </c>
      <c r="Q1380" s="184">
        <v>8.7771000000000008</v>
      </c>
      <c r="R1380" s="184">
        <v>9.6105</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44322</v>
      </c>
      <c r="E1381" s="184">
        <v>76.403899999999993</v>
      </c>
      <c r="F1381" s="184">
        <v>58.711100000000002</v>
      </c>
      <c r="G1381" s="184">
        <v>25.372199999999999</v>
      </c>
      <c r="H1381" s="184">
        <v>15.7303</v>
      </c>
      <c r="I1381" s="184">
        <v>15.0045</v>
      </c>
      <c r="J1381" s="184">
        <v>10.012</v>
      </c>
      <c r="K1381" s="184">
        <v>6.9391999999999996</v>
      </c>
      <c r="L1381" s="184">
        <v>1.8128</v>
      </c>
      <c r="M1381" s="184">
        <v>3.3931</v>
      </c>
      <c r="N1381" s="184">
        <v>4.7675999999999998</v>
      </c>
      <c r="O1381" s="184">
        <v>10.2172</v>
      </c>
      <c r="P1381" s="184">
        <v>8.8551000000000002</v>
      </c>
      <c r="Q1381" s="184">
        <v>8.7674000000000003</v>
      </c>
      <c r="R1381" s="184">
        <v>10.5771</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44322</v>
      </c>
      <c r="E1382" s="184">
        <v>57.927100000000003</v>
      </c>
      <c r="F1382" s="184">
        <v>-2.7722000000000002</v>
      </c>
      <c r="G1382" s="184">
        <v>-1.4491000000000001</v>
      </c>
      <c r="H1382" s="184">
        <v>8.2132000000000005</v>
      </c>
      <c r="I1382" s="184">
        <v>6.3977000000000004</v>
      </c>
      <c r="J1382" s="184">
        <v>8.1318999999999999</v>
      </c>
      <c r="K1382" s="184">
        <v>7.3033000000000001</v>
      </c>
      <c r="L1382" s="184">
        <v>3.5798999999999999</v>
      </c>
      <c r="M1382" s="184">
        <v>6.0904999999999996</v>
      </c>
      <c r="N1382" s="184">
        <v>8.8414999999999999</v>
      </c>
      <c r="O1382" s="184">
        <v>10.099600000000001</v>
      </c>
      <c r="P1382" s="184">
        <v>9.5832999999999995</v>
      </c>
      <c r="Q1382" s="184">
        <v>8.9160000000000004</v>
      </c>
      <c r="R1382" s="184">
        <v>11.6319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44322</v>
      </c>
      <c r="E1383" s="184">
        <v>55.199399999999997</v>
      </c>
      <c r="F1383" s="184">
        <v>-3.4380999999999999</v>
      </c>
      <c r="G1383" s="184">
        <v>-2.1156000000000001</v>
      </c>
      <c r="H1383" s="184">
        <v>7.5490000000000004</v>
      </c>
      <c r="I1383" s="184">
        <v>5.7370000000000001</v>
      </c>
      <c r="J1383" s="184">
        <v>7.4668999999999999</v>
      </c>
      <c r="K1383" s="184">
        <v>6.6369999999999996</v>
      </c>
      <c r="L1383" s="184">
        <v>2.9268000000000001</v>
      </c>
      <c r="M1383" s="184">
        <v>5.4302000000000001</v>
      </c>
      <c r="N1383" s="184">
        <v>8.1614000000000004</v>
      </c>
      <c r="O1383" s="184">
        <v>9.3602000000000007</v>
      </c>
      <c r="P1383" s="184">
        <v>8.8093000000000004</v>
      </c>
      <c r="Q1383" s="184">
        <v>7.8746999999999998</v>
      </c>
      <c r="R1383" s="184">
        <v>10.951499999999999</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44322</v>
      </c>
      <c r="E1384" s="184">
        <v>70.243600000000001</v>
      </c>
      <c r="F1384" s="184">
        <v>41.252499999999998</v>
      </c>
      <c r="G1384" s="184">
        <v>32.807000000000002</v>
      </c>
      <c r="H1384" s="184">
        <v>21.369399999999999</v>
      </c>
      <c r="I1384" s="184">
        <v>14.540900000000001</v>
      </c>
      <c r="J1384" s="184">
        <v>9.5312000000000001</v>
      </c>
      <c r="K1384" s="184">
        <v>7.0899000000000001</v>
      </c>
      <c r="L1384" s="184">
        <v>2.3690000000000002</v>
      </c>
      <c r="M1384" s="184">
        <v>4.3422999999999998</v>
      </c>
      <c r="N1384" s="184">
        <v>7.8467000000000002</v>
      </c>
      <c r="O1384" s="184">
        <v>9.0001999999999995</v>
      </c>
      <c r="P1384" s="184">
        <v>8.2561</v>
      </c>
      <c r="Q1384" s="184">
        <v>8.7539999999999996</v>
      </c>
      <c r="R1384" s="184">
        <v>10.450100000000001</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44322</v>
      </c>
      <c r="E1385" s="184">
        <v>65.464799999999997</v>
      </c>
      <c r="F1385" s="184">
        <v>40.579099999999997</v>
      </c>
      <c r="G1385" s="184">
        <v>32.1252</v>
      </c>
      <c r="H1385" s="184">
        <v>20.679200000000002</v>
      </c>
      <c r="I1385" s="184">
        <v>13.8567</v>
      </c>
      <c r="J1385" s="184">
        <v>8.8452999999999999</v>
      </c>
      <c r="K1385" s="184">
        <v>6.2624000000000004</v>
      </c>
      <c r="L1385" s="184">
        <v>1.5155000000000001</v>
      </c>
      <c r="M1385" s="184">
        <v>3.4622999999999999</v>
      </c>
      <c r="N1385" s="184">
        <v>6.9509999999999996</v>
      </c>
      <c r="O1385" s="184">
        <v>7.9855</v>
      </c>
      <c r="P1385" s="184">
        <v>7.1736000000000004</v>
      </c>
      <c r="Q1385" s="184">
        <v>8.1300000000000008</v>
      </c>
      <c r="R1385" s="184">
        <v>9.4985999999999997</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44322</v>
      </c>
      <c r="E1386" s="184">
        <v>1.728</v>
      </c>
      <c r="F1386" s="184">
        <v>10.564399999999999</v>
      </c>
      <c r="G1386" s="184">
        <v>11.2759</v>
      </c>
      <c r="H1386" s="184">
        <v>11.188800000000001</v>
      </c>
      <c r="I1386" s="184">
        <v>11.060700000000001</v>
      </c>
      <c r="J1386" s="184">
        <v>11.2273</v>
      </c>
      <c r="K1386" s="184">
        <v>11.4384</v>
      </c>
      <c r="L1386" s="184">
        <v>-41.015700000000002</v>
      </c>
      <c r="M1386" s="184">
        <v>-24.8963</v>
      </c>
      <c r="N1386" s="184">
        <v>-16.827100000000002</v>
      </c>
      <c r="O1386" s="184"/>
      <c r="P1386" s="184"/>
      <c r="Q1386" s="184">
        <v>-12.712899999999999</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44322</v>
      </c>
      <c r="E1387" s="184">
        <v>1.6171</v>
      </c>
      <c r="F1387" s="184">
        <v>11.289099999999999</v>
      </c>
      <c r="G1387" s="184">
        <v>11.296099999999999</v>
      </c>
      <c r="H1387" s="184">
        <v>11.3101</v>
      </c>
      <c r="I1387" s="184">
        <v>11.1721</v>
      </c>
      <c r="J1387" s="184">
        <v>11.238</v>
      </c>
      <c r="K1387" s="184">
        <v>11.4495</v>
      </c>
      <c r="L1387" s="184">
        <v>-41.348599999999998</v>
      </c>
      <c r="M1387" s="184">
        <v>-25.124500000000001</v>
      </c>
      <c r="N1387" s="184">
        <v>-17.003699999999998</v>
      </c>
      <c r="O1387" s="184"/>
      <c r="P1387" s="184"/>
      <c r="Q1387" s="184">
        <v>-12.864800000000001</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44322</v>
      </c>
      <c r="E1388" s="184">
        <v>54.558100000000003</v>
      </c>
      <c r="F1388" s="184">
        <v>26.043099999999999</v>
      </c>
      <c r="G1388" s="184">
        <v>13.216200000000001</v>
      </c>
      <c r="H1388" s="184">
        <v>11.734</v>
      </c>
      <c r="I1388" s="184">
        <v>9.1112000000000002</v>
      </c>
      <c r="J1388" s="184">
        <v>7.5709999999999997</v>
      </c>
      <c r="K1388" s="184">
        <v>4.8360000000000003</v>
      </c>
      <c r="L1388" s="184">
        <v>1.8588</v>
      </c>
      <c r="M1388" s="184">
        <v>2.8597000000000001</v>
      </c>
      <c r="N1388" s="184">
        <v>5.6867000000000001</v>
      </c>
      <c r="O1388" s="184">
        <v>0.10630000000000001</v>
      </c>
      <c r="P1388" s="184">
        <v>3.4523000000000001</v>
      </c>
      <c r="Q1388" s="184">
        <v>5.7716000000000003</v>
      </c>
      <c r="R1388" s="184">
        <v>0.22450000000000001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44322</v>
      </c>
      <c r="E1389" s="184">
        <v>50.828200000000002</v>
      </c>
      <c r="F1389" s="184">
        <v>25.5825</v>
      </c>
      <c r="G1389" s="184">
        <v>12.7957</v>
      </c>
      <c r="H1389" s="184">
        <v>11.3193</v>
      </c>
      <c r="I1389" s="184">
        <v>8.6922999999999995</v>
      </c>
      <c r="J1389" s="184">
        <v>7.1388999999999996</v>
      </c>
      <c r="K1389" s="184">
        <v>4.3810000000000002</v>
      </c>
      <c r="L1389" s="184">
        <v>1.387</v>
      </c>
      <c r="M1389" s="184">
        <v>2.3565999999999998</v>
      </c>
      <c r="N1389" s="184">
        <v>5.1398999999999999</v>
      </c>
      <c r="O1389" s="184">
        <v>-0.62539999999999996</v>
      </c>
      <c r="P1389" s="184">
        <v>2.6707999999999998</v>
      </c>
      <c r="Q1389" s="184">
        <v>7.3574999999999999</v>
      </c>
      <c r="R1389" s="184">
        <v>-0.53139999999999998</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33.198242857142858</v>
      </c>
      <c r="G1390" s="186">
        <v>20.729717857142862</v>
      </c>
      <c r="H1390" s="186">
        <v>14.738474999999998</v>
      </c>
      <c r="I1390" s="186">
        <v>13.361510714285714</v>
      </c>
      <c r="J1390" s="186">
        <v>9.0673428571428598</v>
      </c>
      <c r="K1390" s="186">
        <v>6.0025642857142856</v>
      </c>
      <c r="L1390" s="186">
        <v>-1.1189821428571425</v>
      </c>
      <c r="M1390" s="186">
        <v>1.3503392857142857</v>
      </c>
      <c r="N1390" s="186">
        <v>4.4449499999999986</v>
      </c>
      <c r="O1390" s="186">
        <v>7.845307692307693</v>
      </c>
      <c r="P1390" s="186">
        <v>7.2892769230769243</v>
      </c>
      <c r="Q1390" s="186">
        <v>6.6165857142857138</v>
      </c>
      <c r="R1390" s="186">
        <v>8.3135000000000012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34.144099999999995</v>
      </c>
      <c r="G1391" s="186">
        <v>21.0123</v>
      </c>
      <c r="H1391" s="186">
        <v>13.965999999999999</v>
      </c>
      <c r="I1391" s="186">
        <v>13.928049999999999</v>
      </c>
      <c r="J1391" s="186">
        <v>9.3897000000000013</v>
      </c>
      <c r="K1391" s="186">
        <v>5.9475499999999997</v>
      </c>
      <c r="L1391" s="186">
        <v>1.7778</v>
      </c>
      <c r="M1391" s="186">
        <v>2.9855499999999999</v>
      </c>
      <c r="N1391" s="186">
        <v>5.5785499999999999</v>
      </c>
      <c r="O1391" s="186">
        <v>9.0046999999999997</v>
      </c>
      <c r="P1391" s="186">
        <v>7.8217499999999998</v>
      </c>
      <c r="Q1391" s="186">
        <v>8.2753499999999995</v>
      </c>
      <c r="R1391" s="186">
        <v>9.554549999999999</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44322</v>
      </c>
      <c r="E1394" s="184">
        <v>360.8</v>
      </c>
      <c r="F1394" s="184">
        <v>1.0192000000000001</v>
      </c>
      <c r="G1394" s="184">
        <v>1.2459</v>
      </c>
      <c r="H1394" s="184">
        <v>1.0192000000000001</v>
      </c>
      <c r="I1394" s="184">
        <v>4.5735999999999999</v>
      </c>
      <c r="J1394" s="184">
        <v>2.5991</v>
      </c>
      <c r="K1394" s="184">
        <v>8.1015999999999995</v>
      </c>
      <c r="L1394" s="184">
        <v>31.429400000000001</v>
      </c>
      <c r="M1394" s="184">
        <v>45.343200000000003</v>
      </c>
      <c r="N1394" s="184">
        <v>73.236699999999999</v>
      </c>
      <c r="O1394" s="184">
        <v>4.2607999999999997</v>
      </c>
      <c r="P1394" s="184">
        <v>11.1296</v>
      </c>
      <c r="Q1394" s="184">
        <v>21.258400000000002</v>
      </c>
      <c r="R1394" s="184">
        <v>13.2515</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44322</v>
      </c>
      <c r="E1395" s="184">
        <v>387.55</v>
      </c>
      <c r="F1395" s="184">
        <v>1.0218</v>
      </c>
      <c r="G1395" s="184">
        <v>1.2514000000000001</v>
      </c>
      <c r="H1395" s="184">
        <v>1.0376000000000001</v>
      </c>
      <c r="I1395" s="184">
        <v>4.6104000000000003</v>
      </c>
      <c r="J1395" s="184">
        <v>2.6785999999999999</v>
      </c>
      <c r="K1395" s="184">
        <v>8.3268000000000004</v>
      </c>
      <c r="L1395" s="184">
        <v>32.008299999999998</v>
      </c>
      <c r="M1395" s="184">
        <v>46.350200000000001</v>
      </c>
      <c r="N1395" s="184">
        <v>74.895099999999999</v>
      </c>
      <c r="O1395" s="184">
        <v>5.2080000000000002</v>
      </c>
      <c r="P1395" s="184">
        <v>12.157299999999999</v>
      </c>
      <c r="Q1395" s="184">
        <v>15.0845</v>
      </c>
      <c r="R1395" s="184">
        <v>14.301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44322</v>
      </c>
      <c r="E1396" s="184">
        <v>62.07</v>
      </c>
      <c r="F1396" s="184">
        <v>1.0583</v>
      </c>
      <c r="G1396" s="184">
        <v>1.2891999999999999</v>
      </c>
      <c r="H1396" s="184">
        <v>0.97609999999999997</v>
      </c>
      <c r="I1396" s="184">
        <v>4.1268000000000002</v>
      </c>
      <c r="J1396" s="184">
        <v>3.7439</v>
      </c>
      <c r="K1396" s="184">
        <v>7.3875000000000002</v>
      </c>
      <c r="L1396" s="184">
        <v>27.0885</v>
      </c>
      <c r="M1396" s="184">
        <v>39.7973</v>
      </c>
      <c r="N1396" s="184">
        <v>62.572000000000003</v>
      </c>
      <c r="O1396" s="184">
        <v>18.173500000000001</v>
      </c>
      <c r="P1396" s="184">
        <v>19.9924</v>
      </c>
      <c r="Q1396" s="184">
        <v>19.8504</v>
      </c>
      <c r="R1396" s="184">
        <v>27.1127</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44322</v>
      </c>
      <c r="E1397" s="184">
        <v>56.05</v>
      </c>
      <c r="F1397" s="184">
        <v>1.0638000000000001</v>
      </c>
      <c r="G1397" s="184">
        <v>1.2829999999999999</v>
      </c>
      <c r="H1397" s="184">
        <v>0.9546</v>
      </c>
      <c r="I1397" s="184">
        <v>4.0853999999999999</v>
      </c>
      <c r="J1397" s="184">
        <v>3.6236000000000002</v>
      </c>
      <c r="K1397" s="184">
        <v>7.0473999999999997</v>
      </c>
      <c r="L1397" s="184">
        <v>26.267199999999999</v>
      </c>
      <c r="M1397" s="184">
        <v>38.360900000000001</v>
      </c>
      <c r="N1397" s="184">
        <v>60.326099999999997</v>
      </c>
      <c r="O1397" s="184">
        <v>16.658000000000001</v>
      </c>
      <c r="P1397" s="184">
        <v>18.526</v>
      </c>
      <c r="Q1397" s="184">
        <v>18.372800000000002</v>
      </c>
      <c r="R1397" s="184">
        <v>25.4025</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44322</v>
      </c>
      <c r="E1398" s="184">
        <v>13.15</v>
      </c>
      <c r="F1398" s="184">
        <v>1.3097000000000001</v>
      </c>
      <c r="G1398" s="184">
        <v>1.3877999999999999</v>
      </c>
      <c r="H1398" s="184">
        <v>1.1537999999999999</v>
      </c>
      <c r="I1398" s="184">
        <v>5.4531000000000001</v>
      </c>
      <c r="J1398" s="184">
        <v>2.8147000000000002</v>
      </c>
      <c r="K1398" s="184">
        <v>7.6985999999999999</v>
      </c>
      <c r="L1398" s="184">
        <v>27.918299999999999</v>
      </c>
      <c r="M1398" s="184">
        <v>43.715800000000002</v>
      </c>
      <c r="N1398" s="184">
        <v>73.482799999999997</v>
      </c>
      <c r="O1398" s="184">
        <v>8.7406000000000006</v>
      </c>
      <c r="P1398" s="184">
        <v>15.0541</v>
      </c>
      <c r="Q1398" s="184">
        <v>2.6183999999999998</v>
      </c>
      <c r="R1398" s="184">
        <v>22.908100000000001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44322</v>
      </c>
      <c r="E1399" s="184">
        <v>14.08</v>
      </c>
      <c r="F1399" s="184">
        <v>1.2949999999999999</v>
      </c>
      <c r="G1399" s="184">
        <v>1.4409000000000001</v>
      </c>
      <c r="H1399" s="184">
        <v>1.2221</v>
      </c>
      <c r="I1399" s="184">
        <v>5.4682000000000004</v>
      </c>
      <c r="J1399" s="184">
        <v>2.9239999999999999</v>
      </c>
      <c r="K1399" s="184">
        <v>7.9755000000000003</v>
      </c>
      <c r="L1399" s="184">
        <v>28.35</v>
      </c>
      <c r="M1399" s="184">
        <v>44.707099999999997</v>
      </c>
      <c r="N1399" s="184">
        <v>74.906800000000004</v>
      </c>
      <c r="O1399" s="184">
        <v>9.7254000000000005</v>
      </c>
      <c r="P1399" s="184">
        <v>16.0379</v>
      </c>
      <c r="Q1399" s="184">
        <v>7.9755000000000003</v>
      </c>
      <c r="R1399" s="184">
        <v>23.8766</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44322</v>
      </c>
      <c r="E1400" s="184">
        <v>47.7</v>
      </c>
      <c r="F1400" s="184">
        <v>0.59050000000000002</v>
      </c>
      <c r="G1400" s="184">
        <v>3.15E-2</v>
      </c>
      <c r="H1400" s="184">
        <v>0.30909999999999999</v>
      </c>
      <c r="I1400" s="184">
        <v>4.0076999999999998</v>
      </c>
      <c r="J1400" s="184">
        <v>2.3451</v>
      </c>
      <c r="K1400" s="184">
        <v>11.030900000000001</v>
      </c>
      <c r="L1400" s="184">
        <v>36.067999999999998</v>
      </c>
      <c r="M1400" s="184">
        <v>46.950099999999999</v>
      </c>
      <c r="N1400" s="184">
        <v>74.680499999999995</v>
      </c>
      <c r="O1400" s="184">
        <v>12.0806</v>
      </c>
      <c r="P1400" s="184">
        <v>14.3323</v>
      </c>
      <c r="Q1400" s="184">
        <v>10.9605</v>
      </c>
      <c r="R1400" s="184">
        <v>24.144200000000001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44322</v>
      </c>
      <c r="E1401" s="184">
        <v>53.311999999999998</v>
      </c>
      <c r="F1401" s="184">
        <v>0.59250000000000003</v>
      </c>
      <c r="G1401" s="184">
        <v>4.1300000000000003E-2</v>
      </c>
      <c r="H1401" s="184">
        <v>0.33500000000000002</v>
      </c>
      <c r="I1401" s="184">
        <v>4.0660999999999996</v>
      </c>
      <c r="J1401" s="184">
        <v>2.4679000000000002</v>
      </c>
      <c r="K1401" s="184">
        <v>11.4405</v>
      </c>
      <c r="L1401" s="184">
        <v>37.105200000000004</v>
      </c>
      <c r="M1401" s="184">
        <v>48.625599999999999</v>
      </c>
      <c r="N1401" s="184">
        <v>77.340199999999996</v>
      </c>
      <c r="O1401" s="184">
        <v>13.758900000000001</v>
      </c>
      <c r="P1401" s="184">
        <v>16.079000000000001</v>
      </c>
      <c r="Q1401" s="184">
        <v>19.02</v>
      </c>
      <c r="R1401" s="184">
        <v>25.960599999999999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44322</v>
      </c>
      <c r="E1402" s="184">
        <v>83.665000000000006</v>
      </c>
      <c r="F1402" s="184">
        <v>0.71870000000000001</v>
      </c>
      <c r="G1402" s="184">
        <v>1.0606</v>
      </c>
      <c r="H1402" s="184">
        <v>0.96660000000000001</v>
      </c>
      <c r="I1402" s="184">
        <v>4.1231</v>
      </c>
      <c r="J1402" s="184">
        <v>2.6048</v>
      </c>
      <c r="K1402" s="184">
        <v>5.6496000000000004</v>
      </c>
      <c r="L1402" s="184">
        <v>23.383299999999998</v>
      </c>
      <c r="M1402" s="184">
        <v>37.065899999999999</v>
      </c>
      <c r="N1402" s="184">
        <v>62.933999999999997</v>
      </c>
      <c r="O1402" s="184">
        <v>11.804600000000001</v>
      </c>
      <c r="P1402" s="184">
        <v>17.7698</v>
      </c>
      <c r="Q1402" s="184">
        <v>18.570399999999999</v>
      </c>
      <c r="R1402" s="184">
        <v>22.251000000000001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44322</v>
      </c>
      <c r="E1403" s="184">
        <v>78.341999999999999</v>
      </c>
      <c r="F1403" s="184">
        <v>0.71609999999999996</v>
      </c>
      <c r="G1403" s="184">
        <v>1.0526</v>
      </c>
      <c r="H1403" s="184">
        <v>0.94710000000000005</v>
      </c>
      <c r="I1403" s="184">
        <v>4.0841000000000003</v>
      </c>
      <c r="J1403" s="184">
        <v>2.5217999999999998</v>
      </c>
      <c r="K1403" s="184">
        <v>5.3918999999999997</v>
      </c>
      <c r="L1403" s="184">
        <v>22.777699999999999</v>
      </c>
      <c r="M1403" s="184">
        <v>36.071800000000003</v>
      </c>
      <c r="N1403" s="184">
        <v>61.3735</v>
      </c>
      <c r="O1403" s="184">
        <v>10.788600000000001</v>
      </c>
      <c r="P1403" s="184">
        <v>16.731000000000002</v>
      </c>
      <c r="Q1403" s="184">
        <v>15.2707</v>
      </c>
      <c r="R1403" s="184">
        <v>21.118500000000001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44322</v>
      </c>
      <c r="E1404" s="184">
        <v>44.411999999999999</v>
      </c>
      <c r="F1404" s="184">
        <v>0.91569999999999996</v>
      </c>
      <c r="G1404" s="184">
        <v>1.5085</v>
      </c>
      <c r="H1404" s="184">
        <v>1.0765</v>
      </c>
      <c r="I1404" s="184">
        <v>4.3465999999999996</v>
      </c>
      <c r="J1404" s="184">
        <v>3.1829000000000001</v>
      </c>
      <c r="K1404" s="184">
        <v>8.3404000000000007</v>
      </c>
      <c r="L1404" s="184">
        <v>36.337699999999998</v>
      </c>
      <c r="M1404" s="184">
        <v>54.2941</v>
      </c>
      <c r="N1404" s="184">
        <v>83.733199999999997</v>
      </c>
      <c r="O1404" s="184">
        <v>11.9672</v>
      </c>
      <c r="P1404" s="184">
        <v>18.3719</v>
      </c>
      <c r="Q1404" s="184">
        <v>20.780899999999999</v>
      </c>
      <c r="R1404" s="184">
        <v>27.3598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44322</v>
      </c>
      <c r="E1405" s="184">
        <v>40.424999999999997</v>
      </c>
      <c r="F1405" s="184">
        <v>0.91110000000000002</v>
      </c>
      <c r="G1405" s="184">
        <v>1.4964</v>
      </c>
      <c r="H1405" s="184">
        <v>1.0472999999999999</v>
      </c>
      <c r="I1405" s="184">
        <v>4.2876000000000003</v>
      </c>
      <c r="J1405" s="184">
        <v>3.0566</v>
      </c>
      <c r="K1405" s="184">
        <v>7.9785000000000004</v>
      </c>
      <c r="L1405" s="184">
        <v>35.413499999999999</v>
      </c>
      <c r="M1405" s="184">
        <v>52.6509</v>
      </c>
      <c r="N1405" s="184">
        <v>81.026399999999995</v>
      </c>
      <c r="O1405" s="184">
        <v>10.288399999999999</v>
      </c>
      <c r="P1405" s="184">
        <v>16.973800000000001</v>
      </c>
      <c r="Q1405" s="184">
        <v>11.013199999999999</v>
      </c>
      <c r="R1405" s="184">
        <v>25.400700000000001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44322</v>
      </c>
      <c r="E1406" s="184">
        <v>1268.2396000000001</v>
      </c>
      <c r="F1406" s="184">
        <v>0.371</v>
      </c>
      <c r="G1406" s="184">
        <v>1.0853999999999999</v>
      </c>
      <c r="H1406" s="184">
        <v>0.81530000000000002</v>
      </c>
      <c r="I1406" s="184">
        <v>4.5270999999999999</v>
      </c>
      <c r="J1406" s="184">
        <v>1.9569000000000001</v>
      </c>
      <c r="K1406" s="184">
        <v>4.0457000000000001</v>
      </c>
      <c r="L1406" s="184">
        <v>28.901700000000002</v>
      </c>
      <c r="M1406" s="184">
        <v>46.447800000000001</v>
      </c>
      <c r="N1406" s="184">
        <v>70.857100000000003</v>
      </c>
      <c r="O1406" s="184">
        <v>8.6798000000000002</v>
      </c>
      <c r="P1406" s="184">
        <v>13.6517</v>
      </c>
      <c r="Q1406" s="184">
        <v>19.296800000000001</v>
      </c>
      <c r="R1406" s="184">
        <v>16.485399999999998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44322</v>
      </c>
      <c r="E1407" s="184">
        <v>1377.5615</v>
      </c>
      <c r="F1407" s="184">
        <v>0.37309999999999999</v>
      </c>
      <c r="G1407" s="184">
        <v>1.0920000000000001</v>
      </c>
      <c r="H1407" s="184">
        <v>0.8306</v>
      </c>
      <c r="I1407" s="184">
        <v>4.5594000000000001</v>
      </c>
      <c r="J1407" s="184">
        <v>2.0245000000000002</v>
      </c>
      <c r="K1407" s="184">
        <v>4.2546999999999997</v>
      </c>
      <c r="L1407" s="184">
        <v>29.424499999999998</v>
      </c>
      <c r="M1407" s="184">
        <v>47.341700000000003</v>
      </c>
      <c r="N1407" s="184">
        <v>72.256699999999995</v>
      </c>
      <c r="O1407" s="184">
        <v>9.6577999999999999</v>
      </c>
      <c r="P1407" s="184">
        <v>14.7324</v>
      </c>
      <c r="Q1407" s="184">
        <v>18.533999999999999</v>
      </c>
      <c r="R1407" s="184">
        <v>17.465299999999999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44322</v>
      </c>
      <c r="E1408" s="184">
        <v>76.099000000000004</v>
      </c>
      <c r="F1408" s="184">
        <v>0.8054</v>
      </c>
      <c r="G1408" s="184">
        <v>1.2102999999999999</v>
      </c>
      <c r="H1408" s="184">
        <v>1.3127</v>
      </c>
      <c r="I1408" s="184">
        <v>5.1280000000000001</v>
      </c>
      <c r="J1408" s="184">
        <v>3.5655999999999999</v>
      </c>
      <c r="K1408" s="184">
        <v>8.9665999999999997</v>
      </c>
      <c r="L1408" s="184">
        <v>34.024299999999997</v>
      </c>
      <c r="M1408" s="184">
        <v>49.295699999999997</v>
      </c>
      <c r="N1408" s="184">
        <v>80.740499999999997</v>
      </c>
      <c r="O1408" s="184">
        <v>8.8952000000000009</v>
      </c>
      <c r="P1408" s="184">
        <v>15.434100000000001</v>
      </c>
      <c r="Q1408" s="184">
        <v>15.7517</v>
      </c>
      <c r="R1408" s="184">
        <v>19.111699999999999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44322</v>
      </c>
      <c r="E1409" s="184">
        <v>81.463999999999999</v>
      </c>
      <c r="F1409" s="184">
        <v>0.80810000000000004</v>
      </c>
      <c r="G1409" s="184">
        <v>1.2163999999999999</v>
      </c>
      <c r="H1409" s="184">
        <v>1.3271999999999999</v>
      </c>
      <c r="I1409" s="184">
        <v>5.1555</v>
      </c>
      <c r="J1409" s="184">
        <v>3.6265999999999998</v>
      </c>
      <c r="K1409" s="184">
        <v>9.1571999999999996</v>
      </c>
      <c r="L1409" s="184">
        <v>34.482300000000002</v>
      </c>
      <c r="M1409" s="184">
        <v>50.056199999999997</v>
      </c>
      <c r="N1409" s="184">
        <v>81.985500000000002</v>
      </c>
      <c r="O1409" s="184">
        <v>9.7601999999999993</v>
      </c>
      <c r="P1409" s="184">
        <v>16.447299999999998</v>
      </c>
      <c r="Q1409" s="184">
        <v>19.3171</v>
      </c>
      <c r="R1409" s="184">
        <v>19.9068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44322</v>
      </c>
      <c r="E1410" s="184">
        <v>130.68</v>
      </c>
      <c r="F1410" s="184">
        <v>0.97360000000000002</v>
      </c>
      <c r="G1410" s="184">
        <v>1.0750999999999999</v>
      </c>
      <c r="H1410" s="184">
        <v>1.1924999999999999</v>
      </c>
      <c r="I1410" s="184">
        <v>5.2343000000000002</v>
      </c>
      <c r="J1410" s="184">
        <v>3.2717000000000001</v>
      </c>
      <c r="K1410" s="184">
        <v>7.7683999999999997</v>
      </c>
      <c r="L1410" s="184">
        <v>36.238500000000002</v>
      </c>
      <c r="M1410" s="184">
        <v>50.310600000000001</v>
      </c>
      <c r="N1410" s="184">
        <v>89.803899999999999</v>
      </c>
      <c r="O1410" s="184">
        <v>8.4301999999999992</v>
      </c>
      <c r="P1410" s="184">
        <v>14.575100000000001</v>
      </c>
      <c r="Q1410" s="184">
        <v>16.820799999999998</v>
      </c>
      <c r="R1410" s="184">
        <v>17.6995</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44322</v>
      </c>
      <c r="E1411" s="184">
        <v>141.06</v>
      </c>
      <c r="F1411" s="184">
        <v>0.96630000000000005</v>
      </c>
      <c r="G1411" s="184">
        <v>1.0820000000000001</v>
      </c>
      <c r="H1411" s="184">
        <v>1.2053</v>
      </c>
      <c r="I1411" s="184">
        <v>5.2607999999999997</v>
      </c>
      <c r="J1411" s="184">
        <v>3.3407</v>
      </c>
      <c r="K1411" s="184">
        <v>7.9927000000000001</v>
      </c>
      <c r="L1411" s="184">
        <v>36.818600000000004</v>
      </c>
      <c r="M1411" s="184">
        <v>51.286999999999999</v>
      </c>
      <c r="N1411" s="184">
        <v>91.527500000000003</v>
      </c>
      <c r="O1411" s="184">
        <v>9.4928000000000008</v>
      </c>
      <c r="P1411" s="184">
        <v>15.7438</v>
      </c>
      <c r="Q1411" s="184">
        <v>18.536799999999999</v>
      </c>
      <c r="R1411" s="184">
        <v>18.776299999999999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44322</v>
      </c>
      <c r="E1412" s="184">
        <v>14.4</v>
      </c>
      <c r="F1412" s="184">
        <v>0.76980000000000004</v>
      </c>
      <c r="G1412" s="184">
        <v>0.76980000000000004</v>
      </c>
      <c r="H1412" s="184">
        <v>0.27860000000000001</v>
      </c>
      <c r="I1412" s="184">
        <v>2.4910999999999999</v>
      </c>
      <c r="J1412" s="184">
        <v>1.7667999999999999</v>
      </c>
      <c r="K1412" s="184">
        <v>4.8034999999999997</v>
      </c>
      <c r="L1412" s="184">
        <v>27.659600000000001</v>
      </c>
      <c r="M1412" s="184">
        <v>40.077800000000003</v>
      </c>
      <c r="N1412" s="184">
        <v>73.494</v>
      </c>
      <c r="O1412" s="184">
        <v>6.3662000000000001</v>
      </c>
      <c r="P1412" s="184"/>
      <c r="Q1412" s="184">
        <v>8.8942999999999994</v>
      </c>
      <c r="R1412" s="184">
        <v>17.138400000000001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44322</v>
      </c>
      <c r="E1413" s="184">
        <v>15.48</v>
      </c>
      <c r="F1413" s="184">
        <v>0.78129999999999999</v>
      </c>
      <c r="G1413" s="184">
        <v>0.78129999999999999</v>
      </c>
      <c r="H1413" s="184">
        <v>0.32400000000000001</v>
      </c>
      <c r="I1413" s="184">
        <v>2.5165999999999999</v>
      </c>
      <c r="J1413" s="184">
        <v>1.7750999999999999</v>
      </c>
      <c r="K1413" s="184">
        <v>4.9492000000000003</v>
      </c>
      <c r="L1413" s="184">
        <v>28.145700000000001</v>
      </c>
      <c r="M1413" s="184">
        <v>40.8553</v>
      </c>
      <c r="N1413" s="184">
        <v>74.717799999999997</v>
      </c>
      <c r="O1413" s="184">
        <v>7.7114000000000003</v>
      </c>
      <c r="P1413" s="184"/>
      <c r="Q1413" s="184">
        <v>10.7502</v>
      </c>
      <c r="R1413" s="184">
        <v>18.2257</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44322</v>
      </c>
      <c r="E1414" s="184">
        <v>69.62</v>
      </c>
      <c r="F1414" s="184">
        <v>0.81089999999999995</v>
      </c>
      <c r="G1414" s="184">
        <v>0.56330000000000002</v>
      </c>
      <c r="H1414" s="184">
        <v>1.089</v>
      </c>
      <c r="I1414" s="184">
        <v>3.7401</v>
      </c>
      <c r="J1414" s="184">
        <v>1.8133999999999999</v>
      </c>
      <c r="K1414" s="184">
        <v>3.0034000000000001</v>
      </c>
      <c r="L1414" s="184">
        <v>26.9511</v>
      </c>
      <c r="M1414" s="184">
        <v>38.052700000000002</v>
      </c>
      <c r="N1414" s="184">
        <v>64.275599999999997</v>
      </c>
      <c r="O1414" s="184">
        <v>12.5222</v>
      </c>
      <c r="P1414" s="184">
        <v>16.0305</v>
      </c>
      <c r="Q1414" s="184">
        <v>14.8019</v>
      </c>
      <c r="R1414" s="184">
        <v>21.289100000000001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44322</v>
      </c>
      <c r="E1415" s="184">
        <v>79.14</v>
      </c>
      <c r="F1415" s="184">
        <v>0.81530000000000002</v>
      </c>
      <c r="G1415" s="184">
        <v>0.55910000000000004</v>
      </c>
      <c r="H1415" s="184">
        <v>1.1114999999999999</v>
      </c>
      <c r="I1415" s="184">
        <v>3.8037999999999998</v>
      </c>
      <c r="J1415" s="184">
        <v>1.9319999999999999</v>
      </c>
      <c r="K1415" s="184">
        <v>3.3969</v>
      </c>
      <c r="L1415" s="184">
        <v>27.934000000000001</v>
      </c>
      <c r="M1415" s="184">
        <v>39.625999999999998</v>
      </c>
      <c r="N1415" s="184">
        <v>66.715800000000002</v>
      </c>
      <c r="O1415" s="184">
        <v>14.256600000000001</v>
      </c>
      <c r="P1415" s="184">
        <v>17.923200000000001</v>
      </c>
      <c r="Q1415" s="184">
        <v>19.690899999999999</v>
      </c>
      <c r="R1415" s="184">
        <v>23.047599999999999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44322</v>
      </c>
      <c r="E1416" s="184">
        <v>10.2012</v>
      </c>
      <c r="F1416" s="184">
        <v>0.84519999999999995</v>
      </c>
      <c r="G1416" s="184">
        <v>1.0169999999999999</v>
      </c>
      <c r="H1416" s="184">
        <v>1.1171</v>
      </c>
      <c r="I1416" s="184">
        <v>4.2694000000000001</v>
      </c>
      <c r="J1416" s="184">
        <v>2.3128000000000002</v>
      </c>
      <c r="K1416" s="184"/>
      <c r="L1416" s="184"/>
      <c r="M1416" s="184"/>
      <c r="N1416" s="184"/>
      <c r="O1416" s="184"/>
      <c r="P1416" s="184"/>
      <c r="Q1416" s="184">
        <v>2.012</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44322</v>
      </c>
      <c r="E1417" s="184">
        <v>10.1592</v>
      </c>
      <c r="F1417" s="184">
        <v>0.8397</v>
      </c>
      <c r="G1417" s="184">
        <v>0.99709999999999999</v>
      </c>
      <c r="H1417" s="184">
        <v>1.0593999999999999</v>
      </c>
      <c r="I1417" s="184">
        <v>4.1627000000000001</v>
      </c>
      <c r="J1417" s="184">
        <v>2.1034999999999999</v>
      </c>
      <c r="K1417" s="184"/>
      <c r="L1417" s="184"/>
      <c r="M1417" s="184"/>
      <c r="N1417" s="184"/>
      <c r="O1417" s="184"/>
      <c r="P1417" s="184"/>
      <c r="Q1417" s="184">
        <v>1.5920000000000001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44322</v>
      </c>
      <c r="E1418" s="184">
        <v>58.781999999999996</v>
      </c>
      <c r="F1418" s="184">
        <v>0.21310000000000001</v>
      </c>
      <c r="G1418" s="184">
        <v>1.0556000000000001</v>
      </c>
      <c r="H1418" s="184">
        <v>0.52159999999999995</v>
      </c>
      <c r="I1418" s="184">
        <v>3.4384000000000001</v>
      </c>
      <c r="J1418" s="184">
        <v>2.1265999999999998</v>
      </c>
      <c r="K1418" s="184">
        <v>9.1283999999999992</v>
      </c>
      <c r="L1418" s="184">
        <v>36.969900000000003</v>
      </c>
      <c r="M1418" s="184">
        <v>52.640900000000002</v>
      </c>
      <c r="N1418" s="184">
        <v>84.477800000000002</v>
      </c>
      <c r="O1418" s="184">
        <v>12.9308</v>
      </c>
      <c r="P1418" s="184">
        <v>17.142399999999999</v>
      </c>
      <c r="Q1418" s="184">
        <v>13.3727</v>
      </c>
      <c r="R1418" s="184">
        <v>25.255600000000001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44322</v>
      </c>
      <c r="E1419" s="184">
        <v>64.811999999999998</v>
      </c>
      <c r="F1419" s="184">
        <v>0.2165</v>
      </c>
      <c r="G1419" s="184">
        <v>1.0649999999999999</v>
      </c>
      <c r="H1419" s="184">
        <v>0.54610000000000003</v>
      </c>
      <c r="I1419" s="184">
        <v>3.4889000000000001</v>
      </c>
      <c r="J1419" s="184">
        <v>2.2368000000000001</v>
      </c>
      <c r="K1419" s="184">
        <v>9.4760000000000009</v>
      </c>
      <c r="L1419" s="184">
        <v>37.827500000000001</v>
      </c>
      <c r="M1419" s="184">
        <v>54.079500000000003</v>
      </c>
      <c r="N1419" s="184">
        <v>86.815799999999996</v>
      </c>
      <c r="O1419" s="184">
        <v>14.333399999999999</v>
      </c>
      <c r="P1419" s="184">
        <v>18.668500000000002</v>
      </c>
      <c r="Q1419" s="184">
        <v>20.238600000000002</v>
      </c>
      <c r="R1419" s="184">
        <v>26.839600000000001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44322</v>
      </c>
      <c r="E1420" s="184">
        <v>193.09</v>
      </c>
      <c r="F1420" s="184">
        <v>0.76190000000000002</v>
      </c>
      <c r="G1420" s="184">
        <v>0.89349999999999996</v>
      </c>
      <c r="H1420" s="184">
        <v>0.60960000000000003</v>
      </c>
      <c r="I1420" s="184">
        <v>3.2235999999999998</v>
      </c>
      <c r="J1420" s="184">
        <v>2.4731000000000001</v>
      </c>
      <c r="K1420" s="184">
        <v>9.4117999999999995</v>
      </c>
      <c r="L1420" s="184">
        <v>27.7135</v>
      </c>
      <c r="M1420" s="184">
        <v>42.470300000000002</v>
      </c>
      <c r="N1420" s="184">
        <v>67.846000000000004</v>
      </c>
      <c r="O1420" s="184">
        <v>8.3406000000000002</v>
      </c>
      <c r="P1420" s="184">
        <v>17.2898</v>
      </c>
      <c r="Q1420" s="184">
        <v>19.755500000000001</v>
      </c>
      <c r="R1420" s="184">
        <v>18.773199999999999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44322</v>
      </c>
      <c r="E1421" s="184">
        <v>178.87</v>
      </c>
      <c r="F1421" s="184">
        <v>0.76049999999999995</v>
      </c>
      <c r="G1421" s="184">
        <v>0.88549999999999995</v>
      </c>
      <c r="H1421" s="184">
        <v>0.58479999999999999</v>
      </c>
      <c r="I1421" s="184">
        <v>3.1783999999999999</v>
      </c>
      <c r="J1421" s="184">
        <v>2.3752</v>
      </c>
      <c r="K1421" s="184">
        <v>9.1069999999999993</v>
      </c>
      <c r="L1421" s="184">
        <v>27.011299999999999</v>
      </c>
      <c r="M1421" s="184">
        <v>41.298699999999997</v>
      </c>
      <c r="N1421" s="184">
        <v>65.973799999999997</v>
      </c>
      <c r="O1421" s="184">
        <v>7.1393000000000004</v>
      </c>
      <c r="P1421" s="184">
        <v>16.108599999999999</v>
      </c>
      <c r="Q1421" s="184">
        <v>18.788699999999999</v>
      </c>
      <c r="R1421" s="184">
        <v>17.396000000000001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44322</v>
      </c>
      <c r="E1422" s="184">
        <v>15.0906</v>
      </c>
      <c r="F1422" s="184">
        <v>0.85950000000000004</v>
      </c>
      <c r="G1422" s="184">
        <v>1.3655999999999999</v>
      </c>
      <c r="H1422" s="184">
        <v>2.6326999999999998</v>
      </c>
      <c r="I1422" s="184">
        <v>7.2217000000000002</v>
      </c>
      <c r="J1422" s="184">
        <v>5.7039</v>
      </c>
      <c r="K1422" s="184">
        <v>15.2561</v>
      </c>
      <c r="L1422" s="184">
        <v>40.862499999999997</v>
      </c>
      <c r="M1422" s="184">
        <v>51.985100000000003</v>
      </c>
      <c r="N1422" s="184">
        <v>76.016499999999994</v>
      </c>
      <c r="O1422" s="184">
        <v>14.872299999999999</v>
      </c>
      <c r="P1422" s="184"/>
      <c r="Q1422" s="184">
        <v>13.4283</v>
      </c>
      <c r="R1422" s="184">
        <v>26.625</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44322</v>
      </c>
      <c r="E1423" s="184">
        <v>14.247400000000001</v>
      </c>
      <c r="F1423" s="184">
        <v>0.85440000000000005</v>
      </c>
      <c r="G1423" s="184">
        <v>1.3523000000000001</v>
      </c>
      <c r="H1423" s="184">
        <v>2.6019000000000001</v>
      </c>
      <c r="I1423" s="184">
        <v>7.1580000000000004</v>
      </c>
      <c r="J1423" s="184">
        <v>5.5667999999999997</v>
      </c>
      <c r="K1423" s="184">
        <v>14.803000000000001</v>
      </c>
      <c r="L1423" s="184">
        <v>39.757100000000001</v>
      </c>
      <c r="M1423" s="184">
        <v>50.168599999999998</v>
      </c>
      <c r="N1423" s="184">
        <v>73.168000000000006</v>
      </c>
      <c r="O1423" s="184">
        <v>12.9017</v>
      </c>
      <c r="P1423" s="184"/>
      <c r="Q1423" s="184">
        <v>11.448700000000001</v>
      </c>
      <c r="R1423" s="184">
        <v>24.607099999999999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44322</v>
      </c>
      <c r="E1424" s="184">
        <v>17.411000000000001</v>
      </c>
      <c r="F1424" s="184">
        <v>0.95669999999999999</v>
      </c>
      <c r="G1424" s="184">
        <v>1.6879</v>
      </c>
      <c r="H1424" s="184">
        <v>1.9558</v>
      </c>
      <c r="I1424" s="184">
        <v>6.3007999999999997</v>
      </c>
      <c r="J1424" s="184">
        <v>4.5328999999999997</v>
      </c>
      <c r="K1424" s="184">
        <v>7.7546999999999997</v>
      </c>
      <c r="L1424" s="184">
        <v>39.578299999999999</v>
      </c>
      <c r="M1424" s="184">
        <v>60.766399999999997</v>
      </c>
      <c r="N1424" s="184">
        <v>95.673199999999994</v>
      </c>
      <c r="O1424" s="184"/>
      <c r="P1424" s="184"/>
      <c r="Q1424" s="184">
        <v>36.728400000000001</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44322</v>
      </c>
      <c r="E1425" s="184">
        <v>16.914999999999999</v>
      </c>
      <c r="F1425" s="184">
        <v>0.95489999999999997</v>
      </c>
      <c r="G1425" s="184">
        <v>1.6771</v>
      </c>
      <c r="H1425" s="184">
        <v>1.9282999999999999</v>
      </c>
      <c r="I1425" s="184">
        <v>6.2432999999999996</v>
      </c>
      <c r="J1425" s="184">
        <v>4.4070999999999998</v>
      </c>
      <c r="K1425" s="184">
        <v>7.3559000000000001</v>
      </c>
      <c r="L1425" s="184">
        <v>38.511299999999999</v>
      </c>
      <c r="M1425" s="184">
        <v>58.915799999999997</v>
      </c>
      <c r="N1425" s="184">
        <v>92.631799999999998</v>
      </c>
      <c r="O1425" s="184"/>
      <c r="P1425" s="184"/>
      <c r="Q1425" s="184">
        <v>34.517200000000003</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44322</v>
      </c>
      <c r="E1426" s="184">
        <v>36.081699999999998</v>
      </c>
      <c r="F1426" s="184">
        <v>0.87560000000000004</v>
      </c>
      <c r="G1426" s="184">
        <v>1.4505999999999999</v>
      </c>
      <c r="H1426" s="184">
        <v>-0.1273</v>
      </c>
      <c r="I1426" s="184">
        <v>4.9625000000000004</v>
      </c>
      <c r="J1426" s="184">
        <v>2.6372</v>
      </c>
      <c r="K1426" s="184">
        <v>6.3071000000000002</v>
      </c>
      <c r="L1426" s="184">
        <v>26.746099999999998</v>
      </c>
      <c r="M1426" s="184">
        <v>40.803899999999999</v>
      </c>
      <c r="N1426" s="184">
        <v>72.1053</v>
      </c>
      <c r="O1426" s="184">
        <v>9.9190000000000005</v>
      </c>
      <c r="P1426" s="184">
        <v>12.4114</v>
      </c>
      <c r="Q1426" s="184">
        <v>19.5091</v>
      </c>
      <c r="R1426" s="184">
        <v>17.278500000000001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44322</v>
      </c>
      <c r="E1427" s="184">
        <v>32.995899999999999</v>
      </c>
      <c r="F1427" s="184">
        <v>0.87160000000000004</v>
      </c>
      <c r="G1427" s="184">
        <v>1.4388000000000001</v>
      </c>
      <c r="H1427" s="184">
        <v>-0.1537</v>
      </c>
      <c r="I1427" s="184">
        <v>4.9074</v>
      </c>
      <c r="J1427" s="184">
        <v>2.5392000000000001</v>
      </c>
      <c r="K1427" s="184">
        <v>5.9687000000000001</v>
      </c>
      <c r="L1427" s="184">
        <v>25.912099999999999</v>
      </c>
      <c r="M1427" s="184">
        <v>39.420299999999997</v>
      </c>
      <c r="N1427" s="184">
        <v>69.893699999999995</v>
      </c>
      <c r="O1427" s="184">
        <v>8.5754999999999999</v>
      </c>
      <c r="P1427" s="184">
        <v>11.0144</v>
      </c>
      <c r="Q1427" s="184">
        <v>18.034300000000002</v>
      </c>
      <c r="R1427" s="184">
        <v>15.869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44322</v>
      </c>
      <c r="E1428" s="184">
        <v>1607.1973</v>
      </c>
      <c r="F1428" s="184">
        <v>1.1203000000000001</v>
      </c>
      <c r="G1428" s="184">
        <v>1.2809999999999999</v>
      </c>
      <c r="H1428" s="184">
        <v>1.4576</v>
      </c>
      <c r="I1428" s="184">
        <v>4.8278999999999996</v>
      </c>
      <c r="J1428" s="184">
        <v>2.8519999999999999</v>
      </c>
      <c r="K1428" s="184">
        <v>6.3872</v>
      </c>
      <c r="L1428" s="184">
        <v>33.447200000000002</v>
      </c>
      <c r="M1428" s="184">
        <v>46.717700000000001</v>
      </c>
      <c r="N1428" s="184">
        <v>79.938100000000006</v>
      </c>
      <c r="O1428" s="184">
        <v>12.016299999999999</v>
      </c>
      <c r="P1428" s="184">
        <v>16.503399999999999</v>
      </c>
      <c r="Q1428" s="184">
        <v>21.953199999999999</v>
      </c>
      <c r="R1428" s="184">
        <v>20.8611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44322</v>
      </c>
      <c r="E1429" s="184">
        <v>1702.8952999999999</v>
      </c>
      <c r="F1429" s="184">
        <v>1.1224000000000001</v>
      </c>
      <c r="G1429" s="184">
        <v>1.2868999999999999</v>
      </c>
      <c r="H1429" s="184">
        <v>1.4711000000000001</v>
      </c>
      <c r="I1429" s="184">
        <v>4.8555999999999999</v>
      </c>
      <c r="J1429" s="184">
        <v>2.9178000000000002</v>
      </c>
      <c r="K1429" s="184">
        <v>6.5823999999999998</v>
      </c>
      <c r="L1429" s="184">
        <v>33.927399999999999</v>
      </c>
      <c r="M1429" s="184">
        <v>47.512900000000002</v>
      </c>
      <c r="N1429" s="184">
        <v>81.2059</v>
      </c>
      <c r="O1429" s="184">
        <v>12.7576</v>
      </c>
      <c r="P1429" s="184">
        <v>17.328499999999998</v>
      </c>
      <c r="Q1429" s="184">
        <v>15.664</v>
      </c>
      <c r="R1429" s="184">
        <v>21.668399999999998</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44322</v>
      </c>
      <c r="E1430" s="184">
        <v>36.29</v>
      </c>
      <c r="F1430" s="184">
        <v>1.1991000000000001</v>
      </c>
      <c r="G1430" s="184">
        <v>1.5672999999999999</v>
      </c>
      <c r="H1430" s="184">
        <v>1.5956999999999999</v>
      </c>
      <c r="I1430" s="184">
        <v>6.7667000000000002</v>
      </c>
      <c r="J1430" s="184">
        <v>5.8017000000000003</v>
      </c>
      <c r="K1430" s="184">
        <v>11.9716</v>
      </c>
      <c r="L1430" s="184">
        <v>43.665900000000001</v>
      </c>
      <c r="M1430" s="184">
        <v>64.580500000000001</v>
      </c>
      <c r="N1430" s="184">
        <v>112.47069999999999</v>
      </c>
      <c r="O1430" s="184">
        <v>19.961400000000001</v>
      </c>
      <c r="P1430" s="184">
        <v>20.16</v>
      </c>
      <c r="Q1430" s="184">
        <v>18.943300000000001</v>
      </c>
      <c r="R1430" s="184">
        <v>39.617100000000001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44322</v>
      </c>
      <c r="E1431" s="184">
        <v>33.31</v>
      </c>
      <c r="F1431" s="184">
        <v>1.2154</v>
      </c>
      <c r="G1431" s="184">
        <v>1.5548999999999999</v>
      </c>
      <c r="H1431" s="184">
        <v>1.5548999999999999</v>
      </c>
      <c r="I1431" s="184">
        <v>6.6943999999999999</v>
      </c>
      <c r="J1431" s="184">
        <v>5.6454000000000004</v>
      </c>
      <c r="K1431" s="184">
        <v>11.442</v>
      </c>
      <c r="L1431" s="184">
        <v>42.3504</v>
      </c>
      <c r="M1431" s="184">
        <v>62.3294</v>
      </c>
      <c r="N1431" s="184">
        <v>108.57859999999999</v>
      </c>
      <c r="O1431" s="184">
        <v>17.972799999999999</v>
      </c>
      <c r="P1431" s="184">
        <v>18.365600000000001</v>
      </c>
      <c r="Q1431" s="184">
        <v>17.579499999999999</v>
      </c>
      <c r="R1431" s="184">
        <v>37.278799999999997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44322</v>
      </c>
      <c r="E1432" s="184">
        <v>14.43</v>
      </c>
      <c r="F1432" s="184">
        <v>0.69779999999999998</v>
      </c>
      <c r="G1432" s="184">
        <v>1.4767999999999999</v>
      </c>
      <c r="H1432" s="184">
        <v>1.5482</v>
      </c>
      <c r="I1432" s="184">
        <v>5.3285</v>
      </c>
      <c r="J1432" s="184">
        <v>3.8877000000000002</v>
      </c>
      <c r="K1432" s="184">
        <v>6.1029</v>
      </c>
      <c r="L1432" s="184">
        <v>31.780799999999999</v>
      </c>
      <c r="M1432" s="184">
        <v>46.200600000000001</v>
      </c>
      <c r="N1432" s="184">
        <v>74.909099999999995</v>
      </c>
      <c r="O1432" s="184"/>
      <c r="P1432" s="184"/>
      <c r="Q1432" s="184">
        <v>31.194400000000002</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44322</v>
      </c>
      <c r="E1433" s="184">
        <v>14.06</v>
      </c>
      <c r="F1433" s="184">
        <v>0.71630000000000005</v>
      </c>
      <c r="G1433" s="184">
        <v>1.5162</v>
      </c>
      <c r="H1433" s="184">
        <v>1.5162</v>
      </c>
      <c r="I1433" s="184">
        <v>5.3183999999999996</v>
      </c>
      <c r="J1433" s="184">
        <v>3.7637999999999998</v>
      </c>
      <c r="K1433" s="184">
        <v>5.7142999999999997</v>
      </c>
      <c r="L1433" s="184">
        <v>30.6691</v>
      </c>
      <c r="M1433" s="184">
        <v>44.057400000000001</v>
      </c>
      <c r="N1433" s="184">
        <v>71.672799999999995</v>
      </c>
      <c r="O1433" s="184"/>
      <c r="P1433" s="184"/>
      <c r="Q1433" s="184">
        <v>28.695399999999999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44322</v>
      </c>
      <c r="E1434" s="184">
        <v>94.462599999999995</v>
      </c>
      <c r="F1434" s="184">
        <v>0.74460000000000004</v>
      </c>
      <c r="G1434" s="184">
        <v>2.5520999999999998</v>
      </c>
      <c r="H1434" s="184">
        <v>4.0210999999999997</v>
      </c>
      <c r="I1434" s="184">
        <v>6.1825999999999999</v>
      </c>
      <c r="J1434" s="184">
        <v>7.3996000000000004</v>
      </c>
      <c r="K1434" s="184">
        <v>19.739799999999999</v>
      </c>
      <c r="L1434" s="184">
        <v>42.843600000000002</v>
      </c>
      <c r="M1434" s="184">
        <v>57.064399999999999</v>
      </c>
      <c r="N1434" s="184">
        <v>86.471199999999996</v>
      </c>
      <c r="O1434" s="184">
        <v>17.998200000000001</v>
      </c>
      <c r="P1434" s="184">
        <v>15.9894</v>
      </c>
      <c r="Q1434" s="184">
        <v>11.7567</v>
      </c>
      <c r="R1434" s="184">
        <v>31.2956</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44322</v>
      </c>
      <c r="E1435" s="184">
        <v>98.8142</v>
      </c>
      <c r="F1435" s="184">
        <v>0.76580000000000004</v>
      </c>
      <c r="G1435" s="184">
        <v>2.5880999999999998</v>
      </c>
      <c r="H1435" s="184">
        <v>4.0782999999999996</v>
      </c>
      <c r="I1435" s="184">
        <v>6.2956000000000003</v>
      </c>
      <c r="J1435" s="184">
        <v>7.6237000000000004</v>
      </c>
      <c r="K1435" s="184">
        <v>20.391500000000001</v>
      </c>
      <c r="L1435" s="184">
        <v>44.024500000000003</v>
      </c>
      <c r="M1435" s="184">
        <v>59.028599999999997</v>
      </c>
      <c r="N1435" s="184">
        <v>89.644400000000005</v>
      </c>
      <c r="O1435" s="184">
        <v>19.4983</v>
      </c>
      <c r="P1435" s="184">
        <v>16.9133</v>
      </c>
      <c r="Q1435" s="184">
        <v>15.1045</v>
      </c>
      <c r="R1435" s="184">
        <v>33.462499999999999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44322</v>
      </c>
      <c r="E1436" s="184">
        <v>119.53619999999999</v>
      </c>
      <c r="F1436" s="184">
        <v>0.66820000000000002</v>
      </c>
      <c r="G1436" s="184">
        <v>0.4798</v>
      </c>
      <c r="H1436" s="184">
        <v>0.51419999999999999</v>
      </c>
      <c r="I1436" s="184">
        <v>3.9723999999999999</v>
      </c>
      <c r="J1436" s="184">
        <v>3.0727000000000002</v>
      </c>
      <c r="K1436" s="184">
        <v>10.8932</v>
      </c>
      <c r="L1436" s="184">
        <v>42.805799999999998</v>
      </c>
      <c r="M1436" s="184">
        <v>56.717199999999998</v>
      </c>
      <c r="N1436" s="184">
        <v>94.894199999999998</v>
      </c>
      <c r="O1436" s="184">
        <v>11.535600000000001</v>
      </c>
      <c r="P1436" s="184">
        <v>13.617100000000001</v>
      </c>
      <c r="Q1436" s="184">
        <v>19.0763</v>
      </c>
      <c r="R1436" s="184">
        <v>25.771000000000001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44322</v>
      </c>
      <c r="E1437" s="184">
        <v>110.66160000000001</v>
      </c>
      <c r="F1437" s="184">
        <v>0.66569999999999996</v>
      </c>
      <c r="G1437" s="184">
        <v>0.47220000000000001</v>
      </c>
      <c r="H1437" s="184">
        <v>0.49630000000000002</v>
      </c>
      <c r="I1437" s="184">
        <v>3.9352</v>
      </c>
      <c r="J1437" s="184">
        <v>2.9940000000000002</v>
      </c>
      <c r="K1437" s="184">
        <v>10.641</v>
      </c>
      <c r="L1437" s="184">
        <v>42.168799999999997</v>
      </c>
      <c r="M1437" s="184">
        <v>55.716000000000001</v>
      </c>
      <c r="N1437" s="184">
        <v>93.190799999999996</v>
      </c>
      <c r="O1437" s="184">
        <v>10.519399999999999</v>
      </c>
      <c r="P1437" s="184">
        <v>12.487</v>
      </c>
      <c r="Q1437" s="184">
        <v>16.0871</v>
      </c>
      <c r="R1437" s="184">
        <v>24.677399999999999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44322</v>
      </c>
      <c r="E1438" s="184">
        <v>581.45330000000001</v>
      </c>
      <c r="F1438" s="184">
        <v>0.83240000000000003</v>
      </c>
      <c r="G1438" s="184">
        <v>1.5089999999999999</v>
      </c>
      <c r="H1438" s="184">
        <v>0.95309999999999995</v>
      </c>
      <c r="I1438" s="184">
        <v>4.0454999999999997</v>
      </c>
      <c r="J1438" s="184">
        <v>1.3182</v>
      </c>
      <c r="K1438" s="184">
        <v>4.4306999999999999</v>
      </c>
      <c r="L1438" s="184">
        <v>29.537400000000002</v>
      </c>
      <c r="M1438" s="184">
        <v>43.726900000000001</v>
      </c>
      <c r="N1438" s="184">
        <v>67.163499999999999</v>
      </c>
      <c r="O1438" s="184">
        <v>3.5270999999999999</v>
      </c>
      <c r="P1438" s="184">
        <v>11.2212</v>
      </c>
      <c r="Q1438" s="184">
        <v>24.108799999999999</v>
      </c>
      <c r="R1438" s="184">
        <v>12.9605</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44322</v>
      </c>
      <c r="E1439" s="184">
        <v>612.55100000000004</v>
      </c>
      <c r="F1439" s="184">
        <v>0.83489999999999998</v>
      </c>
      <c r="G1439" s="184">
        <v>1.5165999999999999</v>
      </c>
      <c r="H1439" s="184">
        <v>0.97060000000000002</v>
      </c>
      <c r="I1439" s="184">
        <v>4.0818000000000003</v>
      </c>
      <c r="J1439" s="184">
        <v>1.3938999999999999</v>
      </c>
      <c r="K1439" s="184">
        <v>4.649</v>
      </c>
      <c r="L1439" s="184">
        <v>30.061299999999999</v>
      </c>
      <c r="M1439" s="184">
        <v>44.596800000000002</v>
      </c>
      <c r="N1439" s="184">
        <v>68.5184</v>
      </c>
      <c r="O1439" s="184">
        <v>4.3468</v>
      </c>
      <c r="P1439" s="184">
        <v>12.005800000000001</v>
      </c>
      <c r="Q1439" s="184">
        <v>16.295999999999999</v>
      </c>
      <c r="R1439" s="184">
        <v>13.862500000000001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44322</v>
      </c>
      <c r="E1440" s="184">
        <v>201.52279999999999</v>
      </c>
      <c r="F1440" s="184">
        <v>0.69479999999999997</v>
      </c>
      <c r="G1440" s="184">
        <v>1.1763999999999999</v>
      </c>
      <c r="H1440" s="184">
        <v>1.1907000000000001</v>
      </c>
      <c r="I1440" s="184">
        <v>3.9459</v>
      </c>
      <c r="J1440" s="184">
        <v>3.2804000000000002</v>
      </c>
      <c r="K1440" s="184">
        <v>8.9425000000000008</v>
      </c>
      <c r="L1440" s="184">
        <v>30.682500000000001</v>
      </c>
      <c r="M1440" s="184">
        <v>48.154800000000002</v>
      </c>
      <c r="N1440" s="184">
        <v>71.620500000000007</v>
      </c>
      <c r="O1440" s="184">
        <v>13.2448</v>
      </c>
      <c r="P1440" s="184">
        <v>15.9412</v>
      </c>
      <c r="Q1440" s="184">
        <v>11.8278</v>
      </c>
      <c r="R1440" s="184">
        <v>22.031400000000001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44322</v>
      </c>
      <c r="E1441" s="184">
        <v>217.6944</v>
      </c>
      <c r="F1441" s="184">
        <v>0.69810000000000005</v>
      </c>
      <c r="G1441" s="184">
        <v>1.1861999999999999</v>
      </c>
      <c r="H1441" s="184">
        <v>1.2137</v>
      </c>
      <c r="I1441" s="184">
        <v>3.9931999999999999</v>
      </c>
      <c r="J1441" s="184">
        <v>3.3833000000000002</v>
      </c>
      <c r="K1441" s="184">
        <v>9.2592999999999996</v>
      </c>
      <c r="L1441" s="184">
        <v>31.46</v>
      </c>
      <c r="M1441" s="184">
        <v>49.537100000000002</v>
      </c>
      <c r="N1441" s="184">
        <v>73.754099999999994</v>
      </c>
      <c r="O1441" s="184">
        <v>14.626899999999999</v>
      </c>
      <c r="P1441" s="184">
        <v>17.1313</v>
      </c>
      <c r="Q1441" s="184">
        <v>19.472000000000001</v>
      </c>
      <c r="R1441" s="184">
        <v>23.700800000000001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44322</v>
      </c>
      <c r="E1442" s="184">
        <v>65.510000000000005</v>
      </c>
      <c r="F1442" s="184">
        <v>0.67620000000000002</v>
      </c>
      <c r="G1442" s="184">
        <v>0.61429999999999996</v>
      </c>
      <c r="H1442" s="184">
        <v>0.76910000000000001</v>
      </c>
      <c r="I1442" s="184">
        <v>4.5816999999999997</v>
      </c>
      <c r="J1442" s="184">
        <v>3.1328999999999998</v>
      </c>
      <c r="K1442" s="184">
        <v>10.434900000000001</v>
      </c>
      <c r="L1442" s="184">
        <v>29.415299999999998</v>
      </c>
      <c r="M1442" s="184">
        <v>39.234900000000003</v>
      </c>
      <c r="N1442" s="184">
        <v>64.556600000000003</v>
      </c>
      <c r="O1442" s="184">
        <v>11.4346</v>
      </c>
      <c r="P1442" s="184">
        <v>17.5777</v>
      </c>
      <c r="Q1442" s="184">
        <v>16.963799999999999</v>
      </c>
      <c r="R1442" s="184">
        <v>22.895700000000001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44322</v>
      </c>
      <c r="E1443" s="184">
        <v>63.03</v>
      </c>
      <c r="F1443" s="184">
        <v>0.67079999999999995</v>
      </c>
      <c r="G1443" s="184">
        <v>0.62260000000000004</v>
      </c>
      <c r="H1443" s="184">
        <v>0.76739999999999997</v>
      </c>
      <c r="I1443" s="184">
        <v>4.5793999999999997</v>
      </c>
      <c r="J1443" s="184">
        <v>3.1080999999999999</v>
      </c>
      <c r="K1443" s="184">
        <v>10.327299999999999</v>
      </c>
      <c r="L1443" s="184">
        <v>29.212800000000001</v>
      </c>
      <c r="M1443" s="184">
        <v>38.893799999999999</v>
      </c>
      <c r="N1443" s="184">
        <v>63.927199999999999</v>
      </c>
      <c r="O1443" s="184">
        <v>10.933999999999999</v>
      </c>
      <c r="P1443" s="184">
        <v>17.078600000000002</v>
      </c>
      <c r="Q1443" s="184">
        <v>7.1426999999999996</v>
      </c>
      <c r="R1443" s="184">
        <v>22.396899999999999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44322</v>
      </c>
      <c r="E1444" s="184">
        <v>21.76</v>
      </c>
      <c r="F1444" s="184">
        <v>1.2564</v>
      </c>
      <c r="G1444" s="184">
        <v>0.5081</v>
      </c>
      <c r="H1444" s="184">
        <v>0.1381</v>
      </c>
      <c r="I1444" s="184">
        <v>3.0790999999999999</v>
      </c>
      <c r="J1444" s="184">
        <v>2.0638000000000001</v>
      </c>
      <c r="K1444" s="184">
        <v>9.2918000000000003</v>
      </c>
      <c r="L1444" s="184">
        <v>32.7639</v>
      </c>
      <c r="M1444" s="184">
        <v>48.633899999999997</v>
      </c>
      <c r="N1444" s="184">
        <v>86.781099999999995</v>
      </c>
      <c r="O1444" s="184"/>
      <c r="P1444" s="184"/>
      <c r="Q1444" s="184">
        <v>100.1399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44322</v>
      </c>
      <c r="E1445" s="184">
        <v>21.48</v>
      </c>
      <c r="F1445" s="184">
        <v>1.2253000000000001</v>
      </c>
      <c r="G1445" s="184">
        <v>0.4677</v>
      </c>
      <c r="H1445" s="184">
        <v>9.3200000000000005E-2</v>
      </c>
      <c r="I1445" s="184">
        <v>3.0215999999999998</v>
      </c>
      <c r="J1445" s="184">
        <v>1.8975</v>
      </c>
      <c r="K1445" s="184">
        <v>8.8146000000000004</v>
      </c>
      <c r="L1445" s="184">
        <v>31.940999999999999</v>
      </c>
      <c r="M1445" s="184">
        <v>47.325099999999999</v>
      </c>
      <c r="N1445" s="184">
        <v>84.694800000000001</v>
      </c>
      <c r="O1445" s="184"/>
      <c r="P1445" s="184"/>
      <c r="Q1445" s="184">
        <v>97.84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44322</v>
      </c>
      <c r="E1446" s="184">
        <v>159.5454</v>
      </c>
      <c r="F1446" s="184">
        <v>0.63870000000000005</v>
      </c>
      <c r="G1446" s="184">
        <v>0.69279999999999997</v>
      </c>
      <c r="H1446" s="184">
        <v>0.32540000000000002</v>
      </c>
      <c r="I1446" s="184">
        <v>3.3048000000000002</v>
      </c>
      <c r="J1446" s="184">
        <v>1.7099</v>
      </c>
      <c r="K1446" s="184">
        <v>6.1696999999999997</v>
      </c>
      <c r="L1446" s="184">
        <v>30.685700000000001</v>
      </c>
      <c r="M1446" s="184">
        <v>47.212800000000001</v>
      </c>
      <c r="N1446" s="184">
        <v>80.915499999999994</v>
      </c>
      <c r="O1446" s="184">
        <v>10.2333</v>
      </c>
      <c r="P1446" s="184">
        <v>14.723599999999999</v>
      </c>
      <c r="Q1446" s="184">
        <v>19.389199999999999</v>
      </c>
      <c r="R1446" s="184">
        <v>25.572600000000001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44322</v>
      </c>
      <c r="E1447" s="184">
        <v>108.80485240477699</v>
      </c>
      <c r="F1447" s="184">
        <v>0.63870000000000005</v>
      </c>
      <c r="G1447" s="184">
        <v>0.69279999999999997</v>
      </c>
      <c r="H1447" s="184">
        <v>0.32550000000000001</v>
      </c>
      <c r="I1447" s="184">
        <v>3.3048000000000002</v>
      </c>
      <c r="J1447" s="184">
        <v>1.7099</v>
      </c>
      <c r="K1447" s="184">
        <v>6.1699000000000002</v>
      </c>
      <c r="L1447" s="184">
        <v>30.6859</v>
      </c>
      <c r="M1447" s="184">
        <v>47.213000000000001</v>
      </c>
      <c r="N1447" s="184">
        <v>80.915899999999993</v>
      </c>
      <c r="O1447" s="184">
        <v>10.234400000000001</v>
      </c>
      <c r="P1447" s="184">
        <v>14.724500000000001</v>
      </c>
      <c r="Q1447" s="184">
        <v>19.390699999999999</v>
      </c>
      <c r="R1447" s="184">
        <v>25.5745</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44322</v>
      </c>
      <c r="E1448" s="184">
        <v>148.9701</v>
      </c>
      <c r="F1448" s="184">
        <v>0.63600000000000001</v>
      </c>
      <c r="G1448" s="184">
        <v>0.68479999999999996</v>
      </c>
      <c r="H1448" s="184">
        <v>0.30740000000000001</v>
      </c>
      <c r="I1448" s="184">
        <v>3.2679</v>
      </c>
      <c r="J1448" s="184">
        <v>1.6301000000000001</v>
      </c>
      <c r="K1448" s="184">
        <v>5.9238</v>
      </c>
      <c r="L1448" s="184">
        <v>30.091899999999999</v>
      </c>
      <c r="M1448" s="184">
        <v>46.193300000000001</v>
      </c>
      <c r="N1448" s="184">
        <v>79.285700000000006</v>
      </c>
      <c r="O1448" s="184">
        <v>9.2737999999999996</v>
      </c>
      <c r="P1448" s="184">
        <v>13.6995</v>
      </c>
      <c r="Q1448" s="184">
        <v>15.313800000000001</v>
      </c>
      <c r="R1448" s="184">
        <v>24.485700000000001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44322</v>
      </c>
      <c r="E1449" s="184">
        <v>163.487227050895</v>
      </c>
      <c r="F1449" s="184">
        <v>0.63580000000000003</v>
      </c>
      <c r="G1449" s="184">
        <v>0.68469999999999998</v>
      </c>
      <c r="H1449" s="184">
        <v>0.30740000000000001</v>
      </c>
      <c r="I1449" s="184">
        <v>3.2679</v>
      </c>
      <c r="J1449" s="184">
        <v>1.63</v>
      </c>
      <c r="K1449" s="184">
        <v>5.9240000000000004</v>
      </c>
      <c r="L1449" s="184">
        <v>30.092199999999998</v>
      </c>
      <c r="M1449" s="184">
        <v>46.1935</v>
      </c>
      <c r="N1449" s="184">
        <v>79.286000000000001</v>
      </c>
      <c r="O1449" s="184">
        <v>9.2737999999999996</v>
      </c>
      <c r="P1449" s="184">
        <v>13.6999</v>
      </c>
      <c r="Q1449" s="184">
        <v>17.761600000000001</v>
      </c>
      <c r="R1449" s="184">
        <v>24.485700000000001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0.82233035714285718</v>
      </c>
      <c r="G1450" s="186">
        <v>1.1168053571428573</v>
      </c>
      <c r="H1450" s="186">
        <v>1.0611285714285716</v>
      </c>
      <c r="I1450" s="186">
        <v>4.5152750000000008</v>
      </c>
      <c r="J1450" s="186">
        <v>3.0512107142857148</v>
      </c>
      <c r="K1450" s="186">
        <v>8.3236962962962942</v>
      </c>
      <c r="L1450" s="186">
        <v>32.776488888888885</v>
      </c>
      <c r="M1450" s="186">
        <v>47.53099629629628</v>
      </c>
      <c r="N1450" s="186">
        <v>77.886642592592594</v>
      </c>
      <c r="O1450" s="186">
        <v>11.200597916666668</v>
      </c>
      <c r="P1450" s="186">
        <v>15.670361363636369</v>
      </c>
      <c r="Q1450" s="186">
        <v>19.898149999999998</v>
      </c>
      <c r="R1450" s="186">
        <v>22.65573333333333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0.8095</v>
      </c>
      <c r="G1451" s="186">
        <v>1.1341999999999999</v>
      </c>
      <c r="H1451" s="186">
        <v>0.99765000000000004</v>
      </c>
      <c r="I1451" s="186">
        <v>4.2785000000000002</v>
      </c>
      <c r="J1451" s="186">
        <v>2.7466499999999998</v>
      </c>
      <c r="K1451" s="186">
        <v>7.9770000000000003</v>
      </c>
      <c r="L1451" s="186">
        <v>31.444700000000001</v>
      </c>
      <c r="M1451" s="186">
        <v>47.081450000000004</v>
      </c>
      <c r="N1451" s="186">
        <v>74.90795</v>
      </c>
      <c r="O1451" s="186">
        <v>10.654</v>
      </c>
      <c r="P1451" s="186">
        <v>16.034199999999998</v>
      </c>
      <c r="Q1451" s="186">
        <v>18.20355</v>
      </c>
      <c r="R1451" s="186">
        <v>22.901900000000001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44322</v>
      </c>
      <c r="E1454" s="184">
        <v>286.16359999999997</v>
      </c>
      <c r="F1454" s="184">
        <v>2.9977</v>
      </c>
      <c r="G1454" s="184">
        <v>3.0533999999999999</v>
      </c>
      <c r="H1454" s="184">
        <v>3.5154000000000001</v>
      </c>
      <c r="I1454" s="184">
        <v>4.6127000000000002</v>
      </c>
      <c r="J1454" s="184">
        <v>4.1821999999999999</v>
      </c>
      <c r="K1454" s="184">
        <v>4.5073999999999996</v>
      </c>
      <c r="L1454" s="184">
        <v>3.8767</v>
      </c>
      <c r="M1454" s="184">
        <v>4.1505000000000001</v>
      </c>
      <c r="N1454" s="184">
        <v>5.4461000000000004</v>
      </c>
      <c r="O1454" s="184">
        <v>7.1397000000000004</v>
      </c>
      <c r="P1454" s="184">
        <v>7.0903999999999998</v>
      </c>
      <c r="Q1454" s="184">
        <v>6.9836999999999998</v>
      </c>
      <c r="R1454" s="184">
        <v>6.609</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44322</v>
      </c>
      <c r="E1455" s="184">
        <v>288.40960000000001</v>
      </c>
      <c r="F1455" s="184">
        <v>3.0882000000000001</v>
      </c>
      <c r="G1455" s="184">
        <v>3.1436000000000002</v>
      </c>
      <c r="H1455" s="184">
        <v>3.6074999999999999</v>
      </c>
      <c r="I1455" s="184">
        <v>4.7037000000000004</v>
      </c>
      <c r="J1455" s="184">
        <v>4.2731000000000003</v>
      </c>
      <c r="K1455" s="184">
        <v>4.6006</v>
      </c>
      <c r="L1455" s="184">
        <v>3.9872999999999998</v>
      </c>
      <c r="M1455" s="184">
        <v>4.2664999999999997</v>
      </c>
      <c r="N1455" s="184">
        <v>5.5692000000000004</v>
      </c>
      <c r="O1455" s="184">
        <v>7.2735000000000003</v>
      </c>
      <c r="P1455" s="184">
        <v>7.2117000000000004</v>
      </c>
      <c r="Q1455" s="184">
        <v>7.9226000000000001</v>
      </c>
      <c r="R1455" s="184">
        <v>6.7363</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44322</v>
      </c>
      <c r="E1456" s="184">
        <v>1111.4792</v>
      </c>
      <c r="F1456" s="184">
        <v>3.6324000000000001</v>
      </c>
      <c r="G1456" s="184">
        <v>3.0613999999999999</v>
      </c>
      <c r="H1456" s="184">
        <v>3.4941</v>
      </c>
      <c r="I1456" s="184">
        <v>4.1603000000000003</v>
      </c>
      <c r="J1456" s="184">
        <v>4.0639000000000003</v>
      </c>
      <c r="K1456" s="184">
        <v>4.3947000000000003</v>
      </c>
      <c r="L1456" s="184">
        <v>3.9477000000000002</v>
      </c>
      <c r="M1456" s="184">
        <v>4.1748000000000003</v>
      </c>
      <c r="N1456" s="184">
        <v>5.26</v>
      </c>
      <c r="O1456" s="184"/>
      <c r="P1456" s="184"/>
      <c r="Q1456" s="184">
        <v>6.2230999999999996</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44322</v>
      </c>
      <c r="E1457" s="184">
        <v>1108.6253999999999</v>
      </c>
      <c r="F1457" s="184">
        <v>3.4506999999999999</v>
      </c>
      <c r="G1457" s="184">
        <v>2.8803999999999998</v>
      </c>
      <c r="H1457" s="184">
        <v>3.3128000000000002</v>
      </c>
      <c r="I1457" s="184">
        <v>3.9784999999999999</v>
      </c>
      <c r="J1457" s="184">
        <v>3.8815</v>
      </c>
      <c r="K1457" s="184">
        <v>4.2248999999999999</v>
      </c>
      <c r="L1457" s="184">
        <v>3.7873000000000001</v>
      </c>
      <c r="M1457" s="184">
        <v>4.0166000000000004</v>
      </c>
      <c r="N1457" s="184">
        <v>5.1007999999999996</v>
      </c>
      <c r="O1457" s="184"/>
      <c r="P1457" s="184"/>
      <c r="Q1457" s="184">
        <v>6.0673000000000004</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44322</v>
      </c>
      <c r="E1458" s="184">
        <v>1094.0314000000001</v>
      </c>
      <c r="F1458" s="184">
        <v>2.8761000000000001</v>
      </c>
      <c r="G1458" s="184">
        <v>2.9077000000000002</v>
      </c>
      <c r="H1458" s="184">
        <v>2.9257</v>
      </c>
      <c r="I1458" s="184">
        <v>2.762</v>
      </c>
      <c r="J1458" s="184">
        <v>2.7989999999999999</v>
      </c>
      <c r="K1458" s="184">
        <v>2.9741</v>
      </c>
      <c r="L1458" s="184">
        <v>2.9054000000000002</v>
      </c>
      <c r="M1458" s="184">
        <v>3.1469</v>
      </c>
      <c r="N1458" s="184">
        <v>3.1852999999999998</v>
      </c>
      <c r="O1458" s="184"/>
      <c r="P1458" s="184"/>
      <c r="Q1458" s="184">
        <v>4.8905000000000003</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44322</v>
      </c>
      <c r="E1459" s="184">
        <v>1087.7281</v>
      </c>
      <c r="F1459" s="184">
        <v>2.5739000000000001</v>
      </c>
      <c r="G1459" s="184">
        <v>2.6067999999999998</v>
      </c>
      <c r="H1459" s="184">
        <v>2.6248999999999998</v>
      </c>
      <c r="I1459" s="184">
        <v>2.4615</v>
      </c>
      <c r="J1459" s="184">
        <v>2.4981</v>
      </c>
      <c r="K1459" s="184">
        <v>2.6667000000000001</v>
      </c>
      <c r="L1459" s="184">
        <v>2.5811999999999999</v>
      </c>
      <c r="M1459" s="184">
        <v>2.8043</v>
      </c>
      <c r="N1459" s="184">
        <v>2.8464</v>
      </c>
      <c r="O1459" s="184"/>
      <c r="P1459" s="184"/>
      <c r="Q1459" s="184">
        <v>4.569</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44322</v>
      </c>
      <c r="E1460" s="184">
        <v>42.311900000000001</v>
      </c>
      <c r="F1460" s="184">
        <v>4.9177</v>
      </c>
      <c r="G1460" s="184">
        <v>3.4514999999999998</v>
      </c>
      <c r="H1460" s="184">
        <v>3.7984</v>
      </c>
      <c r="I1460" s="184">
        <v>5.5326000000000004</v>
      </c>
      <c r="J1460" s="184">
        <v>4.5719000000000003</v>
      </c>
      <c r="K1460" s="184">
        <v>4.6898</v>
      </c>
      <c r="L1460" s="184">
        <v>3.9194</v>
      </c>
      <c r="M1460" s="184">
        <v>3.8647</v>
      </c>
      <c r="N1460" s="184">
        <v>5.1813000000000002</v>
      </c>
      <c r="O1460" s="184">
        <v>6.9025999999999996</v>
      </c>
      <c r="P1460" s="184">
        <v>6.6769999999999996</v>
      </c>
      <c r="Q1460" s="184">
        <v>7.4776999999999996</v>
      </c>
      <c r="R1460" s="184">
        <v>6.3856000000000002</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44322</v>
      </c>
      <c r="E1461" s="184">
        <v>41.465899999999998</v>
      </c>
      <c r="F1461" s="184">
        <v>4.7538999999999998</v>
      </c>
      <c r="G1461" s="184">
        <v>3.2578</v>
      </c>
      <c r="H1461" s="184">
        <v>3.5863</v>
      </c>
      <c r="I1461" s="184">
        <v>5.3236999999999997</v>
      </c>
      <c r="J1461" s="184">
        <v>4.3581000000000003</v>
      </c>
      <c r="K1461" s="184">
        <v>4.4755000000000003</v>
      </c>
      <c r="L1461" s="184">
        <v>3.6888999999999998</v>
      </c>
      <c r="M1461" s="184">
        <v>3.6431</v>
      </c>
      <c r="N1461" s="184">
        <v>4.9585999999999997</v>
      </c>
      <c r="O1461" s="184">
        <v>6.6527000000000003</v>
      </c>
      <c r="P1461" s="184">
        <v>6.4212999999999996</v>
      </c>
      <c r="Q1461" s="184">
        <v>6.8018000000000001</v>
      </c>
      <c r="R1461" s="184">
        <v>6.1466000000000003</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44322</v>
      </c>
      <c r="E1462" s="184">
        <v>24.4558</v>
      </c>
      <c r="F1462" s="184">
        <v>3.7315999999999998</v>
      </c>
      <c r="G1462" s="184">
        <v>3.5331999999999999</v>
      </c>
      <c r="H1462" s="184">
        <v>3.6271</v>
      </c>
      <c r="I1462" s="184">
        <v>4.5601000000000003</v>
      </c>
      <c r="J1462" s="184">
        <v>4.0580999999999996</v>
      </c>
      <c r="K1462" s="184">
        <v>4.3512000000000004</v>
      </c>
      <c r="L1462" s="184">
        <v>3.6800999999999999</v>
      </c>
      <c r="M1462" s="184">
        <v>3.7528000000000001</v>
      </c>
      <c r="N1462" s="184">
        <v>4.2118000000000002</v>
      </c>
      <c r="O1462" s="184">
        <v>9.3328000000000007</v>
      </c>
      <c r="P1462" s="184">
        <v>7.8281000000000001</v>
      </c>
      <c r="Q1462" s="184">
        <v>8.1712000000000007</v>
      </c>
      <c r="R1462" s="184">
        <v>8.7167999999999992</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44322</v>
      </c>
      <c r="E1463" s="184">
        <v>19.557300000000001</v>
      </c>
      <c r="F1463" s="184">
        <v>2.9863</v>
      </c>
      <c r="G1463" s="184">
        <v>2.8001</v>
      </c>
      <c r="H1463" s="184">
        <v>2.8809999999999998</v>
      </c>
      <c r="I1463" s="184">
        <v>3.8182</v>
      </c>
      <c r="J1463" s="184">
        <v>3.3060999999999998</v>
      </c>
      <c r="K1463" s="184">
        <v>3.5518999999999998</v>
      </c>
      <c r="L1463" s="184">
        <v>2.8834</v>
      </c>
      <c r="M1463" s="184">
        <v>2.9607000000000001</v>
      </c>
      <c r="N1463" s="184">
        <v>3.4159000000000002</v>
      </c>
      <c r="O1463" s="184">
        <v>8.5580999999999996</v>
      </c>
      <c r="P1463" s="184">
        <v>7.3323</v>
      </c>
      <c r="Q1463" s="184">
        <v>5.3494999999999999</v>
      </c>
      <c r="R1463" s="184">
        <v>7.86</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44322</v>
      </c>
      <c r="E1464" s="184">
        <v>22.8508</v>
      </c>
      <c r="F1464" s="184">
        <v>3.0352000000000001</v>
      </c>
      <c r="G1464" s="184">
        <v>2.7692999999999999</v>
      </c>
      <c r="H1464" s="184">
        <v>2.8767999999999998</v>
      </c>
      <c r="I1464" s="184">
        <v>3.8163</v>
      </c>
      <c r="J1464" s="184">
        <v>3.2993999999999999</v>
      </c>
      <c r="K1464" s="184">
        <v>3.5484</v>
      </c>
      <c r="L1464" s="184">
        <v>2.8803999999999998</v>
      </c>
      <c r="M1464" s="184">
        <v>2.9579</v>
      </c>
      <c r="N1464" s="184">
        <v>3.4131999999999998</v>
      </c>
      <c r="O1464" s="184">
        <v>8.5571000000000002</v>
      </c>
      <c r="P1464" s="184">
        <v>7.0509000000000004</v>
      </c>
      <c r="Q1464" s="184">
        <v>6.6340000000000003</v>
      </c>
      <c r="R1464" s="184">
        <v>7.8586</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44322</v>
      </c>
      <c r="E1465" s="184">
        <v>39.090000000000003</v>
      </c>
      <c r="F1465" s="184">
        <v>2.8014000000000001</v>
      </c>
      <c r="G1465" s="184">
        <v>2.1791</v>
      </c>
      <c r="H1465" s="184">
        <v>2.7627000000000002</v>
      </c>
      <c r="I1465" s="184">
        <v>4.1684999999999999</v>
      </c>
      <c r="J1465" s="184">
        <v>3.8624000000000001</v>
      </c>
      <c r="K1465" s="184">
        <v>4.0076000000000001</v>
      </c>
      <c r="L1465" s="184">
        <v>3.5407000000000002</v>
      </c>
      <c r="M1465" s="184">
        <v>3.6446000000000001</v>
      </c>
      <c r="N1465" s="184">
        <v>4.8674999999999997</v>
      </c>
      <c r="O1465" s="184">
        <v>6.9606000000000003</v>
      </c>
      <c r="P1465" s="184">
        <v>7.1147999999999998</v>
      </c>
      <c r="Q1465" s="184">
        <v>7.3411999999999997</v>
      </c>
      <c r="R1465" s="184">
        <v>6.3872</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44322</v>
      </c>
      <c r="E1466" s="184">
        <v>40.121000000000002</v>
      </c>
      <c r="F1466" s="184">
        <v>2.9114</v>
      </c>
      <c r="G1466" s="184">
        <v>2.3355000000000001</v>
      </c>
      <c r="H1466" s="184">
        <v>2.9258000000000002</v>
      </c>
      <c r="I1466" s="184">
        <v>4.335</v>
      </c>
      <c r="J1466" s="184">
        <v>4.0282999999999998</v>
      </c>
      <c r="K1466" s="184">
        <v>4.1645000000000003</v>
      </c>
      <c r="L1466" s="184">
        <v>3.6964999999999999</v>
      </c>
      <c r="M1466" s="184">
        <v>3.8014000000000001</v>
      </c>
      <c r="N1466" s="184">
        <v>5.0274000000000001</v>
      </c>
      <c r="O1466" s="184">
        <v>7.1334999999999997</v>
      </c>
      <c r="P1466" s="184">
        <v>7.2998000000000003</v>
      </c>
      <c r="Q1466" s="184">
        <v>8.0855999999999995</v>
      </c>
      <c r="R1466" s="184">
        <v>6.5460000000000003</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44322</v>
      </c>
      <c r="E1467" s="184">
        <v>4436.9601000000002</v>
      </c>
      <c r="F1467" s="184">
        <v>3.5392999999999999</v>
      </c>
      <c r="G1467" s="184">
        <v>2.8130000000000002</v>
      </c>
      <c r="H1467" s="184">
        <v>3.5756000000000001</v>
      </c>
      <c r="I1467" s="184">
        <v>4.5232000000000001</v>
      </c>
      <c r="J1467" s="184">
        <v>4.0628000000000002</v>
      </c>
      <c r="K1467" s="184">
        <v>4.3472999999999997</v>
      </c>
      <c r="L1467" s="184">
        <v>3.7879</v>
      </c>
      <c r="M1467" s="184">
        <v>3.9653999999999998</v>
      </c>
      <c r="N1467" s="184">
        <v>5.3136999999999999</v>
      </c>
      <c r="O1467" s="184">
        <v>6.9825999999999997</v>
      </c>
      <c r="P1467" s="184">
        <v>6.8834</v>
      </c>
      <c r="Q1467" s="184">
        <v>7.1703999999999999</v>
      </c>
      <c r="R1467" s="184">
        <v>6.6029</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44322</v>
      </c>
      <c r="E1468" s="184">
        <v>4493.1030000000001</v>
      </c>
      <c r="F1468" s="184">
        <v>3.6787000000000001</v>
      </c>
      <c r="G1468" s="184">
        <v>2.9531000000000001</v>
      </c>
      <c r="H1468" s="184">
        <v>3.7157</v>
      </c>
      <c r="I1468" s="184">
        <v>4.6635999999999997</v>
      </c>
      <c r="J1468" s="184">
        <v>4.2027000000000001</v>
      </c>
      <c r="K1468" s="184">
        <v>4.4886999999999997</v>
      </c>
      <c r="L1468" s="184">
        <v>3.9306999999999999</v>
      </c>
      <c r="M1468" s="184">
        <v>4.1089000000000002</v>
      </c>
      <c r="N1468" s="184">
        <v>5.4679000000000002</v>
      </c>
      <c r="O1468" s="184">
        <v>7.1776</v>
      </c>
      <c r="P1468" s="184">
        <v>7.0858999999999996</v>
      </c>
      <c r="Q1468" s="184">
        <v>7.8026999999999997</v>
      </c>
      <c r="R1468" s="184">
        <v>6.7874999999999996</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44322</v>
      </c>
      <c r="E1469" s="184">
        <v>294.22120000000001</v>
      </c>
      <c r="F1469" s="184">
        <v>2.7543000000000002</v>
      </c>
      <c r="G1469" s="184">
        <v>2.5602</v>
      </c>
      <c r="H1469" s="184">
        <v>3.4474999999999998</v>
      </c>
      <c r="I1469" s="184">
        <v>4.3234000000000004</v>
      </c>
      <c r="J1469" s="184">
        <v>3.9195000000000002</v>
      </c>
      <c r="K1469" s="184">
        <v>4.1855000000000002</v>
      </c>
      <c r="L1469" s="184">
        <v>3.6905999999999999</v>
      </c>
      <c r="M1469" s="184">
        <v>3.9409999999999998</v>
      </c>
      <c r="N1469" s="184">
        <v>5.1787999999999998</v>
      </c>
      <c r="O1469" s="184">
        <v>6.8506</v>
      </c>
      <c r="P1469" s="184">
        <v>6.8887999999999998</v>
      </c>
      <c r="Q1469" s="184">
        <v>7.3715999999999999</v>
      </c>
      <c r="R1469" s="184">
        <v>6.3067000000000002</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44322</v>
      </c>
      <c r="E1470" s="184">
        <v>296.4717</v>
      </c>
      <c r="F1470" s="184">
        <v>2.8811</v>
      </c>
      <c r="G1470" s="184">
        <v>2.6804000000000001</v>
      </c>
      <c r="H1470" s="184">
        <v>3.5691999999999999</v>
      </c>
      <c r="I1470" s="184">
        <v>4.4440999999999997</v>
      </c>
      <c r="J1470" s="184">
        <v>4.0396000000000001</v>
      </c>
      <c r="K1470" s="184">
        <v>4.3067000000000002</v>
      </c>
      <c r="L1470" s="184">
        <v>3.8129</v>
      </c>
      <c r="M1470" s="184">
        <v>4.0644999999999998</v>
      </c>
      <c r="N1470" s="184">
        <v>5.3049999999999997</v>
      </c>
      <c r="O1470" s="184">
        <v>6.9781000000000004</v>
      </c>
      <c r="P1470" s="184">
        <v>7.0053000000000001</v>
      </c>
      <c r="Q1470" s="184">
        <v>7.7553000000000001</v>
      </c>
      <c r="R1470" s="184">
        <v>6.4330999999999996</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44322</v>
      </c>
      <c r="E1471" s="184">
        <v>33.779600000000002</v>
      </c>
      <c r="F1471" s="184">
        <v>2.7014999999999998</v>
      </c>
      <c r="G1471" s="184">
        <v>2.5577999999999999</v>
      </c>
      <c r="H1471" s="184">
        <v>2.7953999999999999</v>
      </c>
      <c r="I1471" s="184">
        <v>4.0506000000000002</v>
      </c>
      <c r="J1471" s="184">
        <v>3.7827999999999999</v>
      </c>
      <c r="K1471" s="184">
        <v>4.3110999999999997</v>
      </c>
      <c r="L1471" s="184">
        <v>3.6720000000000002</v>
      </c>
      <c r="M1471" s="184">
        <v>3.7078000000000002</v>
      </c>
      <c r="N1471" s="184">
        <v>4.8005000000000004</v>
      </c>
      <c r="O1471" s="184">
        <v>6.4448999999999996</v>
      </c>
      <c r="P1471" s="184">
        <v>6.7370000000000001</v>
      </c>
      <c r="Q1471" s="184">
        <v>7.6993</v>
      </c>
      <c r="R1471" s="184">
        <v>5.9527000000000001</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44322</v>
      </c>
      <c r="E1472" s="184">
        <v>32.005400000000002</v>
      </c>
      <c r="F1472" s="184">
        <v>2.0529000000000002</v>
      </c>
      <c r="G1472" s="184">
        <v>1.901</v>
      </c>
      <c r="H1472" s="184">
        <v>2.1187999999999998</v>
      </c>
      <c r="I1472" s="184">
        <v>3.3605</v>
      </c>
      <c r="J1472" s="184">
        <v>3.1023000000000001</v>
      </c>
      <c r="K1472" s="184">
        <v>3.6257999999999999</v>
      </c>
      <c r="L1472" s="184">
        <v>2.9489999999999998</v>
      </c>
      <c r="M1472" s="184">
        <v>2.9581</v>
      </c>
      <c r="N1472" s="184">
        <v>4.0133000000000001</v>
      </c>
      <c r="O1472" s="184">
        <v>5.6894</v>
      </c>
      <c r="P1472" s="184">
        <v>6.0400999999999998</v>
      </c>
      <c r="Q1472" s="184">
        <v>6.5913000000000004</v>
      </c>
      <c r="R1472" s="184">
        <v>5.1676000000000002</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44322</v>
      </c>
      <c r="E1475" s="184">
        <v>2402.3227000000002</v>
      </c>
      <c r="F1475" s="184">
        <v>3.9979</v>
      </c>
      <c r="G1475" s="184">
        <v>2.8069000000000002</v>
      </c>
      <c r="H1475" s="184">
        <v>3.3713000000000002</v>
      </c>
      <c r="I1475" s="184">
        <v>4.9349999999999996</v>
      </c>
      <c r="J1475" s="184">
        <v>4.0227000000000004</v>
      </c>
      <c r="K1475" s="184">
        <v>4.5503999999999998</v>
      </c>
      <c r="L1475" s="184">
        <v>3.6941000000000002</v>
      </c>
      <c r="M1475" s="184">
        <v>3.6478000000000002</v>
      </c>
      <c r="N1475" s="184">
        <v>4.8510999999999997</v>
      </c>
      <c r="O1475" s="184">
        <v>6.3639000000000001</v>
      </c>
      <c r="P1475" s="184">
        <v>6.6139000000000001</v>
      </c>
      <c r="Q1475" s="184">
        <v>7.7815000000000003</v>
      </c>
      <c r="R1475" s="184">
        <v>5.6570999999999998</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44322</v>
      </c>
      <c r="E1476" s="184">
        <v>2456.2465000000002</v>
      </c>
      <c r="F1476" s="184">
        <v>4.3486000000000002</v>
      </c>
      <c r="G1476" s="184">
        <v>3.1570999999999998</v>
      </c>
      <c r="H1476" s="184">
        <v>3.7223000000000002</v>
      </c>
      <c r="I1476" s="184">
        <v>5.2862</v>
      </c>
      <c r="J1476" s="184">
        <v>4.3742000000000001</v>
      </c>
      <c r="K1476" s="184">
        <v>4.9054000000000002</v>
      </c>
      <c r="L1476" s="184">
        <v>4.0511999999999997</v>
      </c>
      <c r="M1476" s="184">
        <v>4.008</v>
      </c>
      <c r="N1476" s="184">
        <v>5.2187000000000001</v>
      </c>
      <c r="O1476" s="184">
        <v>6.6704999999999997</v>
      </c>
      <c r="P1476" s="184">
        <v>6.9062000000000001</v>
      </c>
      <c r="Q1476" s="184">
        <v>8.1869999999999994</v>
      </c>
      <c r="R1476" s="184">
        <v>5.9835000000000003</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44322</v>
      </c>
      <c r="E1479" s="184">
        <v>3479.7449999999999</v>
      </c>
      <c r="F1479" s="184">
        <v>2.5669</v>
      </c>
      <c r="G1479" s="184">
        <v>2.4091999999999998</v>
      </c>
      <c r="H1479" s="184">
        <v>2.8689</v>
      </c>
      <c r="I1479" s="184">
        <v>3.8409</v>
      </c>
      <c r="J1479" s="184">
        <v>3.6646999999999998</v>
      </c>
      <c r="K1479" s="184">
        <v>4.1291000000000002</v>
      </c>
      <c r="L1479" s="184">
        <v>3.6337000000000002</v>
      </c>
      <c r="M1479" s="184">
        <v>3.8632</v>
      </c>
      <c r="N1479" s="184">
        <v>4.6271000000000004</v>
      </c>
      <c r="O1479" s="184">
        <v>6.7079000000000004</v>
      </c>
      <c r="P1479" s="184">
        <v>6.8136000000000001</v>
      </c>
      <c r="Q1479" s="184">
        <v>7.2462</v>
      </c>
      <c r="R1479" s="184">
        <v>6.0084</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44322</v>
      </c>
      <c r="E1480" s="184">
        <v>3496.9526999999998</v>
      </c>
      <c r="F1480" s="184">
        <v>2.6408999999999998</v>
      </c>
      <c r="G1480" s="184">
        <v>2.4826000000000001</v>
      </c>
      <c r="H1480" s="184">
        <v>2.9426999999999999</v>
      </c>
      <c r="I1480" s="184">
        <v>3.9144000000000001</v>
      </c>
      <c r="J1480" s="184">
        <v>3.7469999999999999</v>
      </c>
      <c r="K1480" s="184">
        <v>4.2264999999999997</v>
      </c>
      <c r="L1480" s="184">
        <v>3.7355</v>
      </c>
      <c r="M1480" s="184">
        <v>3.9605000000000001</v>
      </c>
      <c r="N1480" s="184">
        <v>4.7297000000000002</v>
      </c>
      <c r="O1480" s="184">
        <v>6.7893999999999997</v>
      </c>
      <c r="P1480" s="184">
        <v>6.8840000000000003</v>
      </c>
      <c r="Q1480" s="184">
        <v>7.7039</v>
      </c>
      <c r="R1480" s="184">
        <v>6.1006</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44322</v>
      </c>
      <c r="E1481" s="184">
        <v>32.287685615719198</v>
      </c>
      <c r="F1481" s="184">
        <v>2.3740000000000001</v>
      </c>
      <c r="G1481" s="184">
        <v>2.0916000000000001</v>
      </c>
      <c r="H1481" s="184">
        <v>2.6173999999999999</v>
      </c>
      <c r="I1481" s="184">
        <v>3.1284999999999998</v>
      </c>
      <c r="J1481" s="184">
        <v>3.0655000000000001</v>
      </c>
      <c r="K1481" s="184">
        <v>3.3336000000000001</v>
      </c>
      <c r="L1481" s="184">
        <v>3.2448999999999999</v>
      </c>
      <c r="M1481" s="184">
        <v>3.4487000000000001</v>
      </c>
      <c r="N1481" s="184">
        <v>4.4139999999999997</v>
      </c>
      <c r="O1481" s="184">
        <v>6.9615999999999998</v>
      </c>
      <c r="P1481" s="184">
        <v>7.5979999999999999</v>
      </c>
      <c r="Q1481" s="184">
        <v>8.1072000000000006</v>
      </c>
      <c r="R1481" s="184">
        <v>6.3844000000000003</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44322</v>
      </c>
      <c r="E1482" s="184">
        <v>31.239388030598501</v>
      </c>
      <c r="F1482" s="184">
        <v>1.9278999999999999</v>
      </c>
      <c r="G1482" s="184">
        <v>1.6358999999999999</v>
      </c>
      <c r="H1482" s="184">
        <v>2.1539999999999999</v>
      </c>
      <c r="I1482" s="184">
        <v>2.6440000000000001</v>
      </c>
      <c r="J1482" s="184">
        <v>2.5874999999999999</v>
      </c>
      <c r="K1482" s="184">
        <v>2.8512</v>
      </c>
      <c r="L1482" s="184">
        <v>2.7608999999999999</v>
      </c>
      <c r="M1482" s="184">
        <v>2.9592000000000001</v>
      </c>
      <c r="N1482" s="184">
        <v>3.9157000000000002</v>
      </c>
      <c r="O1482" s="184">
        <v>6.4497999999999998</v>
      </c>
      <c r="P1482" s="184">
        <v>7.0738000000000003</v>
      </c>
      <c r="Q1482" s="184">
        <v>7.5012999999999996</v>
      </c>
      <c r="R1482" s="184">
        <v>5.8795999999999999</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44322</v>
      </c>
      <c r="E1483" s="184">
        <v>3208.0405000000001</v>
      </c>
      <c r="F1483" s="184">
        <v>3.4478</v>
      </c>
      <c r="G1483" s="184">
        <v>2.2646000000000002</v>
      </c>
      <c r="H1483" s="184">
        <v>3.0604</v>
      </c>
      <c r="I1483" s="184">
        <v>3.7856999999999998</v>
      </c>
      <c r="J1483" s="184">
        <v>3.6366000000000001</v>
      </c>
      <c r="K1483" s="184">
        <v>4.2534999999999998</v>
      </c>
      <c r="L1483" s="184">
        <v>3.8302</v>
      </c>
      <c r="M1483" s="184">
        <v>4.0281000000000002</v>
      </c>
      <c r="N1483" s="184">
        <v>4.9476000000000004</v>
      </c>
      <c r="O1483" s="184">
        <v>6.9385000000000003</v>
      </c>
      <c r="P1483" s="184">
        <v>6.9177999999999997</v>
      </c>
      <c r="Q1483" s="184">
        <v>7.6059000000000001</v>
      </c>
      <c r="R1483" s="184">
        <v>6.2736999999999998</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44322</v>
      </c>
      <c r="E1484" s="184">
        <v>3233.0992999999999</v>
      </c>
      <c r="F1484" s="184">
        <v>3.5316999999999998</v>
      </c>
      <c r="G1484" s="184">
        <v>2.3656000000000001</v>
      </c>
      <c r="H1484" s="184">
        <v>3.1608999999999998</v>
      </c>
      <c r="I1484" s="184">
        <v>3.8862000000000001</v>
      </c>
      <c r="J1484" s="184">
        <v>3.7370000000000001</v>
      </c>
      <c r="K1484" s="184">
        <v>4.3544999999999998</v>
      </c>
      <c r="L1484" s="184">
        <v>3.9319999999999999</v>
      </c>
      <c r="M1484" s="184">
        <v>4.1311999999999998</v>
      </c>
      <c r="N1484" s="184">
        <v>5.0526999999999997</v>
      </c>
      <c r="O1484" s="184">
        <v>7.0454999999999997</v>
      </c>
      <c r="P1484" s="184">
        <v>7.0248999999999997</v>
      </c>
      <c r="Q1484" s="184">
        <v>7.7766000000000002</v>
      </c>
      <c r="R1484" s="184">
        <v>6.3798000000000004</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44322</v>
      </c>
      <c r="E1485" s="184">
        <v>1056.5980999999999</v>
      </c>
      <c r="F1485" s="184">
        <v>3.3892000000000002</v>
      </c>
      <c r="G1485" s="184">
        <v>3.0154000000000001</v>
      </c>
      <c r="H1485" s="184">
        <v>3.3466</v>
      </c>
      <c r="I1485" s="184">
        <v>3.657</v>
      </c>
      <c r="J1485" s="184">
        <v>3.5133999999999999</v>
      </c>
      <c r="K1485" s="184">
        <v>3.9064000000000001</v>
      </c>
      <c r="L1485" s="184">
        <v>3.5926999999999998</v>
      </c>
      <c r="M1485" s="184">
        <v>3.7768999999999999</v>
      </c>
      <c r="N1485" s="184">
        <v>4.5468999999999999</v>
      </c>
      <c r="O1485" s="184"/>
      <c r="P1485" s="184"/>
      <c r="Q1485" s="184">
        <v>4.8300999999999998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44322</v>
      </c>
      <c r="E1486" s="184">
        <v>1046.0165</v>
      </c>
      <c r="F1486" s="184">
        <v>2.4845999999999999</v>
      </c>
      <c r="G1486" s="184">
        <v>2.1126</v>
      </c>
      <c r="H1486" s="184">
        <v>2.4466999999999999</v>
      </c>
      <c r="I1486" s="184">
        <v>2.7585999999999999</v>
      </c>
      <c r="J1486" s="184">
        <v>2.6143000000000001</v>
      </c>
      <c r="K1486" s="184">
        <v>3.0118</v>
      </c>
      <c r="L1486" s="184">
        <v>2.6934</v>
      </c>
      <c r="M1486" s="184">
        <v>2.8647999999999998</v>
      </c>
      <c r="N1486" s="184">
        <v>3.6154000000000002</v>
      </c>
      <c r="O1486" s="184"/>
      <c r="P1486" s="184"/>
      <c r="Q1486" s="184">
        <v>3.93</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44322</v>
      </c>
      <c r="E1489" s="184">
        <v>34.338799999999999</v>
      </c>
      <c r="F1489" s="184">
        <v>3.1890999999999998</v>
      </c>
      <c r="G1489" s="184">
        <v>2.8351999999999999</v>
      </c>
      <c r="H1489" s="184">
        <v>3.7229000000000001</v>
      </c>
      <c r="I1489" s="184">
        <v>4.5938999999999997</v>
      </c>
      <c r="J1489" s="184">
        <v>4.1311</v>
      </c>
      <c r="K1489" s="184">
        <v>4.3944999999999999</v>
      </c>
      <c r="L1489" s="184">
        <v>3.9262000000000001</v>
      </c>
      <c r="M1489" s="184">
        <v>4.2279</v>
      </c>
      <c r="N1489" s="184">
        <v>5.2949999999999999</v>
      </c>
      <c r="O1489" s="184">
        <v>7.0961999999999996</v>
      </c>
      <c r="P1489" s="184">
        <v>7.3342000000000001</v>
      </c>
      <c r="Q1489" s="184">
        <v>8.1418999999999997</v>
      </c>
      <c r="R1489" s="184">
        <v>6.5726000000000004</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44322</v>
      </c>
      <c r="E1490" s="184">
        <v>32.690199999999997</v>
      </c>
      <c r="F1490" s="184">
        <v>2.6798999999999999</v>
      </c>
      <c r="G1490" s="184">
        <v>2.3079999999999998</v>
      </c>
      <c r="H1490" s="184">
        <v>3.1920999999999999</v>
      </c>
      <c r="I1490" s="184">
        <v>4.0578000000000003</v>
      </c>
      <c r="J1490" s="184">
        <v>3.6021999999999998</v>
      </c>
      <c r="K1490" s="184">
        <v>3.9079999999999999</v>
      </c>
      <c r="L1490" s="184">
        <v>3.4413</v>
      </c>
      <c r="M1490" s="184">
        <v>3.6974</v>
      </c>
      <c r="N1490" s="184">
        <v>4.7320000000000002</v>
      </c>
      <c r="O1490" s="184">
        <v>6.4565000000000001</v>
      </c>
      <c r="P1490" s="184">
        <v>6.6357999999999997</v>
      </c>
      <c r="Q1490" s="184">
        <v>7.2952000000000004</v>
      </c>
      <c r="R1490" s="184">
        <v>5.9804000000000004</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44322</v>
      </c>
      <c r="E1491" s="184">
        <v>11.75</v>
      </c>
      <c r="F1491" s="184">
        <v>1.8638999999999999</v>
      </c>
      <c r="G1491" s="184">
        <v>1.657</v>
      </c>
      <c r="H1491" s="184">
        <v>2.2642000000000002</v>
      </c>
      <c r="I1491" s="184">
        <v>2.8877000000000002</v>
      </c>
      <c r="J1491" s="184">
        <v>3.1768000000000001</v>
      </c>
      <c r="K1491" s="184">
        <v>3.5163000000000002</v>
      </c>
      <c r="L1491" s="184">
        <v>3.4298000000000002</v>
      </c>
      <c r="M1491" s="184">
        <v>3.5390000000000001</v>
      </c>
      <c r="N1491" s="184">
        <v>4.1565000000000003</v>
      </c>
      <c r="O1491" s="184"/>
      <c r="P1491" s="184"/>
      <c r="Q1491" s="184">
        <v>6.3712999999999997</v>
      </c>
      <c r="R1491" s="184">
        <v>5.7945000000000002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44322</v>
      </c>
      <c r="E1492" s="184">
        <v>11.7202</v>
      </c>
      <c r="F1492" s="184">
        <v>1.5571999999999999</v>
      </c>
      <c r="G1492" s="184">
        <v>2.5958000000000001</v>
      </c>
      <c r="H1492" s="184">
        <v>2.6261999999999999</v>
      </c>
      <c r="I1492" s="184">
        <v>3.0065</v>
      </c>
      <c r="J1492" s="184">
        <v>3.1953</v>
      </c>
      <c r="K1492" s="184">
        <v>3.4584000000000001</v>
      </c>
      <c r="L1492" s="184">
        <v>3.3567999999999998</v>
      </c>
      <c r="M1492" s="184">
        <v>3.4581</v>
      </c>
      <c r="N1492" s="184">
        <v>4.0721999999999996</v>
      </c>
      <c r="O1492" s="184"/>
      <c r="P1492" s="184"/>
      <c r="Q1492" s="184">
        <v>6.2679</v>
      </c>
      <c r="R1492" s="184">
        <v>5.7077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44322</v>
      </c>
      <c r="E1493" s="184">
        <v>3687.3751000000002</v>
      </c>
      <c r="F1493" s="184">
        <v>4.3223000000000003</v>
      </c>
      <c r="G1493" s="184">
        <v>3.3929</v>
      </c>
      <c r="H1493" s="184">
        <v>3.7528999999999999</v>
      </c>
      <c r="I1493" s="184">
        <v>5.0068000000000001</v>
      </c>
      <c r="J1493" s="184">
        <v>4.5121000000000002</v>
      </c>
      <c r="K1493" s="184">
        <v>4.9191000000000003</v>
      </c>
      <c r="L1493" s="184">
        <v>4.2328999999999999</v>
      </c>
      <c r="M1493" s="184">
        <v>4.4611000000000001</v>
      </c>
      <c r="N1493" s="184">
        <v>5.6886000000000001</v>
      </c>
      <c r="O1493" s="184">
        <v>4.5590000000000002</v>
      </c>
      <c r="P1493" s="184">
        <v>5.5180999999999996</v>
      </c>
      <c r="Q1493" s="184">
        <v>6.8483000000000001</v>
      </c>
      <c r="R1493" s="184">
        <v>6.5986000000000002</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44322</v>
      </c>
      <c r="E1494" s="184">
        <v>3656.7570000000001</v>
      </c>
      <c r="F1494" s="184">
        <v>4.1398000000000001</v>
      </c>
      <c r="G1494" s="184">
        <v>3.2128999999999999</v>
      </c>
      <c r="H1494" s="184">
        <v>3.6114999999999999</v>
      </c>
      <c r="I1494" s="184">
        <v>4.8609999999999998</v>
      </c>
      <c r="J1494" s="184">
        <v>4.3597999999999999</v>
      </c>
      <c r="K1494" s="184">
        <v>4.7259000000000002</v>
      </c>
      <c r="L1494" s="184">
        <v>4.0270999999999999</v>
      </c>
      <c r="M1494" s="184">
        <v>4.2561</v>
      </c>
      <c r="N1494" s="184">
        <v>5.4813000000000001</v>
      </c>
      <c r="O1494" s="184">
        <v>4.4021999999999997</v>
      </c>
      <c r="P1494" s="184">
        <v>5.3978000000000002</v>
      </c>
      <c r="Q1494" s="184">
        <v>6.8532999999999999</v>
      </c>
      <c r="R1494" s="184">
        <v>6.4192</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44322</v>
      </c>
      <c r="E1495" s="184">
        <v>2404.4009999999998</v>
      </c>
      <c r="F1495" s="184">
        <v>3.5874999999999999</v>
      </c>
      <c r="G1495" s="184">
        <v>2.5255000000000001</v>
      </c>
      <c r="H1495" s="184">
        <v>3.2751999999999999</v>
      </c>
      <c r="I1495" s="184">
        <v>4.0309999999999997</v>
      </c>
      <c r="J1495" s="184">
        <v>3.7944</v>
      </c>
      <c r="K1495" s="184">
        <v>4.3010999999999999</v>
      </c>
      <c r="L1495" s="184">
        <v>3.8477999999999999</v>
      </c>
      <c r="M1495" s="184">
        <v>4.0964999999999998</v>
      </c>
      <c r="N1495" s="184">
        <v>5.1826999999999996</v>
      </c>
      <c r="O1495" s="184">
        <v>6.9878</v>
      </c>
      <c r="P1495" s="184">
        <v>7.0179999999999998</v>
      </c>
      <c r="Q1495" s="184">
        <v>7.7781000000000002</v>
      </c>
      <c r="R1495" s="184">
        <v>6.3388999999999998</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44322</v>
      </c>
      <c r="E1496" s="184">
        <v>2383.7424999999998</v>
      </c>
      <c r="F1496" s="184">
        <v>3.4975999999999998</v>
      </c>
      <c r="G1496" s="184">
        <v>2.4350999999999998</v>
      </c>
      <c r="H1496" s="184">
        <v>3.1850999999999998</v>
      </c>
      <c r="I1496" s="184">
        <v>3.9407999999999999</v>
      </c>
      <c r="J1496" s="184">
        <v>3.7094</v>
      </c>
      <c r="K1496" s="184">
        <v>4.2119</v>
      </c>
      <c r="L1496" s="184">
        <v>3.7570000000000001</v>
      </c>
      <c r="M1496" s="184">
        <v>4.0018000000000002</v>
      </c>
      <c r="N1496" s="184">
        <v>5.0839999999999996</v>
      </c>
      <c r="O1496" s="184">
        <v>6.8707000000000003</v>
      </c>
      <c r="P1496" s="184">
        <v>6.9001999999999999</v>
      </c>
      <c r="Q1496" s="184">
        <v>7.6173999999999999</v>
      </c>
      <c r="R1496" s="184">
        <v>6.234</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3.1597594594594596</v>
      </c>
      <c r="G1497" s="186">
        <v>2.6688972972972973</v>
      </c>
      <c r="H1497" s="186">
        <v>3.148162162162162</v>
      </c>
      <c r="I1497" s="186">
        <v>4.0492027027027033</v>
      </c>
      <c r="J1497" s="186">
        <v>3.7225891891891889</v>
      </c>
      <c r="K1497" s="186">
        <v>4.0643243243243239</v>
      </c>
      <c r="L1497" s="186">
        <v>3.5785297297297305</v>
      </c>
      <c r="M1497" s="186">
        <v>3.7393729729729737</v>
      </c>
      <c r="N1497" s="186">
        <v>4.7074027027027032</v>
      </c>
      <c r="O1497" s="186">
        <v>6.859768965517242</v>
      </c>
      <c r="P1497" s="186">
        <v>6.8725206896551736</v>
      </c>
      <c r="Q1497" s="186">
        <v>6.9932675675675657</v>
      </c>
      <c r="R1497" s="186">
        <v>6.4132129032258058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3.0352000000000001</v>
      </c>
      <c r="G1498" s="186">
        <v>2.6804000000000001</v>
      </c>
      <c r="H1498" s="186">
        <v>3.1920999999999999</v>
      </c>
      <c r="I1498" s="186">
        <v>4.0506000000000002</v>
      </c>
      <c r="J1498" s="186">
        <v>3.7944</v>
      </c>
      <c r="K1498" s="186">
        <v>4.2264999999999997</v>
      </c>
      <c r="L1498" s="186">
        <v>3.6941000000000002</v>
      </c>
      <c r="M1498" s="186">
        <v>3.8632</v>
      </c>
      <c r="N1498" s="186">
        <v>4.9476000000000004</v>
      </c>
      <c r="O1498" s="186">
        <v>6.9385000000000003</v>
      </c>
      <c r="P1498" s="186">
        <v>6.9177999999999997</v>
      </c>
      <c r="Q1498" s="186">
        <v>7.3411999999999997</v>
      </c>
      <c r="R1498" s="186">
        <v>6.3798000000000004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44322</v>
      </c>
      <c r="E1501" s="184">
        <v>28.810099999999998</v>
      </c>
      <c r="F1501" s="184">
        <v>0.52370000000000005</v>
      </c>
      <c r="G1501" s="184">
        <v>0.39689999999999998</v>
      </c>
      <c r="H1501" s="184">
        <v>-0.51180000000000003</v>
      </c>
      <c r="I1501" s="184">
        <v>2.3119000000000001</v>
      </c>
      <c r="J1501" s="184">
        <v>2.1957</v>
      </c>
      <c r="K1501" s="184">
        <v>1.9051</v>
      </c>
      <c r="L1501" s="184">
        <v>15.4413</v>
      </c>
      <c r="M1501" s="184">
        <v>23.004999999999999</v>
      </c>
      <c r="N1501" s="184">
        <v>43.574599999999997</v>
      </c>
      <c r="O1501" s="184">
        <v>13.287699999999999</v>
      </c>
      <c r="P1501" s="184">
        <v>12.380599999999999</v>
      </c>
      <c r="Q1501" s="184">
        <v>10.322800000000001</v>
      </c>
      <c r="R1501" s="184">
        <v>18.830300000000001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44322</v>
      </c>
      <c r="E1502" s="184">
        <v>26.207699999999999</v>
      </c>
      <c r="F1502" s="184">
        <v>0.51929999999999998</v>
      </c>
      <c r="G1502" s="184">
        <v>0.38300000000000001</v>
      </c>
      <c r="H1502" s="184">
        <v>-0.54420000000000002</v>
      </c>
      <c r="I1502" s="184">
        <v>2.2440000000000002</v>
      </c>
      <c r="J1502" s="184">
        <v>2.0636999999999999</v>
      </c>
      <c r="K1502" s="184">
        <v>1.4913000000000001</v>
      </c>
      <c r="L1502" s="184">
        <v>14.5341</v>
      </c>
      <c r="M1502" s="184">
        <v>21.570599999999999</v>
      </c>
      <c r="N1502" s="184">
        <v>41.381999999999998</v>
      </c>
      <c r="O1502" s="184">
        <v>11.842499999999999</v>
      </c>
      <c r="P1502" s="184">
        <v>10.984400000000001</v>
      </c>
      <c r="Q1502" s="184">
        <v>9.4133999999999993</v>
      </c>
      <c r="R1502" s="184">
        <v>17.186800000000002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44322</v>
      </c>
      <c r="E1503" s="184">
        <v>41.817999999999998</v>
      </c>
      <c r="F1503" s="184">
        <v>0.47570000000000001</v>
      </c>
      <c r="G1503" s="184">
        <v>0.40100000000000002</v>
      </c>
      <c r="H1503" s="184">
        <v>-0.20760000000000001</v>
      </c>
      <c r="I1503" s="184">
        <v>1.3328</v>
      </c>
      <c r="J1503" s="184">
        <v>1.5147999999999999</v>
      </c>
      <c r="K1503" s="184">
        <v>1.4188000000000001</v>
      </c>
      <c r="L1503" s="184">
        <v>13.5556</v>
      </c>
      <c r="M1503" s="184">
        <v>17.783899999999999</v>
      </c>
      <c r="N1503" s="184">
        <v>41.549599999999998</v>
      </c>
      <c r="O1503" s="184">
        <v>10.0053</v>
      </c>
      <c r="P1503" s="184">
        <v>9.8859999999999992</v>
      </c>
      <c r="Q1503" s="184">
        <v>9.5228999999999999</v>
      </c>
      <c r="R1503" s="184">
        <v>14.6587</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44322</v>
      </c>
      <c r="E1504" s="184">
        <v>44.249000000000002</v>
      </c>
      <c r="F1504" s="184">
        <v>0.48139999999999999</v>
      </c>
      <c r="G1504" s="184">
        <v>0.4153</v>
      </c>
      <c r="H1504" s="184">
        <v>-0.17369999999999999</v>
      </c>
      <c r="I1504" s="184">
        <v>1.3977999999999999</v>
      </c>
      <c r="J1504" s="184">
        <v>1.6587000000000001</v>
      </c>
      <c r="K1504" s="184">
        <v>1.8130999999999999</v>
      </c>
      <c r="L1504" s="184">
        <v>14.3149</v>
      </c>
      <c r="M1504" s="184">
        <v>18.894600000000001</v>
      </c>
      <c r="N1504" s="184">
        <v>43.200600000000001</v>
      </c>
      <c r="O1504" s="184">
        <v>10.9373</v>
      </c>
      <c r="P1504" s="184">
        <v>10.6952</v>
      </c>
      <c r="Q1504" s="184">
        <v>10.553900000000001</v>
      </c>
      <c r="R1504" s="184">
        <v>15.7959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44322</v>
      </c>
      <c r="E1505" s="184">
        <v>343.4187</v>
      </c>
      <c r="F1505" s="184">
        <v>0.36880000000000002</v>
      </c>
      <c r="G1505" s="184">
        <v>1.1335</v>
      </c>
      <c r="H1505" s="184">
        <v>1.7484999999999999</v>
      </c>
      <c r="I1505" s="184">
        <v>3.8662000000000001</v>
      </c>
      <c r="J1505" s="184">
        <v>2.9095</v>
      </c>
      <c r="K1505" s="184">
        <v>5.8316999999999997</v>
      </c>
      <c r="L1505" s="184">
        <v>29.318000000000001</v>
      </c>
      <c r="M1505" s="184">
        <v>29.3934</v>
      </c>
      <c r="N1505" s="184">
        <v>47.553199999999997</v>
      </c>
      <c r="O1505" s="184">
        <v>10.095000000000001</v>
      </c>
      <c r="P1505" s="184">
        <v>13.845700000000001</v>
      </c>
      <c r="Q1505" s="184">
        <v>21.0322</v>
      </c>
      <c r="R1505" s="184">
        <v>13.6496</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44322</v>
      </c>
      <c r="E1506" s="184">
        <v>367.03320000000002</v>
      </c>
      <c r="F1506" s="184">
        <v>0.37059999999999998</v>
      </c>
      <c r="G1506" s="184">
        <v>1.1387</v>
      </c>
      <c r="H1506" s="184">
        <v>1.76</v>
      </c>
      <c r="I1506" s="184">
        <v>3.8906999999999998</v>
      </c>
      <c r="J1506" s="184">
        <v>2.9628000000000001</v>
      </c>
      <c r="K1506" s="184">
        <v>5.9908999999999999</v>
      </c>
      <c r="L1506" s="184">
        <v>29.697800000000001</v>
      </c>
      <c r="M1506" s="184">
        <v>29.981999999999999</v>
      </c>
      <c r="N1506" s="184">
        <v>48.493299999999998</v>
      </c>
      <c r="O1506" s="184">
        <v>10.920500000000001</v>
      </c>
      <c r="P1506" s="184">
        <v>14.7959</v>
      </c>
      <c r="Q1506" s="184">
        <v>14.6685</v>
      </c>
      <c r="R1506" s="184">
        <v>14.3696</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44322</v>
      </c>
      <c r="E1507" s="184">
        <v>10.5745</v>
      </c>
      <c r="F1507" s="184">
        <v>0.13450000000000001</v>
      </c>
      <c r="G1507" s="184">
        <v>8.2299999999999998E-2</v>
      </c>
      <c r="H1507" s="184">
        <v>-9.4500000000000001E-2</v>
      </c>
      <c r="I1507" s="184">
        <v>-0.20100000000000001</v>
      </c>
      <c r="J1507" s="184">
        <v>0.90749999999999997</v>
      </c>
      <c r="K1507" s="184">
        <v>1.2098</v>
      </c>
      <c r="L1507" s="184">
        <v>3.0531999999999999</v>
      </c>
      <c r="M1507" s="184">
        <v>5.7450000000000001</v>
      </c>
      <c r="N1507" s="184"/>
      <c r="O1507" s="184"/>
      <c r="P1507" s="184"/>
      <c r="Q1507" s="184">
        <v>5.7450000000000001</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44322</v>
      </c>
      <c r="E1508" s="184">
        <v>10.4533</v>
      </c>
      <c r="F1508" s="184">
        <v>0.1303</v>
      </c>
      <c r="G1508" s="184">
        <v>6.9900000000000004E-2</v>
      </c>
      <c r="H1508" s="184">
        <v>-0.12230000000000001</v>
      </c>
      <c r="I1508" s="184">
        <v>-0.2586</v>
      </c>
      <c r="J1508" s="184">
        <v>0.76729999999999998</v>
      </c>
      <c r="K1508" s="184">
        <v>0.81979999999999997</v>
      </c>
      <c r="L1508" s="184">
        <v>2.2738</v>
      </c>
      <c r="M1508" s="184">
        <v>4.5330000000000004</v>
      </c>
      <c r="N1508" s="184"/>
      <c r="O1508" s="184"/>
      <c r="P1508" s="184"/>
      <c r="Q1508" s="184">
        <v>4.5330000000000004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44322</v>
      </c>
      <c r="E1509" s="184">
        <v>21.912199999999999</v>
      </c>
      <c r="F1509" s="184">
        <v>0.82969999999999999</v>
      </c>
      <c r="G1509" s="184">
        <v>0.8306</v>
      </c>
      <c r="H1509" s="184">
        <v>-0.22489999999999999</v>
      </c>
      <c r="I1509" s="184">
        <v>2.2048000000000001</v>
      </c>
      <c r="J1509" s="184">
        <v>1.546</v>
      </c>
      <c r="K1509" s="184">
        <v>-0.2049</v>
      </c>
      <c r="L1509" s="184">
        <v>11.359500000000001</v>
      </c>
      <c r="M1509" s="184">
        <v>15.9597</v>
      </c>
      <c r="N1509" s="184">
        <v>35.7759</v>
      </c>
      <c r="O1509" s="184">
        <v>8.3825000000000003</v>
      </c>
      <c r="P1509" s="184">
        <v>7.6849999999999996</v>
      </c>
      <c r="Q1509" s="184">
        <v>8.0822000000000003</v>
      </c>
      <c r="R1509" s="184">
        <v>11.0329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44322</v>
      </c>
      <c r="E1510" s="184">
        <v>24.2927</v>
      </c>
      <c r="F1510" s="184">
        <v>0.8347</v>
      </c>
      <c r="G1510" s="184">
        <v>0.84599999999999997</v>
      </c>
      <c r="H1510" s="184">
        <v>-0.189</v>
      </c>
      <c r="I1510" s="184">
        <v>2.2795000000000001</v>
      </c>
      <c r="J1510" s="184">
        <v>1.7052</v>
      </c>
      <c r="K1510" s="184">
        <v>0.26700000000000002</v>
      </c>
      <c r="L1510" s="184">
        <v>12.412100000000001</v>
      </c>
      <c r="M1510" s="184">
        <v>17.4162</v>
      </c>
      <c r="N1510" s="184">
        <v>37.975000000000001</v>
      </c>
      <c r="O1510" s="184">
        <v>9.8752999999999993</v>
      </c>
      <c r="P1510" s="184">
        <v>9.1310000000000002</v>
      </c>
      <c r="Q1510" s="184">
        <v>8.8118999999999996</v>
      </c>
      <c r="R1510" s="184">
        <v>12.6974</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44322</v>
      </c>
      <c r="E1511" s="184">
        <v>11.7248</v>
      </c>
      <c r="F1511" s="184">
        <v>0.6421</v>
      </c>
      <c r="G1511" s="184">
        <v>0.48159999999999997</v>
      </c>
      <c r="H1511" s="184">
        <v>-6.0000000000000001E-3</v>
      </c>
      <c r="I1511" s="184">
        <v>1.4036999999999999</v>
      </c>
      <c r="J1511" s="184">
        <v>2.1305999999999998</v>
      </c>
      <c r="K1511" s="184">
        <v>2.1831</v>
      </c>
      <c r="L1511" s="184">
        <v>13.727</v>
      </c>
      <c r="M1511" s="184"/>
      <c r="N1511" s="184"/>
      <c r="O1511" s="184"/>
      <c r="P1511" s="184"/>
      <c r="Q1511" s="184">
        <v>17.248000000000001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44322</v>
      </c>
      <c r="E1512" s="184">
        <v>11.5885</v>
      </c>
      <c r="F1512" s="184">
        <v>0.63649999999999995</v>
      </c>
      <c r="G1512" s="184">
        <v>0.46639999999999998</v>
      </c>
      <c r="H1512" s="184">
        <v>-4.1399999999999999E-2</v>
      </c>
      <c r="I1512" s="184">
        <v>1.3317000000000001</v>
      </c>
      <c r="J1512" s="184">
        <v>1.9728000000000001</v>
      </c>
      <c r="K1512" s="184">
        <v>1.7088000000000001</v>
      </c>
      <c r="L1512" s="184">
        <v>12.739599999999999</v>
      </c>
      <c r="M1512" s="184"/>
      <c r="N1512" s="184"/>
      <c r="O1512" s="184"/>
      <c r="P1512" s="184"/>
      <c r="Q1512" s="184">
        <v>15.885</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44322</v>
      </c>
      <c r="E1513" s="184">
        <v>64.363299999999995</v>
      </c>
      <c r="F1513" s="184">
        <v>1.367</v>
      </c>
      <c r="G1513" s="184">
        <v>3.1842999999999999</v>
      </c>
      <c r="H1513" s="184">
        <v>4.4286000000000003</v>
      </c>
      <c r="I1513" s="184">
        <v>6.6645000000000003</v>
      </c>
      <c r="J1513" s="184">
        <v>13.218999999999999</v>
      </c>
      <c r="K1513" s="184">
        <v>26.958100000000002</v>
      </c>
      <c r="L1513" s="184">
        <v>34.363700000000001</v>
      </c>
      <c r="M1513" s="184">
        <v>41.463099999999997</v>
      </c>
      <c r="N1513" s="184">
        <v>87.493399999999994</v>
      </c>
      <c r="O1513" s="184">
        <v>23.016500000000001</v>
      </c>
      <c r="P1513" s="184">
        <v>15.6556</v>
      </c>
      <c r="Q1513" s="184">
        <v>9.6846999999999994</v>
      </c>
      <c r="R1513" s="184">
        <v>32.123699999999999</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44322</v>
      </c>
      <c r="E1514" s="184">
        <v>64.716499999999996</v>
      </c>
      <c r="F1514" s="184">
        <v>1.3769</v>
      </c>
      <c r="G1514" s="184">
        <v>3.2038000000000002</v>
      </c>
      <c r="H1514" s="184">
        <v>4.4659000000000004</v>
      </c>
      <c r="I1514" s="184">
        <v>6.7941000000000003</v>
      </c>
      <c r="J1514" s="184">
        <v>13.4975</v>
      </c>
      <c r="K1514" s="184">
        <v>27.695599999999999</v>
      </c>
      <c r="L1514" s="184">
        <v>35.310099999999998</v>
      </c>
      <c r="M1514" s="184">
        <v>42.405900000000003</v>
      </c>
      <c r="N1514" s="184">
        <v>89.040999999999997</v>
      </c>
      <c r="O1514" s="184">
        <v>23.240500000000001</v>
      </c>
      <c r="P1514" s="184">
        <v>15.7822</v>
      </c>
      <c r="Q1514" s="184">
        <v>12.402200000000001</v>
      </c>
      <c r="R1514" s="184">
        <v>32.759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44322</v>
      </c>
      <c r="E1515" s="184">
        <v>36.097099999999998</v>
      </c>
      <c r="F1515" s="184">
        <v>0.32379999999999998</v>
      </c>
      <c r="G1515" s="184">
        <v>0.80449999999999999</v>
      </c>
      <c r="H1515" s="184">
        <v>1.0876999999999999</v>
      </c>
      <c r="I1515" s="184">
        <v>1.853</v>
      </c>
      <c r="J1515" s="184">
        <v>2.0537000000000001</v>
      </c>
      <c r="K1515" s="184">
        <v>2.5619999999999998</v>
      </c>
      <c r="L1515" s="184">
        <v>9.1548999999999996</v>
      </c>
      <c r="M1515" s="184">
        <v>9.7620000000000005</v>
      </c>
      <c r="N1515" s="184">
        <v>22.799700000000001</v>
      </c>
      <c r="O1515" s="184">
        <v>9.8432999999999993</v>
      </c>
      <c r="P1515" s="184">
        <v>9.9154999999999998</v>
      </c>
      <c r="Q1515" s="184">
        <v>10.915900000000001</v>
      </c>
      <c r="R1515" s="184">
        <v>14.1637</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44322</v>
      </c>
      <c r="E1516" s="184">
        <v>33.805399999999999</v>
      </c>
      <c r="F1516" s="184">
        <v>0.32140000000000002</v>
      </c>
      <c r="G1516" s="184">
        <v>0.79790000000000005</v>
      </c>
      <c r="H1516" s="184">
        <v>1.0718000000000001</v>
      </c>
      <c r="I1516" s="184">
        <v>1.8217000000000001</v>
      </c>
      <c r="J1516" s="184">
        <v>1.9863</v>
      </c>
      <c r="K1516" s="184">
        <v>2.3553000000000002</v>
      </c>
      <c r="L1516" s="184">
        <v>8.7447999999999997</v>
      </c>
      <c r="M1516" s="184">
        <v>9.1676000000000002</v>
      </c>
      <c r="N1516" s="184">
        <v>21.948699999999999</v>
      </c>
      <c r="O1516" s="184">
        <v>8.9610000000000003</v>
      </c>
      <c r="P1516" s="184">
        <v>8.9280000000000008</v>
      </c>
      <c r="Q1516" s="184">
        <v>8.2077000000000009</v>
      </c>
      <c r="R1516" s="184">
        <v>13.4595</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44322</v>
      </c>
      <c r="E1517" s="184">
        <v>13.793699999999999</v>
      </c>
      <c r="F1517" s="184">
        <v>0.44790000000000002</v>
      </c>
      <c r="G1517" s="184">
        <v>0.36230000000000001</v>
      </c>
      <c r="H1517" s="184">
        <v>0.2114</v>
      </c>
      <c r="I1517" s="184">
        <v>2.1581999999999999</v>
      </c>
      <c r="J1517" s="184">
        <v>1.0720000000000001</v>
      </c>
      <c r="K1517" s="184">
        <v>3.2664</v>
      </c>
      <c r="L1517" s="184">
        <v>19.268000000000001</v>
      </c>
      <c r="M1517" s="184">
        <v>27.07</v>
      </c>
      <c r="N1517" s="184">
        <v>43.5304</v>
      </c>
      <c r="O1517" s="184"/>
      <c r="P1517" s="184"/>
      <c r="Q1517" s="184">
        <v>31.558900000000001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44322</v>
      </c>
      <c r="E1518" s="184">
        <v>13.485900000000001</v>
      </c>
      <c r="F1518" s="184">
        <v>0.44319999999999998</v>
      </c>
      <c r="G1518" s="184">
        <v>0.34670000000000001</v>
      </c>
      <c r="H1518" s="184">
        <v>0.17530000000000001</v>
      </c>
      <c r="I1518" s="184">
        <v>2.0855000000000001</v>
      </c>
      <c r="J1518" s="184">
        <v>0.91739999999999999</v>
      </c>
      <c r="K1518" s="184">
        <v>2.7826</v>
      </c>
      <c r="L1518" s="184">
        <v>18.110900000000001</v>
      </c>
      <c r="M1518" s="184">
        <v>25.300999999999998</v>
      </c>
      <c r="N1518" s="184">
        <v>40.8949</v>
      </c>
      <c r="O1518" s="184"/>
      <c r="P1518" s="184"/>
      <c r="Q1518" s="184">
        <v>29.051200000000001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44322</v>
      </c>
      <c r="E1519" s="184">
        <v>42.948399999999999</v>
      </c>
      <c r="F1519" s="184">
        <v>0.30409999999999998</v>
      </c>
      <c r="G1519" s="184">
        <v>0.44040000000000001</v>
      </c>
      <c r="H1519" s="184">
        <v>4.4000000000000003E-3</v>
      </c>
      <c r="I1519" s="184">
        <v>1.0358000000000001</v>
      </c>
      <c r="J1519" s="184">
        <v>0.8901</v>
      </c>
      <c r="K1519" s="184">
        <v>0.4627</v>
      </c>
      <c r="L1519" s="184">
        <v>8.4322999999999997</v>
      </c>
      <c r="M1519" s="184">
        <v>11.948</v>
      </c>
      <c r="N1519" s="184">
        <v>31.705200000000001</v>
      </c>
      <c r="O1519" s="184">
        <v>7.1031000000000004</v>
      </c>
      <c r="P1519" s="184">
        <v>9.2165999999999997</v>
      </c>
      <c r="Q1519" s="184">
        <v>7.4249999999999998</v>
      </c>
      <c r="R1519" s="184">
        <v>10.632400000000001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44322</v>
      </c>
      <c r="E1520" s="184">
        <v>40.273000000000003</v>
      </c>
      <c r="F1520" s="184">
        <v>0.3019</v>
      </c>
      <c r="G1520" s="184">
        <v>0.43419999999999997</v>
      </c>
      <c r="H1520" s="184">
        <v>-1.04E-2</v>
      </c>
      <c r="I1520" s="184">
        <v>1.0065</v>
      </c>
      <c r="J1520" s="184">
        <v>0.82469999999999999</v>
      </c>
      <c r="K1520" s="184">
        <v>0.2641</v>
      </c>
      <c r="L1520" s="184">
        <v>8.0067000000000004</v>
      </c>
      <c r="M1520" s="184">
        <v>11.2904</v>
      </c>
      <c r="N1520" s="184">
        <v>30.6861</v>
      </c>
      <c r="O1520" s="184">
        <v>6.1996000000000002</v>
      </c>
      <c r="P1520" s="184">
        <v>8.2655999999999992</v>
      </c>
      <c r="Q1520" s="184">
        <v>11.898400000000001</v>
      </c>
      <c r="R1520" s="184">
        <v>9.7591000000000001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0.54167500000000002</v>
      </c>
      <c r="G1521" s="186">
        <v>0.81096500000000005</v>
      </c>
      <c r="H1521" s="186">
        <v>0.64139000000000002</v>
      </c>
      <c r="I1521" s="186">
        <v>2.2611400000000006</v>
      </c>
      <c r="J1521" s="186">
        <v>2.8397650000000003</v>
      </c>
      <c r="K1521" s="186">
        <v>4.5390649999999999</v>
      </c>
      <c r="L1521" s="186">
        <v>15.690915000000004</v>
      </c>
      <c r="M1521" s="186">
        <v>20.149522222222217</v>
      </c>
      <c r="N1521" s="186">
        <v>44.225225000000002</v>
      </c>
      <c r="O1521" s="186">
        <v>11.693578571428572</v>
      </c>
      <c r="P1521" s="186">
        <v>11.226235714285716</v>
      </c>
      <c r="Q1521" s="186">
        <v>12.848139999999997</v>
      </c>
      <c r="R1521" s="186">
        <v>16.508471428571429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0.46179999999999999</v>
      </c>
      <c r="G1522" s="186">
        <v>0.45340000000000003</v>
      </c>
      <c r="H1522" s="186">
        <v>-8.199999999999999E-3</v>
      </c>
      <c r="I1522" s="186">
        <v>1.9692500000000002</v>
      </c>
      <c r="J1522" s="186">
        <v>1.839</v>
      </c>
      <c r="K1522" s="186">
        <v>1.8591</v>
      </c>
      <c r="L1522" s="186">
        <v>13.641300000000001</v>
      </c>
      <c r="M1522" s="186">
        <v>18.33925</v>
      </c>
      <c r="N1522" s="186">
        <v>41.465800000000002</v>
      </c>
      <c r="O1522" s="186">
        <v>10.05015</v>
      </c>
      <c r="P1522" s="186">
        <v>10.305350000000001</v>
      </c>
      <c r="Q1522" s="186">
        <v>10.43835</v>
      </c>
      <c r="R1522" s="186">
        <v>14.26665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44322</v>
      </c>
      <c r="E1525" s="184">
        <v>133.58000000000001</v>
      </c>
      <c r="F1525" s="184">
        <v>0.95989999999999998</v>
      </c>
      <c r="G1525" s="184">
        <v>0.54190000000000005</v>
      </c>
      <c r="H1525" s="184">
        <v>-0.59530000000000005</v>
      </c>
      <c r="I1525" s="184">
        <v>3.7837000000000001</v>
      </c>
      <c r="J1525" s="184">
        <v>2.1800999999999999</v>
      </c>
      <c r="K1525" s="184">
        <v>5.4968000000000004</v>
      </c>
      <c r="L1525" s="184">
        <v>27.4132</v>
      </c>
      <c r="M1525" s="184">
        <v>39.378100000000003</v>
      </c>
      <c r="N1525" s="184">
        <v>64.507400000000004</v>
      </c>
      <c r="O1525" s="184">
        <v>10.1287</v>
      </c>
      <c r="P1525" s="184">
        <v>13.2155</v>
      </c>
      <c r="Q1525" s="184">
        <v>15.8095</v>
      </c>
      <c r="R1525" s="184">
        <v>17.555</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44322</v>
      </c>
      <c r="E1526" s="184">
        <v>143.72</v>
      </c>
      <c r="F1526" s="184">
        <v>0.96240000000000003</v>
      </c>
      <c r="G1526" s="184">
        <v>0.55269999999999997</v>
      </c>
      <c r="H1526" s="184">
        <v>-0.58109999999999995</v>
      </c>
      <c r="I1526" s="184">
        <v>3.8214000000000001</v>
      </c>
      <c r="J1526" s="184">
        <v>2.2408999999999999</v>
      </c>
      <c r="K1526" s="184">
        <v>5.7153</v>
      </c>
      <c r="L1526" s="184">
        <v>27.944400000000002</v>
      </c>
      <c r="M1526" s="184">
        <v>40.228299999999997</v>
      </c>
      <c r="N1526" s="184">
        <v>65.805300000000003</v>
      </c>
      <c r="O1526" s="184">
        <v>11.0692</v>
      </c>
      <c r="P1526" s="184">
        <v>14.2264</v>
      </c>
      <c r="Q1526" s="184">
        <v>13.3286</v>
      </c>
      <c r="R1526" s="184">
        <v>18.483000000000001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44322</v>
      </c>
      <c r="E1527" s="184">
        <v>61.671999999999997</v>
      </c>
      <c r="F1527" s="184">
        <v>0.49209999999999998</v>
      </c>
      <c r="G1527" s="184">
        <v>0.41520000000000001</v>
      </c>
      <c r="H1527" s="184">
        <v>0.15920000000000001</v>
      </c>
      <c r="I1527" s="184">
        <v>4.2584</v>
      </c>
      <c r="J1527" s="184">
        <v>2.5065</v>
      </c>
      <c r="K1527" s="184">
        <v>5.6082000000000001</v>
      </c>
      <c r="L1527" s="184">
        <v>25.976900000000001</v>
      </c>
      <c r="M1527" s="184">
        <v>34.808100000000003</v>
      </c>
      <c r="N1527" s="184">
        <v>56.8264</v>
      </c>
      <c r="O1527" s="184">
        <v>9.42</v>
      </c>
      <c r="P1527" s="184">
        <v>12.9366</v>
      </c>
      <c r="Q1527" s="184">
        <v>12.3278</v>
      </c>
      <c r="R1527" s="184">
        <v>15.523400000000001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44322</v>
      </c>
      <c r="E1528" s="184">
        <v>69.555999999999997</v>
      </c>
      <c r="F1528" s="184">
        <v>0.49559999999999998</v>
      </c>
      <c r="G1528" s="184">
        <v>0.4259</v>
      </c>
      <c r="H1528" s="184">
        <v>0.18579999999999999</v>
      </c>
      <c r="I1528" s="184">
        <v>4.3147000000000002</v>
      </c>
      <c r="J1528" s="184">
        <v>2.6233</v>
      </c>
      <c r="K1528" s="184">
        <v>5.9836</v>
      </c>
      <c r="L1528" s="184">
        <v>26.887599999999999</v>
      </c>
      <c r="M1528" s="184">
        <v>36.258699999999997</v>
      </c>
      <c r="N1528" s="184">
        <v>59.072400000000002</v>
      </c>
      <c r="O1528" s="184">
        <v>11.0001</v>
      </c>
      <c r="P1528" s="184">
        <v>14.658899999999999</v>
      </c>
      <c r="Q1528" s="184">
        <v>15.5375</v>
      </c>
      <c r="R1528" s="184">
        <v>17.1172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44322</v>
      </c>
      <c r="E1529" s="184">
        <v>362.69</v>
      </c>
      <c r="F1529" s="184">
        <v>0.6633</v>
      </c>
      <c r="G1529" s="184">
        <v>0.66890000000000005</v>
      </c>
      <c r="H1529" s="184">
        <v>1.9300000000000001E-2</v>
      </c>
      <c r="I1529" s="184">
        <v>3.7086999999999999</v>
      </c>
      <c r="J1529" s="184">
        <v>2.0512000000000001</v>
      </c>
      <c r="K1529" s="184">
        <v>1.6793</v>
      </c>
      <c r="L1529" s="184">
        <v>29.268999999999998</v>
      </c>
      <c r="M1529" s="184">
        <v>39.207000000000001</v>
      </c>
      <c r="N1529" s="184">
        <v>61.734699999999997</v>
      </c>
      <c r="O1529" s="184">
        <v>9.8127999999999993</v>
      </c>
      <c r="P1529" s="184">
        <v>12.912699999999999</v>
      </c>
      <c r="Q1529" s="184">
        <v>14.445600000000001</v>
      </c>
      <c r="R1529" s="184">
        <v>11.263299999999999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44322</v>
      </c>
      <c r="E1530" s="184">
        <v>390.48</v>
      </c>
      <c r="F1530" s="184">
        <v>0.66510000000000002</v>
      </c>
      <c r="G1530" s="184">
        <v>0.67549999999999999</v>
      </c>
      <c r="H1530" s="184">
        <v>3.3300000000000003E-2</v>
      </c>
      <c r="I1530" s="184">
        <v>3.7435</v>
      </c>
      <c r="J1530" s="184">
        <v>2.1263000000000001</v>
      </c>
      <c r="K1530" s="184">
        <v>1.9025000000000001</v>
      </c>
      <c r="L1530" s="184">
        <v>29.848400000000002</v>
      </c>
      <c r="M1530" s="184">
        <v>40.178100000000001</v>
      </c>
      <c r="N1530" s="184">
        <v>63.2851</v>
      </c>
      <c r="O1530" s="184">
        <v>10.8659</v>
      </c>
      <c r="P1530" s="184">
        <v>14.078900000000001</v>
      </c>
      <c r="Q1530" s="184">
        <v>14.8591</v>
      </c>
      <c r="R1530" s="184">
        <v>12.328799999999999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44322</v>
      </c>
      <c r="E1533" s="184">
        <v>63.65</v>
      </c>
      <c r="F1533" s="184">
        <v>0.75990000000000002</v>
      </c>
      <c r="G1533" s="184">
        <v>0.53700000000000003</v>
      </c>
      <c r="H1533" s="184">
        <v>0.39429999999999998</v>
      </c>
      <c r="I1533" s="184">
        <v>4.1052999999999997</v>
      </c>
      <c r="J1533" s="184">
        <v>2.8105000000000002</v>
      </c>
      <c r="K1533" s="184">
        <v>2.4464999999999999</v>
      </c>
      <c r="L1533" s="184">
        <v>28.094200000000001</v>
      </c>
      <c r="M1533" s="184">
        <v>40.043999999999997</v>
      </c>
      <c r="N1533" s="184">
        <v>59.363999999999997</v>
      </c>
      <c r="O1533" s="184">
        <v>8.0038999999999998</v>
      </c>
      <c r="P1533" s="184">
        <v>13.3133</v>
      </c>
      <c r="Q1533" s="184">
        <v>15.119199999999999</v>
      </c>
      <c r="R1533" s="184">
        <v>17.693899999999999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44322</v>
      </c>
      <c r="E1534" s="184">
        <v>71.7</v>
      </c>
      <c r="F1534" s="184">
        <v>0.75890000000000002</v>
      </c>
      <c r="G1534" s="184">
        <v>0.54690000000000005</v>
      </c>
      <c r="H1534" s="184">
        <v>0.42020000000000002</v>
      </c>
      <c r="I1534" s="184">
        <v>4.1546000000000003</v>
      </c>
      <c r="J1534" s="184">
        <v>2.9137</v>
      </c>
      <c r="K1534" s="184">
        <v>2.7810000000000001</v>
      </c>
      <c r="L1534" s="184">
        <v>28.956800000000001</v>
      </c>
      <c r="M1534" s="184">
        <v>41.448</v>
      </c>
      <c r="N1534" s="184">
        <v>61.486499999999999</v>
      </c>
      <c r="O1534" s="184">
        <v>9.5333000000000006</v>
      </c>
      <c r="P1534" s="184">
        <v>15.047700000000001</v>
      </c>
      <c r="Q1534" s="184">
        <v>18.163900000000002</v>
      </c>
      <c r="R1534" s="184">
        <v>19.256699999999999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44322</v>
      </c>
      <c r="E1535" s="184">
        <v>13.789899999999999</v>
      </c>
      <c r="F1535" s="184">
        <v>0.50800000000000001</v>
      </c>
      <c r="G1535" s="184">
        <v>1.5031000000000001</v>
      </c>
      <c r="H1535" s="184">
        <v>1.2311000000000001</v>
      </c>
      <c r="I1535" s="184">
        <v>4.1147999999999998</v>
      </c>
      <c r="J1535" s="184">
        <v>3.1414</v>
      </c>
      <c r="K1535" s="184">
        <v>5.1372</v>
      </c>
      <c r="L1535" s="184">
        <v>30.683900000000001</v>
      </c>
      <c r="M1535" s="184">
        <v>39.004100000000001</v>
      </c>
      <c r="N1535" s="184">
        <v>57.2986</v>
      </c>
      <c r="O1535" s="184"/>
      <c r="P1535" s="184"/>
      <c r="Q1535" s="184">
        <v>17.639700000000001</v>
      </c>
      <c r="R1535" s="184"/>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44322</v>
      </c>
      <c r="E1536" s="184">
        <v>13.2187</v>
      </c>
      <c r="F1536" s="184">
        <v>0.50180000000000002</v>
      </c>
      <c r="G1536" s="184">
        <v>1.4856</v>
      </c>
      <c r="H1536" s="184">
        <v>1.1896</v>
      </c>
      <c r="I1536" s="184">
        <v>4.0293999999999999</v>
      </c>
      <c r="J1536" s="184">
        <v>2.9598</v>
      </c>
      <c r="K1536" s="184">
        <v>4.5824999999999996</v>
      </c>
      <c r="L1536" s="184">
        <v>29.308599999999998</v>
      </c>
      <c r="M1536" s="184">
        <v>36.799900000000001</v>
      </c>
      <c r="N1536" s="184">
        <v>53.969000000000001</v>
      </c>
      <c r="O1536" s="184"/>
      <c r="P1536" s="184"/>
      <c r="Q1536" s="184">
        <v>15.150499999999999</v>
      </c>
      <c r="R1536" s="184"/>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44322</v>
      </c>
      <c r="E1537" s="184">
        <v>17.544599999999999</v>
      </c>
      <c r="F1537" s="184">
        <v>1.0028999999999999</v>
      </c>
      <c r="G1537" s="184">
        <v>1.6990000000000001</v>
      </c>
      <c r="H1537" s="184">
        <v>1.4484999999999999</v>
      </c>
      <c r="I1537" s="184">
        <v>5.8689</v>
      </c>
      <c r="J1537" s="184">
        <v>4.5758999999999999</v>
      </c>
      <c r="K1537" s="184">
        <v>9.8068000000000008</v>
      </c>
      <c r="L1537" s="184">
        <v>34.7532</v>
      </c>
      <c r="M1537" s="184">
        <v>46.229399999999998</v>
      </c>
      <c r="N1537" s="184">
        <v>73.032200000000003</v>
      </c>
      <c r="O1537" s="184">
        <v>16.581800000000001</v>
      </c>
      <c r="P1537" s="184"/>
      <c r="Q1537" s="184">
        <v>15.134</v>
      </c>
      <c r="R1537" s="184">
        <v>25.0778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44322</v>
      </c>
      <c r="E1538" s="184">
        <v>16.191099999999999</v>
      </c>
      <c r="F1538" s="184">
        <v>0.99739999999999995</v>
      </c>
      <c r="G1538" s="184">
        <v>1.6843999999999999</v>
      </c>
      <c r="H1538" s="184">
        <v>1.4156</v>
      </c>
      <c r="I1538" s="184">
        <v>5.8026999999999997</v>
      </c>
      <c r="J1538" s="184">
        <v>4.4324000000000003</v>
      </c>
      <c r="K1538" s="184">
        <v>9.3431999999999995</v>
      </c>
      <c r="L1538" s="184">
        <v>33.616399999999999</v>
      </c>
      <c r="M1538" s="184">
        <v>44.353299999999997</v>
      </c>
      <c r="N1538" s="184">
        <v>70.058499999999995</v>
      </c>
      <c r="O1538" s="184">
        <v>14.488300000000001</v>
      </c>
      <c r="P1538" s="184"/>
      <c r="Q1538" s="184">
        <v>12.8399</v>
      </c>
      <c r="R1538" s="184">
        <v>22.9739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44322</v>
      </c>
      <c r="E1539" s="184">
        <v>113.77119999999999</v>
      </c>
      <c r="F1539" s="184">
        <v>0.58979999999999999</v>
      </c>
      <c r="G1539" s="184">
        <v>0.78759999999999997</v>
      </c>
      <c r="H1539" s="184">
        <v>0.36180000000000001</v>
      </c>
      <c r="I1539" s="184">
        <v>3.5609000000000002</v>
      </c>
      <c r="J1539" s="184">
        <v>1.0343</v>
      </c>
      <c r="K1539" s="184">
        <v>6.7134</v>
      </c>
      <c r="L1539" s="184">
        <v>35.161299999999997</v>
      </c>
      <c r="M1539" s="184">
        <v>48.231099999999998</v>
      </c>
      <c r="N1539" s="184">
        <v>71.428100000000001</v>
      </c>
      <c r="O1539" s="184">
        <v>6.8186</v>
      </c>
      <c r="P1539" s="184">
        <v>11.438800000000001</v>
      </c>
      <c r="Q1539" s="184">
        <v>16.283899999999999</v>
      </c>
      <c r="R1539" s="184">
        <v>8.1311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44322</v>
      </c>
      <c r="E1540" s="184">
        <v>120.96729999999999</v>
      </c>
      <c r="F1540" s="184">
        <v>0.59160000000000001</v>
      </c>
      <c r="G1540" s="184">
        <v>0.79259999999999997</v>
      </c>
      <c r="H1540" s="184">
        <v>0.37440000000000001</v>
      </c>
      <c r="I1540" s="184">
        <v>3.5880000000000001</v>
      </c>
      <c r="J1540" s="184">
        <v>1.0915999999999999</v>
      </c>
      <c r="K1540" s="184">
        <v>6.8853</v>
      </c>
      <c r="L1540" s="184">
        <v>35.589500000000001</v>
      </c>
      <c r="M1540" s="184">
        <v>48.959600000000002</v>
      </c>
      <c r="N1540" s="184">
        <v>72.566100000000006</v>
      </c>
      <c r="O1540" s="184">
        <v>7.5423</v>
      </c>
      <c r="P1540" s="184">
        <v>12.2471</v>
      </c>
      <c r="Q1540" s="184">
        <v>12.670500000000001</v>
      </c>
      <c r="R1540" s="184">
        <v>8.8559000000000001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44322</v>
      </c>
      <c r="E1541" s="184">
        <v>182.7</v>
      </c>
      <c r="F1541" s="184">
        <v>0.86119999999999997</v>
      </c>
      <c r="G1541" s="184">
        <v>0.93920000000000003</v>
      </c>
      <c r="H1541" s="184">
        <v>1.6400000000000001E-2</v>
      </c>
      <c r="I1541" s="184">
        <v>3.6301999999999999</v>
      </c>
      <c r="J1541" s="184">
        <v>2.2326999999999999</v>
      </c>
      <c r="K1541" s="184">
        <v>2.8195000000000001</v>
      </c>
      <c r="L1541" s="184">
        <v>24.940200000000001</v>
      </c>
      <c r="M1541" s="184">
        <v>35.876800000000003</v>
      </c>
      <c r="N1541" s="184">
        <v>61.467100000000002</v>
      </c>
      <c r="O1541" s="184">
        <v>7.4413999999999998</v>
      </c>
      <c r="P1541" s="184">
        <v>14.9442</v>
      </c>
      <c r="Q1541" s="184">
        <v>15.191599999999999</v>
      </c>
      <c r="R1541" s="184">
        <v>13.956</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44322</v>
      </c>
      <c r="E1542" s="184">
        <v>194.51</v>
      </c>
      <c r="F1542" s="184">
        <v>0.86080000000000001</v>
      </c>
      <c r="G1542" s="184">
        <v>0.94450000000000001</v>
      </c>
      <c r="H1542" s="184">
        <v>3.09E-2</v>
      </c>
      <c r="I1542" s="184">
        <v>3.6613000000000002</v>
      </c>
      <c r="J1542" s="184">
        <v>2.2982999999999998</v>
      </c>
      <c r="K1542" s="184">
        <v>3.008</v>
      </c>
      <c r="L1542" s="184">
        <v>25.401299999999999</v>
      </c>
      <c r="M1542" s="184">
        <v>36.661299999999997</v>
      </c>
      <c r="N1542" s="184">
        <v>62.728999999999999</v>
      </c>
      <c r="O1542" s="184">
        <v>8.3962000000000003</v>
      </c>
      <c r="P1542" s="184">
        <v>15.9078</v>
      </c>
      <c r="Q1542" s="184">
        <v>15.5482</v>
      </c>
      <c r="R1542" s="184">
        <v>14.9068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44322</v>
      </c>
      <c r="E1543" s="184">
        <v>339.7011</v>
      </c>
      <c r="F1543" s="184">
        <v>1.0578000000000001</v>
      </c>
      <c r="G1543" s="184">
        <v>2.2902</v>
      </c>
      <c r="H1543" s="184">
        <v>3.8643999999999998</v>
      </c>
      <c r="I1543" s="184">
        <v>7.5800999999999998</v>
      </c>
      <c r="J1543" s="184">
        <v>9.5344999999999995</v>
      </c>
      <c r="K1543" s="184">
        <v>22.246099999999998</v>
      </c>
      <c r="L1543" s="184">
        <v>48.775599999999997</v>
      </c>
      <c r="M1543" s="184">
        <v>61.3675</v>
      </c>
      <c r="N1543" s="184">
        <v>112.44450000000001</v>
      </c>
      <c r="O1543" s="184">
        <v>23.819099999999999</v>
      </c>
      <c r="P1543" s="184">
        <v>21.764600000000002</v>
      </c>
      <c r="Q1543" s="184">
        <v>19.1279</v>
      </c>
      <c r="R1543" s="184">
        <v>37.167099999999998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44322</v>
      </c>
      <c r="E1544" s="184">
        <v>350.2319</v>
      </c>
      <c r="F1544" s="184">
        <v>1.0511999999999999</v>
      </c>
      <c r="G1544" s="184">
        <v>2.2925</v>
      </c>
      <c r="H1544" s="184">
        <v>3.8898000000000001</v>
      </c>
      <c r="I1544" s="184">
        <v>7.6452</v>
      </c>
      <c r="J1544" s="184">
        <v>9.6874000000000002</v>
      </c>
      <c r="K1544" s="184">
        <v>22.8504</v>
      </c>
      <c r="L1544" s="184">
        <v>50.303899999999999</v>
      </c>
      <c r="M1544" s="184">
        <v>63.901699999999998</v>
      </c>
      <c r="N1544" s="184">
        <v>116.0181</v>
      </c>
      <c r="O1544" s="184">
        <v>24.799199999999999</v>
      </c>
      <c r="P1544" s="184">
        <v>22.401399999999999</v>
      </c>
      <c r="Q1544" s="184">
        <v>20.532699999999998</v>
      </c>
      <c r="R1544" s="184">
        <v>38.402299999999997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44322</v>
      </c>
      <c r="E1545" s="184">
        <v>13.8926</v>
      </c>
      <c r="F1545" s="184">
        <v>0.67249999999999999</v>
      </c>
      <c r="G1545" s="184">
        <v>0.82079999999999997</v>
      </c>
      <c r="H1545" s="184">
        <v>0.8962</v>
      </c>
      <c r="I1545" s="184">
        <v>4.1689999999999996</v>
      </c>
      <c r="J1545" s="184">
        <v>2.2770999999999999</v>
      </c>
      <c r="K1545" s="184">
        <v>3.8620999999999999</v>
      </c>
      <c r="L1545" s="184">
        <v>26.167899999999999</v>
      </c>
      <c r="M1545" s="184">
        <v>37.099800000000002</v>
      </c>
      <c r="N1545" s="184">
        <v>65.309399999999997</v>
      </c>
      <c r="O1545" s="184"/>
      <c r="P1545" s="184"/>
      <c r="Q1545" s="184">
        <v>21.819600000000001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44322</v>
      </c>
      <c r="E1546" s="184">
        <v>13.455</v>
      </c>
      <c r="F1546" s="184">
        <v>0.66810000000000003</v>
      </c>
      <c r="G1546" s="184">
        <v>0.80689999999999995</v>
      </c>
      <c r="H1546" s="184">
        <v>0.86360000000000003</v>
      </c>
      <c r="I1546" s="184">
        <v>4.1013999999999999</v>
      </c>
      <c r="J1546" s="184">
        <v>2.1353</v>
      </c>
      <c r="K1546" s="184">
        <v>3.4935999999999998</v>
      </c>
      <c r="L1546" s="184">
        <v>25.1418</v>
      </c>
      <c r="M1546" s="184">
        <v>35.310400000000001</v>
      </c>
      <c r="N1546" s="184">
        <v>62.327500000000001</v>
      </c>
      <c r="O1546" s="184"/>
      <c r="P1546" s="184"/>
      <c r="Q1546" s="184">
        <v>19.501300000000001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0.75601499999999999</v>
      </c>
      <c r="G1547" s="186">
        <v>1.0205199999999999</v>
      </c>
      <c r="H1547" s="186">
        <v>0.78090000000000004</v>
      </c>
      <c r="I1547" s="186">
        <v>4.4821100000000005</v>
      </c>
      <c r="J1547" s="186">
        <v>3.2426599999999994</v>
      </c>
      <c r="K1547" s="186">
        <v>6.6180649999999996</v>
      </c>
      <c r="L1547" s="186">
        <v>31.211705000000002</v>
      </c>
      <c r="M1547" s="186">
        <v>42.267259999999993</v>
      </c>
      <c r="N1547" s="186">
        <v>68.536495000000002</v>
      </c>
      <c r="O1547" s="186">
        <v>11.857549999999996</v>
      </c>
      <c r="P1547" s="186">
        <v>14.935278571428572</v>
      </c>
      <c r="Q1547" s="186">
        <v>16.051549999999999</v>
      </c>
      <c r="R1547" s="186">
        <v>18.668262499999997</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0.7157</v>
      </c>
      <c r="G1548" s="186">
        <v>0.79974999999999996</v>
      </c>
      <c r="H1548" s="186">
        <v>0.38434999999999997</v>
      </c>
      <c r="I1548" s="186">
        <v>4.1033499999999998</v>
      </c>
      <c r="J1548" s="186">
        <v>2.4024000000000001</v>
      </c>
      <c r="K1548" s="186">
        <v>5.3170000000000002</v>
      </c>
      <c r="L1548" s="186">
        <v>29.1129</v>
      </c>
      <c r="M1548" s="186">
        <v>39.71105</v>
      </c>
      <c r="N1548" s="186">
        <v>63.00705</v>
      </c>
      <c r="O1548" s="186">
        <v>9.9707499999999989</v>
      </c>
      <c r="P1548" s="186">
        <v>14.152650000000001</v>
      </c>
      <c r="Q1548" s="186">
        <v>15.364549999999999</v>
      </c>
      <c r="R1548" s="186">
        <v>17.336100000000002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44322</v>
      </c>
      <c r="E1551" s="184">
        <v>1116.4177999999999</v>
      </c>
      <c r="F1551" s="184">
        <v>3.165</v>
      </c>
      <c r="G1551" s="184">
        <v>3.1524999999999999</v>
      </c>
      <c r="H1551" s="184">
        <v>3.1737000000000002</v>
      </c>
      <c r="I1551" s="184">
        <v>3.1570999999999998</v>
      </c>
      <c r="J1551" s="184">
        <v>3.1423000000000001</v>
      </c>
      <c r="K1551" s="184">
        <v>3.1112000000000002</v>
      </c>
      <c r="L1551" s="184">
        <v>3.0489000000000002</v>
      </c>
      <c r="M1551" s="184">
        <v>3.0667</v>
      </c>
      <c r="N1551" s="184">
        <v>3.0607000000000002</v>
      </c>
      <c r="O1551" s="184"/>
      <c r="P1551" s="184"/>
      <c r="Q1551" s="184">
        <v>4.4809000000000001</v>
      </c>
      <c r="R1551" s="184">
        <v>3.9881000000000002</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44322</v>
      </c>
      <c r="E1552" s="184">
        <v>1112.9463000000001</v>
      </c>
      <c r="F1552" s="184">
        <v>3.0634000000000001</v>
      </c>
      <c r="G1552" s="184">
        <v>3.0518999999999998</v>
      </c>
      <c r="H1552" s="184">
        <v>3.0733999999999999</v>
      </c>
      <c r="I1552" s="184">
        <v>3.0569000000000002</v>
      </c>
      <c r="J1552" s="184">
        <v>3.0419</v>
      </c>
      <c r="K1552" s="184">
        <v>3.0104000000000002</v>
      </c>
      <c r="L1552" s="184">
        <v>2.9420999999999999</v>
      </c>
      <c r="M1552" s="184">
        <v>2.9540999999999999</v>
      </c>
      <c r="N1552" s="184">
        <v>2.9447999999999999</v>
      </c>
      <c r="O1552" s="184"/>
      <c r="P1552" s="184"/>
      <c r="Q1552" s="184">
        <v>4.3513999999999999</v>
      </c>
      <c r="R1552" s="184">
        <v>3.8633000000000002</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44322</v>
      </c>
      <c r="E1553" s="184">
        <v>1091.2835</v>
      </c>
      <c r="F1553" s="184">
        <v>3.2145000000000001</v>
      </c>
      <c r="G1553" s="184">
        <v>3.1593</v>
      </c>
      <c r="H1553" s="184">
        <v>3.1850999999999998</v>
      </c>
      <c r="I1553" s="184">
        <v>3.1732</v>
      </c>
      <c r="J1553" s="184">
        <v>3.1133000000000002</v>
      </c>
      <c r="K1553" s="184">
        <v>3.1046</v>
      </c>
      <c r="L1553" s="184">
        <v>3.0547</v>
      </c>
      <c r="M1553" s="184">
        <v>3.0775000000000001</v>
      </c>
      <c r="N1553" s="184">
        <v>3.0905999999999998</v>
      </c>
      <c r="O1553" s="184"/>
      <c r="P1553" s="184"/>
      <c r="Q1553" s="184">
        <v>4.1561000000000003</v>
      </c>
      <c r="R1553" s="184">
        <v>3.9965999999999999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44322</v>
      </c>
      <c r="E1554" s="184">
        <v>1089.9039</v>
      </c>
      <c r="F1554" s="184">
        <v>3.1516000000000002</v>
      </c>
      <c r="G1554" s="184">
        <v>3.0996999999999999</v>
      </c>
      <c r="H1554" s="184">
        <v>3.125</v>
      </c>
      <c r="I1554" s="184">
        <v>3.1128999999999998</v>
      </c>
      <c r="J1554" s="184">
        <v>3.0529999999999999</v>
      </c>
      <c r="K1554" s="184">
        <v>3.0470000000000002</v>
      </c>
      <c r="L1554" s="184">
        <v>3.0004</v>
      </c>
      <c r="M1554" s="184">
        <v>3.024</v>
      </c>
      <c r="N1554" s="184">
        <v>3.0371999999999999</v>
      </c>
      <c r="O1554" s="184"/>
      <c r="P1554" s="184"/>
      <c r="Q1554" s="184">
        <v>4.0946999999999996</v>
      </c>
      <c r="R1554" s="184">
        <v>3.9439000000000002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44322</v>
      </c>
      <c r="E1555" s="184">
        <v>1084.2883999999999</v>
      </c>
      <c r="F1555" s="184">
        <v>3.1073</v>
      </c>
      <c r="G1555" s="184">
        <v>3.1122999999999998</v>
      </c>
      <c r="H1555" s="184">
        <v>3.1425999999999998</v>
      </c>
      <c r="I1555" s="184">
        <v>3.1373000000000002</v>
      </c>
      <c r="J1555" s="184">
        <v>3.1214</v>
      </c>
      <c r="K1555" s="184">
        <v>3.1114999999999999</v>
      </c>
      <c r="L1555" s="184">
        <v>3.0716000000000001</v>
      </c>
      <c r="M1555" s="184">
        <v>3.0971000000000002</v>
      </c>
      <c r="N1555" s="184">
        <v>3.0964999999999998</v>
      </c>
      <c r="O1555" s="184"/>
      <c r="P1555" s="184"/>
      <c r="Q1555" s="184">
        <v>4.0522999999999998</v>
      </c>
      <c r="R1555" s="184">
        <v>4.0206999999999997</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44322</v>
      </c>
      <c r="E1556" s="184">
        <v>1083.0734</v>
      </c>
      <c r="F1556" s="184">
        <v>3.0602999999999998</v>
      </c>
      <c r="G1556" s="184">
        <v>3.0640999999999998</v>
      </c>
      <c r="H1556" s="184">
        <v>3.0926</v>
      </c>
      <c r="I1556" s="184">
        <v>3.0872000000000002</v>
      </c>
      <c r="J1556" s="184">
        <v>3.0712999999999999</v>
      </c>
      <c r="K1556" s="184">
        <v>3.0611000000000002</v>
      </c>
      <c r="L1556" s="184">
        <v>3.0167999999999999</v>
      </c>
      <c r="M1556" s="184">
        <v>3.0329000000000002</v>
      </c>
      <c r="N1556" s="184">
        <v>3.0339</v>
      </c>
      <c r="O1556" s="184"/>
      <c r="P1556" s="184"/>
      <c r="Q1556" s="184">
        <v>3.9950000000000001</v>
      </c>
      <c r="R1556" s="184">
        <v>3.9634</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44322</v>
      </c>
      <c r="E1557" s="184">
        <v>1086.5862999999999</v>
      </c>
      <c r="F1557" s="184">
        <v>3.1074999999999999</v>
      </c>
      <c r="G1557" s="184">
        <v>3.1002000000000001</v>
      </c>
      <c r="H1557" s="184">
        <v>3.1278000000000001</v>
      </c>
      <c r="I1557" s="184">
        <v>3.1316000000000002</v>
      </c>
      <c r="J1557" s="184">
        <v>3.0775000000000001</v>
      </c>
      <c r="K1557" s="184">
        <v>3.0901000000000001</v>
      </c>
      <c r="L1557" s="184">
        <v>3.0678999999999998</v>
      </c>
      <c r="M1557" s="184">
        <v>3.0785999999999998</v>
      </c>
      <c r="N1557" s="184">
        <v>3.0836000000000001</v>
      </c>
      <c r="O1557" s="184"/>
      <c r="P1557" s="184"/>
      <c r="Q1557" s="184">
        <v>4.0852000000000004</v>
      </c>
      <c r="R1557" s="184">
        <v>4.0197000000000003</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44322</v>
      </c>
      <c r="E1558" s="184">
        <v>1084.1376</v>
      </c>
      <c r="F1558" s="184">
        <v>3.0101</v>
      </c>
      <c r="G1558" s="184">
        <v>2.9994000000000001</v>
      </c>
      <c r="H1558" s="184">
        <v>3.0284</v>
      </c>
      <c r="I1558" s="184">
        <v>3.0333000000000001</v>
      </c>
      <c r="J1558" s="184">
        <v>2.9777999999999998</v>
      </c>
      <c r="K1558" s="184">
        <v>2.9891999999999999</v>
      </c>
      <c r="L1558" s="184">
        <v>2.9662000000000002</v>
      </c>
      <c r="M1558" s="184">
        <v>2.9762</v>
      </c>
      <c r="N1558" s="184">
        <v>2.9803999999999999</v>
      </c>
      <c r="O1558" s="184"/>
      <c r="P1558" s="184"/>
      <c r="Q1558" s="184">
        <v>3.9719000000000002</v>
      </c>
      <c r="R1558" s="184">
        <v>3.907</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44322</v>
      </c>
      <c r="E1559" s="184">
        <v>1044.1157000000001</v>
      </c>
      <c r="F1559" s="184">
        <v>3.2549000000000001</v>
      </c>
      <c r="G1559" s="184">
        <v>3.2263000000000002</v>
      </c>
      <c r="H1559" s="184">
        <v>3.2210999999999999</v>
      </c>
      <c r="I1559" s="184">
        <v>3.1890999999999998</v>
      </c>
      <c r="J1559" s="184">
        <v>3.1505999999999998</v>
      </c>
      <c r="K1559" s="184">
        <v>3.1431</v>
      </c>
      <c r="L1559" s="184">
        <v>3.1124999999999998</v>
      </c>
      <c r="M1559" s="184">
        <v>3.1549999999999998</v>
      </c>
      <c r="N1559" s="184">
        <v>3.1917</v>
      </c>
      <c r="O1559" s="184"/>
      <c r="P1559" s="184"/>
      <c r="Q1559" s="184">
        <v>3.4439000000000002</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44322</v>
      </c>
      <c r="E1560" s="184">
        <v>1042.8676</v>
      </c>
      <c r="F1560" s="184">
        <v>3.1711999999999998</v>
      </c>
      <c r="G1560" s="184">
        <v>3.1461000000000001</v>
      </c>
      <c r="H1560" s="184">
        <v>3.1343999999999999</v>
      </c>
      <c r="I1560" s="184">
        <v>3.0981000000000001</v>
      </c>
      <c r="J1560" s="184">
        <v>3.0577000000000001</v>
      </c>
      <c r="K1560" s="184">
        <v>3.0525000000000002</v>
      </c>
      <c r="L1560" s="184">
        <v>3.0186000000000002</v>
      </c>
      <c r="M1560" s="184">
        <v>3.0604</v>
      </c>
      <c r="N1560" s="184">
        <v>3.0952999999999999</v>
      </c>
      <c r="O1560" s="184"/>
      <c r="P1560" s="184"/>
      <c r="Q1560" s="184">
        <v>3.3468</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44322</v>
      </c>
      <c r="E1561" s="184">
        <v>1069.0146999999999</v>
      </c>
      <c r="F1561" s="184">
        <v>3.1004999999999998</v>
      </c>
      <c r="G1561" s="184">
        <v>3.0828000000000002</v>
      </c>
      <c r="H1561" s="184">
        <v>3.1089000000000002</v>
      </c>
      <c r="I1561" s="184">
        <v>3.1103000000000001</v>
      </c>
      <c r="J1561" s="184">
        <v>3.1006999999999998</v>
      </c>
      <c r="K1561" s="184">
        <v>3.0558000000000001</v>
      </c>
      <c r="L1561" s="184">
        <v>3.0205000000000002</v>
      </c>
      <c r="M1561" s="184">
        <v>3.0495000000000001</v>
      </c>
      <c r="N1561" s="184">
        <v>3.0731999999999999</v>
      </c>
      <c r="O1561" s="184"/>
      <c r="P1561" s="184"/>
      <c r="Q1561" s="184">
        <v>3.7953000000000001</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44322</v>
      </c>
      <c r="E1562" s="184">
        <v>1068.4811</v>
      </c>
      <c r="F1562" s="184">
        <v>3.0815999999999999</v>
      </c>
      <c r="G1562" s="184">
        <v>3.0638000000000001</v>
      </c>
      <c r="H1562" s="184">
        <v>3.089</v>
      </c>
      <c r="I1562" s="184">
        <v>3.0903</v>
      </c>
      <c r="J1562" s="184">
        <v>3.1006999999999998</v>
      </c>
      <c r="K1562" s="184">
        <v>3.0447000000000002</v>
      </c>
      <c r="L1562" s="184">
        <v>3.0045999999999999</v>
      </c>
      <c r="M1562" s="184">
        <v>3.0318999999999998</v>
      </c>
      <c r="N1562" s="184">
        <v>3.0547</v>
      </c>
      <c r="O1562" s="184"/>
      <c r="P1562" s="184"/>
      <c r="Q1562" s="184">
        <v>3.7664</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44322</v>
      </c>
      <c r="E1563" s="184">
        <v>1105.5969</v>
      </c>
      <c r="F1563" s="184">
        <v>3.0838000000000001</v>
      </c>
      <c r="G1563" s="184">
        <v>3.07</v>
      </c>
      <c r="H1563" s="184">
        <v>3.0933000000000002</v>
      </c>
      <c r="I1563" s="184">
        <v>3.0985</v>
      </c>
      <c r="J1563" s="184">
        <v>3.0727000000000002</v>
      </c>
      <c r="K1563" s="184">
        <v>3.0588000000000002</v>
      </c>
      <c r="L1563" s="184">
        <v>3.0384000000000002</v>
      </c>
      <c r="M1563" s="184">
        <v>3.0735999999999999</v>
      </c>
      <c r="N1563" s="184">
        <v>3.0985999999999998</v>
      </c>
      <c r="O1563" s="184"/>
      <c r="P1563" s="184"/>
      <c r="Q1563" s="184">
        <v>4.4074999999999998</v>
      </c>
      <c r="R1563" s="184">
        <v>4.0808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44322</v>
      </c>
      <c r="E1564" s="184">
        <v>1103.3387</v>
      </c>
      <c r="F1564" s="184">
        <v>3.0139999999999998</v>
      </c>
      <c r="G1564" s="184">
        <v>3.0001000000000002</v>
      </c>
      <c r="H1564" s="184">
        <v>3.0230000000000001</v>
      </c>
      <c r="I1564" s="184">
        <v>3.0234000000000001</v>
      </c>
      <c r="J1564" s="184">
        <v>2.9948999999999999</v>
      </c>
      <c r="K1564" s="184">
        <v>2.9740000000000002</v>
      </c>
      <c r="L1564" s="184">
        <v>2.9535</v>
      </c>
      <c r="M1564" s="184">
        <v>2.9946000000000002</v>
      </c>
      <c r="N1564" s="184">
        <v>3.0209000000000001</v>
      </c>
      <c r="O1564" s="184"/>
      <c r="P1564" s="184"/>
      <c r="Q1564" s="184">
        <v>4.3158000000000003</v>
      </c>
      <c r="R1564" s="184">
        <v>3.9914000000000001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44322</v>
      </c>
      <c r="E1565" s="184">
        <v>1070.9135000000001</v>
      </c>
      <c r="F1565" s="184">
        <v>3.0813999999999999</v>
      </c>
      <c r="G1565" s="184">
        <v>3.0842000000000001</v>
      </c>
      <c r="H1565" s="184">
        <v>3.0975999999999999</v>
      </c>
      <c r="I1565" s="184">
        <v>3.1153</v>
      </c>
      <c r="J1565" s="184">
        <v>3.0257000000000001</v>
      </c>
      <c r="K1565" s="184">
        <v>3.0522</v>
      </c>
      <c r="L1565" s="184">
        <v>3.0579000000000001</v>
      </c>
      <c r="M1565" s="184">
        <v>3.1181000000000001</v>
      </c>
      <c r="N1565" s="184">
        <v>3.1404999999999998</v>
      </c>
      <c r="O1565" s="184"/>
      <c r="P1565" s="184"/>
      <c r="Q1565" s="184">
        <v>3.9009999999999998</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44322</v>
      </c>
      <c r="E1566" s="184">
        <v>1069.6475</v>
      </c>
      <c r="F1566" s="184">
        <v>3.0304000000000002</v>
      </c>
      <c r="G1566" s="184">
        <v>3.0343</v>
      </c>
      <c r="H1566" s="184">
        <v>3.0474999999999999</v>
      </c>
      <c r="I1566" s="184">
        <v>3.0651999999999999</v>
      </c>
      <c r="J1566" s="184">
        <v>2.9756999999999998</v>
      </c>
      <c r="K1566" s="184">
        <v>3.0017999999999998</v>
      </c>
      <c r="L1566" s="184">
        <v>3.0072000000000001</v>
      </c>
      <c r="M1566" s="184">
        <v>3.0670000000000002</v>
      </c>
      <c r="N1566" s="184">
        <v>3.089</v>
      </c>
      <c r="O1566" s="184"/>
      <c r="P1566" s="184"/>
      <c r="Q1566" s="184">
        <v>3.8323</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44322</v>
      </c>
      <c r="E1567" s="184">
        <v>1077.5472</v>
      </c>
      <c r="F1567" s="184">
        <v>3.0013999999999998</v>
      </c>
      <c r="G1567" s="184">
        <v>2.9950999999999999</v>
      </c>
      <c r="H1567" s="184">
        <v>3.0280999999999998</v>
      </c>
      <c r="I1567" s="184">
        <v>3.0274000000000001</v>
      </c>
      <c r="J1567" s="184">
        <v>2.9712999999999998</v>
      </c>
      <c r="K1567" s="184">
        <v>2.9647999999999999</v>
      </c>
      <c r="L1567" s="184">
        <v>2.9201999999999999</v>
      </c>
      <c r="M1567" s="184">
        <v>2.9533999999999998</v>
      </c>
      <c r="N1567" s="184">
        <v>2.9296000000000002</v>
      </c>
      <c r="O1567" s="184"/>
      <c r="P1567" s="184"/>
      <c r="Q1567" s="184">
        <v>3.8102999999999998</v>
      </c>
      <c r="R1567" s="184"/>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44322</v>
      </c>
      <c r="E1568" s="184">
        <v>1078.788</v>
      </c>
      <c r="F1568" s="184">
        <v>3.0554999999999999</v>
      </c>
      <c r="G1568" s="184">
        <v>3.0480999999999998</v>
      </c>
      <c r="H1568" s="184">
        <v>3.0802999999999998</v>
      </c>
      <c r="I1568" s="184">
        <v>3.0789</v>
      </c>
      <c r="J1568" s="184">
        <v>3.0226999999999999</v>
      </c>
      <c r="K1568" s="184">
        <v>3.016</v>
      </c>
      <c r="L1568" s="184">
        <v>2.9716999999999998</v>
      </c>
      <c r="M1568" s="184">
        <v>3.0051000000000001</v>
      </c>
      <c r="N1568" s="184">
        <v>2.9868999999999999</v>
      </c>
      <c r="O1568" s="184"/>
      <c r="P1568" s="184"/>
      <c r="Q1568" s="184">
        <v>3.8700999999999999</v>
      </c>
      <c r="R1568" s="184"/>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44322</v>
      </c>
      <c r="E1569" s="184">
        <v>3049.3164999999999</v>
      </c>
      <c r="F1569" s="184">
        <v>3.0789</v>
      </c>
      <c r="G1569" s="184">
        <v>3.0427</v>
      </c>
      <c r="H1569" s="184">
        <v>3.0379999999999998</v>
      </c>
      <c r="I1569" s="184">
        <v>3.0280999999999998</v>
      </c>
      <c r="J1569" s="184">
        <v>2.9864999999999999</v>
      </c>
      <c r="K1569" s="184">
        <v>2.9588000000000001</v>
      </c>
      <c r="L1569" s="184">
        <v>2.9104000000000001</v>
      </c>
      <c r="M1569" s="184">
        <v>2.9293999999999998</v>
      </c>
      <c r="N1569" s="184">
        <v>2.9220000000000002</v>
      </c>
      <c r="O1569" s="184">
        <v>4.6204000000000001</v>
      </c>
      <c r="P1569" s="184">
        <v>5.1725000000000003</v>
      </c>
      <c r="Q1569" s="184">
        <v>5.9603999999999999</v>
      </c>
      <c r="R1569" s="184">
        <v>3.8391000000000002</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44322</v>
      </c>
      <c r="E1570" s="184">
        <v>3067.4249</v>
      </c>
      <c r="F1570" s="184">
        <v>3.1785999999999999</v>
      </c>
      <c r="G1570" s="184">
        <v>3.1425999999999998</v>
      </c>
      <c r="H1570" s="184">
        <v>3.1377999999999999</v>
      </c>
      <c r="I1570" s="184">
        <v>3.1278999999999999</v>
      </c>
      <c r="J1570" s="184">
        <v>3.0869</v>
      </c>
      <c r="K1570" s="184">
        <v>3.0594999999999999</v>
      </c>
      <c r="L1570" s="184">
        <v>3.0121000000000002</v>
      </c>
      <c r="M1570" s="184">
        <v>3.0318999999999998</v>
      </c>
      <c r="N1570" s="184">
        <v>3.0251999999999999</v>
      </c>
      <c r="O1570" s="184">
        <v>4.7202999999999999</v>
      </c>
      <c r="P1570" s="184">
        <v>5.2533000000000003</v>
      </c>
      <c r="Q1570" s="184">
        <v>6.2805</v>
      </c>
      <c r="R1570" s="184">
        <v>3.9434999999999998</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44322</v>
      </c>
      <c r="E1571" s="184">
        <v>1079.4685999999999</v>
      </c>
      <c r="F1571" s="184">
        <v>3.1516000000000002</v>
      </c>
      <c r="G1571" s="184">
        <v>3.1522000000000001</v>
      </c>
      <c r="H1571" s="184">
        <v>3.1827999999999999</v>
      </c>
      <c r="I1571" s="184">
        <v>3.1665999999999999</v>
      </c>
      <c r="J1571" s="184">
        <v>3.1425999999999998</v>
      </c>
      <c r="K1571" s="184">
        <v>3.1511999999999998</v>
      </c>
      <c r="L1571" s="184">
        <v>3.0891999999999999</v>
      </c>
      <c r="M1571" s="184">
        <v>3.1156000000000001</v>
      </c>
      <c r="N1571" s="184">
        <v>3.1194000000000002</v>
      </c>
      <c r="O1571" s="184"/>
      <c r="P1571" s="184"/>
      <c r="Q1571" s="184">
        <v>3.9723000000000002</v>
      </c>
      <c r="R1571" s="184"/>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44322</v>
      </c>
      <c r="E1572" s="184">
        <v>1076.2883999999999</v>
      </c>
      <c r="F1572" s="184">
        <v>3.0015000000000001</v>
      </c>
      <c r="G1572" s="184">
        <v>3.0019999999999998</v>
      </c>
      <c r="H1572" s="184">
        <v>3.0326</v>
      </c>
      <c r="I1572" s="184">
        <v>3.0164</v>
      </c>
      <c r="J1572" s="184">
        <v>2.9921000000000002</v>
      </c>
      <c r="K1572" s="184">
        <v>3</v>
      </c>
      <c r="L1572" s="184">
        <v>2.9369000000000001</v>
      </c>
      <c r="M1572" s="184">
        <v>2.9621</v>
      </c>
      <c r="N1572" s="184">
        <v>2.9647000000000001</v>
      </c>
      <c r="O1572" s="184"/>
      <c r="P1572" s="184"/>
      <c r="Q1572" s="184">
        <v>3.8161</v>
      </c>
      <c r="R1572" s="184"/>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44322</v>
      </c>
      <c r="E1573" s="184">
        <v>111.04689999999999</v>
      </c>
      <c r="F1573" s="184">
        <v>3.0242</v>
      </c>
      <c r="G1573" s="184">
        <v>3.0137</v>
      </c>
      <c r="H1573" s="184">
        <v>3.0304000000000002</v>
      </c>
      <c r="I1573" s="184">
        <v>3.0251000000000001</v>
      </c>
      <c r="J1573" s="184">
        <v>2.9863</v>
      </c>
      <c r="K1573" s="184">
        <v>2.9702999999999999</v>
      </c>
      <c r="L1573" s="184">
        <v>2.9188999999999998</v>
      </c>
      <c r="M1573" s="184">
        <v>2.9430999999999998</v>
      </c>
      <c r="N1573" s="184">
        <v>2.9352</v>
      </c>
      <c r="O1573" s="184"/>
      <c r="P1573" s="184"/>
      <c r="Q1573" s="184">
        <v>4.3197999999999999</v>
      </c>
      <c r="R1573" s="184">
        <v>3.8592</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44322</v>
      </c>
      <c r="E1574" s="184">
        <v>111.3222</v>
      </c>
      <c r="F1574" s="184">
        <v>3.1151</v>
      </c>
      <c r="G1574" s="184">
        <v>3.1046999999999998</v>
      </c>
      <c r="H1574" s="184">
        <v>3.1307999999999998</v>
      </c>
      <c r="I1574" s="184">
        <v>3.1255999999999999</v>
      </c>
      <c r="J1574" s="184">
        <v>3.0855000000000001</v>
      </c>
      <c r="K1574" s="184">
        <v>3.0712000000000002</v>
      </c>
      <c r="L1574" s="184">
        <v>3.0205000000000002</v>
      </c>
      <c r="M1574" s="184">
        <v>3.0453999999999999</v>
      </c>
      <c r="N1574" s="184">
        <v>3.0383</v>
      </c>
      <c r="O1574" s="184"/>
      <c r="P1574" s="184"/>
      <c r="Q1574" s="184">
        <v>4.4241000000000001</v>
      </c>
      <c r="R1574" s="184">
        <v>3.9630999999999998</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44322</v>
      </c>
      <c r="E1575" s="184">
        <v>1101.2548999999999</v>
      </c>
      <c r="F1575" s="184">
        <v>3.1025</v>
      </c>
      <c r="G1575" s="184">
        <v>3.0909</v>
      </c>
      <c r="H1575" s="184">
        <v>3.1255000000000002</v>
      </c>
      <c r="I1575" s="184">
        <v>3.1322999999999999</v>
      </c>
      <c r="J1575" s="184">
        <v>3.1029</v>
      </c>
      <c r="K1575" s="184">
        <v>3.0657000000000001</v>
      </c>
      <c r="L1575" s="184">
        <v>3.0131000000000001</v>
      </c>
      <c r="M1575" s="184">
        <v>3.0489999999999999</v>
      </c>
      <c r="N1575" s="184">
        <v>3.0480999999999998</v>
      </c>
      <c r="O1575" s="184"/>
      <c r="P1575" s="184"/>
      <c r="Q1575" s="184">
        <v>4.2853000000000003</v>
      </c>
      <c r="R1575" s="184">
        <v>3.9712000000000001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44322</v>
      </c>
      <c r="E1576" s="184">
        <v>1098.1539</v>
      </c>
      <c r="F1576" s="184">
        <v>3.0049000000000001</v>
      </c>
      <c r="G1576" s="184">
        <v>2.9921000000000002</v>
      </c>
      <c r="H1576" s="184">
        <v>3.0253999999999999</v>
      </c>
      <c r="I1576" s="184">
        <v>3.0322</v>
      </c>
      <c r="J1576" s="184">
        <v>3.0024000000000002</v>
      </c>
      <c r="K1576" s="184">
        <v>2.9638</v>
      </c>
      <c r="L1576" s="184">
        <v>2.8996</v>
      </c>
      <c r="M1576" s="184">
        <v>2.9283000000000001</v>
      </c>
      <c r="N1576" s="184">
        <v>2.9234</v>
      </c>
      <c r="O1576" s="184"/>
      <c r="P1576" s="184"/>
      <c r="Q1576" s="184">
        <v>4.1574</v>
      </c>
      <c r="R1576" s="184">
        <v>3.8408000000000002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44322</v>
      </c>
      <c r="E1577" s="184">
        <v>1070.4512</v>
      </c>
      <c r="F1577" s="184">
        <v>3.0451999999999999</v>
      </c>
      <c r="G1577" s="184">
        <v>3.0251999999999999</v>
      </c>
      <c r="H1577" s="184">
        <v>3.0754999999999999</v>
      </c>
      <c r="I1577" s="184">
        <v>3.0680000000000001</v>
      </c>
      <c r="J1577" s="184">
        <v>3.0184000000000002</v>
      </c>
      <c r="K1577" s="184">
        <v>3.0173999999999999</v>
      </c>
      <c r="L1577" s="184">
        <v>2.9754</v>
      </c>
      <c r="M1577" s="184">
        <v>2.9979</v>
      </c>
      <c r="N1577" s="184">
        <v>2.9994999999999998</v>
      </c>
      <c r="O1577" s="184"/>
      <c r="P1577" s="184"/>
      <c r="Q1577" s="184">
        <v>3.79</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44322</v>
      </c>
      <c r="E1578" s="184">
        <v>1068.4827</v>
      </c>
      <c r="F1578" s="184">
        <v>2.9483000000000001</v>
      </c>
      <c r="G1578" s="184">
        <v>2.9247999999999998</v>
      </c>
      <c r="H1578" s="184">
        <v>2.9746000000000001</v>
      </c>
      <c r="I1578" s="184">
        <v>2.9674999999999998</v>
      </c>
      <c r="J1578" s="184">
        <v>2.9177</v>
      </c>
      <c r="K1578" s="184">
        <v>2.9163999999999999</v>
      </c>
      <c r="L1578" s="184">
        <v>2.8740000000000001</v>
      </c>
      <c r="M1578" s="184">
        <v>2.8957000000000002</v>
      </c>
      <c r="N1578" s="184">
        <v>2.8963999999999999</v>
      </c>
      <c r="O1578" s="184"/>
      <c r="P1578" s="184"/>
      <c r="Q1578" s="184">
        <v>3.6857000000000002</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44322</v>
      </c>
      <c r="E1579" s="184">
        <v>1043.6329000000001</v>
      </c>
      <c r="F1579" s="184">
        <v>3.113</v>
      </c>
      <c r="G1579" s="184">
        <v>3.0842999999999998</v>
      </c>
      <c r="H1579" s="184">
        <v>3.1154999999999999</v>
      </c>
      <c r="I1579" s="184">
        <v>3.1204000000000001</v>
      </c>
      <c r="J1579" s="184">
        <v>3.09</v>
      </c>
      <c r="K1579" s="184">
        <v>3.0670000000000002</v>
      </c>
      <c r="L1579" s="184">
        <v>3.0228000000000002</v>
      </c>
      <c r="M1579" s="184">
        <v>3.0400999999999998</v>
      </c>
      <c r="N1579" s="184">
        <v>3.0388999999999999</v>
      </c>
      <c r="O1579" s="184"/>
      <c r="P1579" s="184"/>
      <c r="Q1579" s="184">
        <v>3.2732000000000001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44322</v>
      </c>
      <c r="E1580" s="184">
        <v>1042.7992999999999</v>
      </c>
      <c r="F1580" s="184">
        <v>3.0524</v>
      </c>
      <c r="G1580" s="184">
        <v>3.0249000000000001</v>
      </c>
      <c r="H1580" s="184">
        <v>3.0554999999999999</v>
      </c>
      <c r="I1580" s="184">
        <v>3.0602999999999998</v>
      </c>
      <c r="J1580" s="184">
        <v>3.0297999999999998</v>
      </c>
      <c r="K1580" s="184">
        <v>3.0065</v>
      </c>
      <c r="L1580" s="184">
        <v>2.9619</v>
      </c>
      <c r="M1580" s="184">
        <v>2.9786999999999999</v>
      </c>
      <c r="N1580" s="184">
        <v>2.9769999999999999</v>
      </c>
      <c r="O1580" s="184"/>
      <c r="P1580" s="184"/>
      <c r="Q1580" s="184">
        <v>3.2109000000000001</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44322</v>
      </c>
      <c r="E1581" s="184">
        <v>1053.7050999999999</v>
      </c>
      <c r="F1581" s="184">
        <v>3.0070000000000001</v>
      </c>
      <c r="G1581" s="184">
        <v>3.0085999999999999</v>
      </c>
      <c r="H1581" s="184">
        <v>3.0615000000000001</v>
      </c>
      <c r="I1581" s="184">
        <v>3.0781000000000001</v>
      </c>
      <c r="J1581" s="184">
        <v>3.04</v>
      </c>
      <c r="K1581" s="184">
        <v>2.9935</v>
      </c>
      <c r="L1581" s="184">
        <v>2.9579</v>
      </c>
      <c r="M1581" s="184">
        <v>2.988</v>
      </c>
      <c r="N1581" s="184">
        <v>2.9986999999999999</v>
      </c>
      <c r="O1581" s="184"/>
      <c r="P1581" s="184"/>
      <c r="Q1581" s="184">
        <v>3.4685000000000001</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44322</v>
      </c>
      <c r="E1582" s="184">
        <v>1052.0909999999999</v>
      </c>
      <c r="F1582" s="184">
        <v>2.9075000000000002</v>
      </c>
      <c r="G1582" s="184">
        <v>2.8999000000000001</v>
      </c>
      <c r="H1582" s="184">
        <v>2.9575</v>
      </c>
      <c r="I1582" s="184">
        <v>2.9761000000000002</v>
      </c>
      <c r="J1582" s="184">
        <v>2.9388999999999998</v>
      </c>
      <c r="K1582" s="184">
        <v>2.8925999999999998</v>
      </c>
      <c r="L1582" s="184">
        <v>2.8563999999999998</v>
      </c>
      <c r="M1582" s="184">
        <v>2.8854000000000002</v>
      </c>
      <c r="N1582" s="184">
        <v>2.8959999999999999</v>
      </c>
      <c r="O1582" s="184"/>
      <c r="P1582" s="184"/>
      <c r="Q1582" s="184">
        <v>3.3651</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44322</v>
      </c>
      <c r="E1583" s="184">
        <v>1049.3150000000001</v>
      </c>
      <c r="F1583" s="184">
        <v>3.1377999999999999</v>
      </c>
      <c r="G1583" s="184">
        <v>3.1082000000000001</v>
      </c>
      <c r="H1583" s="184">
        <v>3.1454</v>
      </c>
      <c r="I1583" s="184">
        <v>3.4571999999999998</v>
      </c>
      <c r="J1583" s="184">
        <v>3.2766999999999999</v>
      </c>
      <c r="K1583" s="184">
        <v>3.1690999999999998</v>
      </c>
      <c r="L1583" s="184">
        <v>3.0949</v>
      </c>
      <c r="M1583" s="184">
        <v>3.0988000000000002</v>
      </c>
      <c r="N1583" s="184">
        <v>3.0945999999999998</v>
      </c>
      <c r="O1583" s="184"/>
      <c r="P1583" s="184"/>
      <c r="Q1583" s="184">
        <v>3.4365999999999999</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44322</v>
      </c>
      <c r="E1584" s="184">
        <v>1048.2799</v>
      </c>
      <c r="F1584" s="184">
        <v>3.0678000000000001</v>
      </c>
      <c r="G1584" s="184">
        <v>3.0392999999999999</v>
      </c>
      <c r="H1584" s="184">
        <v>3.0758000000000001</v>
      </c>
      <c r="I1584" s="184">
        <v>3.3873000000000002</v>
      </c>
      <c r="J1584" s="184">
        <v>3.2067000000000001</v>
      </c>
      <c r="K1584" s="184">
        <v>3.0985999999999998</v>
      </c>
      <c r="L1584" s="184">
        <v>3.0238999999999998</v>
      </c>
      <c r="M1584" s="184">
        <v>3.0272000000000001</v>
      </c>
      <c r="N1584" s="184">
        <v>3.0225</v>
      </c>
      <c r="O1584" s="184"/>
      <c r="P1584" s="184"/>
      <c r="Q1584" s="184">
        <v>3.3650000000000002</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44322</v>
      </c>
      <c r="E1585" s="184">
        <v>1101.2665999999999</v>
      </c>
      <c r="F1585" s="184">
        <v>3.1322999999999999</v>
      </c>
      <c r="G1585" s="184">
        <v>3.0952999999999999</v>
      </c>
      <c r="H1585" s="184">
        <v>3.1158999999999999</v>
      </c>
      <c r="I1585" s="184">
        <v>3.11</v>
      </c>
      <c r="J1585" s="184">
        <v>3.0720000000000001</v>
      </c>
      <c r="K1585" s="184">
        <v>3.0539999999999998</v>
      </c>
      <c r="L1585" s="184">
        <v>3.0202</v>
      </c>
      <c r="M1585" s="184">
        <v>3.0476000000000001</v>
      </c>
      <c r="N1585" s="184">
        <v>3.0417999999999998</v>
      </c>
      <c r="O1585" s="184"/>
      <c r="P1585" s="184"/>
      <c r="Q1585" s="184">
        <v>4.2702</v>
      </c>
      <c r="R1585" s="184">
        <v>3.9613999999999998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44322</v>
      </c>
      <c r="E1586" s="184">
        <v>1099.3997999999999</v>
      </c>
      <c r="F1586" s="184">
        <v>3.0314000000000001</v>
      </c>
      <c r="G1586" s="184">
        <v>2.9943</v>
      </c>
      <c r="H1586" s="184">
        <v>3.0152999999999999</v>
      </c>
      <c r="I1586" s="184">
        <v>3.0095000000000001</v>
      </c>
      <c r="J1586" s="184">
        <v>2.9716</v>
      </c>
      <c r="K1586" s="184">
        <v>2.9531000000000001</v>
      </c>
      <c r="L1586" s="184">
        <v>2.9184999999999999</v>
      </c>
      <c r="M1586" s="184">
        <v>2.9451999999999998</v>
      </c>
      <c r="N1586" s="184">
        <v>2.9386000000000001</v>
      </c>
      <c r="O1586" s="184"/>
      <c r="P1586" s="184"/>
      <c r="Q1586" s="184">
        <v>4.1935000000000002</v>
      </c>
      <c r="R1586" s="184">
        <v>3.8816000000000002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44322</v>
      </c>
      <c r="E1587" s="184">
        <v>2684.4214999999999</v>
      </c>
      <c r="F1587" s="184">
        <v>3.2317999999999998</v>
      </c>
      <c r="G1587" s="184">
        <v>3.4205999999999999</v>
      </c>
      <c r="H1587" s="184">
        <v>3.2921999999999998</v>
      </c>
      <c r="I1587" s="184">
        <v>3.2168999999999999</v>
      </c>
      <c r="J1587" s="184">
        <v>3.1335000000000002</v>
      </c>
      <c r="K1587" s="184">
        <v>3.0994000000000002</v>
      </c>
      <c r="L1587" s="184">
        <v>3.0371999999999999</v>
      </c>
      <c r="M1587" s="184">
        <v>3.0621</v>
      </c>
      <c r="N1587" s="184">
        <v>3.0598999999999998</v>
      </c>
      <c r="O1587" s="184">
        <v>4.7492999999999999</v>
      </c>
      <c r="P1587" s="184">
        <v>5.4489999999999998</v>
      </c>
      <c r="Q1587" s="184">
        <v>6.6974</v>
      </c>
      <c r="R1587" s="184">
        <v>3.9897999999999998</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44322</v>
      </c>
      <c r="E1588" s="184">
        <v>2556.26283333333</v>
      </c>
      <c r="F1588" s="184">
        <v>3.1297000000000001</v>
      </c>
      <c r="G1588" s="184">
        <v>3.3207</v>
      </c>
      <c r="H1588" s="184">
        <v>3.1919</v>
      </c>
      <c r="I1588" s="184">
        <v>3.1166</v>
      </c>
      <c r="J1588" s="184">
        <v>3.0333000000000001</v>
      </c>
      <c r="K1588" s="184">
        <v>2.9986999999999999</v>
      </c>
      <c r="L1588" s="184">
        <v>2.9357000000000002</v>
      </c>
      <c r="M1588" s="184">
        <v>2.9581</v>
      </c>
      <c r="N1588" s="184">
        <v>2.9554999999999998</v>
      </c>
      <c r="O1588" s="184">
        <v>4.2119999999999997</v>
      </c>
      <c r="P1588" s="184">
        <v>4.7880000000000003</v>
      </c>
      <c r="Q1588" s="184">
        <v>6.7110000000000003</v>
      </c>
      <c r="R1588" s="184">
        <v>3.5859000000000001</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44322</v>
      </c>
      <c r="E1589" s="184">
        <v>1069.8489</v>
      </c>
      <c r="F1589" s="184">
        <v>3.238</v>
      </c>
      <c r="G1589" s="184">
        <v>3.1827999999999999</v>
      </c>
      <c r="H1589" s="184">
        <v>3.1943000000000001</v>
      </c>
      <c r="I1589" s="184">
        <v>3.1699000000000002</v>
      </c>
      <c r="J1589" s="184">
        <v>3.1255999999999999</v>
      </c>
      <c r="K1589" s="184">
        <v>3.0861999999999998</v>
      </c>
      <c r="L1589" s="184">
        <v>3.0253999999999999</v>
      </c>
      <c r="M1589" s="184">
        <v>3.0506000000000002</v>
      </c>
      <c r="N1589" s="184">
        <v>3.0449999999999999</v>
      </c>
      <c r="O1589" s="184"/>
      <c r="P1589" s="184"/>
      <c r="Q1589" s="184">
        <v>3.7845</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44322</v>
      </c>
      <c r="E1590" s="184">
        <v>1067.3406</v>
      </c>
      <c r="F1590" s="184">
        <v>3.1088</v>
      </c>
      <c r="G1590" s="184">
        <v>3.0522999999999998</v>
      </c>
      <c r="H1590" s="184">
        <v>3.0644</v>
      </c>
      <c r="I1590" s="184">
        <v>3.04</v>
      </c>
      <c r="J1590" s="184">
        <v>2.9952999999999999</v>
      </c>
      <c r="K1590" s="184">
        <v>2.9550999999999998</v>
      </c>
      <c r="L1590" s="184">
        <v>2.8933</v>
      </c>
      <c r="M1590" s="184">
        <v>2.9175</v>
      </c>
      <c r="N1590" s="184">
        <v>2.911</v>
      </c>
      <c r="O1590" s="184"/>
      <c r="P1590" s="184"/>
      <c r="Q1590" s="184">
        <v>3.6496</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44322</v>
      </c>
      <c r="E1591" s="184">
        <v>1068.2191</v>
      </c>
      <c r="F1591" s="184">
        <v>3.1985000000000001</v>
      </c>
      <c r="G1591" s="184">
        <v>3.1785000000000001</v>
      </c>
      <c r="H1591" s="184">
        <v>3.1903999999999999</v>
      </c>
      <c r="I1591" s="184">
        <v>3.2450000000000001</v>
      </c>
      <c r="J1591" s="184">
        <v>3.1634000000000002</v>
      </c>
      <c r="K1591" s="184">
        <v>3.1185</v>
      </c>
      <c r="L1591" s="184">
        <v>3.0600999999999998</v>
      </c>
      <c r="M1591" s="184">
        <v>3.0935999999999999</v>
      </c>
      <c r="N1591" s="184">
        <v>3.1023999999999998</v>
      </c>
      <c r="O1591" s="184"/>
      <c r="P1591" s="184"/>
      <c r="Q1591" s="184">
        <v>3.7576000000000001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44322</v>
      </c>
      <c r="E1592" s="184">
        <v>1066.2845</v>
      </c>
      <c r="F1592" s="184">
        <v>3.0947</v>
      </c>
      <c r="G1592" s="184">
        <v>3.0781000000000001</v>
      </c>
      <c r="H1592" s="184">
        <v>3.089</v>
      </c>
      <c r="I1592" s="184">
        <v>3.1442000000000001</v>
      </c>
      <c r="J1592" s="184">
        <v>3.0629</v>
      </c>
      <c r="K1592" s="184">
        <v>3.0177999999999998</v>
      </c>
      <c r="L1592" s="184">
        <v>2.9586000000000001</v>
      </c>
      <c r="M1592" s="184">
        <v>2.9912000000000001</v>
      </c>
      <c r="N1592" s="184">
        <v>2.9992999999999999</v>
      </c>
      <c r="O1592" s="184"/>
      <c r="P1592" s="184"/>
      <c r="Q1592" s="184">
        <v>3.6524999999999999</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44322</v>
      </c>
      <c r="E1593" s="184">
        <v>1057.5779</v>
      </c>
      <c r="F1593" s="184">
        <v>3.1755</v>
      </c>
      <c r="G1593" s="184">
        <v>3.1886999999999999</v>
      </c>
      <c r="H1593" s="184">
        <v>3.2082000000000002</v>
      </c>
      <c r="I1593" s="184">
        <v>3.1936</v>
      </c>
      <c r="J1593" s="184">
        <v>3.1505000000000001</v>
      </c>
      <c r="K1593" s="184">
        <v>3.1419000000000001</v>
      </c>
      <c r="L1593" s="184">
        <v>3.1023999999999998</v>
      </c>
      <c r="M1593" s="184">
        <v>3.1347999999999998</v>
      </c>
      <c r="N1593" s="184">
        <v>3.1467000000000001</v>
      </c>
      <c r="O1593" s="184"/>
      <c r="P1593" s="184"/>
      <c r="Q1593" s="184">
        <v>3.6562999999999999</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44322</v>
      </c>
      <c r="E1594" s="184">
        <v>1055.9132</v>
      </c>
      <c r="F1594" s="184">
        <v>3.0767000000000002</v>
      </c>
      <c r="G1594" s="184">
        <v>3.0899000000000001</v>
      </c>
      <c r="H1594" s="184">
        <v>3.1103999999999998</v>
      </c>
      <c r="I1594" s="184">
        <v>3.0954999999999999</v>
      </c>
      <c r="J1594" s="184">
        <v>3.0529000000000002</v>
      </c>
      <c r="K1594" s="184">
        <v>3.0438999999999998</v>
      </c>
      <c r="L1594" s="184">
        <v>3.004</v>
      </c>
      <c r="M1594" s="184">
        <v>3.0344000000000002</v>
      </c>
      <c r="N1594" s="184">
        <v>3.0467</v>
      </c>
      <c r="O1594" s="184"/>
      <c r="P1594" s="184"/>
      <c r="Q1594" s="184">
        <v>3.5516000000000001</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44322</v>
      </c>
      <c r="E1595" s="184">
        <v>110.8126</v>
      </c>
      <c r="F1595" s="184">
        <v>3.1294</v>
      </c>
      <c r="G1595" s="184">
        <v>3.1080000000000001</v>
      </c>
      <c r="H1595" s="184">
        <v>3.1309999999999998</v>
      </c>
      <c r="I1595" s="184">
        <v>3.1257999999999999</v>
      </c>
      <c r="J1595" s="184">
        <v>3.0941999999999998</v>
      </c>
      <c r="K1595" s="184">
        <v>3.0623999999999998</v>
      </c>
      <c r="L1595" s="184">
        <v>3.0310000000000001</v>
      </c>
      <c r="M1595" s="184">
        <v>3.0556999999999999</v>
      </c>
      <c r="N1595" s="184">
        <v>3.0644</v>
      </c>
      <c r="O1595" s="184"/>
      <c r="P1595" s="184"/>
      <c r="Q1595" s="184">
        <v>4.4015000000000004</v>
      </c>
      <c r="R1595" s="184">
        <v>4.0171999999999999</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44322</v>
      </c>
      <c r="E1596" s="184">
        <v>110.557</v>
      </c>
      <c r="F1596" s="184">
        <v>3.0375999999999999</v>
      </c>
      <c r="G1596" s="184">
        <v>3.0160999999999998</v>
      </c>
      <c r="H1596" s="184">
        <v>3.0390999999999999</v>
      </c>
      <c r="I1596" s="184">
        <v>3.0362</v>
      </c>
      <c r="J1596" s="184">
        <v>3.0028999999999999</v>
      </c>
      <c r="K1596" s="184">
        <v>2.9712999999999998</v>
      </c>
      <c r="L1596" s="184">
        <v>2.9394999999999998</v>
      </c>
      <c r="M1596" s="184">
        <v>2.9636</v>
      </c>
      <c r="N1596" s="184">
        <v>2.9693000000000001</v>
      </c>
      <c r="O1596" s="184"/>
      <c r="P1596" s="184"/>
      <c r="Q1596" s="184">
        <v>4.3005000000000004</v>
      </c>
      <c r="R1596" s="184">
        <v>3.9173</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44322</v>
      </c>
      <c r="E1597" s="184">
        <v>1065.3241</v>
      </c>
      <c r="F1597" s="184">
        <v>3.2071999999999998</v>
      </c>
      <c r="G1597" s="184">
        <v>3.2008999999999999</v>
      </c>
      <c r="H1597" s="184">
        <v>3.2231000000000001</v>
      </c>
      <c r="I1597" s="184">
        <v>3.2071999999999998</v>
      </c>
      <c r="J1597" s="184">
        <v>3.1785999999999999</v>
      </c>
      <c r="K1597" s="184">
        <v>3.1337000000000002</v>
      </c>
      <c r="L1597" s="184">
        <v>3.0954999999999999</v>
      </c>
      <c r="M1597" s="184">
        <v>3.1107999999999998</v>
      </c>
      <c r="N1597" s="184">
        <v>3.1291000000000002</v>
      </c>
      <c r="O1597" s="184"/>
      <c r="P1597" s="184"/>
      <c r="Q1597" s="184">
        <v>3.8081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44322</v>
      </c>
      <c r="E1598" s="184">
        <v>1063.462</v>
      </c>
      <c r="F1598" s="184">
        <v>3.1545000000000001</v>
      </c>
      <c r="G1598" s="184">
        <v>3.1503999999999999</v>
      </c>
      <c r="H1598" s="184">
        <v>3.1722999999999999</v>
      </c>
      <c r="I1598" s="184">
        <v>3.1564999999999999</v>
      </c>
      <c r="J1598" s="184">
        <v>3.1282000000000001</v>
      </c>
      <c r="K1598" s="184">
        <v>3.0531999999999999</v>
      </c>
      <c r="L1598" s="184">
        <v>3.0038</v>
      </c>
      <c r="M1598" s="184">
        <v>3.0150000000000001</v>
      </c>
      <c r="N1598" s="184">
        <v>3.0293999999999999</v>
      </c>
      <c r="O1598" s="184"/>
      <c r="P1598" s="184"/>
      <c r="Q1598" s="184">
        <v>3.7008999999999999</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44322</v>
      </c>
      <c r="E1599" s="184">
        <v>3362.0882000000001</v>
      </c>
      <c r="F1599" s="184">
        <v>3.1692</v>
      </c>
      <c r="G1599" s="184">
        <v>3.1387</v>
      </c>
      <c r="H1599" s="184">
        <v>3.1644999999999999</v>
      </c>
      <c r="I1599" s="184">
        <v>3.1524999999999999</v>
      </c>
      <c r="J1599" s="184">
        <v>3.1133000000000002</v>
      </c>
      <c r="K1599" s="184">
        <v>3.0714000000000001</v>
      </c>
      <c r="L1599" s="184">
        <v>3.0162</v>
      </c>
      <c r="M1599" s="184">
        <v>3.0409000000000002</v>
      </c>
      <c r="N1599" s="184">
        <v>3.0434999999999999</v>
      </c>
      <c r="O1599" s="184">
        <v>4.7408999999999999</v>
      </c>
      <c r="P1599" s="184">
        <v>5.2954999999999997</v>
      </c>
      <c r="Q1599" s="184">
        <v>6.5849000000000002</v>
      </c>
      <c r="R1599" s="184">
        <v>3.9647000000000001</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44322</v>
      </c>
      <c r="E1600" s="184">
        <v>3329.3526999999999</v>
      </c>
      <c r="F1600" s="184">
        <v>3.0983999999999998</v>
      </c>
      <c r="G1600" s="184">
        <v>3.0682</v>
      </c>
      <c r="H1600" s="184">
        <v>3.0943999999999998</v>
      </c>
      <c r="I1600" s="184">
        <v>3.0823</v>
      </c>
      <c r="J1600" s="184">
        <v>3.0430000000000001</v>
      </c>
      <c r="K1600" s="184">
        <v>3.0007999999999999</v>
      </c>
      <c r="L1600" s="184">
        <v>2.9451000000000001</v>
      </c>
      <c r="M1600" s="184">
        <v>2.9693000000000001</v>
      </c>
      <c r="N1600" s="184">
        <v>2.9714</v>
      </c>
      <c r="O1600" s="184">
        <v>4.6718999999999999</v>
      </c>
      <c r="P1600" s="184">
        <v>5.2046999999999999</v>
      </c>
      <c r="Q1600" s="184">
        <v>6.6700999999999997</v>
      </c>
      <c r="R1600" s="184">
        <v>3.8917999999999999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44322</v>
      </c>
      <c r="E1601" s="184">
        <v>1097.7280000000001</v>
      </c>
      <c r="F1601" s="184">
        <v>3.169</v>
      </c>
      <c r="G1601" s="184">
        <v>3.1307999999999998</v>
      </c>
      <c r="H1601" s="184">
        <v>3.1240999999999999</v>
      </c>
      <c r="I1601" s="184">
        <v>3.0956999999999999</v>
      </c>
      <c r="J1601" s="184">
        <v>3.0798999999999999</v>
      </c>
      <c r="K1601" s="184">
        <v>3.0352999999999999</v>
      </c>
      <c r="L1601" s="184">
        <v>2.9927000000000001</v>
      </c>
      <c r="M1601" s="184">
        <v>3.0183</v>
      </c>
      <c r="N1601" s="184">
        <v>3.0266000000000002</v>
      </c>
      <c r="O1601" s="184"/>
      <c r="P1601" s="184"/>
      <c r="Q1601" s="184">
        <v>4.4715999999999996</v>
      </c>
      <c r="R1601" s="184">
        <v>4.0247999999999999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44322</v>
      </c>
      <c r="E1602" s="184">
        <v>1095.3219999999999</v>
      </c>
      <c r="F1602" s="184">
        <v>2.9426999999999999</v>
      </c>
      <c r="G1602" s="184">
        <v>3.0076000000000001</v>
      </c>
      <c r="H1602" s="184">
        <v>3.0066000000000002</v>
      </c>
      <c r="I1602" s="184">
        <v>2.9803999999999999</v>
      </c>
      <c r="J1602" s="184">
        <v>2.9660000000000002</v>
      </c>
      <c r="K1602" s="184">
        <v>2.9277000000000002</v>
      </c>
      <c r="L1602" s="184">
        <v>2.8879000000000001</v>
      </c>
      <c r="M1602" s="184">
        <v>2.9138000000000002</v>
      </c>
      <c r="N1602" s="184">
        <v>2.9216000000000002</v>
      </c>
      <c r="O1602" s="184"/>
      <c r="P1602" s="184"/>
      <c r="Q1602" s="184">
        <v>4.3640999999999996</v>
      </c>
      <c r="R1602" s="184">
        <v>3.9177</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44322</v>
      </c>
      <c r="E1603" s="184">
        <v>1089.2683999999999</v>
      </c>
      <c r="F1603" s="184">
        <v>3.1467000000000001</v>
      </c>
      <c r="G1603" s="184">
        <v>3.1427999999999998</v>
      </c>
      <c r="H1603" s="184">
        <v>3.1594000000000002</v>
      </c>
      <c r="I1603" s="184">
        <v>3.1474000000000002</v>
      </c>
      <c r="J1603" s="184">
        <v>3.0985999999999998</v>
      </c>
      <c r="K1603" s="184">
        <v>3.1282000000000001</v>
      </c>
      <c r="L1603" s="184">
        <v>3.0659999999999998</v>
      </c>
      <c r="M1603" s="184">
        <v>3.0876999999999999</v>
      </c>
      <c r="N1603" s="184">
        <v>3.0828000000000002</v>
      </c>
      <c r="O1603" s="184"/>
      <c r="P1603" s="184"/>
      <c r="Q1603" s="184">
        <v>4.1144999999999996</v>
      </c>
      <c r="R1603" s="184">
        <v>4.0011999999999999</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44322</v>
      </c>
      <c r="E1604" s="184">
        <v>1086.8173999999999</v>
      </c>
      <c r="F1604" s="184">
        <v>3.0430000000000001</v>
      </c>
      <c r="G1604" s="184">
        <v>3.0424000000000002</v>
      </c>
      <c r="H1604" s="184">
        <v>3.0589</v>
      </c>
      <c r="I1604" s="184">
        <v>3.0470000000000002</v>
      </c>
      <c r="J1604" s="184">
        <v>2.9982000000000002</v>
      </c>
      <c r="K1604" s="184">
        <v>2.9847999999999999</v>
      </c>
      <c r="L1604" s="184">
        <v>2.9432</v>
      </c>
      <c r="M1604" s="184">
        <v>2.9712999999999998</v>
      </c>
      <c r="N1604" s="184">
        <v>2.9687999999999999</v>
      </c>
      <c r="O1604" s="184"/>
      <c r="P1604" s="184"/>
      <c r="Q1604" s="184">
        <v>4.0037000000000003</v>
      </c>
      <c r="R1604" s="184">
        <v>3.8902000000000001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44322</v>
      </c>
      <c r="E1605" s="184">
        <v>1087.0563999999999</v>
      </c>
      <c r="F1605" s="184">
        <v>3.1497999999999999</v>
      </c>
      <c r="G1605" s="184">
        <v>3.0775000000000001</v>
      </c>
      <c r="H1605" s="184">
        <v>3.1335999999999999</v>
      </c>
      <c r="I1605" s="184">
        <v>3.1107999999999998</v>
      </c>
      <c r="J1605" s="184">
        <v>3.0764</v>
      </c>
      <c r="K1605" s="184">
        <v>3.0501999999999998</v>
      </c>
      <c r="L1605" s="184">
        <v>3.0141</v>
      </c>
      <c r="M1605" s="184">
        <v>3.0430999999999999</v>
      </c>
      <c r="N1605" s="184">
        <v>3.0316000000000001</v>
      </c>
      <c r="O1605" s="184"/>
      <c r="P1605" s="184"/>
      <c r="Q1605" s="184">
        <v>4.0228000000000002</v>
      </c>
      <c r="R1605" s="184">
        <v>3.9115000000000002</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44322</v>
      </c>
      <c r="E1606" s="184">
        <v>1084.789</v>
      </c>
      <c r="F1606" s="184">
        <v>3.0487000000000002</v>
      </c>
      <c r="G1606" s="184">
        <v>2.9773999999999998</v>
      </c>
      <c r="H1606" s="184">
        <v>3.0333999999999999</v>
      </c>
      <c r="I1606" s="184">
        <v>3.0103</v>
      </c>
      <c r="J1606" s="184">
        <v>2.9756999999999998</v>
      </c>
      <c r="K1606" s="184">
        <v>2.9550999999999998</v>
      </c>
      <c r="L1606" s="184">
        <v>2.9178000000000002</v>
      </c>
      <c r="M1606" s="184">
        <v>2.9443000000000001</v>
      </c>
      <c r="N1606" s="184">
        <v>2.9308000000000001</v>
      </c>
      <c r="O1606" s="184"/>
      <c r="P1606" s="184"/>
      <c r="Q1606" s="184">
        <v>3.9201999999999999</v>
      </c>
      <c r="R1606" s="184">
        <v>3.8090000000000002</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44322</v>
      </c>
      <c r="E1607" s="184">
        <v>2826.2714999999998</v>
      </c>
      <c r="F1607" s="184">
        <v>3.1423999999999999</v>
      </c>
      <c r="G1607" s="184">
        <v>3.1154000000000002</v>
      </c>
      <c r="H1607" s="184">
        <v>3.1471</v>
      </c>
      <c r="I1607" s="184">
        <v>3.1469999999999998</v>
      </c>
      <c r="J1607" s="184">
        <v>3.1126999999999998</v>
      </c>
      <c r="K1607" s="184">
        <v>3.0727000000000002</v>
      </c>
      <c r="L1607" s="184">
        <v>3.0264000000000002</v>
      </c>
      <c r="M1607" s="184">
        <v>3.0606</v>
      </c>
      <c r="N1607" s="184">
        <v>3.0657999999999999</v>
      </c>
      <c r="O1607" s="184">
        <v>4.7820999999999998</v>
      </c>
      <c r="P1607" s="184">
        <v>5.6334</v>
      </c>
      <c r="Q1607" s="184">
        <v>6.6894999999999998</v>
      </c>
      <c r="R1607" s="184">
        <v>4.0018000000000002</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44322</v>
      </c>
      <c r="E1608" s="184">
        <v>2802.0655999999999</v>
      </c>
      <c r="F1608" s="184">
        <v>3.0821999999999998</v>
      </c>
      <c r="G1608" s="184">
        <v>3.0558000000000001</v>
      </c>
      <c r="H1608" s="184">
        <v>3.0872999999999999</v>
      </c>
      <c r="I1608" s="184">
        <v>3.0869</v>
      </c>
      <c r="J1608" s="184">
        <v>3.0531999999999999</v>
      </c>
      <c r="K1608" s="184">
        <v>3.0124</v>
      </c>
      <c r="L1608" s="184">
        <v>2.9655999999999998</v>
      </c>
      <c r="M1608" s="184">
        <v>3.0017</v>
      </c>
      <c r="N1608" s="184">
        <v>3.0049999999999999</v>
      </c>
      <c r="O1608" s="184">
        <v>4.7133000000000003</v>
      </c>
      <c r="P1608" s="184">
        <v>5.5185000000000004</v>
      </c>
      <c r="Q1608" s="184">
        <v>6.0934999999999997</v>
      </c>
      <c r="R1608" s="184">
        <v>3.9278</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44322</v>
      </c>
      <c r="E1609" s="184">
        <v>1062.2603999999999</v>
      </c>
      <c r="F1609" s="184">
        <v>2.9965000000000002</v>
      </c>
      <c r="G1609" s="184">
        <v>3.0049999999999999</v>
      </c>
      <c r="H1609" s="184">
        <v>3.0396999999999998</v>
      </c>
      <c r="I1609" s="184">
        <v>3.0339</v>
      </c>
      <c r="J1609" s="184">
        <v>2.9986000000000002</v>
      </c>
      <c r="K1609" s="184">
        <v>2.9712000000000001</v>
      </c>
      <c r="L1609" s="184">
        <v>2.923</v>
      </c>
      <c r="M1609" s="184">
        <v>2.9485999999999999</v>
      </c>
      <c r="N1609" s="184">
        <v>2.9289000000000001</v>
      </c>
      <c r="O1609" s="184"/>
      <c r="P1609" s="184"/>
      <c r="Q1609" s="184">
        <v>3.6078999999999999</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44322</v>
      </c>
      <c r="E1610" s="184">
        <v>1061.1726000000001</v>
      </c>
      <c r="F1610" s="184">
        <v>2.9376000000000002</v>
      </c>
      <c r="G1610" s="184">
        <v>2.7970000000000002</v>
      </c>
      <c r="H1610" s="184">
        <v>2.9174000000000002</v>
      </c>
      <c r="I1610" s="184">
        <v>2.9424000000000001</v>
      </c>
      <c r="J1610" s="184">
        <v>2.9401000000000002</v>
      </c>
      <c r="K1610" s="184">
        <v>2.9011999999999998</v>
      </c>
      <c r="L1610" s="184">
        <v>2.8559000000000001</v>
      </c>
      <c r="M1610" s="184">
        <v>2.8875000000000002</v>
      </c>
      <c r="N1610" s="184">
        <v>2.8658999999999999</v>
      </c>
      <c r="O1610" s="184"/>
      <c r="P1610" s="184"/>
      <c r="Q1610" s="184">
        <v>3.5455999999999999</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3.0927166666666679</v>
      </c>
      <c r="G1611" s="186">
        <v>3.0796916666666649</v>
      </c>
      <c r="H1611" s="186">
        <v>3.100671666666666</v>
      </c>
      <c r="I1611" s="186">
        <v>3.1043099999999999</v>
      </c>
      <c r="J1611" s="186">
        <v>3.05992</v>
      </c>
      <c r="K1611" s="186">
        <v>3.0348433333333338</v>
      </c>
      <c r="L1611" s="186">
        <v>2.9903449999999996</v>
      </c>
      <c r="M1611" s="186">
        <v>3.0166600000000012</v>
      </c>
      <c r="N1611" s="186">
        <v>3.0198299999999993</v>
      </c>
      <c r="O1611" s="186">
        <v>4.651275</v>
      </c>
      <c r="P1611" s="186">
        <v>5.2893625000000002</v>
      </c>
      <c r="Q1611" s="186">
        <v>4.24519</v>
      </c>
      <c r="R1611" s="186">
        <v>3.9339218750000002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3.0965499999999997</v>
      </c>
      <c r="G1612" s="186">
        <v>3.0777999999999999</v>
      </c>
      <c r="H1612" s="186">
        <v>3.0960000000000001</v>
      </c>
      <c r="I1612" s="186">
        <v>3.0983000000000001</v>
      </c>
      <c r="J1612" s="186">
        <v>3.0602999999999998</v>
      </c>
      <c r="K1612" s="186">
        <v>3.0458500000000002</v>
      </c>
      <c r="L1612" s="186">
        <v>3.0042999999999997</v>
      </c>
      <c r="M1612" s="186">
        <v>3.02955</v>
      </c>
      <c r="N1612" s="186">
        <v>3.0305</v>
      </c>
      <c r="O1612" s="186">
        <v>4.7168000000000001</v>
      </c>
      <c r="P1612" s="186">
        <v>5.2744</v>
      </c>
      <c r="Q1612" s="186">
        <v>3.9836499999999999</v>
      </c>
      <c r="R1612" s="186">
        <v>3.9526500000000002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44322</v>
      </c>
      <c r="E1615" s="184">
        <v>63.773299999999999</v>
      </c>
      <c r="F1615" s="184">
        <v>27.492999999999999</v>
      </c>
      <c r="G1615" s="184">
        <v>23.319800000000001</v>
      </c>
      <c r="H1615" s="184">
        <v>12.564399999999999</v>
      </c>
      <c r="I1615" s="184">
        <v>8.2802000000000007</v>
      </c>
      <c r="J1615" s="184">
        <v>7.8784000000000001</v>
      </c>
      <c r="K1615" s="184">
        <v>5.7843999999999998</v>
      </c>
      <c r="L1615" s="184">
        <v>1.734</v>
      </c>
      <c r="M1615" s="184">
        <v>3.2458</v>
      </c>
      <c r="N1615" s="184">
        <v>4.5575000000000001</v>
      </c>
      <c r="O1615" s="184">
        <v>10.1892</v>
      </c>
      <c r="P1615" s="184">
        <v>9.1514000000000006</v>
      </c>
      <c r="Q1615" s="184">
        <v>8.9633000000000003</v>
      </c>
      <c r="R1615" s="184">
        <v>10.492599999999999</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44322</v>
      </c>
      <c r="E1616" s="184">
        <v>66.691199999999995</v>
      </c>
      <c r="F1616" s="184">
        <v>28.207699999999999</v>
      </c>
      <c r="G1616" s="184">
        <v>23.982399999999998</v>
      </c>
      <c r="H1616" s="184">
        <v>13.2233</v>
      </c>
      <c r="I1616" s="184">
        <v>8.9359000000000002</v>
      </c>
      <c r="J1616" s="184">
        <v>8.5334000000000003</v>
      </c>
      <c r="K1616" s="184">
        <v>6.4390000000000001</v>
      </c>
      <c r="L1616" s="184">
        <v>2.3622999999999998</v>
      </c>
      <c r="M1616" s="184">
        <v>3.8769999999999998</v>
      </c>
      <c r="N1616" s="184">
        <v>5.1970999999999998</v>
      </c>
      <c r="O1616" s="184">
        <v>10.854699999999999</v>
      </c>
      <c r="P1616" s="184">
        <v>9.7604000000000006</v>
      </c>
      <c r="Q1616" s="184">
        <v>9.9689999999999994</v>
      </c>
      <c r="R1616" s="184">
        <v>11.1622</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44322</v>
      </c>
      <c r="E1617" s="184">
        <v>66.691199999999995</v>
      </c>
      <c r="F1617" s="184">
        <v>28.207699999999999</v>
      </c>
      <c r="G1617" s="184">
        <v>23.982399999999998</v>
      </c>
      <c r="H1617" s="184">
        <v>13.2233</v>
      </c>
      <c r="I1617" s="184">
        <v>8.9359000000000002</v>
      </c>
      <c r="J1617" s="184">
        <v>8.5334000000000003</v>
      </c>
      <c r="K1617" s="184">
        <v>6.4390000000000001</v>
      </c>
      <c r="L1617" s="184">
        <v>2.3622999999999998</v>
      </c>
      <c r="M1617" s="184">
        <v>3.8769999999999998</v>
      </c>
      <c r="N1617" s="184">
        <v>5.1970999999999998</v>
      </c>
      <c r="O1617" s="184">
        <v>10.854699999999999</v>
      </c>
      <c r="P1617" s="184">
        <v>9.7604000000000006</v>
      </c>
      <c r="Q1617" s="184">
        <v>9.9689999999999994</v>
      </c>
      <c r="R1617" s="184">
        <v>11.1622</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44322</v>
      </c>
      <c r="E1618" s="184">
        <v>20.853899999999999</v>
      </c>
      <c r="F1618" s="184">
        <v>25.221299999999999</v>
      </c>
      <c r="G1618" s="184">
        <v>21.566500000000001</v>
      </c>
      <c r="H1618" s="184">
        <v>17.335100000000001</v>
      </c>
      <c r="I1618" s="184">
        <v>18.039200000000001</v>
      </c>
      <c r="J1618" s="184">
        <v>11.4842</v>
      </c>
      <c r="K1618" s="184">
        <v>4.1176000000000004</v>
      </c>
      <c r="L1618" s="184">
        <v>3.1217000000000001</v>
      </c>
      <c r="M1618" s="184">
        <v>5.6101000000000001</v>
      </c>
      <c r="N1618" s="184">
        <v>5.6001000000000003</v>
      </c>
      <c r="O1618" s="184">
        <v>10.968299999999999</v>
      </c>
      <c r="P1618" s="184">
        <v>8.8325999999999993</v>
      </c>
      <c r="Q1618" s="184">
        <v>8.3388000000000009</v>
      </c>
      <c r="R1618" s="184">
        <v>12.109299999999999</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44322</v>
      </c>
      <c r="E1619" s="184">
        <v>19.982299999999999</v>
      </c>
      <c r="F1619" s="184">
        <v>24.493099999999998</v>
      </c>
      <c r="G1619" s="184">
        <v>20.920200000000001</v>
      </c>
      <c r="H1619" s="184">
        <v>16.701599999999999</v>
      </c>
      <c r="I1619" s="184">
        <v>17.4162</v>
      </c>
      <c r="J1619" s="184">
        <v>10.8734</v>
      </c>
      <c r="K1619" s="184">
        <v>3.5087999999999999</v>
      </c>
      <c r="L1619" s="184">
        <v>2.5104000000000002</v>
      </c>
      <c r="M1619" s="184">
        <v>4.9974999999999996</v>
      </c>
      <c r="N1619" s="184">
        <v>5.0141</v>
      </c>
      <c r="O1619" s="184">
        <v>10.414400000000001</v>
      </c>
      <c r="P1619" s="184">
        <v>8.2803000000000004</v>
      </c>
      <c r="Q1619" s="184">
        <v>7.7359999999999998</v>
      </c>
      <c r="R1619" s="184">
        <v>11.545299999999999</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44322</v>
      </c>
      <c r="E1620" s="184">
        <v>33.376600000000003</v>
      </c>
      <c r="F1620" s="184">
        <v>48.948599999999999</v>
      </c>
      <c r="G1620" s="184">
        <v>21.837800000000001</v>
      </c>
      <c r="H1620" s="184">
        <v>16.628399999999999</v>
      </c>
      <c r="I1620" s="184">
        <v>16.626200000000001</v>
      </c>
      <c r="J1620" s="184">
        <v>8.3129000000000008</v>
      </c>
      <c r="K1620" s="184">
        <v>3.8441999999999998</v>
      </c>
      <c r="L1620" s="184">
        <v>0.73250000000000004</v>
      </c>
      <c r="M1620" s="184">
        <v>2.0068999999999999</v>
      </c>
      <c r="N1620" s="184">
        <v>3.9289999999999998</v>
      </c>
      <c r="O1620" s="184">
        <v>8.2091999999999992</v>
      </c>
      <c r="P1620" s="184">
        <v>7.0538999999999996</v>
      </c>
      <c r="Q1620" s="184">
        <v>6.4996999999999998</v>
      </c>
      <c r="R1620" s="184">
        <v>8.3888999999999996</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44322</v>
      </c>
      <c r="E1621" s="184">
        <v>35.864400000000003</v>
      </c>
      <c r="F1621" s="184">
        <v>49.732500000000002</v>
      </c>
      <c r="G1621" s="184">
        <v>22.6355</v>
      </c>
      <c r="H1621" s="184">
        <v>17.417400000000001</v>
      </c>
      <c r="I1621" s="184">
        <v>17.402100000000001</v>
      </c>
      <c r="J1621" s="184">
        <v>9.0877999999999997</v>
      </c>
      <c r="K1621" s="184">
        <v>4.6285999999999996</v>
      </c>
      <c r="L1621" s="184">
        <v>1.5147999999999999</v>
      </c>
      <c r="M1621" s="184">
        <v>2.7993000000000001</v>
      </c>
      <c r="N1621" s="184">
        <v>4.7408000000000001</v>
      </c>
      <c r="O1621" s="184">
        <v>9.0574999999999992</v>
      </c>
      <c r="P1621" s="184">
        <v>7.9028999999999998</v>
      </c>
      <c r="Q1621" s="184">
        <v>8.6015999999999995</v>
      </c>
      <c r="R1621" s="184">
        <v>9.2345000000000006</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44322</v>
      </c>
      <c r="E1622" s="184">
        <v>63.052100000000003</v>
      </c>
      <c r="F1622" s="184">
        <v>39.348799999999997</v>
      </c>
      <c r="G1622" s="184">
        <v>20.411000000000001</v>
      </c>
      <c r="H1622" s="184">
        <v>12.6586</v>
      </c>
      <c r="I1622" s="184">
        <v>12.5976</v>
      </c>
      <c r="J1622" s="184">
        <v>5.0456000000000003</v>
      </c>
      <c r="K1622" s="184">
        <v>3.8576000000000001</v>
      </c>
      <c r="L1622" s="184">
        <v>1.7787999999999999</v>
      </c>
      <c r="M1622" s="184">
        <v>3.0602</v>
      </c>
      <c r="N1622" s="184">
        <v>4.5807000000000002</v>
      </c>
      <c r="O1622" s="184">
        <v>9.0624000000000002</v>
      </c>
      <c r="P1622" s="184">
        <v>8.8459000000000003</v>
      </c>
      <c r="Q1622" s="184">
        <v>9.1074999999999999</v>
      </c>
      <c r="R1622" s="184">
        <v>9.9372000000000007</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44322</v>
      </c>
      <c r="E1623" s="184">
        <v>60.283000000000001</v>
      </c>
      <c r="F1623" s="184">
        <v>38.548999999999999</v>
      </c>
      <c r="G1623" s="184">
        <v>19.6492</v>
      </c>
      <c r="H1623" s="184">
        <v>11.894399999999999</v>
      </c>
      <c r="I1623" s="184">
        <v>11.838699999999999</v>
      </c>
      <c r="J1623" s="184">
        <v>4.4137000000000004</v>
      </c>
      <c r="K1623" s="184">
        <v>3.1267</v>
      </c>
      <c r="L1623" s="184">
        <v>1.0079</v>
      </c>
      <c r="M1623" s="184">
        <v>2.2850999999999999</v>
      </c>
      <c r="N1623" s="184">
        <v>3.8121999999999998</v>
      </c>
      <c r="O1623" s="184">
        <v>8.3320000000000007</v>
      </c>
      <c r="P1623" s="184">
        <v>8.1485000000000003</v>
      </c>
      <c r="Q1623" s="184">
        <v>8.7712000000000003</v>
      </c>
      <c r="R1623" s="184">
        <v>9.1829000000000001</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44322</v>
      </c>
      <c r="E1624" s="184">
        <v>77.305700000000002</v>
      </c>
      <c r="F1624" s="184">
        <v>54.520400000000002</v>
      </c>
      <c r="G1624" s="184">
        <v>29.5654</v>
      </c>
      <c r="H1624" s="184">
        <v>20.409099999999999</v>
      </c>
      <c r="I1624" s="184">
        <v>18.192599999999999</v>
      </c>
      <c r="J1624" s="184">
        <v>11.443</v>
      </c>
      <c r="K1624" s="184">
        <v>7.6722000000000001</v>
      </c>
      <c r="L1624" s="184">
        <v>2.6928000000000001</v>
      </c>
      <c r="M1624" s="184">
        <v>4.7468000000000004</v>
      </c>
      <c r="N1624" s="184">
        <v>6.0453999999999999</v>
      </c>
      <c r="O1624" s="184">
        <v>11.564399999999999</v>
      </c>
      <c r="P1624" s="184">
        <v>9.8841999999999999</v>
      </c>
      <c r="Q1624" s="184">
        <v>9.0907999999999998</v>
      </c>
      <c r="R1624" s="184">
        <v>12.1639</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44322</v>
      </c>
      <c r="E1625" s="184">
        <v>74.265699999999995</v>
      </c>
      <c r="F1625" s="184">
        <v>53.994999999999997</v>
      </c>
      <c r="G1625" s="184">
        <v>29.0336</v>
      </c>
      <c r="H1625" s="184">
        <v>19.889199999999999</v>
      </c>
      <c r="I1625" s="184">
        <v>17.657499999999999</v>
      </c>
      <c r="J1625" s="184">
        <v>10.902799999999999</v>
      </c>
      <c r="K1625" s="184">
        <v>7.1265999999999998</v>
      </c>
      <c r="L1625" s="184">
        <v>2.1535000000000002</v>
      </c>
      <c r="M1625" s="184">
        <v>4.2141999999999999</v>
      </c>
      <c r="N1625" s="184">
        <v>5.4969000000000001</v>
      </c>
      <c r="O1625" s="184">
        <v>10.861599999999999</v>
      </c>
      <c r="P1625" s="184">
        <v>9.1918000000000006</v>
      </c>
      <c r="Q1625" s="184">
        <v>9.7207000000000008</v>
      </c>
      <c r="R1625" s="184">
        <v>11.553699999999999</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44322</v>
      </c>
      <c r="E1626" s="184">
        <v>20.0519</v>
      </c>
      <c r="F1626" s="184">
        <v>107.1639</v>
      </c>
      <c r="G1626" s="184">
        <v>41.8887</v>
      </c>
      <c r="H1626" s="184">
        <v>32.550899999999999</v>
      </c>
      <c r="I1626" s="184">
        <v>21.3537</v>
      </c>
      <c r="J1626" s="184">
        <v>24.290800000000001</v>
      </c>
      <c r="K1626" s="184">
        <v>12.711600000000001</v>
      </c>
      <c r="L1626" s="184">
        <v>7.2663000000000002</v>
      </c>
      <c r="M1626" s="184">
        <v>8.6577999999999999</v>
      </c>
      <c r="N1626" s="184">
        <v>9.4177999999999997</v>
      </c>
      <c r="O1626" s="184">
        <v>11.0535</v>
      </c>
      <c r="P1626" s="184">
        <v>9.4832999999999998</v>
      </c>
      <c r="Q1626" s="184">
        <v>10.101000000000001</v>
      </c>
      <c r="R1626" s="184">
        <v>12.591100000000001</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44322</v>
      </c>
      <c r="E1627" s="184">
        <v>19.376799999999999</v>
      </c>
      <c r="F1627" s="184">
        <v>106.5506</v>
      </c>
      <c r="G1627" s="184">
        <v>41.1404</v>
      </c>
      <c r="H1627" s="184">
        <v>31.812100000000001</v>
      </c>
      <c r="I1627" s="184">
        <v>20.599599999999999</v>
      </c>
      <c r="J1627" s="184">
        <v>23.527899999999999</v>
      </c>
      <c r="K1627" s="184">
        <v>11.9542</v>
      </c>
      <c r="L1627" s="184">
        <v>6.6345999999999998</v>
      </c>
      <c r="M1627" s="184">
        <v>8.0561000000000007</v>
      </c>
      <c r="N1627" s="184">
        <v>8.8180999999999994</v>
      </c>
      <c r="O1627" s="184">
        <v>10.517300000000001</v>
      </c>
      <c r="P1627" s="184">
        <v>8.9480000000000004</v>
      </c>
      <c r="Q1627" s="184">
        <v>9.5807000000000002</v>
      </c>
      <c r="R1627" s="184">
        <v>12.022399999999999</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44322</v>
      </c>
      <c r="E1628" s="184">
        <v>47.590899999999998</v>
      </c>
      <c r="F1628" s="184">
        <v>31.472200000000001</v>
      </c>
      <c r="G1628" s="184">
        <v>18.1783</v>
      </c>
      <c r="H1628" s="184">
        <v>11.7278</v>
      </c>
      <c r="I1628" s="184">
        <v>17.948899999999998</v>
      </c>
      <c r="J1628" s="184">
        <v>11.3771</v>
      </c>
      <c r="K1628" s="184">
        <v>5.2404000000000002</v>
      </c>
      <c r="L1628" s="184">
        <v>1.4012</v>
      </c>
      <c r="M1628" s="184">
        <v>1.5911</v>
      </c>
      <c r="N1628" s="184">
        <v>2.1320999999999999</v>
      </c>
      <c r="O1628" s="184">
        <v>7.6425999999999998</v>
      </c>
      <c r="P1628" s="184">
        <v>6.2089999999999996</v>
      </c>
      <c r="Q1628" s="184">
        <v>8.3626000000000005</v>
      </c>
      <c r="R1628" s="184">
        <v>7.0697000000000001</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44322</v>
      </c>
      <c r="E1629" s="184">
        <v>51.108499999999999</v>
      </c>
      <c r="F1629" s="184">
        <v>31.8797</v>
      </c>
      <c r="G1629" s="184">
        <v>18.596699999999998</v>
      </c>
      <c r="H1629" s="184">
        <v>12.138400000000001</v>
      </c>
      <c r="I1629" s="184">
        <v>18.3704</v>
      </c>
      <c r="J1629" s="184">
        <v>11.7995</v>
      </c>
      <c r="K1629" s="184">
        <v>5.6635999999999997</v>
      </c>
      <c r="L1629" s="184">
        <v>1.8379000000000001</v>
      </c>
      <c r="M1629" s="184">
        <v>2.0396999999999998</v>
      </c>
      <c r="N1629" s="184">
        <v>2.6046</v>
      </c>
      <c r="O1629" s="184">
        <v>8.3216999999999999</v>
      </c>
      <c r="P1629" s="184">
        <v>7.0209000000000001</v>
      </c>
      <c r="Q1629" s="184">
        <v>8.0279000000000007</v>
      </c>
      <c r="R1629" s="184">
        <v>7.5785</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44322</v>
      </c>
      <c r="E1630" s="184">
        <v>43.7485</v>
      </c>
      <c r="F1630" s="184">
        <v>35.492800000000003</v>
      </c>
      <c r="G1630" s="184">
        <v>20.168199999999999</v>
      </c>
      <c r="H1630" s="184">
        <v>14.222</v>
      </c>
      <c r="I1630" s="184">
        <v>16.093699999999998</v>
      </c>
      <c r="J1630" s="184">
        <v>7.6737000000000002</v>
      </c>
      <c r="K1630" s="184">
        <v>4.4858000000000002</v>
      </c>
      <c r="L1630" s="184">
        <v>1.1398999999999999</v>
      </c>
      <c r="M1630" s="184">
        <v>2.7847</v>
      </c>
      <c r="N1630" s="184">
        <v>4.4615999999999998</v>
      </c>
      <c r="O1630" s="184">
        <v>8.0161999999999995</v>
      </c>
      <c r="P1630" s="184">
        <v>7.3593000000000002</v>
      </c>
      <c r="Q1630" s="184">
        <v>7.7409999999999997</v>
      </c>
      <c r="R1630" s="184">
        <v>8.2880000000000003</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44322</v>
      </c>
      <c r="E1631" s="184">
        <v>45.229799999999997</v>
      </c>
      <c r="F1631" s="184">
        <v>35.865600000000001</v>
      </c>
      <c r="G1631" s="184">
        <v>20.559100000000001</v>
      </c>
      <c r="H1631" s="184">
        <v>14.635999999999999</v>
      </c>
      <c r="I1631" s="184">
        <v>16.409600000000001</v>
      </c>
      <c r="J1631" s="184">
        <v>8.0638000000000005</v>
      </c>
      <c r="K1631" s="184">
        <v>4.9207000000000001</v>
      </c>
      <c r="L1631" s="184">
        <v>1.6015999999999999</v>
      </c>
      <c r="M1631" s="184">
        <v>3.2509999999999999</v>
      </c>
      <c r="N1631" s="184">
        <v>4.9255000000000004</v>
      </c>
      <c r="O1631" s="184">
        <v>8.4460999999999995</v>
      </c>
      <c r="P1631" s="184">
        <v>7.7968000000000002</v>
      </c>
      <c r="Q1631" s="184">
        <v>8.5259</v>
      </c>
      <c r="R1631" s="184">
        <v>8.7439999999999998</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44322</v>
      </c>
      <c r="E1632" s="184">
        <v>78.274900000000002</v>
      </c>
      <c r="F1632" s="184">
        <v>36.361400000000003</v>
      </c>
      <c r="G1632" s="184">
        <v>19.148599999999998</v>
      </c>
      <c r="H1632" s="184">
        <v>13.049200000000001</v>
      </c>
      <c r="I1632" s="184">
        <v>12.920400000000001</v>
      </c>
      <c r="J1632" s="184">
        <v>7.891</v>
      </c>
      <c r="K1632" s="184">
        <v>4.4476000000000004</v>
      </c>
      <c r="L1632" s="184">
        <v>2.4641000000000002</v>
      </c>
      <c r="M1632" s="184">
        <v>3.3936000000000002</v>
      </c>
      <c r="N1632" s="184">
        <v>5.4208999999999996</v>
      </c>
      <c r="O1632" s="184">
        <v>9.6103000000000005</v>
      </c>
      <c r="P1632" s="184">
        <v>8.9976000000000003</v>
      </c>
      <c r="Q1632" s="184">
        <v>9.9324999999999992</v>
      </c>
      <c r="R1632" s="184">
        <v>10.718</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44322</v>
      </c>
      <c r="E1633" s="184">
        <v>82.430400000000006</v>
      </c>
      <c r="F1633" s="184">
        <v>36.966700000000003</v>
      </c>
      <c r="G1633" s="184">
        <v>19.751300000000001</v>
      </c>
      <c r="H1633" s="184">
        <v>13.6549</v>
      </c>
      <c r="I1633" s="184">
        <v>13.527699999999999</v>
      </c>
      <c r="J1633" s="184">
        <v>8.5031999999999996</v>
      </c>
      <c r="K1633" s="184">
        <v>5.0640999999999998</v>
      </c>
      <c r="L1633" s="184">
        <v>3.0821000000000001</v>
      </c>
      <c r="M1633" s="184">
        <v>4.0202999999999998</v>
      </c>
      <c r="N1633" s="184">
        <v>6.0324</v>
      </c>
      <c r="O1633" s="184">
        <v>10.1777</v>
      </c>
      <c r="P1633" s="184">
        <v>9.5913000000000004</v>
      </c>
      <c r="Q1633" s="184">
        <v>9.3862000000000005</v>
      </c>
      <c r="R1633" s="184">
        <v>11.3012</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44322</v>
      </c>
      <c r="E1634" s="184">
        <v>17.276599999999998</v>
      </c>
      <c r="F1634" s="184">
        <v>57.343699999999998</v>
      </c>
      <c r="G1634" s="184">
        <v>26.1831</v>
      </c>
      <c r="H1634" s="184">
        <v>19.6311</v>
      </c>
      <c r="I1634" s="184">
        <v>20.9467</v>
      </c>
      <c r="J1634" s="184">
        <v>15.44</v>
      </c>
      <c r="K1634" s="184">
        <v>8.1389999999999993</v>
      </c>
      <c r="L1634" s="184">
        <v>2.4251</v>
      </c>
      <c r="M1634" s="184">
        <v>2.8734999999999999</v>
      </c>
      <c r="N1634" s="184">
        <v>3.5594000000000001</v>
      </c>
      <c r="O1634" s="184">
        <v>7.6379999999999999</v>
      </c>
      <c r="P1634" s="184">
        <v>5.9486999999999997</v>
      </c>
      <c r="Q1634" s="184">
        <v>6.7438000000000002</v>
      </c>
      <c r="R1634" s="184">
        <v>7.0111999999999997</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44322</v>
      </c>
      <c r="E1635" s="184">
        <v>18.280799999999999</v>
      </c>
      <c r="F1635" s="184">
        <v>58.194600000000001</v>
      </c>
      <c r="G1635" s="184">
        <v>27.014399999999998</v>
      </c>
      <c r="H1635" s="184">
        <v>20.416699999999999</v>
      </c>
      <c r="I1635" s="184">
        <v>21.728899999999999</v>
      </c>
      <c r="J1635" s="184">
        <v>16.2197</v>
      </c>
      <c r="K1635" s="184">
        <v>8.9332999999999991</v>
      </c>
      <c r="L1635" s="184">
        <v>3.1959</v>
      </c>
      <c r="M1635" s="184">
        <v>3.6808999999999998</v>
      </c>
      <c r="N1635" s="184">
        <v>4.4080000000000004</v>
      </c>
      <c r="O1635" s="184">
        <v>8.4937000000000005</v>
      </c>
      <c r="P1635" s="184">
        <v>6.9015000000000004</v>
      </c>
      <c r="Q1635" s="184">
        <v>7.4162999999999997</v>
      </c>
      <c r="R1635" s="184">
        <v>7.8997999999999999</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44322</v>
      </c>
      <c r="E1636" s="184">
        <v>29.326799999999999</v>
      </c>
      <c r="F1636" s="184">
        <v>54.969299999999997</v>
      </c>
      <c r="G1636" s="184">
        <v>28.901599999999998</v>
      </c>
      <c r="H1636" s="184">
        <v>17.285900000000002</v>
      </c>
      <c r="I1636" s="184">
        <v>19.669699999999999</v>
      </c>
      <c r="J1636" s="184">
        <v>10.186500000000001</v>
      </c>
      <c r="K1636" s="184">
        <v>5.3935000000000004</v>
      </c>
      <c r="L1636" s="184">
        <v>1.6311</v>
      </c>
      <c r="M1636" s="184">
        <v>3.4140000000000001</v>
      </c>
      <c r="N1636" s="184">
        <v>5.9835000000000003</v>
      </c>
      <c r="O1636" s="184">
        <v>11.972200000000001</v>
      </c>
      <c r="P1636" s="184">
        <v>10.1463</v>
      </c>
      <c r="Q1636" s="184">
        <v>10.0939</v>
      </c>
      <c r="R1636" s="184">
        <v>12.405099999999999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44322</v>
      </c>
      <c r="E1637" s="184">
        <v>27.8401</v>
      </c>
      <c r="F1637" s="184">
        <v>54.358699999999999</v>
      </c>
      <c r="G1637" s="184">
        <v>28.2532</v>
      </c>
      <c r="H1637" s="184">
        <v>16.6661</v>
      </c>
      <c r="I1637" s="184">
        <v>19.045500000000001</v>
      </c>
      <c r="J1637" s="184">
        <v>9.5578000000000003</v>
      </c>
      <c r="K1637" s="184">
        <v>4.7605000000000004</v>
      </c>
      <c r="L1637" s="184">
        <v>1.0008999999999999</v>
      </c>
      <c r="M1637" s="184">
        <v>2.7755999999999998</v>
      </c>
      <c r="N1637" s="184">
        <v>5.3269000000000002</v>
      </c>
      <c r="O1637" s="184">
        <v>11.308299999999999</v>
      </c>
      <c r="P1637" s="184">
        <v>9.5036000000000005</v>
      </c>
      <c r="Q1637" s="184">
        <v>8.5934000000000008</v>
      </c>
      <c r="R1637" s="184">
        <v>11.735200000000001</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44322</v>
      </c>
      <c r="E1638" s="184">
        <v>10.1523</v>
      </c>
      <c r="F1638" s="184">
        <v>57.9754</v>
      </c>
      <c r="G1638" s="184">
        <v>28.950500000000002</v>
      </c>
      <c r="H1638" s="184">
        <v>18.0901</v>
      </c>
      <c r="I1638" s="184">
        <v>20.577000000000002</v>
      </c>
      <c r="J1638" s="184">
        <v>9.1645000000000003</v>
      </c>
      <c r="K1638" s="184"/>
      <c r="L1638" s="184"/>
      <c r="M1638" s="184"/>
      <c r="N1638" s="184"/>
      <c r="O1638" s="184"/>
      <c r="P1638" s="184"/>
      <c r="Q1638" s="184">
        <v>12.634</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44322</v>
      </c>
      <c r="E1639" s="184">
        <v>10.1494</v>
      </c>
      <c r="F1639" s="184">
        <v>57.6312</v>
      </c>
      <c r="G1639" s="184">
        <v>28.7179</v>
      </c>
      <c r="H1639" s="184">
        <v>17.940100000000001</v>
      </c>
      <c r="I1639" s="184">
        <v>20.374199999999998</v>
      </c>
      <c r="J1639" s="184">
        <v>8.9359999999999999</v>
      </c>
      <c r="K1639" s="184"/>
      <c r="L1639" s="184"/>
      <c r="M1639" s="184"/>
      <c r="N1639" s="184"/>
      <c r="O1639" s="184"/>
      <c r="P1639" s="184"/>
      <c r="Q1639" s="184">
        <v>12.3934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44322</v>
      </c>
      <c r="E1640" s="184">
        <v>10.166</v>
      </c>
      <c r="F1640" s="184">
        <v>73.030900000000003</v>
      </c>
      <c r="G1640" s="184">
        <v>33.482599999999998</v>
      </c>
      <c r="H1640" s="184">
        <v>23.338999999999999</v>
      </c>
      <c r="I1640" s="184">
        <v>25.6128</v>
      </c>
      <c r="J1640" s="184">
        <v>11.55</v>
      </c>
      <c r="K1640" s="184"/>
      <c r="L1640" s="184"/>
      <c r="M1640" s="184"/>
      <c r="N1640" s="184"/>
      <c r="O1640" s="184"/>
      <c r="P1640" s="184"/>
      <c r="Q1640" s="184">
        <v>13.7705</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44322</v>
      </c>
      <c r="E1641" s="184">
        <v>10.162800000000001</v>
      </c>
      <c r="F1641" s="184">
        <v>72.693399999999997</v>
      </c>
      <c r="G1641" s="184">
        <v>33.252400000000002</v>
      </c>
      <c r="H1641" s="184">
        <v>23.087599999999998</v>
      </c>
      <c r="I1641" s="184">
        <v>25.359300000000001</v>
      </c>
      <c r="J1641" s="184">
        <v>11.285299999999999</v>
      </c>
      <c r="K1641" s="184"/>
      <c r="L1641" s="184"/>
      <c r="M1641" s="184"/>
      <c r="N1641" s="184"/>
      <c r="O1641" s="184"/>
      <c r="P1641" s="184"/>
      <c r="Q1641" s="184">
        <v>13.505000000000001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44322</v>
      </c>
      <c r="E1642" s="184">
        <v>2251.3643999999999</v>
      </c>
      <c r="F1642" s="184">
        <v>21.2181</v>
      </c>
      <c r="G1642" s="184">
        <v>15.9588</v>
      </c>
      <c r="H1642" s="184">
        <v>9.0124999999999993</v>
      </c>
      <c r="I1642" s="184">
        <v>7.9348000000000001</v>
      </c>
      <c r="J1642" s="184">
        <v>2.6814</v>
      </c>
      <c r="K1642" s="184">
        <v>3.5752000000000002</v>
      </c>
      <c r="L1642" s="184">
        <v>-0.47649999999999998</v>
      </c>
      <c r="M1642" s="184">
        <v>0.48730000000000001</v>
      </c>
      <c r="N1642" s="184">
        <v>2.4567999999999999</v>
      </c>
      <c r="O1642" s="184">
        <v>8.0837000000000003</v>
      </c>
      <c r="P1642" s="184">
        <v>7.4739000000000004</v>
      </c>
      <c r="Q1642" s="184">
        <v>6.3178999999999998</v>
      </c>
      <c r="R1642" s="184">
        <v>7.5923999999999996</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44322</v>
      </c>
      <c r="E1643" s="184">
        <v>2412.326</v>
      </c>
      <c r="F1643" s="184">
        <v>21.989000000000001</v>
      </c>
      <c r="G1643" s="184">
        <v>16.729199999999999</v>
      </c>
      <c r="H1643" s="184">
        <v>9.7837999999999994</v>
      </c>
      <c r="I1643" s="184">
        <v>8.7072000000000003</v>
      </c>
      <c r="J1643" s="184">
        <v>3.4533</v>
      </c>
      <c r="K1643" s="184">
        <v>4.3550000000000004</v>
      </c>
      <c r="L1643" s="184">
        <v>0.29399999999999998</v>
      </c>
      <c r="M1643" s="184">
        <v>1.2633000000000001</v>
      </c>
      <c r="N1643" s="184">
        <v>3.2665999999999999</v>
      </c>
      <c r="O1643" s="184">
        <v>8.9318000000000008</v>
      </c>
      <c r="P1643" s="184">
        <v>8.3036999999999992</v>
      </c>
      <c r="Q1643" s="184">
        <v>8.2448999999999995</v>
      </c>
      <c r="R1643" s="184">
        <v>8.4549000000000003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44322</v>
      </c>
      <c r="E1644" s="184">
        <v>82.996700000000004</v>
      </c>
      <c r="F1644" s="184">
        <v>53.731699999999996</v>
      </c>
      <c r="G1644" s="184">
        <v>29.860600000000002</v>
      </c>
      <c r="H1644" s="184">
        <v>20.0869</v>
      </c>
      <c r="I1644" s="184">
        <v>18.733000000000001</v>
      </c>
      <c r="J1644" s="184">
        <v>10.4293</v>
      </c>
      <c r="K1644" s="184">
        <v>4.7968999999999999</v>
      </c>
      <c r="L1644" s="184">
        <v>3.5072000000000001</v>
      </c>
      <c r="M1644" s="184">
        <v>4.6250999999999998</v>
      </c>
      <c r="N1644" s="184">
        <v>5.5658000000000003</v>
      </c>
      <c r="O1644" s="184">
        <v>10.8627</v>
      </c>
      <c r="P1644" s="184">
        <v>9.3564000000000007</v>
      </c>
      <c r="Q1644" s="184">
        <v>9.1660000000000004</v>
      </c>
      <c r="R1644" s="184">
        <v>11.2766</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44322</v>
      </c>
      <c r="E1645" s="184">
        <v>85.001300000000001</v>
      </c>
      <c r="F1645" s="184">
        <v>53.7547</v>
      </c>
      <c r="G1645" s="184">
        <v>29.859500000000001</v>
      </c>
      <c r="H1645" s="184">
        <v>20.093599999999999</v>
      </c>
      <c r="I1645" s="184">
        <v>18.7361</v>
      </c>
      <c r="J1645" s="184">
        <v>10.430199999999999</v>
      </c>
      <c r="K1645" s="184">
        <v>4.7972000000000001</v>
      </c>
      <c r="L1645" s="184">
        <v>3.5089999999999999</v>
      </c>
      <c r="M1645" s="184">
        <v>4.6261999999999999</v>
      </c>
      <c r="N1645" s="184">
        <v>5.5666000000000002</v>
      </c>
      <c r="O1645" s="184">
        <v>10.8629</v>
      </c>
      <c r="P1645" s="184">
        <v>9.3605999999999998</v>
      </c>
      <c r="Q1645" s="184">
        <v>9.2058999999999997</v>
      </c>
      <c r="R1645" s="184">
        <v>11.276899999999999</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44322</v>
      </c>
      <c r="E1646" s="184">
        <v>76.359200000000001</v>
      </c>
      <c r="F1646" s="184">
        <v>52.752200000000002</v>
      </c>
      <c r="G1646" s="184">
        <v>28.860099999999999</v>
      </c>
      <c r="H1646" s="184">
        <v>19.080500000000001</v>
      </c>
      <c r="I1646" s="184">
        <v>17.716999999999999</v>
      </c>
      <c r="J1646" s="184">
        <v>9.4124999999999996</v>
      </c>
      <c r="K1646" s="184">
        <v>3.7835999999999999</v>
      </c>
      <c r="L1646" s="184">
        <v>2.4716999999999998</v>
      </c>
      <c r="M1646" s="184">
        <v>3.5720000000000001</v>
      </c>
      <c r="N1646" s="184">
        <v>4.4961000000000002</v>
      </c>
      <c r="O1646" s="184">
        <v>9.7297999999999991</v>
      </c>
      <c r="P1646" s="184">
        <v>8.2559000000000005</v>
      </c>
      <c r="Q1646" s="184">
        <v>9.5144000000000002</v>
      </c>
      <c r="R1646" s="184">
        <v>10.145799999999999</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44322</v>
      </c>
      <c r="E1647" s="184">
        <v>58.870199999999997</v>
      </c>
      <c r="F1647" s="184">
        <v>59.618000000000002</v>
      </c>
      <c r="G1647" s="184">
        <v>28.2136</v>
      </c>
      <c r="H1647" s="184">
        <v>18.497299999999999</v>
      </c>
      <c r="I1647" s="184">
        <v>19.214700000000001</v>
      </c>
      <c r="J1647" s="184">
        <v>8.8033000000000001</v>
      </c>
      <c r="K1647" s="184">
        <v>3.8815</v>
      </c>
      <c r="L1647" s="184">
        <v>1.133</v>
      </c>
      <c r="M1647" s="184">
        <v>3.4314</v>
      </c>
      <c r="N1647" s="184">
        <v>5.6151</v>
      </c>
      <c r="O1647" s="184">
        <v>9.5267999999999997</v>
      </c>
      <c r="P1647" s="184">
        <v>8.782</v>
      </c>
      <c r="Q1647" s="184">
        <v>9.9769000000000005</v>
      </c>
      <c r="R1647" s="184">
        <v>10.1271</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44322</v>
      </c>
      <c r="E1648" s="184">
        <v>53.982199999999999</v>
      </c>
      <c r="F1648" s="184">
        <v>58.445099999999996</v>
      </c>
      <c r="G1648" s="184">
        <v>26.992999999999999</v>
      </c>
      <c r="H1648" s="184">
        <v>17.289300000000001</v>
      </c>
      <c r="I1648" s="184">
        <v>18.0077</v>
      </c>
      <c r="J1648" s="184">
        <v>7.5929000000000002</v>
      </c>
      <c r="K1648" s="184">
        <v>2.6480999999999999</v>
      </c>
      <c r="L1648" s="184">
        <v>-6.1600000000000002E-2</v>
      </c>
      <c r="M1648" s="184">
        <v>2.2347999999999999</v>
      </c>
      <c r="N1648" s="184">
        <v>4.3810000000000002</v>
      </c>
      <c r="O1648" s="184">
        <v>8.1798000000000002</v>
      </c>
      <c r="P1648" s="184">
        <v>7.3541999999999996</v>
      </c>
      <c r="Q1648" s="184">
        <v>8.3115000000000006</v>
      </c>
      <c r="R1648" s="184">
        <v>8.8048999999999999</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44322</v>
      </c>
      <c r="E1649" s="184">
        <v>51.820900000000002</v>
      </c>
      <c r="F1649" s="184">
        <v>70.146799999999999</v>
      </c>
      <c r="G1649" s="184">
        <v>31.684100000000001</v>
      </c>
      <c r="H1649" s="184">
        <v>18.002700000000001</v>
      </c>
      <c r="I1649" s="184">
        <v>18.6008</v>
      </c>
      <c r="J1649" s="184">
        <v>11.016299999999999</v>
      </c>
      <c r="K1649" s="184">
        <v>7.1403999999999996</v>
      </c>
      <c r="L1649" s="184">
        <v>2.9855</v>
      </c>
      <c r="M1649" s="184">
        <v>4.3665000000000003</v>
      </c>
      <c r="N1649" s="184">
        <v>5.5347</v>
      </c>
      <c r="O1649" s="184">
        <v>10.730499999999999</v>
      </c>
      <c r="P1649" s="184">
        <v>9.0808999999999997</v>
      </c>
      <c r="Q1649" s="184">
        <v>8.5383999999999993</v>
      </c>
      <c r="R1649" s="184">
        <v>11.123200000000001</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44322</v>
      </c>
      <c r="E1650" s="184">
        <v>48.4664</v>
      </c>
      <c r="F1650" s="184">
        <v>69.416899999999998</v>
      </c>
      <c r="G1650" s="184">
        <v>30.9556</v>
      </c>
      <c r="H1650" s="184">
        <v>17.281500000000001</v>
      </c>
      <c r="I1650" s="184">
        <v>17.8733</v>
      </c>
      <c r="J1650" s="184">
        <v>10.2883</v>
      </c>
      <c r="K1650" s="184">
        <v>6.4089999999999998</v>
      </c>
      <c r="L1650" s="184">
        <v>2.2572000000000001</v>
      </c>
      <c r="M1650" s="184">
        <v>3.6267999999999998</v>
      </c>
      <c r="N1650" s="184">
        <v>4.7470999999999997</v>
      </c>
      <c r="O1650" s="184">
        <v>9.8611000000000004</v>
      </c>
      <c r="P1650" s="184">
        <v>8.1516999999999999</v>
      </c>
      <c r="Q1650" s="184">
        <v>7.6356999999999999</v>
      </c>
      <c r="R1650" s="184">
        <v>10.326499999999999</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44322</v>
      </c>
      <c r="E1652" s="184">
        <v>30.340699999999998</v>
      </c>
      <c r="F1652" s="184">
        <v>49.993099999999998</v>
      </c>
      <c r="G1652" s="184">
        <v>26.926600000000001</v>
      </c>
      <c r="H1652" s="184">
        <v>17.692399999999999</v>
      </c>
      <c r="I1652" s="184">
        <v>18.4758</v>
      </c>
      <c r="J1652" s="184">
        <v>11.267300000000001</v>
      </c>
      <c r="K1652" s="184">
        <v>5.5898000000000003</v>
      </c>
      <c r="L1652" s="184">
        <v>1.2069000000000001</v>
      </c>
      <c r="M1652" s="184">
        <v>2.3386999999999998</v>
      </c>
      <c r="N1652" s="184">
        <v>3.8900999999999999</v>
      </c>
      <c r="O1652" s="184">
        <v>10.1896</v>
      </c>
      <c r="P1652" s="184">
        <v>9.3348999999999993</v>
      </c>
      <c r="Q1652" s="184">
        <v>9.1234000000000002</v>
      </c>
      <c r="R1652" s="184">
        <v>10.329499999999999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44322</v>
      </c>
      <c r="E1653" s="184">
        <v>33.006599999999999</v>
      </c>
      <c r="F1653" s="184">
        <v>51.0505</v>
      </c>
      <c r="G1653" s="184">
        <v>27.9682</v>
      </c>
      <c r="H1653" s="184">
        <v>18.676400000000001</v>
      </c>
      <c r="I1653" s="184">
        <v>19.4648</v>
      </c>
      <c r="J1653" s="184">
        <v>12.249499999999999</v>
      </c>
      <c r="K1653" s="184">
        <v>6.5753000000000004</v>
      </c>
      <c r="L1653" s="184">
        <v>2.1850000000000001</v>
      </c>
      <c r="M1653" s="184">
        <v>3.3296000000000001</v>
      </c>
      <c r="N1653" s="184">
        <v>4.9031000000000002</v>
      </c>
      <c r="O1653" s="184">
        <v>11.215</v>
      </c>
      <c r="P1653" s="184">
        <v>10.441800000000001</v>
      </c>
      <c r="Q1653" s="184">
        <v>10.4634</v>
      </c>
      <c r="R1653" s="184">
        <v>11.368600000000001</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44322</v>
      </c>
      <c r="E1654" s="184">
        <v>33.095799999999997</v>
      </c>
      <c r="F1654" s="184">
        <v>51.023299999999999</v>
      </c>
      <c r="G1654" s="184">
        <v>27.9665</v>
      </c>
      <c r="H1654" s="184">
        <v>18.689299999999999</v>
      </c>
      <c r="I1654" s="184">
        <v>19.46</v>
      </c>
      <c r="J1654" s="184">
        <v>12.2499</v>
      </c>
      <c r="K1654" s="184">
        <v>6.5750000000000002</v>
      </c>
      <c r="L1654" s="184">
        <v>2.1852999999999998</v>
      </c>
      <c r="M1654" s="184">
        <v>3.3296999999999999</v>
      </c>
      <c r="N1654" s="184">
        <v>4.9035000000000002</v>
      </c>
      <c r="O1654" s="184">
        <v>11.217000000000001</v>
      </c>
      <c r="P1654" s="184">
        <v>10.4224</v>
      </c>
      <c r="Q1654" s="184">
        <v>10.8474</v>
      </c>
      <c r="R1654" s="184">
        <v>11.3697</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44322</v>
      </c>
      <c r="E1655" s="184">
        <v>24.1096</v>
      </c>
      <c r="F1655" s="184">
        <v>72.357100000000003</v>
      </c>
      <c r="G1655" s="184">
        <v>29.694700000000001</v>
      </c>
      <c r="H1655" s="184">
        <v>20.1478</v>
      </c>
      <c r="I1655" s="184">
        <v>17.5929</v>
      </c>
      <c r="J1655" s="184">
        <v>11.9552</v>
      </c>
      <c r="K1655" s="184">
        <v>6.4180999999999999</v>
      </c>
      <c r="L1655" s="184">
        <v>2.2642000000000002</v>
      </c>
      <c r="M1655" s="184">
        <v>3.8041</v>
      </c>
      <c r="N1655" s="184">
        <v>4.4438000000000004</v>
      </c>
      <c r="O1655" s="184">
        <v>8.5943000000000005</v>
      </c>
      <c r="P1655" s="184">
        <v>7.7445000000000004</v>
      </c>
      <c r="Q1655" s="184">
        <v>7.2750000000000004</v>
      </c>
      <c r="R1655" s="184">
        <v>9.0350999999999999</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44322</v>
      </c>
      <c r="E1656" s="184">
        <v>24.991199999999999</v>
      </c>
      <c r="F1656" s="184">
        <v>73.465400000000002</v>
      </c>
      <c r="G1656" s="184">
        <v>30.7972</v>
      </c>
      <c r="H1656" s="184">
        <v>21.305900000000001</v>
      </c>
      <c r="I1656" s="184">
        <v>18.755500000000001</v>
      </c>
      <c r="J1656" s="184">
        <v>13.124000000000001</v>
      </c>
      <c r="K1656" s="184">
        <v>7.593</v>
      </c>
      <c r="L1656" s="184">
        <v>3.4645000000000001</v>
      </c>
      <c r="M1656" s="184">
        <v>5.0777000000000001</v>
      </c>
      <c r="N1656" s="184">
        <v>5.6085000000000003</v>
      </c>
      <c r="O1656" s="184">
        <v>9.3948999999999998</v>
      </c>
      <c r="P1656" s="184">
        <v>8.3493999999999993</v>
      </c>
      <c r="Q1656" s="184">
        <v>8.4658999999999995</v>
      </c>
      <c r="R1656" s="184">
        <v>9.9034999999999993</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44322</v>
      </c>
      <c r="E1657" s="184">
        <v>52.7196</v>
      </c>
      <c r="F1657" s="184">
        <v>24.109400000000001</v>
      </c>
      <c r="G1657" s="184">
        <v>13.8858</v>
      </c>
      <c r="H1657" s="184">
        <v>10.008699999999999</v>
      </c>
      <c r="I1657" s="184">
        <v>10.6211</v>
      </c>
      <c r="J1657" s="184">
        <v>7.1684999999999999</v>
      </c>
      <c r="K1657" s="184">
        <v>6.8494999999999999</v>
      </c>
      <c r="L1657" s="184">
        <v>2.9563000000000001</v>
      </c>
      <c r="M1657" s="184">
        <v>4.3434999999999997</v>
      </c>
      <c r="N1657" s="184">
        <v>5.5468999999999999</v>
      </c>
      <c r="O1657" s="184">
        <v>10.721500000000001</v>
      </c>
      <c r="P1657" s="184">
        <v>9.8986999999999998</v>
      </c>
      <c r="Q1657" s="184">
        <v>10.380100000000001</v>
      </c>
      <c r="R1657" s="184">
        <v>11.9328</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44322</v>
      </c>
      <c r="E1658" s="184">
        <v>50.779499999999999</v>
      </c>
      <c r="F1658" s="184">
        <v>23.663699999999999</v>
      </c>
      <c r="G1658" s="184">
        <v>13.4323</v>
      </c>
      <c r="H1658" s="184">
        <v>9.5259999999999998</v>
      </c>
      <c r="I1658" s="184">
        <v>10.1435</v>
      </c>
      <c r="J1658" s="184">
        <v>6.6853999999999996</v>
      </c>
      <c r="K1658" s="184">
        <v>6.3638000000000003</v>
      </c>
      <c r="L1658" s="184">
        <v>2.4596</v>
      </c>
      <c r="M1658" s="184">
        <v>3.8441000000000001</v>
      </c>
      <c r="N1658" s="184">
        <v>5.0457000000000001</v>
      </c>
      <c r="O1658" s="184">
        <v>10.1722</v>
      </c>
      <c r="P1658" s="184">
        <v>9.3268000000000004</v>
      </c>
      <c r="Q1658" s="184">
        <v>8.2992000000000008</v>
      </c>
      <c r="R1658" s="184">
        <v>11.4168</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44322</v>
      </c>
      <c r="E1659" s="184">
        <v>66.625100000000003</v>
      </c>
      <c r="F1659" s="184">
        <v>69.763800000000003</v>
      </c>
      <c r="G1659" s="184">
        <v>34.024500000000003</v>
      </c>
      <c r="H1659" s="184">
        <v>25.394200000000001</v>
      </c>
      <c r="I1659" s="184">
        <v>23.262</v>
      </c>
      <c r="J1659" s="184">
        <v>8.7994000000000003</v>
      </c>
      <c r="K1659" s="184">
        <v>3.887</v>
      </c>
      <c r="L1659" s="184">
        <v>0.53410000000000002</v>
      </c>
      <c r="M1659" s="184">
        <v>1.7969999999999999</v>
      </c>
      <c r="N1659" s="184">
        <v>3.3990999999999998</v>
      </c>
      <c r="O1659" s="184">
        <v>9.2866</v>
      </c>
      <c r="P1659" s="184">
        <v>8.1606000000000005</v>
      </c>
      <c r="Q1659" s="184">
        <v>8.9710999999999999</v>
      </c>
      <c r="R1659" s="184">
        <v>9.1613000000000007</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44322</v>
      </c>
      <c r="E1660" s="184">
        <v>61.912700000000001</v>
      </c>
      <c r="F1660" s="184">
        <v>69.106800000000007</v>
      </c>
      <c r="G1660" s="184">
        <v>33.360900000000001</v>
      </c>
      <c r="H1660" s="184">
        <v>24.734300000000001</v>
      </c>
      <c r="I1660" s="184">
        <v>22.592400000000001</v>
      </c>
      <c r="J1660" s="184">
        <v>8.1206999999999994</v>
      </c>
      <c r="K1660" s="184">
        <v>2.8748999999999998</v>
      </c>
      <c r="L1660" s="184">
        <v>-0.38950000000000001</v>
      </c>
      <c r="M1660" s="184">
        <v>0.9405</v>
      </c>
      <c r="N1660" s="184">
        <v>2.5579999999999998</v>
      </c>
      <c r="O1660" s="184">
        <v>8.3783999999999992</v>
      </c>
      <c r="P1660" s="184">
        <v>7.1836000000000002</v>
      </c>
      <c r="Q1660" s="184">
        <v>8.7708999999999993</v>
      </c>
      <c r="R1660" s="184">
        <v>8.3553999999999995</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44322</v>
      </c>
      <c r="E1661" s="184">
        <v>50.700699999999998</v>
      </c>
      <c r="F1661" s="184">
        <v>39.2774</v>
      </c>
      <c r="G1661" s="184">
        <v>21.0337</v>
      </c>
      <c r="H1661" s="184">
        <v>14.1899</v>
      </c>
      <c r="I1661" s="184">
        <v>14.1195</v>
      </c>
      <c r="J1661" s="184">
        <v>8.7030999999999992</v>
      </c>
      <c r="K1661" s="184">
        <v>5.4664000000000001</v>
      </c>
      <c r="L1661" s="184">
        <v>1.7593000000000001</v>
      </c>
      <c r="M1661" s="184">
        <v>2.4973999999999998</v>
      </c>
      <c r="N1661" s="184">
        <v>4.0612000000000004</v>
      </c>
      <c r="O1661" s="184">
        <v>9.4613999999999994</v>
      </c>
      <c r="P1661" s="184">
        <v>9.4692000000000007</v>
      </c>
      <c r="Q1661" s="184">
        <v>9.4627999999999997</v>
      </c>
      <c r="R1661" s="184">
        <v>10.1654</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44322</v>
      </c>
      <c r="E1662" s="184">
        <v>49.520600000000002</v>
      </c>
      <c r="F1662" s="184">
        <v>38.9587</v>
      </c>
      <c r="G1662" s="184">
        <v>20.7469</v>
      </c>
      <c r="H1662" s="184">
        <v>13.904400000000001</v>
      </c>
      <c r="I1662" s="184">
        <v>13.835100000000001</v>
      </c>
      <c r="J1662" s="184">
        <v>8.4137000000000004</v>
      </c>
      <c r="K1662" s="184">
        <v>5.1604000000000001</v>
      </c>
      <c r="L1662" s="184">
        <v>1.4573</v>
      </c>
      <c r="M1662" s="184">
        <v>2.1922999999999999</v>
      </c>
      <c r="N1662" s="184">
        <v>3.7549999999999999</v>
      </c>
      <c r="O1662" s="184">
        <v>9.1511999999999993</v>
      </c>
      <c r="P1662" s="184">
        <v>9.1670999999999996</v>
      </c>
      <c r="Q1662" s="184">
        <v>8.6417000000000002</v>
      </c>
      <c r="R1662" s="184">
        <v>9.8388000000000009</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50.010827659574467</v>
      </c>
      <c r="G1663" s="186">
        <v>25.745587234042553</v>
      </c>
      <c r="H1663" s="186">
        <v>17.352980851063826</v>
      </c>
      <c r="I1663" s="186">
        <v>17.027817021276597</v>
      </c>
      <c r="J1663" s="186">
        <v>10.102544680851063</v>
      </c>
      <c r="K1663" s="186">
        <v>5.6511418604651142</v>
      </c>
      <c r="L1663" s="186">
        <v>2.1245162790697667</v>
      </c>
      <c r="M1663" s="186">
        <v>3.4647953488372094</v>
      </c>
      <c r="N1663" s="186">
        <v>4.8141023255813948</v>
      </c>
      <c r="O1663" s="186">
        <v>9.7236558139534868</v>
      </c>
      <c r="P1663" s="186">
        <v>8.6124860465116289</v>
      </c>
      <c r="Q1663" s="186">
        <v>9.1742170212765952</v>
      </c>
      <c r="R1663" s="186">
        <v>10.146560465116279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51.0505</v>
      </c>
      <c r="G1664" s="186">
        <v>26.992999999999999</v>
      </c>
      <c r="H1664" s="186">
        <v>17.335100000000001</v>
      </c>
      <c r="I1664" s="186">
        <v>18.0077</v>
      </c>
      <c r="J1664" s="186">
        <v>9.4124999999999996</v>
      </c>
      <c r="K1664" s="186">
        <v>5.2404000000000002</v>
      </c>
      <c r="L1664" s="186">
        <v>2.1850000000000001</v>
      </c>
      <c r="M1664" s="186">
        <v>3.3936000000000002</v>
      </c>
      <c r="N1664" s="186">
        <v>4.9031000000000002</v>
      </c>
      <c r="O1664" s="186">
        <v>9.7297999999999991</v>
      </c>
      <c r="P1664" s="186">
        <v>8.8459000000000003</v>
      </c>
      <c r="Q1664" s="186">
        <v>8.9710999999999999</v>
      </c>
      <c r="R1664" s="186">
        <v>10.326499999999999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44322</v>
      </c>
      <c r="E1667" s="184">
        <v>36.869799999999998</v>
      </c>
      <c r="F1667" s="184">
        <v>17.035399999999999</v>
      </c>
      <c r="G1667" s="184">
        <v>9.5442</v>
      </c>
      <c r="H1667" s="184">
        <v>9.3364999999999991</v>
      </c>
      <c r="I1667" s="184">
        <v>9.9231999999999996</v>
      </c>
      <c r="J1667" s="184">
        <v>6.6825000000000001</v>
      </c>
      <c r="K1667" s="184">
        <v>6.4817999999999998</v>
      </c>
      <c r="L1667" s="184">
        <v>4.1645000000000003</v>
      </c>
      <c r="M1667" s="184">
        <v>6.5686999999999998</v>
      </c>
      <c r="N1667" s="184">
        <v>10.513400000000001</v>
      </c>
      <c r="O1667" s="184">
        <v>8.5433000000000003</v>
      </c>
      <c r="P1667" s="184">
        <v>8.0229999999999997</v>
      </c>
      <c r="Q1667" s="184">
        <v>7.5157999999999996</v>
      </c>
      <c r="R1667" s="184">
        <v>9.1141000000000005</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44322</v>
      </c>
      <c r="E1668" s="184">
        <v>38.805300000000003</v>
      </c>
      <c r="F1668" s="184">
        <v>17.691700000000001</v>
      </c>
      <c r="G1668" s="184">
        <v>10.261100000000001</v>
      </c>
      <c r="H1668" s="184">
        <v>10.056800000000001</v>
      </c>
      <c r="I1668" s="184">
        <v>10.638299999999999</v>
      </c>
      <c r="J1668" s="184">
        <v>7.4001999999999999</v>
      </c>
      <c r="K1668" s="184">
        <v>7.1837</v>
      </c>
      <c r="L1668" s="184">
        <v>4.8898999999999999</v>
      </c>
      <c r="M1668" s="184">
        <v>7.3177000000000003</v>
      </c>
      <c r="N1668" s="184">
        <v>11.298999999999999</v>
      </c>
      <c r="O1668" s="184">
        <v>9.3028999999999993</v>
      </c>
      <c r="P1668" s="184">
        <v>8.7621000000000002</v>
      </c>
      <c r="Q1668" s="184">
        <v>9.4908999999999999</v>
      </c>
      <c r="R1668" s="184">
        <v>9.8849</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44322</v>
      </c>
      <c r="E1669" s="184">
        <v>25.616599999999998</v>
      </c>
      <c r="F1669" s="184">
        <v>2.1374</v>
      </c>
      <c r="G1669" s="184">
        <v>6.2725999999999997</v>
      </c>
      <c r="H1669" s="184">
        <v>9.7274999999999991</v>
      </c>
      <c r="I1669" s="184">
        <v>11.4284</v>
      </c>
      <c r="J1669" s="184">
        <v>7.6566000000000001</v>
      </c>
      <c r="K1669" s="184">
        <v>6.0708000000000002</v>
      </c>
      <c r="L1669" s="184">
        <v>4.3449999999999998</v>
      </c>
      <c r="M1669" s="184">
        <v>5.5800999999999998</v>
      </c>
      <c r="N1669" s="184">
        <v>8.5822000000000003</v>
      </c>
      <c r="O1669" s="184">
        <v>9.2063000000000006</v>
      </c>
      <c r="P1669" s="184">
        <v>8.6125000000000007</v>
      </c>
      <c r="Q1669" s="184">
        <v>8.9504999999999999</v>
      </c>
      <c r="R1669" s="184">
        <v>9.6247000000000007</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44322</v>
      </c>
      <c r="E1670" s="184">
        <v>24.078800000000001</v>
      </c>
      <c r="F1670" s="184">
        <v>1.3643000000000001</v>
      </c>
      <c r="G1670" s="184">
        <v>5.5606999999999998</v>
      </c>
      <c r="H1670" s="184">
        <v>9.0241000000000007</v>
      </c>
      <c r="I1670" s="184">
        <v>10.719900000000001</v>
      </c>
      <c r="J1670" s="184">
        <v>6.9619999999999997</v>
      </c>
      <c r="K1670" s="184">
        <v>5.3914</v>
      </c>
      <c r="L1670" s="184">
        <v>3.6423999999999999</v>
      </c>
      <c r="M1670" s="184">
        <v>4.8578000000000001</v>
      </c>
      <c r="N1670" s="184">
        <v>7.8334999999999999</v>
      </c>
      <c r="O1670" s="184">
        <v>8.4849999999999994</v>
      </c>
      <c r="P1670" s="184">
        <v>7.8818000000000001</v>
      </c>
      <c r="Q1670" s="184">
        <v>8.0920000000000005</v>
      </c>
      <c r="R1670" s="184">
        <v>8.8965999999999994</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44322</v>
      </c>
      <c r="E1671" s="184">
        <v>23.0305</v>
      </c>
      <c r="F1671" s="184">
        <v>15.6968</v>
      </c>
      <c r="G1671" s="184">
        <v>10.9983</v>
      </c>
      <c r="H1671" s="184">
        <v>10.2765</v>
      </c>
      <c r="I1671" s="184">
        <v>10.662000000000001</v>
      </c>
      <c r="J1671" s="184">
        <v>5.7324000000000002</v>
      </c>
      <c r="K1671" s="184">
        <v>6.4654999999999996</v>
      </c>
      <c r="L1671" s="184">
        <v>3.9413999999999998</v>
      </c>
      <c r="M1671" s="184">
        <v>4.8887</v>
      </c>
      <c r="N1671" s="184">
        <v>6.8388</v>
      </c>
      <c r="O1671" s="184">
        <v>7.4832999999999998</v>
      </c>
      <c r="P1671" s="184">
        <v>7.7651000000000003</v>
      </c>
      <c r="Q1671" s="184">
        <v>7.9863</v>
      </c>
      <c r="R1671" s="184">
        <v>7.5242000000000004</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44322</v>
      </c>
      <c r="E1672" s="184">
        <v>24.300699999999999</v>
      </c>
      <c r="F1672" s="184">
        <v>16.529599999999999</v>
      </c>
      <c r="G1672" s="184">
        <v>11.827299999999999</v>
      </c>
      <c r="H1672" s="184">
        <v>11.095599999999999</v>
      </c>
      <c r="I1672" s="184">
        <v>11.4655</v>
      </c>
      <c r="J1672" s="184">
        <v>6.5387000000000004</v>
      </c>
      <c r="K1672" s="184">
        <v>7.2727000000000004</v>
      </c>
      <c r="L1672" s="184">
        <v>4.7340999999999998</v>
      </c>
      <c r="M1672" s="184">
        <v>5.6829999999999998</v>
      </c>
      <c r="N1672" s="184">
        <v>7.6467000000000001</v>
      </c>
      <c r="O1672" s="184">
        <v>8.2395999999999994</v>
      </c>
      <c r="P1672" s="184">
        <v>8.5302000000000007</v>
      </c>
      <c r="Q1672" s="184">
        <v>8.8327000000000009</v>
      </c>
      <c r="R1672" s="184">
        <v>8.2985000000000007</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44322</v>
      </c>
      <c r="E1673" s="184">
        <v>24.720500000000001</v>
      </c>
      <c r="F1673" s="184">
        <v>17.578900000000001</v>
      </c>
      <c r="G1673" s="184">
        <v>10.245699999999999</v>
      </c>
      <c r="H1673" s="184">
        <v>9.6572999999999993</v>
      </c>
      <c r="I1673" s="184">
        <v>11.1317</v>
      </c>
      <c r="J1673" s="184">
        <v>6.8948</v>
      </c>
      <c r="K1673" s="184">
        <v>6.6939000000000002</v>
      </c>
      <c r="L1673" s="184">
        <v>3.6171000000000002</v>
      </c>
      <c r="M1673" s="184">
        <v>5.1489000000000003</v>
      </c>
      <c r="N1673" s="184">
        <v>7.9954999999999998</v>
      </c>
      <c r="O1673" s="184">
        <v>7.5618999999999996</v>
      </c>
      <c r="P1673" s="184">
        <v>7.3609999999999998</v>
      </c>
      <c r="Q1673" s="184">
        <v>5.5845000000000002</v>
      </c>
      <c r="R1673" s="184">
        <v>7.7907999999999999</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44322</v>
      </c>
      <c r="E1674" s="184">
        <v>26.0197</v>
      </c>
      <c r="F1674" s="184">
        <v>18.5261</v>
      </c>
      <c r="G1674" s="184">
        <v>10.951599999999999</v>
      </c>
      <c r="H1674" s="184">
        <v>10.3812</v>
      </c>
      <c r="I1674" s="184">
        <v>11.847</v>
      </c>
      <c r="J1674" s="184">
        <v>7.6035000000000004</v>
      </c>
      <c r="K1674" s="184">
        <v>7.4103000000000003</v>
      </c>
      <c r="L1674" s="184">
        <v>4.3335999999999997</v>
      </c>
      <c r="M1674" s="184">
        <v>5.8731999999999998</v>
      </c>
      <c r="N1674" s="184">
        <v>8.7248000000000001</v>
      </c>
      <c r="O1674" s="184">
        <v>8.4270999999999994</v>
      </c>
      <c r="P1674" s="184">
        <v>8.0373999999999999</v>
      </c>
      <c r="Q1674" s="184">
        <v>8.5205000000000002</v>
      </c>
      <c r="R1674" s="184">
        <v>8.6059000000000001</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44322</v>
      </c>
      <c r="E1675" s="184">
        <v>18.380800000000001</v>
      </c>
      <c r="F1675" s="184">
        <v>12.315899999999999</v>
      </c>
      <c r="G1675" s="184">
        <v>5.8940000000000001</v>
      </c>
      <c r="H1675" s="184">
        <v>5.7081999999999997</v>
      </c>
      <c r="I1675" s="184">
        <v>7.8246000000000002</v>
      </c>
      <c r="J1675" s="184">
        <v>10.293200000000001</v>
      </c>
      <c r="K1675" s="184">
        <v>6.4943</v>
      </c>
      <c r="L1675" s="184">
        <v>4.2994000000000003</v>
      </c>
      <c r="M1675" s="184">
        <v>5.3380999999999998</v>
      </c>
      <c r="N1675" s="184">
        <v>6.2897999999999996</v>
      </c>
      <c r="O1675" s="184">
        <v>-2.6825000000000001</v>
      </c>
      <c r="P1675" s="184">
        <v>1.5813999999999999</v>
      </c>
      <c r="Q1675" s="184">
        <v>4.6879999999999997</v>
      </c>
      <c r="R1675" s="184">
        <v>-7.1540999999999997</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44322</v>
      </c>
      <c r="E1676" s="184">
        <v>17.219000000000001</v>
      </c>
      <c r="F1676" s="184">
        <v>12.086600000000001</v>
      </c>
      <c r="G1676" s="184">
        <v>5.5846</v>
      </c>
      <c r="H1676" s="184">
        <v>5.3048000000000002</v>
      </c>
      <c r="I1676" s="184">
        <v>7.3337000000000003</v>
      </c>
      <c r="J1676" s="184">
        <v>9.7577999999999996</v>
      </c>
      <c r="K1676" s="184">
        <v>5.9264000000000001</v>
      </c>
      <c r="L1676" s="184">
        <v>3.7238000000000002</v>
      </c>
      <c r="M1676" s="184">
        <v>4.7577999999999996</v>
      </c>
      <c r="N1676" s="184">
        <v>5.6996000000000002</v>
      </c>
      <c r="O1676" s="184">
        <v>-3.2218</v>
      </c>
      <c r="P1676" s="184">
        <v>0.90149999999999997</v>
      </c>
      <c r="Q1676" s="184">
        <v>4.484</v>
      </c>
      <c r="R1676" s="184">
        <v>-7.6694000000000004</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44322</v>
      </c>
      <c r="E1677" s="184">
        <v>21.721299999999999</v>
      </c>
      <c r="F1677" s="184">
        <v>10.7576</v>
      </c>
      <c r="G1677" s="184">
        <v>8.6320999999999994</v>
      </c>
      <c r="H1677" s="184">
        <v>7.5727000000000002</v>
      </c>
      <c r="I1677" s="184">
        <v>10.460100000000001</v>
      </c>
      <c r="J1677" s="184">
        <v>6.0060000000000002</v>
      </c>
      <c r="K1677" s="184">
        <v>6.2930000000000001</v>
      </c>
      <c r="L1677" s="184">
        <v>3.9771000000000001</v>
      </c>
      <c r="M1677" s="184">
        <v>4.7900999999999998</v>
      </c>
      <c r="N1677" s="184">
        <v>7.7359999999999998</v>
      </c>
      <c r="O1677" s="184">
        <v>8.2513000000000005</v>
      </c>
      <c r="P1677" s="184">
        <v>8.2515999999999998</v>
      </c>
      <c r="Q1677" s="184">
        <v>7.9248000000000003</v>
      </c>
      <c r="R1677" s="184">
        <v>8.5698000000000008</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44322</v>
      </c>
      <c r="E1678" s="184">
        <v>20.417400000000001</v>
      </c>
      <c r="F1678" s="184">
        <v>10.1927</v>
      </c>
      <c r="G1678" s="184">
        <v>7.9903000000000004</v>
      </c>
      <c r="H1678" s="184">
        <v>6.9301000000000004</v>
      </c>
      <c r="I1678" s="184">
        <v>9.8051999999999992</v>
      </c>
      <c r="J1678" s="184">
        <v>5.3807999999999998</v>
      </c>
      <c r="K1678" s="184">
        <v>5.6369999999999996</v>
      </c>
      <c r="L1678" s="184">
        <v>3.3363</v>
      </c>
      <c r="M1678" s="184">
        <v>4.1398000000000001</v>
      </c>
      <c r="N1678" s="184">
        <v>7.0542999999999996</v>
      </c>
      <c r="O1678" s="184">
        <v>7.5086000000000004</v>
      </c>
      <c r="P1678" s="184">
        <v>7.4451999999999998</v>
      </c>
      <c r="Q1678" s="184">
        <v>7.3696999999999999</v>
      </c>
      <c r="R1678" s="184">
        <v>7.8506999999999998</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44322</v>
      </c>
      <c r="E1679" s="184">
        <v>39.166400000000003</v>
      </c>
      <c r="F1679" s="184">
        <v>16.2226</v>
      </c>
      <c r="G1679" s="184">
        <v>10.0731</v>
      </c>
      <c r="H1679" s="184">
        <v>9.3492999999999995</v>
      </c>
      <c r="I1679" s="184">
        <v>12.3194</v>
      </c>
      <c r="J1679" s="184">
        <v>7.319</v>
      </c>
      <c r="K1679" s="184">
        <v>6.9436999999999998</v>
      </c>
      <c r="L1679" s="184">
        <v>3.9321000000000002</v>
      </c>
      <c r="M1679" s="184">
        <v>5.0143000000000004</v>
      </c>
      <c r="N1679" s="184">
        <v>7.4181999999999997</v>
      </c>
      <c r="O1679" s="184">
        <v>8.6705000000000005</v>
      </c>
      <c r="P1679" s="184">
        <v>8.1197999999999997</v>
      </c>
      <c r="Q1679" s="184">
        <v>8.6706000000000003</v>
      </c>
      <c r="R1679" s="184">
        <v>9.1173999999999999</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44322</v>
      </c>
      <c r="E1680" s="184">
        <v>36.980899999999998</v>
      </c>
      <c r="F1680" s="184">
        <v>15.5024</v>
      </c>
      <c r="G1680" s="184">
        <v>9.4166000000000007</v>
      </c>
      <c r="H1680" s="184">
        <v>8.7001000000000008</v>
      </c>
      <c r="I1680" s="184">
        <v>11.670400000000001</v>
      </c>
      <c r="J1680" s="184">
        <v>6.6756000000000002</v>
      </c>
      <c r="K1680" s="184">
        <v>6.2786999999999997</v>
      </c>
      <c r="L1680" s="184">
        <v>3.2604000000000002</v>
      </c>
      <c r="M1680" s="184">
        <v>4.3501000000000003</v>
      </c>
      <c r="N1680" s="184">
        <v>6.7347000000000001</v>
      </c>
      <c r="O1680" s="184">
        <v>7.9138000000000002</v>
      </c>
      <c r="P1680" s="184">
        <v>7.3003</v>
      </c>
      <c r="Q1680" s="184">
        <v>7.2567000000000004</v>
      </c>
      <c r="R1680" s="184">
        <v>8.3884000000000007</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44322</v>
      </c>
      <c r="E1688" s="184">
        <v>4083.1865461847401</v>
      </c>
      <c r="F1688" s="184">
        <v>8.0145999999999997</v>
      </c>
      <c r="G1688" s="184">
        <v>-7.1087999999999996</v>
      </c>
      <c r="H1688" s="184">
        <v>13.4064</v>
      </c>
      <c r="I1688" s="184">
        <v>19.0366</v>
      </c>
      <c r="J1688" s="184">
        <v>18.7941</v>
      </c>
      <c r="K1688" s="184">
        <v>18.4068</v>
      </c>
      <c r="L1688" s="184">
        <v>19.654299999999999</v>
      </c>
      <c r="M1688" s="184">
        <v>12.5722</v>
      </c>
      <c r="N1688" s="184">
        <v>9.8862000000000005</v>
      </c>
      <c r="O1688" s="184">
        <v>3.4207999999999998</v>
      </c>
      <c r="P1688" s="184">
        <v>5.6760000000000002</v>
      </c>
      <c r="Q1688" s="184">
        <v>7.5724</v>
      </c>
      <c r="R1688" s="184">
        <v>0.97489999999999999</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44322</v>
      </c>
      <c r="E1689" s="184">
        <v>4329.8001000000004</v>
      </c>
      <c r="F1689" s="184">
        <v>8.0144000000000002</v>
      </c>
      <c r="G1689" s="184">
        <v>-7.1143999999999998</v>
      </c>
      <c r="H1689" s="184">
        <v>13.404199999999999</v>
      </c>
      <c r="I1689" s="184">
        <v>19.035499999999999</v>
      </c>
      <c r="J1689" s="184">
        <v>18.793199999999999</v>
      </c>
      <c r="K1689" s="184">
        <v>18.5244</v>
      </c>
      <c r="L1689" s="184">
        <v>20.13</v>
      </c>
      <c r="M1689" s="184">
        <v>13.164</v>
      </c>
      <c r="N1689" s="184">
        <v>10.5395</v>
      </c>
      <c r="O1689" s="184">
        <v>4.1497999999999999</v>
      </c>
      <c r="P1689" s="184">
        <v>6.4085999999999999</v>
      </c>
      <c r="Q1689" s="184">
        <v>7.8525</v>
      </c>
      <c r="R1689" s="184">
        <v>1.6496</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44322</v>
      </c>
      <c r="E1690" s="184">
        <v>24.788900000000002</v>
      </c>
      <c r="F1690" s="184">
        <v>5.8906999999999998</v>
      </c>
      <c r="G1690" s="184">
        <v>7.8089000000000004</v>
      </c>
      <c r="H1690" s="184">
        <v>10.2852</v>
      </c>
      <c r="I1690" s="184">
        <v>12.013400000000001</v>
      </c>
      <c r="J1690" s="184">
        <v>8.0532000000000004</v>
      </c>
      <c r="K1690" s="184">
        <v>6.4875999999999996</v>
      </c>
      <c r="L1690" s="184">
        <v>4.1597</v>
      </c>
      <c r="M1690" s="184">
        <v>5.4699</v>
      </c>
      <c r="N1690" s="184">
        <v>8.8938000000000006</v>
      </c>
      <c r="O1690" s="184">
        <v>8.8394999999999992</v>
      </c>
      <c r="P1690" s="184">
        <v>8.2501999999999995</v>
      </c>
      <c r="Q1690" s="184">
        <v>8.7091999999999992</v>
      </c>
      <c r="R1690" s="184">
        <v>9.4341000000000008</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44322</v>
      </c>
      <c r="E1691" s="184">
        <v>25.1845</v>
      </c>
      <c r="F1691" s="184">
        <v>6.5229999999999997</v>
      </c>
      <c r="G1691" s="184">
        <v>8.3149999999999995</v>
      </c>
      <c r="H1691" s="184">
        <v>10.8301</v>
      </c>
      <c r="I1691" s="184">
        <v>12.523899999999999</v>
      </c>
      <c r="J1691" s="184">
        <v>8.5624000000000002</v>
      </c>
      <c r="K1691" s="184">
        <v>6.9964000000000004</v>
      </c>
      <c r="L1691" s="184">
        <v>4.6824000000000003</v>
      </c>
      <c r="M1691" s="184">
        <v>6.0031999999999996</v>
      </c>
      <c r="N1691" s="184">
        <v>9.4084000000000003</v>
      </c>
      <c r="O1691" s="184">
        <v>9.1278000000000006</v>
      </c>
      <c r="P1691" s="184">
        <v>8.4872999999999994</v>
      </c>
      <c r="Q1691" s="184">
        <v>8.8079999999999998</v>
      </c>
      <c r="R1691" s="184">
        <v>9.7871000000000006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44322</v>
      </c>
      <c r="E1692" s="184">
        <v>31.316400000000002</v>
      </c>
      <c r="F1692" s="184">
        <v>13.2918</v>
      </c>
      <c r="G1692" s="184">
        <v>10.3431</v>
      </c>
      <c r="H1692" s="184">
        <v>9.4579000000000004</v>
      </c>
      <c r="I1692" s="184">
        <v>12.144500000000001</v>
      </c>
      <c r="J1692" s="184">
        <v>7.7885999999999997</v>
      </c>
      <c r="K1692" s="184">
        <v>6.3929999999999998</v>
      </c>
      <c r="L1692" s="184">
        <v>3.5689000000000002</v>
      </c>
      <c r="M1692" s="184">
        <v>3.9058999999999999</v>
      </c>
      <c r="N1692" s="184">
        <v>4.3190999999999997</v>
      </c>
      <c r="O1692" s="184">
        <v>3.3195000000000001</v>
      </c>
      <c r="P1692" s="184">
        <v>4.5514000000000001</v>
      </c>
      <c r="Q1692" s="184">
        <v>6.3947000000000003</v>
      </c>
      <c r="R1692" s="184">
        <v>1.6357999999999999</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44322</v>
      </c>
      <c r="E1693" s="184">
        <v>33.810099999999998</v>
      </c>
      <c r="F1693" s="184">
        <v>14.363799999999999</v>
      </c>
      <c r="G1693" s="184">
        <v>11.4541</v>
      </c>
      <c r="H1693" s="184">
        <v>10.539199999999999</v>
      </c>
      <c r="I1693" s="184">
        <v>13.2219</v>
      </c>
      <c r="J1693" s="184">
        <v>8.8697999999999997</v>
      </c>
      <c r="K1693" s="184">
        <v>7.4987000000000004</v>
      </c>
      <c r="L1693" s="184">
        <v>4.6428000000000003</v>
      </c>
      <c r="M1693" s="184">
        <v>4.9760999999999997</v>
      </c>
      <c r="N1693" s="184">
        <v>5.4025999999999996</v>
      </c>
      <c r="O1693" s="184">
        <v>4.3338000000000001</v>
      </c>
      <c r="P1693" s="184">
        <v>5.5593000000000004</v>
      </c>
      <c r="Q1693" s="184">
        <v>6.9804000000000004</v>
      </c>
      <c r="R1693" s="184">
        <v>2.6480000000000001</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44322</v>
      </c>
      <c r="E1694" s="184">
        <v>46.213099999999997</v>
      </c>
      <c r="F1694" s="184">
        <v>8.3740000000000006</v>
      </c>
      <c r="G1694" s="184">
        <v>5.5575999999999999</v>
      </c>
      <c r="H1694" s="184">
        <v>8.7025000000000006</v>
      </c>
      <c r="I1694" s="184">
        <v>10.2798</v>
      </c>
      <c r="J1694" s="184">
        <v>6.7107999999999999</v>
      </c>
      <c r="K1694" s="184">
        <v>5.6014999999999997</v>
      </c>
      <c r="L1694" s="184">
        <v>4.2638999999999996</v>
      </c>
      <c r="M1694" s="184">
        <v>5.4302000000000001</v>
      </c>
      <c r="N1694" s="184">
        <v>8.6183999999999994</v>
      </c>
      <c r="O1694" s="184">
        <v>8.5678000000000001</v>
      </c>
      <c r="P1694" s="184">
        <v>8.1072000000000006</v>
      </c>
      <c r="Q1694" s="184">
        <v>8.1475000000000009</v>
      </c>
      <c r="R1694" s="184">
        <v>9.2471999999999994</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44322</v>
      </c>
      <c r="E1695" s="184">
        <v>49.026600000000002</v>
      </c>
      <c r="F1695" s="184">
        <v>9.2340999999999998</v>
      </c>
      <c r="G1695" s="184">
        <v>6.3315000000000001</v>
      </c>
      <c r="H1695" s="184">
        <v>9.4722000000000008</v>
      </c>
      <c r="I1695" s="184">
        <v>11.043799999999999</v>
      </c>
      <c r="J1695" s="184">
        <v>7.4756999999999998</v>
      </c>
      <c r="K1695" s="184">
        <v>6.3722000000000003</v>
      </c>
      <c r="L1695" s="184">
        <v>5.0411000000000001</v>
      </c>
      <c r="M1695" s="184">
        <v>6.2229000000000001</v>
      </c>
      <c r="N1695" s="184">
        <v>9.4445999999999994</v>
      </c>
      <c r="O1695" s="184">
        <v>9.407</v>
      </c>
      <c r="P1695" s="184">
        <v>8.9655000000000005</v>
      </c>
      <c r="Q1695" s="184">
        <v>9.2431999999999999</v>
      </c>
      <c r="R1695" s="184">
        <v>10.072800000000001</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44322</v>
      </c>
      <c r="E1696" s="184">
        <v>20.117599999999999</v>
      </c>
      <c r="F1696" s="184">
        <v>19.4237</v>
      </c>
      <c r="G1696" s="184">
        <v>14.9564</v>
      </c>
      <c r="H1696" s="184">
        <v>13.8515</v>
      </c>
      <c r="I1696" s="184">
        <v>14.4649</v>
      </c>
      <c r="J1696" s="184">
        <v>7.9683999999999999</v>
      </c>
      <c r="K1696" s="184">
        <v>6.5282</v>
      </c>
      <c r="L1696" s="184">
        <v>4.2026000000000003</v>
      </c>
      <c r="M1696" s="184">
        <v>5.2276999999999996</v>
      </c>
      <c r="N1696" s="184">
        <v>9.0632999999999999</v>
      </c>
      <c r="O1696" s="184">
        <v>5.0734000000000004</v>
      </c>
      <c r="P1696" s="184">
        <v>5.5987</v>
      </c>
      <c r="Q1696" s="184">
        <v>7.1448999999999998</v>
      </c>
      <c r="R1696" s="184">
        <v>4.1200999999999999</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44322</v>
      </c>
      <c r="E1697" s="184">
        <v>21.5427</v>
      </c>
      <c r="F1697" s="184">
        <v>19.834199999999999</v>
      </c>
      <c r="G1697" s="184">
        <v>15.3812</v>
      </c>
      <c r="H1697" s="184">
        <v>14.295500000000001</v>
      </c>
      <c r="I1697" s="184">
        <v>14.91</v>
      </c>
      <c r="J1697" s="184">
        <v>8.4107000000000003</v>
      </c>
      <c r="K1697" s="184">
        <v>6.9469000000000003</v>
      </c>
      <c r="L1697" s="184">
        <v>4.5917000000000003</v>
      </c>
      <c r="M1697" s="184">
        <v>5.6502999999999997</v>
      </c>
      <c r="N1697" s="184">
        <v>9.5701999999999998</v>
      </c>
      <c r="O1697" s="184">
        <v>5.8558000000000003</v>
      </c>
      <c r="P1697" s="184">
        <v>6.5510000000000002</v>
      </c>
      <c r="Q1697" s="184">
        <v>7.5336999999999996</v>
      </c>
      <c r="R1697" s="184">
        <v>4.7038000000000002</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44322</v>
      </c>
      <c r="E1698" s="184">
        <v>47.255899999999997</v>
      </c>
      <c r="F1698" s="184">
        <v>19.474599999999999</v>
      </c>
      <c r="G1698" s="184">
        <v>11.725899999999999</v>
      </c>
      <c r="H1698" s="184">
        <v>9.0747999999999998</v>
      </c>
      <c r="I1698" s="184">
        <v>11.910399999999999</v>
      </c>
      <c r="J1698" s="184">
        <v>6.9002999999999997</v>
      </c>
      <c r="K1698" s="184">
        <v>7.0719000000000003</v>
      </c>
      <c r="L1698" s="184">
        <v>4.0522999999999998</v>
      </c>
      <c r="M1698" s="184">
        <v>5.0243000000000002</v>
      </c>
      <c r="N1698" s="184">
        <v>8.0570000000000004</v>
      </c>
      <c r="O1698" s="184">
        <v>8.9579000000000004</v>
      </c>
      <c r="P1698" s="184">
        <v>8.2256999999999998</v>
      </c>
      <c r="Q1698" s="184">
        <v>8.6889000000000003</v>
      </c>
      <c r="R1698" s="184">
        <v>9.2508999999999997</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44322</v>
      </c>
      <c r="E1699" s="184">
        <v>45.019399999999997</v>
      </c>
      <c r="F1699" s="184">
        <v>18.900500000000001</v>
      </c>
      <c r="G1699" s="184">
        <v>11.225899999999999</v>
      </c>
      <c r="H1699" s="184">
        <v>8.5850000000000009</v>
      </c>
      <c r="I1699" s="184">
        <v>11.4178</v>
      </c>
      <c r="J1699" s="184">
        <v>6.4116</v>
      </c>
      <c r="K1699" s="184">
        <v>6.5766</v>
      </c>
      <c r="L1699" s="184">
        <v>3.5419999999999998</v>
      </c>
      <c r="M1699" s="184">
        <v>4.4993999999999996</v>
      </c>
      <c r="N1699" s="184">
        <v>7.5075000000000003</v>
      </c>
      <c r="O1699" s="184">
        <v>8.4123999999999999</v>
      </c>
      <c r="P1699" s="184">
        <v>7.6759000000000004</v>
      </c>
      <c r="Q1699" s="184">
        <v>7.6516999999999999</v>
      </c>
      <c r="R1699" s="184">
        <v>8.6954999999999991</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44322</v>
      </c>
      <c r="E1700" s="184">
        <v>1702.8124</v>
      </c>
      <c r="F1700" s="184">
        <v>26.285499999999999</v>
      </c>
      <c r="G1700" s="184">
        <v>13.3222</v>
      </c>
      <c r="H1700" s="184">
        <v>11.1966</v>
      </c>
      <c r="I1700" s="184">
        <v>7.9184999999999999</v>
      </c>
      <c r="J1700" s="184">
        <v>5.5045999999999999</v>
      </c>
      <c r="K1700" s="184">
        <v>4.0258000000000003</v>
      </c>
      <c r="L1700" s="184">
        <v>2.6589</v>
      </c>
      <c r="M1700" s="184">
        <v>3.4735999999999998</v>
      </c>
      <c r="N1700" s="184">
        <v>4.2957999999999998</v>
      </c>
      <c r="O1700" s="184">
        <v>5.7191999999999998</v>
      </c>
      <c r="P1700" s="184">
        <v>6.1912000000000003</v>
      </c>
      <c r="Q1700" s="184">
        <v>7.2064000000000004</v>
      </c>
      <c r="R1700" s="184">
        <v>4.5780000000000003</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44322</v>
      </c>
      <c r="E1701" s="184">
        <v>1863.4057</v>
      </c>
      <c r="F1701" s="184">
        <v>27.582799999999999</v>
      </c>
      <c r="G1701" s="184">
        <v>14.6189</v>
      </c>
      <c r="H1701" s="184">
        <v>12.498900000000001</v>
      </c>
      <c r="I1701" s="184">
        <v>9.2226999999999997</v>
      </c>
      <c r="J1701" s="184">
        <v>6.8118999999999996</v>
      </c>
      <c r="K1701" s="184">
        <v>5.3449999999999998</v>
      </c>
      <c r="L1701" s="184">
        <v>4.0384000000000002</v>
      </c>
      <c r="M1701" s="184">
        <v>4.8533999999999997</v>
      </c>
      <c r="N1701" s="184">
        <v>5.6905999999999999</v>
      </c>
      <c r="O1701" s="184">
        <v>6.9718</v>
      </c>
      <c r="P1701" s="184">
        <v>7.3779000000000003</v>
      </c>
      <c r="Q1701" s="184">
        <v>8.4511000000000003</v>
      </c>
      <c r="R1701" s="184">
        <v>5.8403</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44322</v>
      </c>
      <c r="E1702" s="184">
        <v>2846.9904000000001</v>
      </c>
      <c r="F1702" s="184">
        <v>1.3103</v>
      </c>
      <c r="G1702" s="184">
        <v>5.4259000000000004</v>
      </c>
      <c r="H1702" s="184">
        <v>6.5824999999999996</v>
      </c>
      <c r="I1702" s="184">
        <v>12.314399999999999</v>
      </c>
      <c r="J1702" s="184">
        <v>6.3307000000000002</v>
      </c>
      <c r="K1702" s="184">
        <v>5.8563000000000001</v>
      </c>
      <c r="L1702" s="184">
        <v>2.8677000000000001</v>
      </c>
      <c r="M1702" s="184">
        <v>3.5202</v>
      </c>
      <c r="N1702" s="184">
        <v>6.7946999999999997</v>
      </c>
      <c r="O1702" s="184">
        <v>7.7458999999999998</v>
      </c>
      <c r="P1702" s="184">
        <v>7.2965999999999998</v>
      </c>
      <c r="Q1702" s="184">
        <v>7.6863000000000001</v>
      </c>
      <c r="R1702" s="184">
        <v>8.2443000000000008</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44322</v>
      </c>
      <c r="E1703" s="184">
        <v>3055.2606000000001</v>
      </c>
      <c r="F1703" s="184">
        <v>2.1600999999999999</v>
      </c>
      <c r="G1703" s="184">
        <v>6.2763999999999998</v>
      </c>
      <c r="H1703" s="184">
        <v>7.4337</v>
      </c>
      <c r="I1703" s="184">
        <v>13.1686</v>
      </c>
      <c r="J1703" s="184">
        <v>7.1855000000000002</v>
      </c>
      <c r="K1703" s="184">
        <v>6.7194000000000003</v>
      </c>
      <c r="L1703" s="184">
        <v>3.7315</v>
      </c>
      <c r="M1703" s="184">
        <v>4.3952</v>
      </c>
      <c r="N1703" s="184">
        <v>7.7057000000000002</v>
      </c>
      <c r="O1703" s="184">
        <v>8.6643000000000008</v>
      </c>
      <c r="P1703" s="184">
        <v>8.0977999999999994</v>
      </c>
      <c r="Q1703" s="184">
        <v>8.3665000000000003</v>
      </c>
      <c r="R1703" s="184">
        <v>9.1661999999999999</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44322</v>
      </c>
      <c r="E1706" s="184">
        <v>41.1496</v>
      </c>
      <c r="F1706" s="184">
        <v>-2.4834999999999998</v>
      </c>
      <c r="G1706" s="184">
        <v>4.0815999999999999</v>
      </c>
      <c r="H1706" s="184">
        <v>8.0716000000000001</v>
      </c>
      <c r="I1706" s="184">
        <v>11.544</v>
      </c>
      <c r="J1706" s="184">
        <v>6.2587999999999999</v>
      </c>
      <c r="K1706" s="184">
        <v>4.9631999999999996</v>
      </c>
      <c r="L1706" s="184">
        <v>2.8567999999999998</v>
      </c>
      <c r="M1706" s="184">
        <v>4.3028000000000004</v>
      </c>
      <c r="N1706" s="184">
        <v>7.1665999999999999</v>
      </c>
      <c r="O1706" s="184">
        <v>8.2484000000000002</v>
      </c>
      <c r="P1706" s="184">
        <v>7.6458000000000004</v>
      </c>
      <c r="Q1706" s="184">
        <v>7.7191999999999998</v>
      </c>
      <c r="R1706" s="184">
        <v>8.6257999999999999</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44322</v>
      </c>
      <c r="E1707" s="184">
        <v>43.827399999999997</v>
      </c>
      <c r="F1707" s="184">
        <v>-1.6655</v>
      </c>
      <c r="G1707" s="184">
        <v>4.9156000000000004</v>
      </c>
      <c r="H1707" s="184">
        <v>8.9024999999999999</v>
      </c>
      <c r="I1707" s="184">
        <v>12.3782</v>
      </c>
      <c r="J1707" s="184">
        <v>7.0894000000000004</v>
      </c>
      <c r="K1707" s="184">
        <v>5.7976000000000001</v>
      </c>
      <c r="L1707" s="184">
        <v>3.6840000000000002</v>
      </c>
      <c r="M1707" s="184">
        <v>5.1409000000000002</v>
      </c>
      <c r="N1707" s="184">
        <v>8.0396999999999998</v>
      </c>
      <c r="O1707" s="184">
        <v>9.1411999999999995</v>
      </c>
      <c r="P1707" s="184">
        <v>8.5557999999999996</v>
      </c>
      <c r="Q1707" s="184">
        <v>8.8178999999999998</v>
      </c>
      <c r="R1707" s="184">
        <v>9.5144000000000002</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44322</v>
      </c>
      <c r="E1708" s="184">
        <v>21.848700000000001</v>
      </c>
      <c r="F1708" s="184">
        <v>20.225200000000001</v>
      </c>
      <c r="G1708" s="184">
        <v>13.77</v>
      </c>
      <c r="H1708" s="184">
        <v>10.929399999999999</v>
      </c>
      <c r="I1708" s="184">
        <v>13.5541</v>
      </c>
      <c r="J1708" s="184">
        <v>7.8575999999999997</v>
      </c>
      <c r="K1708" s="184">
        <v>6.4356999999999998</v>
      </c>
      <c r="L1708" s="184">
        <v>3.8106</v>
      </c>
      <c r="M1708" s="184">
        <v>4.6196000000000002</v>
      </c>
      <c r="N1708" s="184">
        <v>7.0144000000000002</v>
      </c>
      <c r="O1708" s="184">
        <v>8.7039000000000009</v>
      </c>
      <c r="P1708" s="184">
        <v>8.1318000000000001</v>
      </c>
      <c r="Q1708" s="184">
        <v>8.5562000000000005</v>
      </c>
      <c r="R1708" s="184">
        <v>8.9839000000000002</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44322</v>
      </c>
      <c r="E1709" s="184">
        <v>21.021100000000001</v>
      </c>
      <c r="F1709" s="184">
        <v>19.805099999999999</v>
      </c>
      <c r="G1709" s="184">
        <v>13.268599999999999</v>
      </c>
      <c r="H1709" s="184">
        <v>10.439</v>
      </c>
      <c r="I1709" s="184">
        <v>13.062900000000001</v>
      </c>
      <c r="J1709" s="184">
        <v>7.3718000000000004</v>
      </c>
      <c r="K1709" s="184">
        <v>5.9352</v>
      </c>
      <c r="L1709" s="184">
        <v>3.3102999999999998</v>
      </c>
      <c r="M1709" s="184">
        <v>4.1085000000000003</v>
      </c>
      <c r="N1709" s="184">
        <v>6.4850000000000003</v>
      </c>
      <c r="O1709" s="184">
        <v>8.1661999999999999</v>
      </c>
      <c r="P1709" s="184">
        <v>7.5937999999999999</v>
      </c>
      <c r="Q1709" s="184">
        <v>8.2568999999999999</v>
      </c>
      <c r="R1709" s="184">
        <v>8.4524000000000008</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44322</v>
      </c>
      <c r="E1710" s="184">
        <v>12.073399999999999</v>
      </c>
      <c r="F1710" s="184">
        <v>20.266500000000001</v>
      </c>
      <c r="G1710" s="184">
        <v>11.398</v>
      </c>
      <c r="H1710" s="184">
        <v>10.4725</v>
      </c>
      <c r="I1710" s="184">
        <v>12.0837</v>
      </c>
      <c r="J1710" s="184">
        <v>6.8403999999999998</v>
      </c>
      <c r="K1710" s="184">
        <v>6.1170999999999998</v>
      </c>
      <c r="L1710" s="184">
        <v>3.4659</v>
      </c>
      <c r="M1710" s="184">
        <v>4.4074</v>
      </c>
      <c r="N1710" s="184">
        <v>6.6959999999999997</v>
      </c>
      <c r="O1710" s="184"/>
      <c r="P1710" s="184"/>
      <c r="Q1710" s="184">
        <v>8.6935000000000002</v>
      </c>
      <c r="R1710" s="184">
        <v>8.5996000000000006</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44322</v>
      </c>
      <c r="E1711" s="184">
        <v>11.7895</v>
      </c>
      <c r="F1711" s="184">
        <v>19.205100000000002</v>
      </c>
      <c r="G1711" s="184">
        <v>10.3287</v>
      </c>
      <c r="H1711" s="184">
        <v>9.4376999999999995</v>
      </c>
      <c r="I1711" s="184">
        <v>11.0372</v>
      </c>
      <c r="J1711" s="184">
        <v>5.7858999999999998</v>
      </c>
      <c r="K1711" s="184">
        <v>5.0536000000000003</v>
      </c>
      <c r="L1711" s="184">
        <v>2.4007000000000001</v>
      </c>
      <c r="M1711" s="184">
        <v>3.3275999999999999</v>
      </c>
      <c r="N1711" s="184">
        <v>5.5792000000000002</v>
      </c>
      <c r="O1711" s="184"/>
      <c r="P1711" s="184"/>
      <c r="Q1711" s="184">
        <v>7.5552000000000001</v>
      </c>
      <c r="R1711" s="184">
        <v>7.4633000000000003</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44322</v>
      </c>
      <c r="E1712" s="184">
        <v>10.1479</v>
      </c>
      <c r="F1712" s="184">
        <v>21.233499999999999</v>
      </c>
      <c r="G1712" s="184">
        <v>10.319599999999999</v>
      </c>
      <c r="H1712" s="184">
        <v>11.0192</v>
      </c>
      <c r="I1712" s="184">
        <v>11.5608</v>
      </c>
      <c r="J1712" s="184">
        <v>7.734</v>
      </c>
      <c r="K1712" s="184"/>
      <c r="L1712" s="184"/>
      <c r="M1712" s="184"/>
      <c r="N1712" s="184"/>
      <c r="O1712" s="184"/>
      <c r="P1712" s="184"/>
      <c r="Q1712" s="184">
        <v>7.4977</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44322</v>
      </c>
      <c r="E1713" s="184">
        <v>10.1296</v>
      </c>
      <c r="F1713" s="184">
        <v>20.189599999999999</v>
      </c>
      <c r="G1713" s="184">
        <v>9.3757999999999999</v>
      </c>
      <c r="H1713" s="184">
        <v>10.0571</v>
      </c>
      <c r="I1713" s="184">
        <v>10.6473</v>
      </c>
      <c r="J1713" s="184">
        <v>6.8243</v>
      </c>
      <c r="K1713" s="184"/>
      <c r="L1713" s="184"/>
      <c r="M1713" s="184"/>
      <c r="N1713" s="184"/>
      <c r="O1713" s="184"/>
      <c r="P1713" s="184"/>
      <c r="Q1713" s="184">
        <v>6.57</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44322</v>
      </c>
      <c r="E1714" s="184">
        <v>12.5039</v>
      </c>
      <c r="F1714" s="184">
        <v>13.140599999999999</v>
      </c>
      <c r="G1714" s="184">
        <v>10.7128</v>
      </c>
      <c r="H1714" s="184">
        <v>8.9393999999999991</v>
      </c>
      <c r="I1714" s="184">
        <v>11.5816</v>
      </c>
      <c r="J1714" s="184">
        <v>6.4954000000000001</v>
      </c>
      <c r="K1714" s="184">
        <v>6.4817999999999998</v>
      </c>
      <c r="L1714" s="184">
        <v>3.4296000000000002</v>
      </c>
      <c r="M1714" s="184">
        <v>4.0304000000000002</v>
      </c>
      <c r="N1714" s="184">
        <v>6.1416000000000004</v>
      </c>
      <c r="O1714" s="184">
        <v>7.5766999999999998</v>
      </c>
      <c r="P1714" s="184"/>
      <c r="Q1714" s="184">
        <v>7.3697999999999997</v>
      </c>
      <c r="R1714" s="184">
        <v>7.851</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44322</v>
      </c>
      <c r="E1715" s="184">
        <v>12.8139</v>
      </c>
      <c r="F1715" s="184">
        <v>13.9628</v>
      </c>
      <c r="G1715" s="184">
        <v>11.499700000000001</v>
      </c>
      <c r="H1715" s="184">
        <v>9.7437000000000005</v>
      </c>
      <c r="I1715" s="184">
        <v>12.408899999999999</v>
      </c>
      <c r="J1715" s="184">
        <v>7.3263999999999996</v>
      </c>
      <c r="K1715" s="184">
        <v>7.3337000000000003</v>
      </c>
      <c r="L1715" s="184">
        <v>4.2896999999999998</v>
      </c>
      <c r="M1715" s="184">
        <v>4.8920000000000003</v>
      </c>
      <c r="N1715" s="184">
        <v>7.0321999999999996</v>
      </c>
      <c r="O1715" s="184">
        <v>8.4184000000000001</v>
      </c>
      <c r="P1715" s="184"/>
      <c r="Q1715" s="184">
        <v>8.2097999999999995</v>
      </c>
      <c r="R1715" s="184">
        <v>8.7151999999999994</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44322</v>
      </c>
      <c r="E1716" s="184">
        <v>41.156700000000001</v>
      </c>
      <c r="F1716" s="184">
        <v>6.5639000000000003</v>
      </c>
      <c r="G1716" s="184">
        <v>7.0990000000000002</v>
      </c>
      <c r="H1716" s="184">
        <v>10.2315</v>
      </c>
      <c r="I1716" s="184">
        <v>12.4946</v>
      </c>
      <c r="J1716" s="184">
        <v>7.4086999999999996</v>
      </c>
      <c r="K1716" s="184">
        <v>8.0968</v>
      </c>
      <c r="L1716" s="184">
        <v>4.8514999999999997</v>
      </c>
      <c r="M1716" s="184">
        <v>5.7286999999999999</v>
      </c>
      <c r="N1716" s="184">
        <v>7.8787000000000003</v>
      </c>
      <c r="O1716" s="184">
        <v>8.1036999999999999</v>
      </c>
      <c r="P1716" s="184">
        <v>7.5834999999999999</v>
      </c>
      <c r="Q1716" s="184">
        <v>7.9950000000000001</v>
      </c>
      <c r="R1716" s="184">
        <v>8.7584999999999997</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44322</v>
      </c>
      <c r="E1717" s="184">
        <v>43.466999999999999</v>
      </c>
      <c r="F1717" s="184">
        <v>7.3070000000000004</v>
      </c>
      <c r="G1717" s="184">
        <v>7.8423999999999996</v>
      </c>
      <c r="H1717" s="184">
        <v>10.987399999999999</v>
      </c>
      <c r="I1717" s="184">
        <v>13.268700000000001</v>
      </c>
      <c r="J1717" s="184">
        <v>8.1803000000000008</v>
      </c>
      <c r="K1717" s="184">
        <v>8.8970000000000002</v>
      </c>
      <c r="L1717" s="184">
        <v>5.6898999999999997</v>
      </c>
      <c r="M1717" s="184">
        <v>6.5933000000000002</v>
      </c>
      <c r="N1717" s="184">
        <v>8.7669999999999995</v>
      </c>
      <c r="O1717" s="184">
        <v>8.9309999999999992</v>
      </c>
      <c r="P1717" s="184">
        <v>8.3367000000000004</v>
      </c>
      <c r="Q1717" s="184">
        <v>8.8491999999999997</v>
      </c>
      <c r="R1717" s="184">
        <v>9.6370000000000005</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44322</v>
      </c>
      <c r="E1718" s="184">
        <v>35.689799999999998</v>
      </c>
      <c r="F1718" s="184">
        <v>22.410900000000002</v>
      </c>
      <c r="G1718" s="184">
        <v>13.5488</v>
      </c>
      <c r="H1718" s="184">
        <v>14.460100000000001</v>
      </c>
      <c r="I1718" s="184">
        <v>16.1189</v>
      </c>
      <c r="J1718" s="184">
        <v>8.4997000000000007</v>
      </c>
      <c r="K1718" s="184">
        <v>5.6257000000000001</v>
      </c>
      <c r="L1718" s="184">
        <v>3.1149</v>
      </c>
      <c r="M1718" s="184">
        <v>4.1207000000000003</v>
      </c>
      <c r="N1718" s="184">
        <v>6.3691000000000004</v>
      </c>
      <c r="O1718" s="184">
        <v>3.9340000000000002</v>
      </c>
      <c r="P1718" s="184">
        <v>5.3998999999999997</v>
      </c>
      <c r="Q1718" s="184">
        <v>7.2058999999999997</v>
      </c>
      <c r="R1718" s="184">
        <v>3.6385000000000001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44322</v>
      </c>
      <c r="E1719" s="184">
        <v>38.2605</v>
      </c>
      <c r="F1719" s="184">
        <v>23.101099999999999</v>
      </c>
      <c r="G1719" s="184">
        <v>14.2629</v>
      </c>
      <c r="H1719" s="184">
        <v>15.1715</v>
      </c>
      <c r="I1719" s="184">
        <v>16.8507</v>
      </c>
      <c r="J1719" s="184">
        <v>9.2212999999999994</v>
      </c>
      <c r="K1719" s="184">
        <v>6.3583999999999996</v>
      </c>
      <c r="L1719" s="184">
        <v>3.8359000000000001</v>
      </c>
      <c r="M1719" s="184">
        <v>4.8349000000000002</v>
      </c>
      <c r="N1719" s="184">
        <v>7.1996000000000002</v>
      </c>
      <c r="O1719" s="184">
        <v>4.7853000000000003</v>
      </c>
      <c r="P1719" s="184">
        <v>6.2782</v>
      </c>
      <c r="Q1719" s="184">
        <v>7.7191999999999998</v>
      </c>
      <c r="R1719" s="184">
        <v>4.4122000000000003</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44322</v>
      </c>
      <c r="E1720" s="184">
        <v>34.693300000000001</v>
      </c>
      <c r="F1720" s="184">
        <v>20.316400000000002</v>
      </c>
      <c r="G1720" s="184">
        <v>15.133599999999999</v>
      </c>
      <c r="H1720" s="184">
        <v>12.2478</v>
      </c>
      <c r="I1720" s="184">
        <v>14.9572</v>
      </c>
      <c r="J1720" s="184">
        <v>8.1873000000000005</v>
      </c>
      <c r="K1720" s="184">
        <v>6.5195999999999996</v>
      </c>
      <c r="L1720" s="184">
        <v>3.1385999999999998</v>
      </c>
      <c r="M1720" s="184">
        <v>3.9460999999999999</v>
      </c>
      <c r="N1720" s="184">
        <v>13.7675</v>
      </c>
      <c r="O1720" s="184">
        <v>4.4363000000000001</v>
      </c>
      <c r="P1720" s="184">
        <v>5.3791000000000002</v>
      </c>
      <c r="Q1720" s="184">
        <v>7.1485000000000003</v>
      </c>
      <c r="R1720" s="184">
        <v>3.2033999999999998</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44322</v>
      </c>
      <c r="E1721" s="184">
        <v>36.697200000000002</v>
      </c>
      <c r="F1721" s="184">
        <v>20.7</v>
      </c>
      <c r="G1721" s="184">
        <v>15.536</v>
      </c>
      <c r="H1721" s="184">
        <v>12.648199999999999</v>
      </c>
      <c r="I1721" s="184">
        <v>15.364599999999999</v>
      </c>
      <c r="J1721" s="184">
        <v>8.6008999999999993</v>
      </c>
      <c r="K1721" s="184">
        <v>6.9306999999999999</v>
      </c>
      <c r="L1721" s="184">
        <v>3.5526</v>
      </c>
      <c r="M1721" s="184">
        <v>4.3727999999999998</v>
      </c>
      <c r="N1721" s="184">
        <v>14.2432</v>
      </c>
      <c r="O1721" s="184">
        <v>4.9997999999999996</v>
      </c>
      <c r="P1721" s="184">
        <v>6.0705</v>
      </c>
      <c r="Q1721" s="184">
        <v>7.4047999999999998</v>
      </c>
      <c r="R1721" s="184">
        <v>3.65</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44322</v>
      </c>
      <c r="E1722" s="184">
        <v>26.234000000000002</v>
      </c>
      <c r="F1722" s="184">
        <v>3.8961000000000001</v>
      </c>
      <c r="G1722" s="184">
        <v>5.5213999999999999</v>
      </c>
      <c r="H1722" s="184">
        <v>8.0822000000000003</v>
      </c>
      <c r="I1722" s="184">
        <v>8.8348999999999993</v>
      </c>
      <c r="J1722" s="184">
        <v>7.0434999999999999</v>
      </c>
      <c r="K1722" s="184">
        <v>4.8718000000000004</v>
      </c>
      <c r="L1722" s="184">
        <v>3.1549</v>
      </c>
      <c r="M1722" s="184">
        <v>4.4009</v>
      </c>
      <c r="N1722" s="184">
        <v>6.9905999999999997</v>
      </c>
      <c r="O1722" s="184">
        <v>8.5484000000000009</v>
      </c>
      <c r="P1722" s="184">
        <v>8.1881000000000004</v>
      </c>
      <c r="Q1722" s="184">
        <v>8.5635999999999992</v>
      </c>
      <c r="R1722" s="184">
        <v>9.0787999999999993</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44322</v>
      </c>
      <c r="E1723" s="184">
        <v>25.207000000000001</v>
      </c>
      <c r="F1723" s="184">
        <v>3.3307000000000002</v>
      </c>
      <c r="G1723" s="184">
        <v>5.0217999999999998</v>
      </c>
      <c r="H1723" s="184">
        <v>7.5819999999999999</v>
      </c>
      <c r="I1723" s="184">
        <v>8.3318999999999992</v>
      </c>
      <c r="J1723" s="184">
        <v>6.5414000000000003</v>
      </c>
      <c r="K1723" s="184">
        <v>4.3647999999999998</v>
      </c>
      <c r="L1723" s="184">
        <v>2.6463000000000001</v>
      </c>
      <c r="M1723" s="184">
        <v>3.8845999999999998</v>
      </c>
      <c r="N1723" s="184">
        <v>6.4561000000000002</v>
      </c>
      <c r="O1723" s="184">
        <v>7.9770000000000003</v>
      </c>
      <c r="P1723" s="184">
        <v>7.5868000000000002</v>
      </c>
      <c r="Q1723" s="184">
        <v>6.9348000000000001</v>
      </c>
      <c r="R1723" s="184">
        <v>8.5343</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44322</v>
      </c>
      <c r="E1724" s="184">
        <v>32.582299999999996</v>
      </c>
      <c r="F1724" s="184">
        <v>17.5962</v>
      </c>
      <c r="G1724" s="184">
        <v>10.950900000000001</v>
      </c>
      <c r="H1724" s="184">
        <v>9.9571000000000005</v>
      </c>
      <c r="I1724" s="184">
        <v>9.5649999999999995</v>
      </c>
      <c r="J1724" s="184">
        <v>6.2039999999999997</v>
      </c>
      <c r="K1724" s="184">
        <v>5.0853999999999999</v>
      </c>
      <c r="L1724" s="184">
        <v>3.2763</v>
      </c>
      <c r="M1724" s="184">
        <v>4.0101000000000004</v>
      </c>
      <c r="N1724" s="184">
        <v>7.2081999999999997</v>
      </c>
      <c r="O1724" s="184">
        <v>3.0743999999999998</v>
      </c>
      <c r="P1724" s="184">
        <v>4.4901</v>
      </c>
      <c r="Q1724" s="184">
        <v>6.5266999999999999</v>
      </c>
      <c r="R1724" s="184">
        <v>1.0783</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44322</v>
      </c>
      <c r="E1725" s="184">
        <v>34.8506</v>
      </c>
      <c r="F1725" s="184">
        <v>18.337399999999999</v>
      </c>
      <c r="G1725" s="184">
        <v>11.6015</v>
      </c>
      <c r="H1725" s="184">
        <v>10.659599999999999</v>
      </c>
      <c r="I1725" s="184">
        <v>10.2818</v>
      </c>
      <c r="J1725" s="184">
        <v>6.9306999999999999</v>
      </c>
      <c r="K1725" s="184">
        <v>5.7068000000000003</v>
      </c>
      <c r="L1725" s="184">
        <v>3.9601000000000002</v>
      </c>
      <c r="M1725" s="184">
        <v>4.7237999999999998</v>
      </c>
      <c r="N1725" s="184">
        <v>7.9584000000000001</v>
      </c>
      <c r="O1725" s="184">
        <v>3.8075000000000001</v>
      </c>
      <c r="P1725" s="184">
        <v>5.3650000000000002</v>
      </c>
      <c r="Q1725" s="184">
        <v>7.1340000000000003</v>
      </c>
      <c r="R1725" s="184">
        <v>1.7588999999999999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44322</v>
      </c>
      <c r="E1726" s="184">
        <v>38.194800000000001</v>
      </c>
      <c r="F1726" s="184">
        <v>15.392099999999999</v>
      </c>
      <c r="G1726" s="184">
        <v>10.9039</v>
      </c>
      <c r="H1726" s="184">
        <v>11.739599999999999</v>
      </c>
      <c r="I1726" s="184">
        <v>13.234</v>
      </c>
      <c r="J1726" s="184">
        <v>6.4977</v>
      </c>
      <c r="K1726" s="184">
        <v>5.2411000000000003</v>
      </c>
      <c r="L1726" s="184">
        <v>2.6429</v>
      </c>
      <c r="M1726" s="184">
        <v>3.8660000000000001</v>
      </c>
      <c r="N1726" s="184">
        <v>7.1146000000000003</v>
      </c>
      <c r="O1726" s="184">
        <v>5.7686000000000002</v>
      </c>
      <c r="P1726" s="184">
        <v>6.0994000000000002</v>
      </c>
      <c r="Q1726" s="184">
        <v>7.4063999999999997</v>
      </c>
      <c r="R1726" s="184">
        <v>8.3554999999999993</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44322</v>
      </c>
      <c r="E1727" s="184">
        <v>40.802</v>
      </c>
      <c r="F1727" s="184">
        <v>16.3779</v>
      </c>
      <c r="G1727" s="184">
        <v>11.76</v>
      </c>
      <c r="H1727" s="184">
        <v>12.592599999999999</v>
      </c>
      <c r="I1727" s="184">
        <v>14.1401</v>
      </c>
      <c r="J1727" s="184">
        <v>7.4192</v>
      </c>
      <c r="K1727" s="184">
        <v>6.1684999999999999</v>
      </c>
      <c r="L1727" s="184">
        <v>3.6086</v>
      </c>
      <c r="M1727" s="184">
        <v>4.8539000000000003</v>
      </c>
      <c r="N1727" s="184">
        <v>8.1374999999999993</v>
      </c>
      <c r="O1727" s="184">
        <v>6.7359</v>
      </c>
      <c r="P1727" s="184">
        <v>7.0347999999999997</v>
      </c>
      <c r="Q1727" s="184">
        <v>8.1839999999999993</v>
      </c>
      <c r="R1727" s="184">
        <v>9.3707999999999991</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44322</v>
      </c>
      <c r="E1728" s="184">
        <v>24.5669</v>
      </c>
      <c r="F1728" s="184">
        <v>2.2286999999999999</v>
      </c>
      <c r="G1728" s="184">
        <v>4.2606000000000002</v>
      </c>
      <c r="H1728" s="184">
        <v>8.5677000000000003</v>
      </c>
      <c r="I1728" s="184">
        <v>10.110200000000001</v>
      </c>
      <c r="J1728" s="184">
        <v>6.7979000000000003</v>
      </c>
      <c r="K1728" s="184">
        <v>6.3597999999999999</v>
      </c>
      <c r="L1728" s="184">
        <v>4.1459000000000001</v>
      </c>
      <c r="M1728" s="184">
        <v>5.2656999999999998</v>
      </c>
      <c r="N1728" s="184">
        <v>8.4067000000000007</v>
      </c>
      <c r="O1728" s="184">
        <v>4.2633000000000001</v>
      </c>
      <c r="P1728" s="184">
        <v>5.7256999999999998</v>
      </c>
      <c r="Q1728" s="184">
        <v>7.3048000000000002</v>
      </c>
      <c r="R1728" s="184">
        <v>2.915</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44322</v>
      </c>
      <c r="E1729" s="184">
        <v>23.632300000000001</v>
      </c>
      <c r="F1729" s="184">
        <v>1.5446</v>
      </c>
      <c r="G1729" s="184">
        <v>3.6564000000000001</v>
      </c>
      <c r="H1729" s="184">
        <v>7.9551999999999996</v>
      </c>
      <c r="I1729" s="184">
        <v>9.4888999999999992</v>
      </c>
      <c r="J1729" s="184">
        <v>6.1783000000000001</v>
      </c>
      <c r="K1729" s="184">
        <v>5.7363</v>
      </c>
      <c r="L1729" s="184">
        <v>3.5611999999999999</v>
      </c>
      <c r="M1729" s="184">
        <v>4.6887999999999996</v>
      </c>
      <c r="N1729" s="184">
        <v>7.8421000000000003</v>
      </c>
      <c r="O1729" s="184">
        <v>3.7707999999999999</v>
      </c>
      <c r="P1729" s="184">
        <v>5.2228000000000003</v>
      </c>
      <c r="Q1729" s="184">
        <v>6.5076999999999998</v>
      </c>
      <c r="R1729" s="184">
        <v>2.4432999999999998</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13.246268518518518</v>
      </c>
      <c r="G1730" s="186">
        <v>9.0470666666666677</v>
      </c>
      <c r="H1730" s="186">
        <v>10.067249999999994</v>
      </c>
      <c r="I1730" s="186">
        <v>11.939931481481475</v>
      </c>
      <c r="J1730" s="186">
        <v>7.6809166666666675</v>
      </c>
      <c r="K1730" s="186">
        <v>6.7302788461538468</v>
      </c>
      <c r="L1730" s="186">
        <v>4.4317788461538461</v>
      </c>
      <c r="M1730" s="186">
        <v>5.1695442307692296</v>
      </c>
      <c r="N1730" s="186">
        <v>7.8472673076923058</v>
      </c>
      <c r="O1730" s="186">
        <v>6.6329360000000008</v>
      </c>
      <c r="P1730" s="186">
        <v>6.9225208333333343</v>
      </c>
      <c r="Q1730" s="186">
        <v>7.7025037037037061</v>
      </c>
      <c r="R1730" s="186">
        <v>6.4217538461538473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15.44725</v>
      </c>
      <c r="G1731" s="186">
        <v>10.253399999999999</v>
      </c>
      <c r="H1731" s="186">
        <v>10.00695</v>
      </c>
      <c r="I1731" s="186">
        <v>11.626000000000001</v>
      </c>
      <c r="J1731" s="186">
        <v>7.1374500000000003</v>
      </c>
      <c r="K1731" s="186">
        <v>6.3826000000000001</v>
      </c>
      <c r="L1731" s="186">
        <v>3.8232499999999998</v>
      </c>
      <c r="M1731" s="186">
        <v>4.85365</v>
      </c>
      <c r="N1731" s="186">
        <v>7.6761999999999997</v>
      </c>
      <c r="O1731" s="186">
        <v>7.8298500000000004</v>
      </c>
      <c r="P1731" s="186">
        <v>7.5143500000000003</v>
      </c>
      <c r="Q1731" s="186">
        <v>7.70275</v>
      </c>
      <c r="R1731" s="186">
        <v>8.37195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44322</v>
      </c>
      <c r="E1734" s="184">
        <v>44.683799999999998</v>
      </c>
      <c r="F1734" s="184">
        <v>0.57579999999999998</v>
      </c>
      <c r="G1734" s="184">
        <v>0.66500000000000004</v>
      </c>
      <c r="H1734" s="184">
        <v>2.0945</v>
      </c>
      <c r="I1734" s="184">
        <v>5.5796000000000001</v>
      </c>
      <c r="J1734" s="184">
        <v>3.8871000000000002</v>
      </c>
      <c r="K1734" s="184">
        <v>14.4298</v>
      </c>
      <c r="L1734" s="184">
        <v>43.460500000000003</v>
      </c>
      <c r="M1734" s="184">
        <v>66.317899999999995</v>
      </c>
      <c r="N1734" s="184">
        <v>104.03279999999999</v>
      </c>
      <c r="O1734" s="184">
        <v>2.0455000000000001</v>
      </c>
      <c r="P1734" s="184">
        <v>12.1213</v>
      </c>
      <c r="Q1734" s="184">
        <v>11.239599999999999</v>
      </c>
      <c r="R1734" s="184">
        <v>14.631600000000001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44322</v>
      </c>
      <c r="E1735" s="184">
        <v>48.5852</v>
      </c>
      <c r="F1735" s="184">
        <v>0.57879999999999998</v>
      </c>
      <c r="G1735" s="184">
        <v>0.67430000000000001</v>
      </c>
      <c r="H1735" s="184">
        <v>2.1158999999999999</v>
      </c>
      <c r="I1735" s="184">
        <v>5.6238999999999999</v>
      </c>
      <c r="J1735" s="184">
        <v>3.9801000000000002</v>
      </c>
      <c r="K1735" s="184">
        <v>14.6873</v>
      </c>
      <c r="L1735" s="184">
        <v>44.1509</v>
      </c>
      <c r="M1735" s="184">
        <v>67.638099999999994</v>
      </c>
      <c r="N1735" s="184">
        <v>106.35209999999999</v>
      </c>
      <c r="O1735" s="184">
        <v>3.2256999999999998</v>
      </c>
      <c r="P1735" s="184">
        <v>13.3904</v>
      </c>
      <c r="Q1735" s="184">
        <v>16.820599999999999</v>
      </c>
      <c r="R1735" s="184">
        <v>15.9457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44322</v>
      </c>
      <c r="E1736" s="184">
        <v>51.48</v>
      </c>
      <c r="F1736" s="184">
        <v>0.8226</v>
      </c>
      <c r="G1736" s="184">
        <v>2.0415999999999999</v>
      </c>
      <c r="H1736" s="184">
        <v>2.407</v>
      </c>
      <c r="I1736" s="184">
        <v>6.7606999999999999</v>
      </c>
      <c r="J1736" s="184">
        <v>6.6280000000000001</v>
      </c>
      <c r="K1736" s="184">
        <v>13.367100000000001</v>
      </c>
      <c r="L1736" s="184">
        <v>36.769399999999997</v>
      </c>
      <c r="M1736" s="184">
        <v>57.479399999999998</v>
      </c>
      <c r="N1736" s="184">
        <v>83.268100000000004</v>
      </c>
      <c r="O1736" s="184">
        <v>20.130400000000002</v>
      </c>
      <c r="P1736" s="184">
        <v>20.161100000000001</v>
      </c>
      <c r="Q1736" s="184">
        <v>24.643999999999998</v>
      </c>
      <c r="R1736" s="184">
        <v>33.045900000000003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44322</v>
      </c>
      <c r="E1737" s="184">
        <v>46.97</v>
      </c>
      <c r="F1737" s="184">
        <v>0.83730000000000004</v>
      </c>
      <c r="G1737" s="184">
        <v>2.0421</v>
      </c>
      <c r="H1737" s="184">
        <v>2.3980999999999999</v>
      </c>
      <c r="I1737" s="184">
        <v>6.7256999999999998</v>
      </c>
      <c r="J1737" s="184">
        <v>6.5079000000000002</v>
      </c>
      <c r="K1737" s="184">
        <v>12.962999999999999</v>
      </c>
      <c r="L1737" s="184">
        <v>35.673000000000002</v>
      </c>
      <c r="M1737" s="184">
        <v>55.529800000000002</v>
      </c>
      <c r="N1737" s="184">
        <v>80.168800000000005</v>
      </c>
      <c r="O1737" s="184">
        <v>18.440899999999999</v>
      </c>
      <c r="P1737" s="184">
        <v>18.620799999999999</v>
      </c>
      <c r="Q1737" s="184">
        <v>23.117100000000001</v>
      </c>
      <c r="R1737" s="184">
        <v>30.975999999999999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44322</v>
      </c>
      <c r="E1738" s="184">
        <v>20.97</v>
      </c>
      <c r="F1738" s="184">
        <v>0.76890000000000003</v>
      </c>
      <c r="G1738" s="184">
        <v>1.5004999999999999</v>
      </c>
      <c r="H1738" s="184">
        <v>2.1432000000000002</v>
      </c>
      <c r="I1738" s="184">
        <v>7.3733000000000004</v>
      </c>
      <c r="J1738" s="184">
        <v>8.3720999999999997</v>
      </c>
      <c r="K1738" s="184">
        <v>18.877600000000001</v>
      </c>
      <c r="L1738" s="184">
        <v>44.620699999999999</v>
      </c>
      <c r="M1738" s="184">
        <v>69.797600000000003</v>
      </c>
      <c r="N1738" s="184">
        <v>109.2814</v>
      </c>
      <c r="O1738" s="184"/>
      <c r="P1738" s="184"/>
      <c r="Q1738" s="184">
        <v>36.4831</v>
      </c>
      <c r="R1738" s="184">
        <v>42.134900000000002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44322</v>
      </c>
      <c r="E1739" s="184">
        <v>20.059999999999999</v>
      </c>
      <c r="F1739" s="184">
        <v>0.75339999999999996</v>
      </c>
      <c r="G1739" s="184">
        <v>1.4669000000000001</v>
      </c>
      <c r="H1739" s="184">
        <v>2.0865</v>
      </c>
      <c r="I1739" s="184">
        <v>7.2727000000000004</v>
      </c>
      <c r="J1739" s="184">
        <v>8.1984999999999992</v>
      </c>
      <c r="K1739" s="184">
        <v>18.278300000000002</v>
      </c>
      <c r="L1739" s="184">
        <v>43.183399999999999</v>
      </c>
      <c r="M1739" s="184">
        <v>67.306100000000001</v>
      </c>
      <c r="N1739" s="184">
        <v>105.3224</v>
      </c>
      <c r="O1739" s="184"/>
      <c r="P1739" s="184"/>
      <c r="Q1739" s="184">
        <v>33.963299999999997</v>
      </c>
      <c r="R1739" s="184">
        <v>39.491900000000001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44322</v>
      </c>
      <c r="E1740" s="184">
        <v>17.39</v>
      </c>
      <c r="F1740" s="184">
        <v>0</v>
      </c>
      <c r="G1740" s="184">
        <v>0.69479999999999997</v>
      </c>
      <c r="H1740" s="184">
        <v>2.4146000000000001</v>
      </c>
      <c r="I1740" s="184">
        <v>7.9454000000000002</v>
      </c>
      <c r="J1740" s="184">
        <v>7.5448000000000004</v>
      </c>
      <c r="K1740" s="184">
        <v>17.978300000000001</v>
      </c>
      <c r="L1740" s="184">
        <v>43.4818</v>
      </c>
      <c r="M1740" s="184">
        <v>63.902000000000001</v>
      </c>
      <c r="N1740" s="184">
        <v>109.5181</v>
      </c>
      <c r="O1740" s="184"/>
      <c r="P1740" s="184"/>
      <c r="Q1740" s="184">
        <v>28.277200000000001</v>
      </c>
      <c r="R1740" s="184">
        <v>30.7806</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44322</v>
      </c>
      <c r="E1741" s="184">
        <v>16.73</v>
      </c>
      <c r="F1741" s="184">
        <v>0</v>
      </c>
      <c r="G1741" s="184">
        <v>0.72250000000000003</v>
      </c>
      <c r="H1741" s="184">
        <v>2.3868</v>
      </c>
      <c r="I1741" s="184">
        <v>7.8658999999999999</v>
      </c>
      <c r="J1741" s="184">
        <v>7.3813000000000004</v>
      </c>
      <c r="K1741" s="184">
        <v>17.486000000000001</v>
      </c>
      <c r="L1741" s="184">
        <v>42.261899999999997</v>
      </c>
      <c r="M1741" s="184">
        <v>61.7988</v>
      </c>
      <c r="N1741" s="184">
        <v>106.03449999999999</v>
      </c>
      <c r="O1741" s="184"/>
      <c r="P1741" s="184"/>
      <c r="Q1741" s="184">
        <v>26.062799999999999</v>
      </c>
      <c r="R1741" s="184">
        <v>28.531099999999999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44322</v>
      </c>
      <c r="E1742" s="184">
        <v>88.828999999999994</v>
      </c>
      <c r="F1742" s="184">
        <v>0.1804</v>
      </c>
      <c r="G1742" s="184">
        <v>0.1353</v>
      </c>
      <c r="H1742" s="184">
        <v>1.2423</v>
      </c>
      <c r="I1742" s="184">
        <v>5.3387000000000002</v>
      </c>
      <c r="J1742" s="184">
        <v>5.4387999999999996</v>
      </c>
      <c r="K1742" s="184">
        <v>13.938800000000001</v>
      </c>
      <c r="L1742" s="184">
        <v>35.882300000000001</v>
      </c>
      <c r="M1742" s="184">
        <v>58.106499999999997</v>
      </c>
      <c r="N1742" s="184">
        <v>101.8107</v>
      </c>
      <c r="O1742" s="184">
        <v>9.3027999999999995</v>
      </c>
      <c r="P1742" s="184">
        <v>14.917299999999999</v>
      </c>
      <c r="Q1742" s="184">
        <v>21.454000000000001</v>
      </c>
      <c r="R1742" s="184">
        <v>25.727900000000002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44322</v>
      </c>
      <c r="E1743" s="184">
        <v>83.903999999999996</v>
      </c>
      <c r="F1743" s="184">
        <v>0.17910000000000001</v>
      </c>
      <c r="G1743" s="184">
        <v>0.12889999999999999</v>
      </c>
      <c r="H1743" s="184">
        <v>1.2258</v>
      </c>
      <c r="I1743" s="184">
        <v>5.3025000000000002</v>
      </c>
      <c r="J1743" s="184">
        <v>5.3620000000000001</v>
      </c>
      <c r="K1743" s="184">
        <v>13.684900000000001</v>
      </c>
      <c r="L1743" s="184">
        <v>35.270099999999999</v>
      </c>
      <c r="M1743" s="184">
        <v>57.055900000000001</v>
      </c>
      <c r="N1743" s="184">
        <v>100.0048</v>
      </c>
      <c r="O1743" s="184">
        <v>8.4320000000000004</v>
      </c>
      <c r="P1743" s="184">
        <v>14.132</v>
      </c>
      <c r="Q1743" s="184">
        <v>16.5305</v>
      </c>
      <c r="R1743" s="184">
        <v>24.62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44322</v>
      </c>
      <c r="E1744" s="184">
        <v>19.108000000000001</v>
      </c>
      <c r="F1744" s="184">
        <v>0.48909999999999998</v>
      </c>
      <c r="G1744" s="184">
        <v>1.2613000000000001</v>
      </c>
      <c r="H1744" s="184">
        <v>2.1162999999999998</v>
      </c>
      <c r="I1744" s="184">
        <v>6.8441000000000001</v>
      </c>
      <c r="J1744" s="184">
        <v>5.0121000000000002</v>
      </c>
      <c r="K1744" s="184">
        <v>13.6907</v>
      </c>
      <c r="L1744" s="184">
        <v>44.4512</v>
      </c>
      <c r="M1744" s="184">
        <v>64.497200000000007</v>
      </c>
      <c r="N1744" s="184">
        <v>102.2011</v>
      </c>
      <c r="O1744" s="184"/>
      <c r="P1744" s="184"/>
      <c r="Q1744" s="184">
        <v>33.4529</v>
      </c>
      <c r="R1744" s="184">
        <v>32.832700000000003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44322</v>
      </c>
      <c r="E1745" s="184">
        <v>18.457000000000001</v>
      </c>
      <c r="F1745" s="184">
        <v>0.48449999999999999</v>
      </c>
      <c r="G1745" s="184">
        <v>1.2452000000000001</v>
      </c>
      <c r="H1745" s="184">
        <v>2.0851999999999999</v>
      </c>
      <c r="I1745" s="184">
        <v>6.7743000000000002</v>
      </c>
      <c r="J1745" s="184">
        <v>4.8753000000000002</v>
      </c>
      <c r="K1745" s="184">
        <v>13.2401</v>
      </c>
      <c r="L1745" s="184">
        <v>43.321899999999999</v>
      </c>
      <c r="M1745" s="184">
        <v>62.573799999999999</v>
      </c>
      <c r="N1745" s="184">
        <v>99.061700000000002</v>
      </c>
      <c r="O1745" s="184"/>
      <c r="P1745" s="184"/>
      <c r="Q1745" s="184">
        <v>31.4071</v>
      </c>
      <c r="R1745" s="184">
        <v>30.782900000000001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44322</v>
      </c>
      <c r="E1746" s="184">
        <v>69.655799999999999</v>
      </c>
      <c r="F1746" s="184">
        <v>0.2858</v>
      </c>
      <c r="G1746" s="184">
        <v>0.91559999999999997</v>
      </c>
      <c r="H1746" s="184">
        <v>1.4428000000000001</v>
      </c>
      <c r="I1746" s="184">
        <v>6.3516000000000004</v>
      </c>
      <c r="J1746" s="184">
        <v>3.8586</v>
      </c>
      <c r="K1746" s="184">
        <v>9.3339999999999996</v>
      </c>
      <c r="L1746" s="184">
        <v>40.012500000000003</v>
      </c>
      <c r="M1746" s="184">
        <v>63.935699999999997</v>
      </c>
      <c r="N1746" s="184">
        <v>94.984300000000005</v>
      </c>
      <c r="O1746" s="184">
        <v>4.4349999999999996</v>
      </c>
      <c r="P1746" s="184">
        <v>11.727</v>
      </c>
      <c r="Q1746" s="184">
        <v>13.5067</v>
      </c>
      <c r="R1746" s="184">
        <v>14.526</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44322</v>
      </c>
      <c r="E1747" s="184">
        <v>76.106399999999994</v>
      </c>
      <c r="F1747" s="184">
        <v>0.28820000000000001</v>
      </c>
      <c r="G1747" s="184">
        <v>0.92269999999999996</v>
      </c>
      <c r="H1747" s="184">
        <v>1.4587000000000001</v>
      </c>
      <c r="I1747" s="184">
        <v>6.3856999999999999</v>
      </c>
      <c r="J1747" s="184">
        <v>3.9302999999999999</v>
      </c>
      <c r="K1747" s="184">
        <v>9.5606000000000009</v>
      </c>
      <c r="L1747" s="184">
        <v>40.588900000000002</v>
      </c>
      <c r="M1747" s="184">
        <v>64.958100000000002</v>
      </c>
      <c r="N1747" s="184">
        <v>96.628900000000002</v>
      </c>
      <c r="O1747" s="184">
        <v>5.4561000000000002</v>
      </c>
      <c r="P1747" s="184">
        <v>12.943300000000001</v>
      </c>
      <c r="Q1747" s="184">
        <v>19.4999</v>
      </c>
      <c r="R1747" s="184">
        <v>15.5372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44322</v>
      </c>
      <c r="E1748" s="184">
        <v>61.491</v>
      </c>
      <c r="F1748" s="184">
        <v>-0.16070000000000001</v>
      </c>
      <c r="G1748" s="184">
        <v>0.50180000000000002</v>
      </c>
      <c r="H1748" s="184">
        <v>2.415</v>
      </c>
      <c r="I1748" s="184">
        <v>5.2586000000000004</v>
      </c>
      <c r="J1748" s="184">
        <v>4.7297000000000002</v>
      </c>
      <c r="K1748" s="184">
        <v>11.989100000000001</v>
      </c>
      <c r="L1748" s="184">
        <v>46.721499999999999</v>
      </c>
      <c r="M1748" s="184">
        <v>62.442500000000003</v>
      </c>
      <c r="N1748" s="184">
        <v>103.8353</v>
      </c>
      <c r="O1748" s="184">
        <v>7.2415000000000003</v>
      </c>
      <c r="P1748" s="184">
        <v>18.038799999999998</v>
      </c>
      <c r="Q1748" s="184">
        <v>17.5809</v>
      </c>
      <c r="R1748" s="184">
        <v>15.996499999999999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44322</v>
      </c>
      <c r="E1749" s="184">
        <v>56.250999999999998</v>
      </c>
      <c r="F1749" s="184">
        <v>-0.1651</v>
      </c>
      <c r="G1749" s="184">
        <v>0.49130000000000001</v>
      </c>
      <c r="H1749" s="184">
        <v>2.3936999999999999</v>
      </c>
      <c r="I1749" s="184">
        <v>5.2168000000000001</v>
      </c>
      <c r="J1749" s="184">
        <v>4.6471999999999998</v>
      </c>
      <c r="K1749" s="184">
        <v>11.7377</v>
      </c>
      <c r="L1749" s="184">
        <v>46.0306</v>
      </c>
      <c r="M1749" s="184">
        <v>61.288600000000002</v>
      </c>
      <c r="N1749" s="184">
        <v>101.8552</v>
      </c>
      <c r="O1749" s="184">
        <v>6.0065999999999997</v>
      </c>
      <c r="P1749" s="184">
        <v>16.644600000000001</v>
      </c>
      <c r="Q1749" s="184">
        <v>14.0953</v>
      </c>
      <c r="R1749" s="184">
        <v>14.8363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44322</v>
      </c>
      <c r="E1750" s="184">
        <v>66.481700000000004</v>
      </c>
      <c r="F1750" s="184">
        <v>0.94869999999999999</v>
      </c>
      <c r="G1750" s="184">
        <v>0.2452</v>
      </c>
      <c r="H1750" s="184">
        <v>0.52680000000000005</v>
      </c>
      <c r="I1750" s="184">
        <v>5.2687999999999997</v>
      </c>
      <c r="J1750" s="184">
        <v>4.3605</v>
      </c>
      <c r="K1750" s="184">
        <v>11.889799999999999</v>
      </c>
      <c r="L1750" s="184">
        <v>36.805999999999997</v>
      </c>
      <c r="M1750" s="184">
        <v>59.143099999999997</v>
      </c>
      <c r="N1750" s="184">
        <v>98.652699999999996</v>
      </c>
      <c r="O1750" s="184">
        <v>2.4491999999999998</v>
      </c>
      <c r="P1750" s="184">
        <v>11.568</v>
      </c>
      <c r="Q1750" s="184">
        <v>12.589600000000001</v>
      </c>
      <c r="R1750" s="184">
        <v>17.572399999999998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44322</v>
      </c>
      <c r="E1751" s="184">
        <v>71.705299999999994</v>
      </c>
      <c r="F1751" s="184">
        <v>0.9526</v>
      </c>
      <c r="G1751" s="184">
        <v>0.25669999999999998</v>
      </c>
      <c r="H1751" s="184">
        <v>0.55389999999999995</v>
      </c>
      <c r="I1751" s="184">
        <v>5.3257000000000003</v>
      </c>
      <c r="J1751" s="184">
        <v>4.4816000000000003</v>
      </c>
      <c r="K1751" s="184">
        <v>12.285500000000001</v>
      </c>
      <c r="L1751" s="184">
        <v>37.775599999999997</v>
      </c>
      <c r="M1751" s="184">
        <v>60.844900000000003</v>
      </c>
      <c r="N1751" s="184">
        <v>101.4918</v>
      </c>
      <c r="O1751" s="184">
        <v>3.6697000000000002</v>
      </c>
      <c r="P1751" s="184">
        <v>12.696</v>
      </c>
      <c r="Q1751" s="184">
        <v>16.056899999999999</v>
      </c>
      <c r="R1751" s="184">
        <v>19.224599999999999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44322</v>
      </c>
      <c r="E1752" s="184">
        <v>37.64</v>
      </c>
      <c r="F1752" s="184">
        <v>0.15970000000000001</v>
      </c>
      <c r="G1752" s="184">
        <v>0.40010000000000001</v>
      </c>
      <c r="H1752" s="184">
        <v>1.1284000000000001</v>
      </c>
      <c r="I1752" s="184">
        <v>5.4932999999999996</v>
      </c>
      <c r="J1752" s="184">
        <v>3.8631000000000002</v>
      </c>
      <c r="K1752" s="184">
        <v>8.8176000000000005</v>
      </c>
      <c r="L1752" s="184">
        <v>41.984200000000001</v>
      </c>
      <c r="M1752" s="184">
        <v>63.084899999999998</v>
      </c>
      <c r="N1752" s="184">
        <v>105.4585</v>
      </c>
      <c r="O1752" s="184">
        <v>9.5601000000000003</v>
      </c>
      <c r="P1752" s="184">
        <v>14.703200000000001</v>
      </c>
      <c r="Q1752" s="184">
        <v>10.269500000000001</v>
      </c>
      <c r="R1752" s="184">
        <v>24.089400000000001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44322</v>
      </c>
      <c r="E1753" s="184">
        <v>40.19</v>
      </c>
      <c r="F1753" s="184">
        <v>0.19950000000000001</v>
      </c>
      <c r="G1753" s="184">
        <v>0.42480000000000001</v>
      </c>
      <c r="H1753" s="184">
        <v>1.1577999999999999</v>
      </c>
      <c r="I1753" s="184">
        <v>5.5686999999999998</v>
      </c>
      <c r="J1753" s="184">
        <v>4.0114000000000001</v>
      </c>
      <c r="K1753" s="184">
        <v>9.2119999999999997</v>
      </c>
      <c r="L1753" s="184">
        <v>43.024900000000002</v>
      </c>
      <c r="M1753" s="184">
        <v>64.915899999999993</v>
      </c>
      <c r="N1753" s="184">
        <v>108.6708</v>
      </c>
      <c r="O1753" s="184">
        <v>10.926399999999999</v>
      </c>
      <c r="P1753" s="184">
        <v>15.791700000000001</v>
      </c>
      <c r="Q1753" s="184">
        <v>15.255100000000001</v>
      </c>
      <c r="R1753" s="184">
        <v>25.873200000000001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44322</v>
      </c>
      <c r="E1754" s="184">
        <v>13.19</v>
      </c>
      <c r="F1754" s="184">
        <v>0.15190000000000001</v>
      </c>
      <c r="G1754" s="184">
        <v>0.30420000000000003</v>
      </c>
      <c r="H1754" s="184">
        <v>0.91810000000000003</v>
      </c>
      <c r="I1754" s="184">
        <v>4.6825000000000001</v>
      </c>
      <c r="J1754" s="184">
        <v>4.7656999999999998</v>
      </c>
      <c r="K1754" s="184">
        <v>14.9956</v>
      </c>
      <c r="L1754" s="184">
        <v>42.5946</v>
      </c>
      <c r="M1754" s="184">
        <v>60.267299999999999</v>
      </c>
      <c r="N1754" s="184">
        <v>89.511499999999998</v>
      </c>
      <c r="O1754" s="184">
        <v>6.5444000000000004</v>
      </c>
      <c r="P1754" s="184"/>
      <c r="Q1754" s="184">
        <v>7.4032</v>
      </c>
      <c r="R1754" s="184">
        <v>19.772600000000001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44322</v>
      </c>
      <c r="E1755" s="184">
        <v>14.12</v>
      </c>
      <c r="F1755" s="184">
        <v>7.0900000000000005E-2</v>
      </c>
      <c r="G1755" s="184">
        <v>0.28410000000000002</v>
      </c>
      <c r="H1755" s="184">
        <v>0.92920000000000003</v>
      </c>
      <c r="I1755" s="184">
        <v>4.6700999999999997</v>
      </c>
      <c r="J1755" s="184">
        <v>4.8254999999999999</v>
      </c>
      <c r="K1755" s="184">
        <v>15.1713</v>
      </c>
      <c r="L1755" s="184">
        <v>43.204900000000002</v>
      </c>
      <c r="M1755" s="184">
        <v>61.371400000000001</v>
      </c>
      <c r="N1755" s="184">
        <v>91.069000000000003</v>
      </c>
      <c r="O1755" s="184">
        <v>8.1021999999999998</v>
      </c>
      <c r="P1755" s="184"/>
      <c r="Q1755" s="184">
        <v>9.3074999999999992</v>
      </c>
      <c r="R1755" s="184">
        <v>20.994499999999999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44322</v>
      </c>
      <c r="E1756" s="184">
        <v>17.62</v>
      </c>
      <c r="F1756" s="184">
        <v>0.51339999999999997</v>
      </c>
      <c r="G1756" s="184">
        <v>0.57079999999999997</v>
      </c>
      <c r="H1756" s="184">
        <v>0.80089999999999995</v>
      </c>
      <c r="I1756" s="184">
        <v>5.7622999999999998</v>
      </c>
      <c r="J1756" s="184">
        <v>6.0167999999999999</v>
      </c>
      <c r="K1756" s="184">
        <v>9.5090000000000003</v>
      </c>
      <c r="L1756" s="184">
        <v>37.120600000000003</v>
      </c>
      <c r="M1756" s="184">
        <v>58.5959</v>
      </c>
      <c r="N1756" s="184">
        <v>94.052899999999994</v>
      </c>
      <c r="O1756" s="184"/>
      <c r="P1756" s="184"/>
      <c r="Q1756" s="184">
        <v>60.673900000000003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44322</v>
      </c>
      <c r="E1757" s="184">
        <v>17.21</v>
      </c>
      <c r="F1757" s="184">
        <v>0.46700000000000003</v>
      </c>
      <c r="G1757" s="184">
        <v>0.52569999999999995</v>
      </c>
      <c r="H1757" s="184">
        <v>0.70220000000000005</v>
      </c>
      <c r="I1757" s="184">
        <v>5.6475999999999997</v>
      </c>
      <c r="J1757" s="184">
        <v>5.7774999999999999</v>
      </c>
      <c r="K1757" s="184">
        <v>8.9240999999999993</v>
      </c>
      <c r="L1757" s="184">
        <v>35.7256</v>
      </c>
      <c r="M1757" s="184">
        <v>56.312399999999997</v>
      </c>
      <c r="N1757" s="184">
        <v>90.376099999999994</v>
      </c>
      <c r="O1757" s="184"/>
      <c r="P1757" s="184"/>
      <c r="Q1757" s="184">
        <v>57.537999999999997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44322</v>
      </c>
      <c r="E1758" s="184">
        <v>16.399999999999999</v>
      </c>
      <c r="F1758" s="184">
        <v>0.18329999999999999</v>
      </c>
      <c r="G1758" s="184">
        <v>6.0999999999999999E-2</v>
      </c>
      <c r="H1758" s="184">
        <v>0.61350000000000005</v>
      </c>
      <c r="I1758" s="184">
        <v>4.1931000000000003</v>
      </c>
      <c r="J1758" s="184">
        <v>1.8633999999999999</v>
      </c>
      <c r="K1758" s="184">
        <v>7.7530000000000001</v>
      </c>
      <c r="L1758" s="184">
        <v>41.868499999999997</v>
      </c>
      <c r="M1758" s="184">
        <v>55.156100000000002</v>
      </c>
      <c r="N1758" s="184">
        <v>81.015500000000003</v>
      </c>
      <c r="O1758" s="184"/>
      <c r="P1758" s="184"/>
      <c r="Q1758" s="184">
        <v>21.710999999999999</v>
      </c>
      <c r="R1758" s="184">
        <v>25.296099999999999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44322</v>
      </c>
      <c r="E1759" s="184">
        <v>15.74</v>
      </c>
      <c r="F1759" s="184">
        <v>0.191</v>
      </c>
      <c r="G1759" s="184">
        <v>6.3600000000000004E-2</v>
      </c>
      <c r="H1759" s="184">
        <v>0.57509999999999994</v>
      </c>
      <c r="I1759" s="184">
        <v>4.1694000000000004</v>
      </c>
      <c r="J1759" s="184">
        <v>1.7453000000000001</v>
      </c>
      <c r="K1759" s="184">
        <v>7.367</v>
      </c>
      <c r="L1759" s="184">
        <v>40.661299999999997</v>
      </c>
      <c r="M1759" s="184">
        <v>53.1128</v>
      </c>
      <c r="N1759" s="184">
        <v>77.853099999999998</v>
      </c>
      <c r="O1759" s="184"/>
      <c r="P1759" s="184"/>
      <c r="Q1759" s="184">
        <v>19.741499999999998</v>
      </c>
      <c r="R1759" s="184">
        <v>23.284300000000002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44322</v>
      </c>
      <c r="E1760" s="184">
        <v>13.613200000000001</v>
      </c>
      <c r="F1760" s="184">
        <v>0.54949999999999999</v>
      </c>
      <c r="G1760" s="184">
        <v>1.1525000000000001</v>
      </c>
      <c r="H1760" s="184">
        <v>2.3849</v>
      </c>
      <c r="I1760" s="184">
        <v>6.1581999999999999</v>
      </c>
      <c r="J1760" s="184">
        <v>5.8676000000000004</v>
      </c>
      <c r="K1760" s="184">
        <v>9.1570999999999998</v>
      </c>
      <c r="L1760" s="184">
        <v>40.0304</v>
      </c>
      <c r="M1760" s="184">
        <v>55.3185</v>
      </c>
      <c r="N1760" s="184">
        <v>91.735200000000006</v>
      </c>
      <c r="O1760" s="184"/>
      <c r="P1760" s="184"/>
      <c r="Q1760" s="184">
        <v>28.861999999999998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44322</v>
      </c>
      <c r="E1761" s="184">
        <v>13.253399999999999</v>
      </c>
      <c r="F1761" s="184">
        <v>0.54390000000000005</v>
      </c>
      <c r="G1761" s="184">
        <v>1.1338999999999999</v>
      </c>
      <c r="H1761" s="184">
        <v>2.3405</v>
      </c>
      <c r="I1761" s="184">
        <v>6.0670999999999999</v>
      </c>
      <c r="J1761" s="184">
        <v>5.6721000000000004</v>
      </c>
      <c r="K1761" s="184">
        <v>8.5623000000000005</v>
      </c>
      <c r="L1761" s="184">
        <v>38.530999999999999</v>
      </c>
      <c r="M1761" s="184">
        <v>52.801600000000001</v>
      </c>
      <c r="N1761" s="184">
        <v>87.560500000000005</v>
      </c>
      <c r="O1761" s="184"/>
      <c r="P1761" s="184"/>
      <c r="Q1761" s="184">
        <v>26.055499999999999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44322</v>
      </c>
      <c r="E1762" s="184">
        <v>124.462</v>
      </c>
      <c r="F1762" s="184">
        <v>-6.0999999999999999E-2</v>
      </c>
      <c r="G1762" s="184">
        <v>0.30380000000000001</v>
      </c>
      <c r="H1762" s="184">
        <v>0.85899999999999999</v>
      </c>
      <c r="I1762" s="184">
        <v>4.9851999999999999</v>
      </c>
      <c r="J1762" s="184">
        <v>3.8662999999999998</v>
      </c>
      <c r="K1762" s="184">
        <v>15.079599999999999</v>
      </c>
      <c r="L1762" s="184">
        <v>49.426699999999997</v>
      </c>
      <c r="M1762" s="184">
        <v>75.756500000000003</v>
      </c>
      <c r="N1762" s="184">
        <v>120.6538</v>
      </c>
      <c r="O1762" s="184">
        <v>15.256399999999999</v>
      </c>
      <c r="P1762" s="184">
        <v>18.444299999999998</v>
      </c>
      <c r="Q1762" s="184">
        <v>16.834700000000002</v>
      </c>
      <c r="R1762" s="184">
        <v>33.855699999999999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44322</v>
      </c>
      <c r="E1763" s="184">
        <v>138.392</v>
      </c>
      <c r="F1763" s="184">
        <v>-5.7099999999999998E-2</v>
      </c>
      <c r="G1763" s="184">
        <v>0.31530000000000002</v>
      </c>
      <c r="H1763" s="184">
        <v>0.88649999999999995</v>
      </c>
      <c r="I1763" s="184">
        <v>5.0406000000000004</v>
      </c>
      <c r="J1763" s="184">
        <v>3.9853000000000001</v>
      </c>
      <c r="K1763" s="184">
        <v>15.497999999999999</v>
      </c>
      <c r="L1763" s="184">
        <v>50.519300000000001</v>
      </c>
      <c r="M1763" s="184">
        <v>77.694500000000005</v>
      </c>
      <c r="N1763" s="184">
        <v>123.88460000000001</v>
      </c>
      <c r="O1763" s="184">
        <v>16.821400000000001</v>
      </c>
      <c r="P1763" s="184">
        <v>20.134599999999999</v>
      </c>
      <c r="Q1763" s="184">
        <v>19.897200000000002</v>
      </c>
      <c r="R1763" s="184">
        <v>35.765000000000001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44322</v>
      </c>
      <c r="E1764" s="184">
        <v>35.113999999999997</v>
      </c>
      <c r="F1764" s="184">
        <v>-1.9900000000000001E-2</v>
      </c>
      <c r="G1764" s="184">
        <v>0.39460000000000001</v>
      </c>
      <c r="H1764" s="184">
        <v>2.9011999999999998</v>
      </c>
      <c r="I1764" s="184">
        <v>7.2641999999999998</v>
      </c>
      <c r="J1764" s="184">
        <v>8.4167000000000005</v>
      </c>
      <c r="K1764" s="184">
        <v>18.592300000000002</v>
      </c>
      <c r="L1764" s="184">
        <v>47.432499999999997</v>
      </c>
      <c r="M1764" s="184">
        <v>68.307500000000005</v>
      </c>
      <c r="N1764" s="184">
        <v>105.8989</v>
      </c>
      <c r="O1764" s="184">
        <v>6.4599000000000002</v>
      </c>
      <c r="P1764" s="184">
        <v>19.008900000000001</v>
      </c>
      <c r="Q1764" s="184">
        <v>19.6873</v>
      </c>
      <c r="R1764" s="184">
        <v>18.809799999999999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44322</v>
      </c>
      <c r="E1765" s="184">
        <v>33.015999999999998</v>
      </c>
      <c r="F1765" s="184">
        <v>-2.12E-2</v>
      </c>
      <c r="G1765" s="184">
        <v>0.3861</v>
      </c>
      <c r="H1765" s="184">
        <v>2.8792</v>
      </c>
      <c r="I1765" s="184">
        <v>7.2191999999999998</v>
      </c>
      <c r="J1765" s="184">
        <v>8.3201999999999998</v>
      </c>
      <c r="K1765" s="184">
        <v>18.290299999999998</v>
      </c>
      <c r="L1765" s="184">
        <v>46.672600000000003</v>
      </c>
      <c r="M1765" s="184">
        <v>66.983599999999996</v>
      </c>
      <c r="N1765" s="184">
        <v>103.727</v>
      </c>
      <c r="O1765" s="184">
        <v>5.3129</v>
      </c>
      <c r="P1765" s="184">
        <v>17.8535</v>
      </c>
      <c r="Q1765" s="184">
        <v>18.636900000000001</v>
      </c>
      <c r="R1765" s="184">
        <v>17.5031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44322</v>
      </c>
      <c r="E1766" s="184">
        <v>63.566699999999997</v>
      </c>
      <c r="F1766" s="184">
        <v>0.34289999999999998</v>
      </c>
      <c r="G1766" s="184">
        <v>0.36459999999999998</v>
      </c>
      <c r="H1766" s="184">
        <v>2.3370000000000002</v>
      </c>
      <c r="I1766" s="184">
        <v>6.4603000000000002</v>
      </c>
      <c r="J1766" s="184">
        <v>6.3483999999999998</v>
      </c>
      <c r="K1766" s="184">
        <v>18.066400000000002</v>
      </c>
      <c r="L1766" s="184">
        <v>50.162599999999998</v>
      </c>
      <c r="M1766" s="184">
        <v>69.098100000000002</v>
      </c>
      <c r="N1766" s="184">
        <v>109.97199999999999</v>
      </c>
      <c r="O1766" s="184">
        <v>11.481299999999999</v>
      </c>
      <c r="P1766" s="184">
        <v>20.188300000000002</v>
      </c>
      <c r="Q1766" s="184">
        <v>18.977399999999999</v>
      </c>
      <c r="R1766" s="184">
        <v>26.9819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44322</v>
      </c>
      <c r="E1767" s="184">
        <v>68.764700000000005</v>
      </c>
      <c r="F1767" s="184">
        <v>0.3453</v>
      </c>
      <c r="G1767" s="184">
        <v>0.37190000000000001</v>
      </c>
      <c r="H1767" s="184">
        <v>2.3544999999999998</v>
      </c>
      <c r="I1767" s="184">
        <v>6.4969999999999999</v>
      </c>
      <c r="J1767" s="184">
        <v>6.4264999999999999</v>
      </c>
      <c r="K1767" s="184">
        <v>18.326599999999999</v>
      </c>
      <c r="L1767" s="184">
        <v>50.816000000000003</v>
      </c>
      <c r="M1767" s="184">
        <v>70.185599999999994</v>
      </c>
      <c r="N1767" s="184">
        <v>111.8066</v>
      </c>
      <c r="O1767" s="184">
        <v>12.5372</v>
      </c>
      <c r="P1767" s="184">
        <v>21.453299999999999</v>
      </c>
      <c r="Q1767" s="184">
        <v>24.5608</v>
      </c>
      <c r="R1767" s="184">
        <v>28.072099999999999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44322</v>
      </c>
      <c r="E1768" s="184">
        <v>17.98</v>
      </c>
      <c r="F1768" s="184">
        <v>0.44690000000000002</v>
      </c>
      <c r="G1768" s="184">
        <v>1.1818</v>
      </c>
      <c r="H1768" s="184">
        <v>2.2172000000000001</v>
      </c>
      <c r="I1768" s="184">
        <v>7.2153</v>
      </c>
      <c r="J1768" s="184">
        <v>7.6002000000000001</v>
      </c>
      <c r="K1768" s="184">
        <v>12.9397</v>
      </c>
      <c r="L1768" s="184">
        <v>43.610199999999999</v>
      </c>
      <c r="M1768" s="184">
        <v>60.392499999999998</v>
      </c>
      <c r="N1768" s="184">
        <v>106.1927</v>
      </c>
      <c r="O1768" s="184"/>
      <c r="P1768" s="184"/>
      <c r="Q1768" s="184">
        <v>34.415900000000001</v>
      </c>
      <c r="R1768" s="184"/>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44322</v>
      </c>
      <c r="E1769" s="184">
        <v>17.36</v>
      </c>
      <c r="F1769" s="184">
        <v>0.46300000000000002</v>
      </c>
      <c r="G1769" s="184">
        <v>1.1655</v>
      </c>
      <c r="H1769" s="184">
        <v>2.1778</v>
      </c>
      <c r="I1769" s="184">
        <v>7.1604999999999999</v>
      </c>
      <c r="J1769" s="184">
        <v>7.4257</v>
      </c>
      <c r="K1769" s="184">
        <v>12.4352</v>
      </c>
      <c r="L1769" s="184">
        <v>42.411799999999999</v>
      </c>
      <c r="M1769" s="184">
        <v>58.394199999999998</v>
      </c>
      <c r="N1769" s="184">
        <v>102.5671</v>
      </c>
      <c r="O1769" s="184"/>
      <c r="P1769" s="184"/>
      <c r="Q1769" s="184">
        <v>32.058799999999998</v>
      </c>
      <c r="R1769" s="184"/>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44322</v>
      </c>
      <c r="E1770" s="184">
        <v>112.66831337169</v>
      </c>
      <c r="F1770" s="184">
        <v>1.9108000000000001</v>
      </c>
      <c r="G1770" s="184">
        <v>3.1475</v>
      </c>
      <c r="H1770" s="184">
        <v>4.6736000000000004</v>
      </c>
      <c r="I1770" s="184">
        <v>10.3071</v>
      </c>
      <c r="J1770" s="184">
        <v>15.2822</v>
      </c>
      <c r="K1770" s="184">
        <v>34.522100000000002</v>
      </c>
      <c r="L1770" s="184">
        <v>62.031599999999997</v>
      </c>
      <c r="M1770" s="184">
        <v>90.333299999999994</v>
      </c>
      <c r="N1770" s="184">
        <v>192.62909999999999</v>
      </c>
      <c r="O1770" s="184">
        <v>25.487500000000001</v>
      </c>
      <c r="P1770" s="184">
        <v>17.126999999999999</v>
      </c>
      <c r="Q1770" s="184">
        <v>10.3592</v>
      </c>
      <c r="R1770" s="184">
        <v>45.426000000000002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44322</v>
      </c>
      <c r="E1771" s="184">
        <v>103.2445</v>
      </c>
      <c r="F1771" s="184">
        <v>1.9158999999999999</v>
      </c>
      <c r="G1771" s="184">
        <v>3.1684999999999999</v>
      </c>
      <c r="H1771" s="184">
        <v>4.7176</v>
      </c>
      <c r="I1771" s="184">
        <v>10.396699999999999</v>
      </c>
      <c r="J1771" s="184">
        <v>15.4695</v>
      </c>
      <c r="K1771" s="184">
        <v>35.228499999999997</v>
      </c>
      <c r="L1771" s="184">
        <v>63.478200000000001</v>
      </c>
      <c r="M1771" s="184">
        <v>92.316400000000002</v>
      </c>
      <c r="N1771" s="184">
        <v>196.27600000000001</v>
      </c>
      <c r="O1771" s="184">
        <v>26.272600000000001</v>
      </c>
      <c r="P1771" s="184">
        <v>17.6114</v>
      </c>
      <c r="Q1771" s="184">
        <v>14.2171</v>
      </c>
      <c r="R1771" s="184">
        <v>46.450200000000002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44322</v>
      </c>
      <c r="E1772" s="184">
        <v>92.118600000000001</v>
      </c>
      <c r="F1772" s="184">
        <v>6.6199999999999995E-2</v>
      </c>
      <c r="G1772" s="184">
        <v>0.80520000000000003</v>
      </c>
      <c r="H1772" s="184">
        <v>1.6567000000000001</v>
      </c>
      <c r="I1772" s="184">
        <v>4.9581</v>
      </c>
      <c r="J1772" s="184">
        <v>4.2751000000000001</v>
      </c>
      <c r="K1772" s="184">
        <v>11.5031</v>
      </c>
      <c r="L1772" s="184">
        <v>40.0809</v>
      </c>
      <c r="M1772" s="184">
        <v>59.656799999999997</v>
      </c>
      <c r="N1772" s="184">
        <v>93.726699999999994</v>
      </c>
      <c r="O1772" s="184">
        <v>14.341100000000001</v>
      </c>
      <c r="P1772" s="184">
        <v>22.135300000000001</v>
      </c>
      <c r="Q1772" s="184">
        <v>26.694500000000001</v>
      </c>
      <c r="R1772" s="184">
        <v>29.965800000000002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44322</v>
      </c>
      <c r="E1773" s="184">
        <v>83.9191</v>
      </c>
      <c r="F1773" s="184">
        <v>6.2799999999999995E-2</v>
      </c>
      <c r="G1773" s="184">
        <v>0.79510000000000003</v>
      </c>
      <c r="H1773" s="184">
        <v>1.633</v>
      </c>
      <c r="I1773" s="184">
        <v>4.9090999999999996</v>
      </c>
      <c r="J1773" s="184">
        <v>4.1708999999999996</v>
      </c>
      <c r="K1773" s="184">
        <v>11.202999999999999</v>
      </c>
      <c r="L1773" s="184">
        <v>39.342199999999998</v>
      </c>
      <c r="M1773" s="184">
        <v>58.439599999999999</v>
      </c>
      <c r="N1773" s="184">
        <v>91.621899999999997</v>
      </c>
      <c r="O1773" s="184">
        <v>12.981299999999999</v>
      </c>
      <c r="P1773" s="184">
        <v>20.745699999999999</v>
      </c>
      <c r="Q1773" s="184">
        <v>20.008700000000001</v>
      </c>
      <c r="R1773" s="184">
        <v>28.462499999999999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44322</v>
      </c>
      <c r="E1774" s="184">
        <v>113.8618</v>
      </c>
      <c r="F1774" s="184">
        <v>4.7199999999999999E-2</v>
      </c>
      <c r="G1774" s="184">
        <v>0.2203</v>
      </c>
      <c r="H1774" s="184">
        <v>1.2828999999999999</v>
      </c>
      <c r="I1774" s="184">
        <v>5.5591999999999997</v>
      </c>
      <c r="J1774" s="184">
        <v>7.2458999999999998</v>
      </c>
      <c r="K1774" s="184">
        <v>15.134</v>
      </c>
      <c r="L1774" s="184">
        <v>41.491399999999999</v>
      </c>
      <c r="M1774" s="184">
        <v>64.786900000000003</v>
      </c>
      <c r="N1774" s="184">
        <v>102.3605</v>
      </c>
      <c r="O1774" s="184">
        <v>2.9217</v>
      </c>
      <c r="P1774" s="184">
        <v>11.095499999999999</v>
      </c>
      <c r="Q1774" s="184">
        <v>16.168199999999999</v>
      </c>
      <c r="R1774" s="184">
        <v>19.076000000000001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44322</v>
      </c>
      <c r="E1775" s="184">
        <v>120.2856</v>
      </c>
      <c r="F1775" s="184">
        <v>0.05</v>
      </c>
      <c r="G1775" s="184">
        <v>0.2288</v>
      </c>
      <c r="H1775" s="184">
        <v>1.3028999999999999</v>
      </c>
      <c r="I1775" s="184">
        <v>5.6007999999999996</v>
      </c>
      <c r="J1775" s="184">
        <v>7.3362999999999996</v>
      </c>
      <c r="K1775" s="184">
        <v>15.421900000000001</v>
      </c>
      <c r="L1775" s="184">
        <v>42.197000000000003</v>
      </c>
      <c r="M1775" s="184">
        <v>66.029799999999994</v>
      </c>
      <c r="N1775" s="184">
        <v>104.3849</v>
      </c>
      <c r="O1775" s="184">
        <v>3.8691</v>
      </c>
      <c r="P1775" s="184">
        <v>11.958299999999999</v>
      </c>
      <c r="Q1775" s="184">
        <v>16.133500000000002</v>
      </c>
      <c r="R1775" s="184">
        <v>20.2379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44322</v>
      </c>
      <c r="E1776" s="184">
        <v>16.990400000000001</v>
      </c>
      <c r="F1776" s="184">
        <v>0.1255</v>
      </c>
      <c r="G1776" s="184">
        <v>0.86560000000000004</v>
      </c>
      <c r="H1776" s="184">
        <v>2.4622999999999999</v>
      </c>
      <c r="I1776" s="184">
        <v>7.3338000000000001</v>
      </c>
      <c r="J1776" s="184">
        <v>6.1017999999999999</v>
      </c>
      <c r="K1776" s="184">
        <v>19.854099999999999</v>
      </c>
      <c r="L1776" s="184">
        <v>47.131100000000004</v>
      </c>
      <c r="M1776" s="184">
        <v>63.265599999999999</v>
      </c>
      <c r="N1776" s="184">
        <v>99.067400000000006</v>
      </c>
      <c r="O1776" s="184"/>
      <c r="P1776" s="184"/>
      <c r="Q1776" s="184">
        <v>23.806100000000001</v>
      </c>
      <c r="R1776" s="184">
        <v>27.006499999999999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44322</v>
      </c>
      <c r="E1777" s="184">
        <v>16.200800000000001</v>
      </c>
      <c r="F1777" s="184">
        <v>0.1205</v>
      </c>
      <c r="G1777" s="184">
        <v>0.85160000000000002</v>
      </c>
      <c r="H1777" s="184">
        <v>2.4278</v>
      </c>
      <c r="I1777" s="184">
        <v>7.2624000000000004</v>
      </c>
      <c r="J1777" s="184">
        <v>5.9478</v>
      </c>
      <c r="K1777" s="184">
        <v>19.3368</v>
      </c>
      <c r="L1777" s="184">
        <v>45.769300000000001</v>
      </c>
      <c r="M1777" s="184">
        <v>61.115400000000001</v>
      </c>
      <c r="N1777" s="184">
        <v>95.619299999999996</v>
      </c>
      <c r="O1777" s="184"/>
      <c r="P1777" s="184"/>
      <c r="Q1777" s="184">
        <v>21.455100000000002</v>
      </c>
      <c r="R1777" s="184">
        <v>24.7273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44322</v>
      </c>
      <c r="E1778" s="184">
        <v>23.94</v>
      </c>
      <c r="F1778" s="184">
        <v>1.0126999999999999</v>
      </c>
      <c r="G1778" s="184">
        <v>0.8</v>
      </c>
      <c r="H1778" s="184">
        <v>1.0552999999999999</v>
      </c>
      <c r="I1778" s="184">
        <v>6.07</v>
      </c>
      <c r="J1778" s="184">
        <v>6.117</v>
      </c>
      <c r="K1778" s="184">
        <v>15.4848</v>
      </c>
      <c r="L1778" s="184">
        <v>41.908700000000003</v>
      </c>
      <c r="M1778" s="184">
        <v>58.333300000000001</v>
      </c>
      <c r="N1778" s="184">
        <v>97.687899999999999</v>
      </c>
      <c r="O1778" s="184">
        <v>11.812900000000001</v>
      </c>
      <c r="P1778" s="184">
        <v>15.307399999999999</v>
      </c>
      <c r="Q1778" s="184">
        <v>13.466900000000001</v>
      </c>
      <c r="R1778" s="184">
        <v>29.796399999999998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44322</v>
      </c>
      <c r="E1779" s="184">
        <v>22.67</v>
      </c>
      <c r="F1779" s="184">
        <v>0.98</v>
      </c>
      <c r="G1779" s="184">
        <v>0.8004</v>
      </c>
      <c r="H1779" s="184">
        <v>1.07</v>
      </c>
      <c r="I1779" s="184">
        <v>6.0336999999999996</v>
      </c>
      <c r="J1779" s="184">
        <v>6.0336999999999996</v>
      </c>
      <c r="K1779" s="184">
        <v>15.2517</v>
      </c>
      <c r="L1779" s="184">
        <v>41.4223</v>
      </c>
      <c r="M1779" s="184">
        <v>57.54</v>
      </c>
      <c r="N1779" s="184">
        <v>96.277100000000004</v>
      </c>
      <c r="O1779" s="184">
        <v>11.071199999999999</v>
      </c>
      <c r="P1779" s="184">
        <v>14.4107</v>
      </c>
      <c r="Q1779" s="184">
        <v>12.5753</v>
      </c>
      <c r="R1779" s="184">
        <v>28.874700000000001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44322</v>
      </c>
      <c r="E1780" s="184">
        <v>11.6959</v>
      </c>
      <c r="F1780" s="184">
        <v>0.61080000000000001</v>
      </c>
      <c r="G1780" s="184">
        <v>1.0069999999999999</v>
      </c>
      <c r="H1780" s="184">
        <v>1.5666</v>
      </c>
      <c r="I1780" s="184">
        <v>5.5425000000000004</v>
      </c>
      <c r="J1780" s="184">
        <v>5.6855000000000002</v>
      </c>
      <c r="K1780" s="184">
        <v>11.1302</v>
      </c>
      <c r="L1780" s="184"/>
      <c r="M1780" s="184"/>
      <c r="N1780" s="184"/>
      <c r="O1780" s="184"/>
      <c r="P1780" s="184"/>
      <c r="Q1780" s="184">
        <v>16.959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44322</v>
      </c>
      <c r="E1781" s="184">
        <v>11.6059</v>
      </c>
      <c r="F1781" s="184">
        <v>0.60589999999999999</v>
      </c>
      <c r="G1781" s="184">
        <v>0.99019999999999997</v>
      </c>
      <c r="H1781" s="184">
        <v>1.53</v>
      </c>
      <c r="I1781" s="184">
        <v>5.4649999999999999</v>
      </c>
      <c r="J1781" s="184">
        <v>5.4679000000000002</v>
      </c>
      <c r="K1781" s="184">
        <v>10.546099999999999</v>
      </c>
      <c r="L1781" s="184"/>
      <c r="M1781" s="184"/>
      <c r="N1781" s="184"/>
      <c r="O1781" s="184"/>
      <c r="P1781" s="184"/>
      <c r="Q1781" s="184">
        <v>16.059000000000001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0.41243124999999986</v>
      </c>
      <c r="G1782" s="186">
        <v>0.81242083333333337</v>
      </c>
      <c r="H1782" s="186">
        <v>1.8135166666666667</v>
      </c>
      <c r="I1782" s="186">
        <v>6.1855625000000005</v>
      </c>
      <c r="J1782" s="186">
        <v>5.9401499999999992</v>
      </c>
      <c r="K1782" s="186">
        <v>14.431916666666671</v>
      </c>
      <c r="L1782" s="186">
        <v>43.285056521739136</v>
      </c>
      <c r="M1782" s="186">
        <v>63.569182608695662</v>
      </c>
      <c r="N1782" s="186">
        <v>103.82959347826089</v>
      </c>
      <c r="O1782" s="186">
        <v>10.086500000000001</v>
      </c>
      <c r="P1782" s="186">
        <v>16.247489285714291</v>
      </c>
      <c r="Q1782" s="186">
        <v>21.803547916666663</v>
      </c>
      <c r="R1782" s="186">
        <v>26.18788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0.31555</v>
      </c>
      <c r="G1783" s="186">
        <v>0.68454999999999999</v>
      </c>
      <c r="H1783" s="186">
        <v>1.8709500000000001</v>
      </c>
      <c r="I1783" s="186">
        <v>5.8979999999999997</v>
      </c>
      <c r="J1783" s="186">
        <v>5.6788000000000007</v>
      </c>
      <c r="K1783" s="186">
        <v>13.687799999999999</v>
      </c>
      <c r="L1783" s="186">
        <v>42.5032</v>
      </c>
      <c r="M1783" s="186">
        <v>62.120649999999998</v>
      </c>
      <c r="N1783" s="186">
        <v>101.83295</v>
      </c>
      <c r="O1783" s="186">
        <v>8.8673999999999999</v>
      </c>
      <c r="P1783" s="186">
        <v>16.218150000000001</v>
      </c>
      <c r="Q1783" s="186">
        <v>19.593600000000002</v>
      </c>
      <c r="R1783" s="186">
        <v>25.800550000000001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44322</v>
      </c>
      <c r="E1786" s="184">
        <v>10.49</v>
      </c>
      <c r="F1786" s="184">
        <v>0.57530000000000003</v>
      </c>
      <c r="G1786" s="184">
        <v>0.47889999999999999</v>
      </c>
      <c r="H1786" s="184">
        <v>-1.0377000000000001</v>
      </c>
      <c r="I1786" s="184">
        <v>2.2416999999999998</v>
      </c>
      <c r="J1786" s="184">
        <v>-0.75690000000000002</v>
      </c>
      <c r="K1786" s="184">
        <v>-1.5947</v>
      </c>
      <c r="L1786" s="184"/>
      <c r="M1786" s="184"/>
      <c r="N1786" s="184"/>
      <c r="O1786" s="184"/>
      <c r="P1786" s="184"/>
      <c r="Q1786" s="184">
        <v>4.9000000000000004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44322</v>
      </c>
      <c r="E1787" s="184">
        <v>10.42</v>
      </c>
      <c r="F1787" s="184">
        <v>0.57920000000000005</v>
      </c>
      <c r="G1787" s="184">
        <v>0.57920000000000005</v>
      </c>
      <c r="H1787" s="184">
        <v>-1.0446</v>
      </c>
      <c r="I1787" s="184">
        <v>2.2570999999999999</v>
      </c>
      <c r="J1787" s="184">
        <v>-0.85629999999999995</v>
      </c>
      <c r="K1787" s="184">
        <v>-1.9755</v>
      </c>
      <c r="L1787" s="184"/>
      <c r="M1787" s="184"/>
      <c r="N1787" s="184"/>
      <c r="O1787" s="184"/>
      <c r="P1787" s="184"/>
      <c r="Q1787" s="184">
        <v>4.2</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44322</v>
      </c>
      <c r="E1788" s="184">
        <v>14.22</v>
      </c>
      <c r="F1788" s="184">
        <v>0.70820000000000005</v>
      </c>
      <c r="G1788" s="184">
        <v>0.56579999999999997</v>
      </c>
      <c r="H1788" s="184">
        <v>-0.90590000000000004</v>
      </c>
      <c r="I1788" s="184">
        <v>1.7166999999999999</v>
      </c>
      <c r="J1788" s="184">
        <v>2.0085999999999999</v>
      </c>
      <c r="K1788" s="184">
        <v>0.92259999999999998</v>
      </c>
      <c r="L1788" s="184">
        <v>19.395499999999998</v>
      </c>
      <c r="M1788" s="184">
        <v>32.2791</v>
      </c>
      <c r="N1788" s="184">
        <v>51.4377</v>
      </c>
      <c r="O1788" s="184"/>
      <c r="P1788" s="184"/>
      <c r="Q1788" s="184">
        <v>33.135800000000003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44322</v>
      </c>
      <c r="E1789" s="184">
        <v>13.94</v>
      </c>
      <c r="F1789" s="184">
        <v>0.72250000000000003</v>
      </c>
      <c r="G1789" s="184">
        <v>0.57720000000000005</v>
      </c>
      <c r="H1789" s="184">
        <v>-0.92400000000000004</v>
      </c>
      <c r="I1789" s="184">
        <v>1.6776</v>
      </c>
      <c r="J1789" s="184">
        <v>1.9006000000000001</v>
      </c>
      <c r="K1789" s="184">
        <v>0.50470000000000004</v>
      </c>
      <c r="L1789" s="184">
        <v>18.436699999999998</v>
      </c>
      <c r="M1789" s="184">
        <v>30.646699999999999</v>
      </c>
      <c r="N1789" s="184">
        <v>49.090899999999998</v>
      </c>
      <c r="O1789" s="184"/>
      <c r="P1789" s="184"/>
      <c r="Q1789" s="184">
        <v>31.000699999999998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44322</v>
      </c>
      <c r="E1790" s="184">
        <v>11.94</v>
      </c>
      <c r="F1790" s="184">
        <v>0.92979999999999996</v>
      </c>
      <c r="G1790" s="184">
        <v>0.84460000000000002</v>
      </c>
      <c r="H1790" s="184">
        <v>1.0152000000000001</v>
      </c>
      <c r="I1790" s="184">
        <v>3.1088</v>
      </c>
      <c r="J1790" s="184">
        <v>1.8771</v>
      </c>
      <c r="K1790" s="184">
        <v>1.4443999999999999</v>
      </c>
      <c r="L1790" s="184">
        <v>15.4739</v>
      </c>
      <c r="M1790" s="184"/>
      <c r="N1790" s="184"/>
      <c r="O1790" s="184"/>
      <c r="P1790" s="184"/>
      <c r="Q1790" s="184">
        <v>19.399999999999999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44322</v>
      </c>
      <c r="E1791" s="184">
        <v>12.06</v>
      </c>
      <c r="F1791" s="184">
        <v>0.92049999999999998</v>
      </c>
      <c r="G1791" s="184">
        <v>0.92049999999999998</v>
      </c>
      <c r="H1791" s="184">
        <v>1.0896999999999999</v>
      </c>
      <c r="I1791" s="184">
        <v>3.1650999999999998</v>
      </c>
      <c r="J1791" s="184">
        <v>2.0305</v>
      </c>
      <c r="K1791" s="184">
        <v>1.9441999999999999</v>
      </c>
      <c r="L1791" s="184">
        <v>16.521699999999999</v>
      </c>
      <c r="M1791" s="184"/>
      <c r="N1791" s="184"/>
      <c r="O1791" s="184"/>
      <c r="P1791" s="184"/>
      <c r="Q1791" s="184">
        <v>20.6</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44322</v>
      </c>
      <c r="E1792" s="184">
        <v>10.130000000000001</v>
      </c>
      <c r="F1792" s="184">
        <v>0.5958</v>
      </c>
      <c r="G1792" s="184">
        <v>0.1978</v>
      </c>
      <c r="H1792" s="184">
        <v>-0.29530000000000001</v>
      </c>
      <c r="I1792" s="184">
        <v>2.4266999999999999</v>
      </c>
      <c r="J1792" s="184">
        <v>1.1988000000000001</v>
      </c>
      <c r="K1792" s="184"/>
      <c r="L1792" s="184"/>
      <c r="M1792" s="184"/>
      <c r="N1792" s="184"/>
      <c r="O1792" s="184"/>
      <c r="P1792" s="184"/>
      <c r="Q1792" s="184">
        <v>1.3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44322</v>
      </c>
      <c r="E1793" s="184">
        <v>10.11</v>
      </c>
      <c r="F1793" s="184">
        <v>0.59699999999999998</v>
      </c>
      <c r="G1793" s="184">
        <v>0.29759999999999998</v>
      </c>
      <c r="H1793" s="184">
        <v>-0.2959</v>
      </c>
      <c r="I1793" s="184">
        <v>2.4316</v>
      </c>
      <c r="J1793" s="184">
        <v>1.1000000000000001</v>
      </c>
      <c r="K1793" s="184"/>
      <c r="L1793" s="184"/>
      <c r="M1793" s="184"/>
      <c r="N1793" s="184"/>
      <c r="O1793" s="184"/>
      <c r="P1793" s="184"/>
      <c r="Q1793" s="184">
        <v>1.1000000000000001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44322</v>
      </c>
      <c r="E1794" s="184">
        <v>10.734999999999999</v>
      </c>
      <c r="F1794" s="184">
        <v>0.84550000000000003</v>
      </c>
      <c r="G1794" s="184">
        <v>0.7319</v>
      </c>
      <c r="H1794" s="184">
        <v>-5.5899999999999998E-2</v>
      </c>
      <c r="I1794" s="184">
        <v>2.0243000000000002</v>
      </c>
      <c r="J1794" s="184">
        <v>1.4554</v>
      </c>
      <c r="K1794" s="184">
        <v>2.4430000000000001</v>
      </c>
      <c r="L1794" s="184"/>
      <c r="M1794" s="184"/>
      <c r="N1794" s="184"/>
      <c r="O1794" s="184"/>
      <c r="P1794" s="184"/>
      <c r="Q1794" s="184">
        <v>7.35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44322</v>
      </c>
      <c r="E1795" s="184">
        <v>10.657</v>
      </c>
      <c r="F1795" s="184">
        <v>0.84219999999999995</v>
      </c>
      <c r="G1795" s="184">
        <v>0.71830000000000005</v>
      </c>
      <c r="H1795" s="184">
        <v>-8.4400000000000003E-2</v>
      </c>
      <c r="I1795" s="184">
        <v>1.9613</v>
      </c>
      <c r="J1795" s="184">
        <v>1.3214999999999999</v>
      </c>
      <c r="K1795" s="184">
        <v>1.9905999999999999</v>
      </c>
      <c r="L1795" s="184"/>
      <c r="M1795" s="184"/>
      <c r="N1795" s="184"/>
      <c r="O1795" s="184"/>
      <c r="P1795" s="184"/>
      <c r="Q1795" s="184">
        <v>6.57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44322</v>
      </c>
      <c r="E1796" s="184">
        <v>25.132000000000001</v>
      </c>
      <c r="F1796" s="184">
        <v>0.92359999999999998</v>
      </c>
      <c r="G1796" s="184">
        <v>0.77390000000000003</v>
      </c>
      <c r="H1796" s="184">
        <v>-0.85209999999999997</v>
      </c>
      <c r="I1796" s="184">
        <v>1.6996</v>
      </c>
      <c r="J1796" s="184">
        <v>-0.1113</v>
      </c>
      <c r="K1796" s="184">
        <v>-0.63649999999999995</v>
      </c>
      <c r="L1796" s="184"/>
      <c r="M1796" s="184"/>
      <c r="N1796" s="184"/>
      <c r="O1796" s="184"/>
      <c r="P1796" s="184"/>
      <c r="Q1796" s="184">
        <v>12.674300000000001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44322</v>
      </c>
      <c r="E1797" s="184">
        <v>14.59</v>
      </c>
      <c r="F1797" s="184">
        <v>1.0619000000000001</v>
      </c>
      <c r="G1797" s="184">
        <v>1.6738999999999999</v>
      </c>
      <c r="H1797" s="184">
        <v>2.4478</v>
      </c>
      <c r="I1797" s="184">
        <v>4.8628999999999998</v>
      </c>
      <c r="J1797" s="184">
        <v>6.2064000000000004</v>
      </c>
      <c r="K1797" s="184">
        <v>17.197199999999999</v>
      </c>
      <c r="L1797" s="184">
        <v>45.360700000000001</v>
      </c>
      <c r="M1797" s="184"/>
      <c r="N1797" s="184"/>
      <c r="O1797" s="184"/>
      <c r="P1797" s="184"/>
      <c r="Q1797" s="184">
        <v>45.9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44322</v>
      </c>
      <c r="E1798" s="184">
        <v>14.495799999999999</v>
      </c>
      <c r="F1798" s="184">
        <v>1.0667</v>
      </c>
      <c r="G1798" s="184">
        <v>1.6714</v>
      </c>
      <c r="H1798" s="184">
        <v>2.4321999999999999</v>
      </c>
      <c r="I1798" s="184">
        <v>4.8346</v>
      </c>
      <c r="J1798" s="184">
        <v>6.1077000000000004</v>
      </c>
      <c r="K1798" s="184">
        <v>16.861999999999998</v>
      </c>
      <c r="L1798" s="184">
        <v>44.430799999999998</v>
      </c>
      <c r="M1798" s="184"/>
      <c r="N1798" s="184"/>
      <c r="O1798" s="184"/>
      <c r="P1798" s="184"/>
      <c r="Q1798" s="184">
        <v>44.957999999999998</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44322</v>
      </c>
      <c r="E1799" s="184">
        <v>14.69</v>
      </c>
      <c r="F1799" s="184">
        <v>1.1012</v>
      </c>
      <c r="G1799" s="184">
        <v>0.54759999999999998</v>
      </c>
      <c r="H1799" s="184">
        <v>-0.13600000000000001</v>
      </c>
      <c r="I1799" s="184">
        <v>2.0848</v>
      </c>
      <c r="J1799" s="184">
        <v>0.54759999999999998</v>
      </c>
      <c r="K1799" s="184">
        <v>2.8711000000000002</v>
      </c>
      <c r="L1799" s="184">
        <v>24.808800000000002</v>
      </c>
      <c r="M1799" s="184">
        <v>39.1098</v>
      </c>
      <c r="N1799" s="184">
        <v>70.023099999999999</v>
      </c>
      <c r="O1799" s="184"/>
      <c r="P1799" s="184"/>
      <c r="Q1799" s="184">
        <v>23.5412</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44322</v>
      </c>
      <c r="E1800" s="184">
        <v>14.52</v>
      </c>
      <c r="F1800" s="184">
        <v>1.0438000000000001</v>
      </c>
      <c r="G1800" s="184">
        <v>0.55400000000000005</v>
      </c>
      <c r="H1800" s="184">
        <v>-0.1376</v>
      </c>
      <c r="I1800" s="184">
        <v>2.0379</v>
      </c>
      <c r="J1800" s="184">
        <v>0.4844</v>
      </c>
      <c r="K1800" s="184">
        <v>2.6873999999999998</v>
      </c>
      <c r="L1800" s="184">
        <v>24.315100000000001</v>
      </c>
      <c r="M1800" s="184">
        <v>38.285699999999999</v>
      </c>
      <c r="N1800" s="184">
        <v>68.641099999999994</v>
      </c>
      <c r="O1800" s="184"/>
      <c r="P1800" s="184"/>
      <c r="Q1800" s="184">
        <v>22.7532</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44322</v>
      </c>
      <c r="E1801" s="184">
        <v>145.2731</v>
      </c>
      <c r="F1801" s="184">
        <v>0.74470000000000003</v>
      </c>
      <c r="G1801" s="184">
        <v>0.68979999999999997</v>
      </c>
      <c r="H1801" s="184">
        <v>-0.49859999999999999</v>
      </c>
      <c r="I1801" s="184">
        <v>2.3908999999999998</v>
      </c>
      <c r="J1801" s="184">
        <v>0.82089999999999996</v>
      </c>
      <c r="K1801" s="184">
        <v>-1.8547</v>
      </c>
      <c r="L1801" s="184">
        <v>21.770600000000002</v>
      </c>
      <c r="M1801" s="184">
        <v>30.983699999999999</v>
      </c>
      <c r="N1801" s="184">
        <v>58.918500000000002</v>
      </c>
      <c r="O1801" s="184">
        <v>13.2379</v>
      </c>
      <c r="P1801" s="184">
        <v>14.4095</v>
      </c>
      <c r="Q1801" s="184">
        <v>14.1205</v>
      </c>
      <c r="R1801" s="184">
        <v>15.157</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44322</v>
      </c>
      <c r="E1802" s="184">
        <v>601.42531385543998</v>
      </c>
      <c r="F1802" s="184">
        <v>0.74239999999999995</v>
      </c>
      <c r="G1802" s="184">
        <v>0.68289999999999995</v>
      </c>
      <c r="H1802" s="184">
        <v>-0.51449999999999996</v>
      </c>
      <c r="I1802" s="184">
        <v>2.3586</v>
      </c>
      <c r="J1802" s="184">
        <v>0.75229999999999997</v>
      </c>
      <c r="K1802" s="184">
        <v>-2.0533999999999999</v>
      </c>
      <c r="L1802" s="184">
        <v>21.282599999999999</v>
      </c>
      <c r="M1802" s="184">
        <v>30.220199999999998</v>
      </c>
      <c r="N1802" s="184">
        <v>57.671900000000001</v>
      </c>
      <c r="O1802" s="184">
        <v>12.2883</v>
      </c>
      <c r="P1802" s="184">
        <v>13.4582</v>
      </c>
      <c r="Q1802" s="184">
        <v>14.4444</v>
      </c>
      <c r="R1802" s="184">
        <v>14.276199999999999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0.8235470588235293</v>
      </c>
      <c r="G1803" s="186">
        <v>0.73560588235294122</v>
      </c>
      <c r="H1803" s="186">
        <v>1.1905882352941185E-2</v>
      </c>
      <c r="I1803" s="186">
        <v>2.5458941176470593</v>
      </c>
      <c r="J1803" s="186">
        <v>1.5345470588235293</v>
      </c>
      <c r="K1803" s="186">
        <v>2.7168266666666665</v>
      </c>
      <c r="L1803" s="186">
        <v>25.179639999999999</v>
      </c>
      <c r="M1803" s="186">
        <v>33.587533333333333</v>
      </c>
      <c r="N1803" s="186">
        <v>59.297199999999997</v>
      </c>
      <c r="O1803" s="186">
        <v>12.7631</v>
      </c>
      <c r="P1803" s="186">
        <v>13.93385</v>
      </c>
      <c r="Q1803" s="186">
        <v>18.114594117647055</v>
      </c>
      <c r="R1803" s="186">
        <v>14.7166</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0.84219999999999995</v>
      </c>
      <c r="G1804" s="186">
        <v>0.68289999999999995</v>
      </c>
      <c r="H1804" s="186">
        <v>-0.29530000000000001</v>
      </c>
      <c r="I1804" s="186">
        <v>2.2570999999999999</v>
      </c>
      <c r="J1804" s="186">
        <v>1.1988000000000001</v>
      </c>
      <c r="K1804" s="186">
        <v>1.4443999999999999</v>
      </c>
      <c r="L1804" s="186">
        <v>21.526600000000002</v>
      </c>
      <c r="M1804" s="186">
        <v>31.631399999999999</v>
      </c>
      <c r="N1804" s="186">
        <v>58.295200000000001</v>
      </c>
      <c r="O1804" s="186">
        <v>12.7631</v>
      </c>
      <c r="P1804" s="186">
        <v>13.93385</v>
      </c>
      <c r="Q1804" s="186">
        <v>14.4444</v>
      </c>
      <c r="R1804" s="186">
        <v>14.7166</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44322</v>
      </c>
      <c r="E1807" s="184">
        <v>245.3921</v>
      </c>
      <c r="F1807" s="184">
        <v>1.5469999999999999</v>
      </c>
      <c r="G1807" s="184">
        <v>2.0629</v>
      </c>
      <c r="H1807" s="184">
        <v>3.468</v>
      </c>
      <c r="I1807" s="184">
        <v>5.0606</v>
      </c>
      <c r="J1807" s="184">
        <v>4.3333000000000004</v>
      </c>
      <c r="K1807" s="184">
        <v>5.0510999999999999</v>
      </c>
      <c r="L1807" s="184">
        <v>4.0815000000000001</v>
      </c>
      <c r="M1807" s="184">
        <v>4.7857000000000003</v>
      </c>
      <c r="N1807" s="184">
        <v>6.4657999999999998</v>
      </c>
      <c r="O1807" s="184">
        <v>7.7011000000000003</v>
      </c>
      <c r="P1807" s="184">
        <v>7.7054</v>
      </c>
      <c r="Q1807" s="184">
        <v>7.8501000000000003</v>
      </c>
      <c r="R1807" s="184">
        <v>7.2176999999999998</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44322</v>
      </c>
      <c r="E1808" s="184">
        <v>428.89690000000002</v>
      </c>
      <c r="F1808" s="184">
        <v>2.383</v>
      </c>
      <c r="G1808" s="184">
        <v>2.6189</v>
      </c>
      <c r="H1808" s="184">
        <v>4.1307</v>
      </c>
      <c r="I1808" s="184">
        <v>5.4890999999999996</v>
      </c>
      <c r="J1808" s="184">
        <v>4.5980999999999996</v>
      </c>
      <c r="K1808" s="184">
        <v>5.0632999999999999</v>
      </c>
      <c r="L1808" s="184">
        <v>4.1784999999999997</v>
      </c>
      <c r="M1808" s="184">
        <v>4.7873000000000001</v>
      </c>
      <c r="N1808" s="184">
        <v>6.4306999999999999</v>
      </c>
      <c r="O1808" s="184">
        <v>7.4871999999999996</v>
      </c>
      <c r="P1808" s="184">
        <v>7.6405000000000003</v>
      </c>
      <c r="Q1808" s="184">
        <v>8.3757000000000001</v>
      </c>
      <c r="R1808" s="184">
        <v>7.0564999999999998</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44322</v>
      </c>
      <c r="E1809" s="184">
        <v>424.67579999999998</v>
      </c>
      <c r="F1809" s="184">
        <v>2.2090000000000001</v>
      </c>
      <c r="G1809" s="184">
        <v>2.4529000000000001</v>
      </c>
      <c r="H1809" s="184">
        <v>3.9615</v>
      </c>
      <c r="I1809" s="184">
        <v>5.3193000000000001</v>
      </c>
      <c r="J1809" s="184">
        <v>4.4272</v>
      </c>
      <c r="K1809" s="184">
        <v>4.8933999999999997</v>
      </c>
      <c r="L1809" s="184">
        <v>4.0183999999999997</v>
      </c>
      <c r="M1809" s="184">
        <v>4.6326999999999998</v>
      </c>
      <c r="N1809" s="184">
        <v>6.2756999999999996</v>
      </c>
      <c r="O1809" s="184">
        <v>7.3479999999999999</v>
      </c>
      <c r="P1809" s="184">
        <v>7.5007000000000001</v>
      </c>
      <c r="Q1809" s="184">
        <v>7.6802999999999999</v>
      </c>
      <c r="R1809" s="184">
        <v>6.9131</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44322</v>
      </c>
      <c r="E1810" s="184">
        <v>12.0183</v>
      </c>
      <c r="F1810" s="184">
        <v>4.2523</v>
      </c>
      <c r="G1810" s="184">
        <v>3.4428999999999998</v>
      </c>
      <c r="H1810" s="184">
        <v>4.2553000000000001</v>
      </c>
      <c r="I1810" s="184">
        <v>4.8682999999999996</v>
      </c>
      <c r="J1810" s="184">
        <v>4.3483000000000001</v>
      </c>
      <c r="K1810" s="184">
        <v>4.7385000000000002</v>
      </c>
      <c r="L1810" s="184">
        <v>4.2279</v>
      </c>
      <c r="M1810" s="184">
        <v>4.6971999999999996</v>
      </c>
      <c r="N1810" s="184">
        <v>5.5589000000000004</v>
      </c>
      <c r="O1810" s="184"/>
      <c r="P1810" s="184"/>
      <c r="Q1810" s="184">
        <v>7.1703999999999999</v>
      </c>
      <c r="R1810" s="184">
        <v>6.6142000000000003</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44322</v>
      </c>
      <c r="E1811" s="184">
        <v>11.7377</v>
      </c>
      <c r="F1811" s="184">
        <v>3.4209000000000001</v>
      </c>
      <c r="G1811" s="184">
        <v>2.5918999999999999</v>
      </c>
      <c r="H1811" s="184">
        <v>3.3784000000000001</v>
      </c>
      <c r="I1811" s="184">
        <v>3.9820000000000002</v>
      </c>
      <c r="J1811" s="184">
        <v>3.4510999999999998</v>
      </c>
      <c r="K1811" s="184">
        <v>3.8401000000000001</v>
      </c>
      <c r="L1811" s="184">
        <v>3.3214999999999999</v>
      </c>
      <c r="M1811" s="184">
        <v>3.7772999999999999</v>
      </c>
      <c r="N1811" s="184">
        <v>4.6177999999999999</v>
      </c>
      <c r="O1811" s="184"/>
      <c r="P1811" s="184"/>
      <c r="Q1811" s="184">
        <v>6.2210000000000001</v>
      </c>
      <c r="R1811" s="184">
        <v>5.6553000000000004</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44322</v>
      </c>
      <c r="E1812" s="184">
        <v>1200.8240000000001</v>
      </c>
      <c r="F1812" s="184">
        <v>3.7543000000000002</v>
      </c>
      <c r="G1812" s="184">
        <v>4.0632000000000001</v>
      </c>
      <c r="H1812" s="184">
        <v>4.1722999999999999</v>
      </c>
      <c r="I1812" s="184">
        <v>5.1355000000000004</v>
      </c>
      <c r="J1812" s="184">
        <v>4.0993000000000004</v>
      </c>
      <c r="K1812" s="184">
        <v>4.4493999999999998</v>
      </c>
      <c r="L1812" s="184">
        <v>3.6013000000000002</v>
      </c>
      <c r="M1812" s="184">
        <v>3.7791000000000001</v>
      </c>
      <c r="N1812" s="184">
        <v>4.2420999999999998</v>
      </c>
      <c r="O1812" s="184"/>
      <c r="P1812" s="184"/>
      <c r="Q1812" s="184">
        <v>6.4417999999999997</v>
      </c>
      <c r="R1812" s="184">
        <v>5.6479999999999997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44322</v>
      </c>
      <c r="E1813" s="184">
        <v>1207.4212</v>
      </c>
      <c r="F1813" s="184">
        <v>3.9424000000000001</v>
      </c>
      <c r="G1813" s="184">
        <v>4.2527999999999997</v>
      </c>
      <c r="H1813" s="184">
        <v>4.3623000000000003</v>
      </c>
      <c r="I1813" s="184">
        <v>5.3258999999999999</v>
      </c>
      <c r="J1813" s="184">
        <v>4.29</v>
      </c>
      <c r="K1813" s="184">
        <v>4.6414999999999997</v>
      </c>
      <c r="L1813" s="184">
        <v>3.7953999999999999</v>
      </c>
      <c r="M1813" s="184">
        <v>3.972</v>
      </c>
      <c r="N1813" s="184">
        <v>4.4356999999999998</v>
      </c>
      <c r="O1813" s="184"/>
      <c r="P1813" s="184"/>
      <c r="Q1813" s="184">
        <v>6.6409000000000002</v>
      </c>
      <c r="R1813" s="184">
        <v>5.8411</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44322</v>
      </c>
      <c r="E1814" s="184">
        <v>2579.1034</v>
      </c>
      <c r="F1814" s="184">
        <v>3.4180999999999999</v>
      </c>
      <c r="G1814" s="184">
        <v>2.9085000000000001</v>
      </c>
      <c r="H1814" s="184">
        <v>3.5348000000000002</v>
      </c>
      <c r="I1814" s="184">
        <v>4.3672000000000004</v>
      </c>
      <c r="J1814" s="184">
        <v>3.7122999999999999</v>
      </c>
      <c r="K1814" s="184">
        <v>3.9399000000000002</v>
      </c>
      <c r="L1814" s="184">
        <v>3.3188</v>
      </c>
      <c r="M1814" s="184">
        <v>3.6162999999999998</v>
      </c>
      <c r="N1814" s="184">
        <v>4.3658999999999999</v>
      </c>
      <c r="O1814" s="184">
        <v>6.4217000000000004</v>
      </c>
      <c r="P1814" s="184">
        <v>7.2131999999999996</v>
      </c>
      <c r="Q1814" s="184">
        <v>8.0731000000000002</v>
      </c>
      <c r="R1814" s="184">
        <v>5.6833999999999998</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44322</v>
      </c>
      <c r="E1815" s="184">
        <v>2530.0965000000001</v>
      </c>
      <c r="F1815" s="184">
        <v>3.2058</v>
      </c>
      <c r="G1815" s="184">
        <v>2.6974</v>
      </c>
      <c r="H1815" s="184">
        <v>3.3096000000000001</v>
      </c>
      <c r="I1815" s="184">
        <v>4.1315999999999997</v>
      </c>
      <c r="J1815" s="184">
        <v>3.4719000000000002</v>
      </c>
      <c r="K1815" s="184">
        <v>3.6947999999999999</v>
      </c>
      <c r="L1815" s="184">
        <v>3.0739000000000001</v>
      </c>
      <c r="M1815" s="184">
        <v>3.3702000000000001</v>
      </c>
      <c r="N1815" s="184">
        <v>4.1166</v>
      </c>
      <c r="O1815" s="184">
        <v>6.1806000000000001</v>
      </c>
      <c r="P1815" s="184">
        <v>6.9965999999999999</v>
      </c>
      <c r="Q1815" s="184">
        <v>7.5130999999999997</v>
      </c>
      <c r="R1815" s="184">
        <v>5.4320000000000004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44322</v>
      </c>
      <c r="E1816" s="184">
        <v>3176.5241000000001</v>
      </c>
      <c r="F1816" s="184">
        <v>2.7625000000000002</v>
      </c>
      <c r="G1816" s="184">
        <v>2.5162</v>
      </c>
      <c r="H1816" s="184">
        <v>3.1819000000000002</v>
      </c>
      <c r="I1816" s="184">
        <v>3.7949000000000002</v>
      </c>
      <c r="J1816" s="184">
        <v>3.5041000000000002</v>
      </c>
      <c r="K1816" s="184">
        <v>3.609</v>
      </c>
      <c r="L1816" s="184">
        <v>3.1977000000000002</v>
      </c>
      <c r="M1816" s="184">
        <v>3.3384</v>
      </c>
      <c r="N1816" s="184">
        <v>4.2233000000000001</v>
      </c>
      <c r="O1816" s="184">
        <v>5.9196999999999997</v>
      </c>
      <c r="P1816" s="184">
        <v>6.2977999999999996</v>
      </c>
      <c r="Q1816" s="184">
        <v>7.4313000000000002</v>
      </c>
      <c r="R1816" s="184">
        <v>5.4637000000000002</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44322</v>
      </c>
      <c r="E1817" s="184">
        <v>3055.0864000000001</v>
      </c>
      <c r="F1817" s="184">
        <v>2.1937000000000002</v>
      </c>
      <c r="G1817" s="184">
        <v>1.9477</v>
      </c>
      <c r="H1817" s="184">
        <v>2.6175999999999999</v>
      </c>
      <c r="I1817" s="184">
        <v>3.2303000000000002</v>
      </c>
      <c r="J1817" s="184">
        <v>2.9607999999999999</v>
      </c>
      <c r="K1817" s="184">
        <v>3.0604</v>
      </c>
      <c r="L1817" s="184">
        <v>2.6139000000000001</v>
      </c>
      <c r="M1817" s="184">
        <v>2.7477</v>
      </c>
      <c r="N1817" s="184">
        <v>3.6215000000000002</v>
      </c>
      <c r="O1817" s="184">
        <v>5.3452000000000002</v>
      </c>
      <c r="P1817" s="184">
        <v>5.6558999999999999</v>
      </c>
      <c r="Q1817" s="184">
        <v>7.2775999999999996</v>
      </c>
      <c r="R1817" s="184">
        <v>4.859</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44322</v>
      </c>
      <c r="E1818" s="184">
        <v>2865.0610999999999</v>
      </c>
      <c r="F1818" s="184">
        <v>3.0476000000000001</v>
      </c>
      <c r="G1818" s="184">
        <v>2.4643999999999999</v>
      </c>
      <c r="H1818" s="184">
        <v>3.2446000000000002</v>
      </c>
      <c r="I1818" s="184">
        <v>3.9462000000000002</v>
      </c>
      <c r="J1818" s="184">
        <v>3.6642999999999999</v>
      </c>
      <c r="K1818" s="184">
        <v>4.1528</v>
      </c>
      <c r="L1818" s="184">
        <v>3.6284000000000001</v>
      </c>
      <c r="M1818" s="184">
        <v>3.8433999999999999</v>
      </c>
      <c r="N1818" s="184">
        <v>4.4882</v>
      </c>
      <c r="O1818" s="184">
        <v>6.0320999999999998</v>
      </c>
      <c r="P1818" s="184">
        <v>6.5578000000000003</v>
      </c>
      <c r="Q1818" s="184">
        <v>7.5612000000000004</v>
      </c>
      <c r="R1818" s="184">
        <v>5.9812000000000003</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44322</v>
      </c>
      <c r="E1819" s="184">
        <v>2714.5511000000001</v>
      </c>
      <c r="F1819" s="184">
        <v>2.3464999999999998</v>
      </c>
      <c r="G1819" s="184">
        <v>1.7621</v>
      </c>
      <c r="H1819" s="184">
        <v>2.5434999999999999</v>
      </c>
      <c r="I1819" s="184">
        <v>3.2397999999999998</v>
      </c>
      <c r="J1819" s="184">
        <v>2.9544999999999999</v>
      </c>
      <c r="K1819" s="184">
        <v>3.4474</v>
      </c>
      <c r="L1819" s="184">
        <v>2.9062999999999999</v>
      </c>
      <c r="M1819" s="184">
        <v>3.1204000000000001</v>
      </c>
      <c r="N1819" s="184">
        <v>3.7570000000000001</v>
      </c>
      <c r="O1819" s="184">
        <v>5.2624000000000004</v>
      </c>
      <c r="P1819" s="184">
        <v>5.7786999999999997</v>
      </c>
      <c r="Q1819" s="184">
        <v>6.9923999999999999</v>
      </c>
      <c r="R1819" s="184">
        <v>5.2274000000000003</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44322</v>
      </c>
      <c r="E1822" s="184">
        <v>30.133400000000002</v>
      </c>
      <c r="F1822" s="184">
        <v>20.239599999999999</v>
      </c>
      <c r="G1822" s="184">
        <v>13.2578</v>
      </c>
      <c r="H1822" s="184">
        <v>12.175800000000001</v>
      </c>
      <c r="I1822" s="184">
        <v>15.956200000000001</v>
      </c>
      <c r="J1822" s="184">
        <v>14.872400000000001</v>
      </c>
      <c r="K1822" s="184">
        <v>10.581099999999999</v>
      </c>
      <c r="L1822" s="184">
        <v>8.2837999999999994</v>
      </c>
      <c r="M1822" s="184">
        <v>8.4230999999999998</v>
      </c>
      <c r="N1822" s="184">
        <v>9.3275000000000006</v>
      </c>
      <c r="O1822" s="184">
        <v>7.5726000000000004</v>
      </c>
      <c r="P1822" s="184">
        <v>7.9916999999999998</v>
      </c>
      <c r="Q1822" s="184">
        <v>8.5854999999999997</v>
      </c>
      <c r="R1822" s="184">
        <v>6.6856999999999998</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44322</v>
      </c>
      <c r="E1823" s="184">
        <v>30.320399999999999</v>
      </c>
      <c r="F1823" s="184">
        <v>20.235199999999999</v>
      </c>
      <c r="G1823" s="184">
        <v>13.216100000000001</v>
      </c>
      <c r="H1823" s="184">
        <v>12.169600000000001</v>
      </c>
      <c r="I1823" s="184">
        <v>15.9442</v>
      </c>
      <c r="J1823" s="184">
        <v>14.8659</v>
      </c>
      <c r="K1823" s="184">
        <v>10.605700000000001</v>
      </c>
      <c r="L1823" s="184">
        <v>8.3430999999999997</v>
      </c>
      <c r="M1823" s="184">
        <v>8.4954999999999998</v>
      </c>
      <c r="N1823" s="184">
        <v>9.4077999999999999</v>
      </c>
      <c r="O1823" s="184">
        <v>7.6608999999999998</v>
      </c>
      <c r="P1823" s="184">
        <v>8.077</v>
      </c>
      <c r="Q1823" s="184">
        <v>8.8333999999999993</v>
      </c>
      <c r="R1823" s="184">
        <v>6.7778999999999998</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44322</v>
      </c>
      <c r="E1824" s="184">
        <v>11.993499999999999</v>
      </c>
      <c r="F1824" s="184">
        <v>4.87</v>
      </c>
      <c r="G1824" s="184">
        <v>3.9575999999999998</v>
      </c>
      <c r="H1824" s="184">
        <v>4.3512000000000004</v>
      </c>
      <c r="I1824" s="184">
        <v>5.2930000000000001</v>
      </c>
      <c r="J1824" s="184">
        <v>4.3879999999999999</v>
      </c>
      <c r="K1824" s="184">
        <v>4.79</v>
      </c>
      <c r="L1824" s="184">
        <v>4.0529999999999999</v>
      </c>
      <c r="M1824" s="184">
        <v>4.4640000000000004</v>
      </c>
      <c r="N1824" s="184">
        <v>5.7525000000000004</v>
      </c>
      <c r="O1824" s="184"/>
      <c r="P1824" s="184"/>
      <c r="Q1824" s="184">
        <v>7.1946000000000003</v>
      </c>
      <c r="R1824" s="184">
        <v>6.6379000000000001</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44322</v>
      </c>
      <c r="E1825" s="184">
        <v>11.895200000000001</v>
      </c>
      <c r="F1825" s="184">
        <v>4.2964000000000002</v>
      </c>
      <c r="G1825" s="184">
        <v>3.4786000000000001</v>
      </c>
      <c r="H1825" s="184">
        <v>3.9481999999999999</v>
      </c>
      <c r="I1825" s="184">
        <v>4.8967999999999998</v>
      </c>
      <c r="J1825" s="184">
        <v>3.9815</v>
      </c>
      <c r="K1825" s="184">
        <v>4.4080000000000004</v>
      </c>
      <c r="L1825" s="184">
        <v>3.7101999999999999</v>
      </c>
      <c r="M1825" s="184">
        <v>4.1284000000000001</v>
      </c>
      <c r="N1825" s="184">
        <v>5.4165000000000001</v>
      </c>
      <c r="O1825" s="184"/>
      <c r="P1825" s="184"/>
      <c r="Q1825" s="184">
        <v>6.8579999999999997</v>
      </c>
      <c r="R1825" s="184">
        <v>6.3048000000000002</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44322</v>
      </c>
      <c r="E1826" s="184">
        <v>1065.2175</v>
      </c>
      <c r="F1826" s="184">
        <v>3.3788999999999998</v>
      </c>
      <c r="G1826" s="184">
        <v>2.6276000000000002</v>
      </c>
      <c r="H1826" s="184">
        <v>3.3694999999999999</v>
      </c>
      <c r="I1826" s="184">
        <v>3.9670999999999998</v>
      </c>
      <c r="J1826" s="184">
        <v>3.6191</v>
      </c>
      <c r="K1826" s="184">
        <v>4.2839999999999998</v>
      </c>
      <c r="L1826" s="184">
        <v>3.6703000000000001</v>
      </c>
      <c r="M1826" s="184">
        <v>3.9245000000000001</v>
      </c>
      <c r="N1826" s="184">
        <v>4.7767999999999997</v>
      </c>
      <c r="O1826" s="184"/>
      <c r="P1826" s="184"/>
      <c r="Q1826" s="184">
        <v>5.1067999999999998</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44322</v>
      </c>
      <c r="E1827" s="184">
        <v>1061.7071000000001</v>
      </c>
      <c r="F1827" s="184">
        <v>3.1217999999999999</v>
      </c>
      <c r="G1827" s="184">
        <v>2.3691</v>
      </c>
      <c r="H1827" s="184">
        <v>3.1107</v>
      </c>
      <c r="I1827" s="184">
        <v>3.7078000000000002</v>
      </c>
      <c r="J1827" s="184">
        <v>3.3593000000000002</v>
      </c>
      <c r="K1827" s="184">
        <v>4.0156999999999998</v>
      </c>
      <c r="L1827" s="184">
        <v>3.3984000000000001</v>
      </c>
      <c r="M1827" s="184">
        <v>3.6514000000000002</v>
      </c>
      <c r="N1827" s="184">
        <v>4.5023</v>
      </c>
      <c r="O1827" s="184"/>
      <c r="P1827" s="184"/>
      <c r="Q1827" s="184">
        <v>4.8335999999999997</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44322</v>
      </c>
      <c r="E1828" s="184">
        <v>21.661100000000001</v>
      </c>
      <c r="F1828" s="184">
        <v>5.2244000000000002</v>
      </c>
      <c r="G1828" s="184">
        <v>2.7528999999999999</v>
      </c>
      <c r="H1828" s="184">
        <v>3.6615000000000002</v>
      </c>
      <c r="I1828" s="184">
        <v>4.3884999999999996</v>
      </c>
      <c r="J1828" s="184">
        <v>4.2328999999999999</v>
      </c>
      <c r="K1828" s="184">
        <v>4.7333999999999996</v>
      </c>
      <c r="L1828" s="184">
        <v>4.1520999999999999</v>
      </c>
      <c r="M1828" s="184">
        <v>4.8410000000000002</v>
      </c>
      <c r="N1828" s="184">
        <v>6.1532</v>
      </c>
      <c r="O1828" s="184">
        <v>7.1212</v>
      </c>
      <c r="P1828" s="184">
        <v>7.4386000000000001</v>
      </c>
      <c r="Q1828" s="184">
        <v>8.0221999999999998</v>
      </c>
      <c r="R1828" s="184">
        <v>6.7779999999999996</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44322</v>
      </c>
      <c r="E1829" s="184">
        <v>22.991</v>
      </c>
      <c r="F1829" s="184">
        <v>5.7161999999999997</v>
      </c>
      <c r="G1829" s="184">
        <v>3.2818999999999998</v>
      </c>
      <c r="H1829" s="184">
        <v>4.2446000000000002</v>
      </c>
      <c r="I1829" s="184">
        <v>4.9649000000000001</v>
      </c>
      <c r="J1829" s="184">
        <v>4.8135000000000003</v>
      </c>
      <c r="K1829" s="184">
        <v>5.3201999999999998</v>
      </c>
      <c r="L1829" s="184">
        <v>4.7446000000000002</v>
      </c>
      <c r="M1829" s="184">
        <v>5.4463999999999997</v>
      </c>
      <c r="N1829" s="184">
        <v>6.7918000000000003</v>
      </c>
      <c r="O1829" s="184">
        <v>7.7445000000000004</v>
      </c>
      <c r="P1829" s="184">
        <v>8.1821999999999999</v>
      </c>
      <c r="Q1829" s="184">
        <v>8.7817000000000007</v>
      </c>
      <c r="R1829" s="184">
        <v>7.4032999999999998</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44322</v>
      </c>
      <c r="E1830" s="184">
        <v>2174.9222</v>
      </c>
      <c r="F1830" s="184">
        <v>3.7444999999999999</v>
      </c>
      <c r="G1830" s="184">
        <v>10.6442</v>
      </c>
      <c r="H1830" s="184">
        <v>6.5782999999999996</v>
      </c>
      <c r="I1830" s="184">
        <v>4.0053000000000001</v>
      </c>
      <c r="J1830" s="184">
        <v>3.7317</v>
      </c>
      <c r="K1830" s="184">
        <v>3.4005999999999998</v>
      </c>
      <c r="L1830" s="184">
        <v>3.8738000000000001</v>
      </c>
      <c r="M1830" s="184">
        <v>4.12</v>
      </c>
      <c r="N1830" s="184">
        <v>4.9744999999999999</v>
      </c>
      <c r="O1830" s="184">
        <v>5.9459</v>
      </c>
      <c r="P1830" s="184">
        <v>6.1791</v>
      </c>
      <c r="Q1830" s="184">
        <v>7.5468000000000002</v>
      </c>
      <c r="R1830" s="184">
        <v>5.2824</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44322</v>
      </c>
      <c r="E1831" s="184">
        <v>2276.2525000000001</v>
      </c>
      <c r="F1831" s="184">
        <v>4.0637999999999996</v>
      </c>
      <c r="G1831" s="184">
        <v>10.964</v>
      </c>
      <c r="H1831" s="184">
        <v>6.8986999999999998</v>
      </c>
      <c r="I1831" s="184">
        <v>4.3258999999999999</v>
      </c>
      <c r="J1831" s="184">
        <v>4.0526999999999997</v>
      </c>
      <c r="K1831" s="184">
        <v>3.7238000000000002</v>
      </c>
      <c r="L1831" s="184">
        <v>4.2000999999999999</v>
      </c>
      <c r="M1831" s="184">
        <v>4.4770000000000003</v>
      </c>
      <c r="N1831" s="184">
        <v>5.3540999999999999</v>
      </c>
      <c r="O1831" s="184">
        <v>6.4473000000000003</v>
      </c>
      <c r="P1831" s="184">
        <v>6.859</v>
      </c>
      <c r="Q1831" s="184">
        <v>7.6894999999999998</v>
      </c>
      <c r="R1831" s="184">
        <v>5.7103000000000002</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44322</v>
      </c>
      <c r="E1832" s="184">
        <v>12.0161</v>
      </c>
      <c r="F1832" s="184">
        <v>1.2151000000000001</v>
      </c>
      <c r="G1832" s="184">
        <v>2.6331000000000002</v>
      </c>
      <c r="H1832" s="184">
        <v>3.3435000000000001</v>
      </c>
      <c r="I1832" s="184">
        <v>3.9765999999999999</v>
      </c>
      <c r="J1832" s="184">
        <v>3.7376</v>
      </c>
      <c r="K1832" s="184">
        <v>3.9222999999999999</v>
      </c>
      <c r="L1832" s="184">
        <v>3.3855</v>
      </c>
      <c r="M1832" s="184">
        <v>3.6097999999999999</v>
      </c>
      <c r="N1832" s="184">
        <v>4.5888</v>
      </c>
      <c r="O1832" s="184"/>
      <c r="P1832" s="184"/>
      <c r="Q1832" s="184">
        <v>6.7724000000000002</v>
      </c>
      <c r="R1832" s="184">
        <v>6.1124000000000001</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44322</v>
      </c>
      <c r="E1833" s="184">
        <v>11.9618</v>
      </c>
      <c r="F1833" s="184">
        <v>0.91539999999999999</v>
      </c>
      <c r="G1833" s="184">
        <v>2.4416000000000002</v>
      </c>
      <c r="H1833" s="184">
        <v>3.1840999999999999</v>
      </c>
      <c r="I1833" s="184">
        <v>3.798</v>
      </c>
      <c r="J1833" s="184">
        <v>3.5806</v>
      </c>
      <c r="K1833" s="184">
        <v>3.7641</v>
      </c>
      <c r="L1833" s="184">
        <v>3.2216999999999998</v>
      </c>
      <c r="M1833" s="184">
        <v>3.4477000000000002</v>
      </c>
      <c r="N1833" s="184">
        <v>4.4234</v>
      </c>
      <c r="O1833" s="184"/>
      <c r="P1833" s="184"/>
      <c r="Q1833" s="184">
        <v>6.6</v>
      </c>
      <c r="R1833" s="184">
        <v>5.9511000000000003</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44322</v>
      </c>
      <c r="E1836" s="184">
        <v>2137.3895000000002</v>
      </c>
      <c r="F1836" s="184">
        <v>2.4967999999999999</v>
      </c>
      <c r="G1836" s="184">
        <v>2.4874999999999998</v>
      </c>
      <c r="H1836" s="184">
        <v>2.8944000000000001</v>
      </c>
      <c r="I1836" s="184">
        <v>3.7464</v>
      </c>
      <c r="J1836" s="184">
        <v>3.4468999999999999</v>
      </c>
      <c r="K1836" s="184">
        <v>3.6695000000000002</v>
      </c>
      <c r="L1836" s="184">
        <v>3.0747</v>
      </c>
      <c r="M1836" s="184">
        <v>3.2117</v>
      </c>
      <c r="N1836" s="184">
        <v>4.1729000000000003</v>
      </c>
      <c r="O1836" s="184">
        <v>6.2214999999999998</v>
      </c>
      <c r="P1836" s="184">
        <v>6.7823000000000002</v>
      </c>
      <c r="Q1836" s="184">
        <v>7.6102999999999996</v>
      </c>
      <c r="R1836" s="184">
        <v>5.51</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44322</v>
      </c>
      <c r="E1837" s="184">
        <v>2231.58</v>
      </c>
      <c r="F1837" s="184">
        <v>3.1472000000000002</v>
      </c>
      <c r="G1837" s="184">
        <v>3.1379000000000001</v>
      </c>
      <c r="H1837" s="184">
        <v>3.5451000000000001</v>
      </c>
      <c r="I1837" s="184">
        <v>4.3977000000000004</v>
      </c>
      <c r="J1837" s="184">
        <v>4.0991</v>
      </c>
      <c r="K1837" s="184">
        <v>4.3257000000000003</v>
      </c>
      <c r="L1837" s="184">
        <v>3.7353000000000001</v>
      </c>
      <c r="M1837" s="184">
        <v>3.8784000000000001</v>
      </c>
      <c r="N1837" s="184">
        <v>4.8516000000000004</v>
      </c>
      <c r="O1837" s="184">
        <v>6.8201999999999998</v>
      </c>
      <c r="P1837" s="184">
        <v>7.3117000000000001</v>
      </c>
      <c r="Q1837" s="184">
        <v>7.9420999999999999</v>
      </c>
      <c r="R1837" s="184">
        <v>6.1383999999999999</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44322</v>
      </c>
      <c r="E1840" s="184">
        <v>33.844200000000001</v>
      </c>
      <c r="F1840" s="184">
        <v>1.8334999999999999</v>
      </c>
      <c r="G1840" s="184">
        <v>1.8695999999999999</v>
      </c>
      <c r="H1840" s="184">
        <v>2.7284000000000002</v>
      </c>
      <c r="I1840" s="184">
        <v>3.4943</v>
      </c>
      <c r="J1840" s="184">
        <v>3.2621000000000002</v>
      </c>
      <c r="K1840" s="184">
        <v>3.7686000000000002</v>
      </c>
      <c r="L1840" s="184">
        <v>3.2334000000000001</v>
      </c>
      <c r="M1840" s="184">
        <v>3.5929000000000002</v>
      </c>
      <c r="N1840" s="184">
        <v>4.7732999999999999</v>
      </c>
      <c r="O1840" s="184">
        <v>6.5816999999999997</v>
      </c>
      <c r="P1840" s="184">
        <v>6.8277000000000001</v>
      </c>
      <c r="Q1840" s="184">
        <v>7.5548999999999999</v>
      </c>
      <c r="R1840" s="184">
        <v>5.9676999999999998</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44322</v>
      </c>
      <c r="E1841" s="184">
        <v>34.814700000000002</v>
      </c>
      <c r="F1841" s="184">
        <v>2.3066</v>
      </c>
      <c r="G1841" s="184">
        <v>2.3069000000000002</v>
      </c>
      <c r="H1841" s="184">
        <v>3.1621000000000001</v>
      </c>
      <c r="I1841" s="184">
        <v>3.9375</v>
      </c>
      <c r="J1841" s="184">
        <v>3.7050999999999998</v>
      </c>
      <c r="K1841" s="184">
        <v>4.2125000000000004</v>
      </c>
      <c r="L1841" s="184">
        <v>3.681</v>
      </c>
      <c r="M1841" s="184">
        <v>4.0450999999999997</v>
      </c>
      <c r="N1841" s="184">
        <v>5.2359999999999998</v>
      </c>
      <c r="O1841" s="184">
        <v>7.0198999999999998</v>
      </c>
      <c r="P1841" s="184">
        <v>7.2405999999999997</v>
      </c>
      <c r="Q1841" s="184">
        <v>8.0200999999999993</v>
      </c>
      <c r="R1841" s="184">
        <v>6.4291999999999998</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44322</v>
      </c>
      <c r="E1842" s="184">
        <v>34.348999999999997</v>
      </c>
      <c r="F1842" s="184">
        <v>2.5505</v>
      </c>
      <c r="G1842" s="184">
        <v>1.8422000000000001</v>
      </c>
      <c r="H1842" s="184">
        <v>2.6274999999999999</v>
      </c>
      <c r="I1842" s="184">
        <v>3.3820000000000001</v>
      </c>
      <c r="J1842" s="184">
        <v>3.3066</v>
      </c>
      <c r="K1842" s="184">
        <v>3.8186</v>
      </c>
      <c r="L1842" s="184">
        <v>3.3020999999999998</v>
      </c>
      <c r="M1842" s="184">
        <v>3.4174000000000002</v>
      </c>
      <c r="N1842" s="184">
        <v>4.3502999999999998</v>
      </c>
      <c r="O1842" s="184">
        <v>6.4191000000000003</v>
      </c>
      <c r="P1842" s="184">
        <v>6.75</v>
      </c>
      <c r="Q1842" s="184">
        <v>3.8448000000000002</v>
      </c>
      <c r="R1842" s="184">
        <v>5.7649999999999997</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44322</v>
      </c>
      <c r="E1843" s="184">
        <v>35.221499999999999</v>
      </c>
      <c r="F1843" s="184">
        <v>2.6945999999999999</v>
      </c>
      <c r="G1843" s="184">
        <v>2.0384000000000002</v>
      </c>
      <c r="H1843" s="184">
        <v>2.7847</v>
      </c>
      <c r="I1843" s="184">
        <v>3.5505</v>
      </c>
      <c r="J1843" s="184">
        <v>3.4676</v>
      </c>
      <c r="K1843" s="184">
        <v>3.9801000000000002</v>
      </c>
      <c r="L1843" s="184">
        <v>3.4645999999999999</v>
      </c>
      <c r="M1843" s="184">
        <v>3.5983999999999998</v>
      </c>
      <c r="N1843" s="184">
        <v>4.5673000000000004</v>
      </c>
      <c r="O1843" s="184">
        <v>6.7186000000000003</v>
      </c>
      <c r="P1843" s="184">
        <v>7.08</v>
      </c>
      <c r="Q1843" s="184">
        <v>7.9638999999999998</v>
      </c>
      <c r="R1843" s="184">
        <v>6.0389999999999997</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44322</v>
      </c>
      <c r="E1844" s="184">
        <v>1063.0367000000001</v>
      </c>
      <c r="F1844" s="184">
        <v>2.0122</v>
      </c>
      <c r="G1844" s="184">
        <v>2.7130999999999998</v>
      </c>
      <c r="H1844" s="184">
        <v>2.4792000000000001</v>
      </c>
      <c r="I1844" s="184">
        <v>3.2974000000000001</v>
      </c>
      <c r="J1844" s="184">
        <v>3.6452</v>
      </c>
      <c r="K1844" s="184">
        <v>3.5038</v>
      </c>
      <c r="L1844" s="184">
        <v>3.3104</v>
      </c>
      <c r="M1844" s="184">
        <v>3.5064000000000002</v>
      </c>
      <c r="N1844" s="184">
        <v>4.0936000000000003</v>
      </c>
      <c r="O1844" s="184"/>
      <c r="P1844" s="184"/>
      <c r="Q1844" s="184">
        <v>4.3331</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44322</v>
      </c>
      <c r="E1845" s="184">
        <v>1059.3889999999999</v>
      </c>
      <c r="F1845" s="184">
        <v>1.8124</v>
      </c>
      <c r="G1845" s="184">
        <v>2.5133999999999999</v>
      </c>
      <c r="H1845" s="184">
        <v>2.2789000000000001</v>
      </c>
      <c r="I1845" s="184">
        <v>3.0727000000000002</v>
      </c>
      <c r="J1845" s="184">
        <v>3.4277000000000002</v>
      </c>
      <c r="K1845" s="184">
        <v>3.3231000000000002</v>
      </c>
      <c r="L1845" s="184">
        <v>3.1173999999999999</v>
      </c>
      <c r="M1845" s="184">
        <v>3.3075999999999999</v>
      </c>
      <c r="N1845" s="184">
        <v>3.8751000000000002</v>
      </c>
      <c r="O1845" s="184"/>
      <c r="P1845" s="184"/>
      <c r="Q1845" s="184">
        <v>4.0846</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44322</v>
      </c>
      <c r="E1846" s="184">
        <v>1091.8779999999999</v>
      </c>
      <c r="F1846" s="184">
        <v>2.5708000000000002</v>
      </c>
      <c r="G1846" s="184">
        <v>3.2724000000000002</v>
      </c>
      <c r="H1846" s="184">
        <v>3.9948999999999999</v>
      </c>
      <c r="I1846" s="184">
        <v>4.6924999999999999</v>
      </c>
      <c r="J1846" s="184">
        <v>3.9819</v>
      </c>
      <c r="K1846" s="184">
        <v>4.2168999999999999</v>
      </c>
      <c r="L1846" s="184">
        <v>3.6467999999999998</v>
      </c>
      <c r="M1846" s="184">
        <v>4.0308999999999999</v>
      </c>
      <c r="N1846" s="184">
        <v>5.0720999999999998</v>
      </c>
      <c r="O1846" s="184"/>
      <c r="P1846" s="184"/>
      <c r="Q1846" s="184">
        <v>5.8216000000000001</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44322</v>
      </c>
      <c r="E1847" s="184">
        <v>1084.7484999999999</v>
      </c>
      <c r="F1847" s="184">
        <v>2.1503000000000001</v>
      </c>
      <c r="G1847" s="184">
        <v>2.8529</v>
      </c>
      <c r="H1847" s="184">
        <v>3.5749</v>
      </c>
      <c r="I1847" s="184">
        <v>4.2718999999999996</v>
      </c>
      <c r="J1847" s="184">
        <v>3.5606</v>
      </c>
      <c r="K1847" s="184">
        <v>3.7927</v>
      </c>
      <c r="L1847" s="184">
        <v>3.2195999999999998</v>
      </c>
      <c r="M1847" s="184">
        <v>3.5990000000000002</v>
      </c>
      <c r="N1847" s="184">
        <v>4.6321000000000003</v>
      </c>
      <c r="O1847" s="184"/>
      <c r="P1847" s="184"/>
      <c r="Q1847" s="184">
        <v>5.3761999999999999</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44322</v>
      </c>
      <c r="E1848" s="184">
        <v>1021.5735</v>
      </c>
      <c r="F1848" s="184">
        <v>3.3696000000000002</v>
      </c>
      <c r="G1848" s="184">
        <v>3.2856000000000001</v>
      </c>
      <c r="H1848" s="184">
        <v>3.6541000000000001</v>
      </c>
      <c r="I1848" s="184">
        <v>4.3186</v>
      </c>
      <c r="J1848" s="184">
        <v>3.8405999999999998</v>
      </c>
      <c r="K1848" s="184">
        <v>4.0481999999999996</v>
      </c>
      <c r="L1848" s="184">
        <v>3.5779999999999998</v>
      </c>
      <c r="M1848" s="184"/>
      <c r="N1848" s="184"/>
      <c r="O1848" s="184"/>
      <c r="P1848" s="184"/>
      <c r="Q1848" s="184">
        <v>3.7319</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44322</v>
      </c>
      <c r="E1849" s="184">
        <v>1019.9996</v>
      </c>
      <c r="F1849" s="184">
        <v>3.1314000000000002</v>
      </c>
      <c r="G1849" s="184">
        <v>3.0472000000000001</v>
      </c>
      <c r="H1849" s="184">
        <v>3.4155000000000002</v>
      </c>
      <c r="I1849" s="184">
        <v>4.0796999999999999</v>
      </c>
      <c r="J1849" s="184">
        <v>3.6006</v>
      </c>
      <c r="K1849" s="184">
        <v>3.8519999999999999</v>
      </c>
      <c r="L1849" s="184">
        <v>3.3222</v>
      </c>
      <c r="M1849" s="184"/>
      <c r="N1849" s="184"/>
      <c r="O1849" s="184"/>
      <c r="P1849" s="184"/>
      <c r="Q1849" s="184">
        <v>3.4596</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44322</v>
      </c>
      <c r="E1850" s="184">
        <v>13.9932</v>
      </c>
      <c r="F1850" s="184">
        <v>7.5659999999999998</v>
      </c>
      <c r="G1850" s="184">
        <v>4.4359000000000002</v>
      </c>
      <c r="H1850" s="184">
        <v>3.0573999999999999</v>
      </c>
      <c r="I1850" s="184">
        <v>3.1711999999999998</v>
      </c>
      <c r="J1850" s="184">
        <v>3.0419999999999998</v>
      </c>
      <c r="K1850" s="184">
        <v>3.3105000000000002</v>
      </c>
      <c r="L1850" s="184">
        <v>3.1585999999999999</v>
      </c>
      <c r="M1850" s="184">
        <v>3.2551999999999999</v>
      </c>
      <c r="N1850" s="184">
        <v>3.2852999999999999</v>
      </c>
      <c r="O1850" s="184">
        <v>0.377</v>
      </c>
      <c r="P1850" s="184">
        <v>2.7159</v>
      </c>
      <c r="Q1850" s="184">
        <v>4.4787999999999997</v>
      </c>
      <c r="R1850" s="184">
        <v>4.6769999999999996</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44322</v>
      </c>
      <c r="E1851" s="184">
        <v>13.5687</v>
      </c>
      <c r="F1851" s="184">
        <v>6.9954000000000001</v>
      </c>
      <c r="G1851" s="184">
        <v>3.6775000000000002</v>
      </c>
      <c r="H1851" s="184">
        <v>2.2683</v>
      </c>
      <c r="I1851" s="184">
        <v>2.3654999999999999</v>
      </c>
      <c r="J1851" s="184">
        <v>2.2368000000000001</v>
      </c>
      <c r="K1851" s="184">
        <v>2.5051000000000001</v>
      </c>
      <c r="L1851" s="184">
        <v>2.5798999999999999</v>
      </c>
      <c r="M1851" s="184">
        <v>2.8685</v>
      </c>
      <c r="N1851" s="184">
        <v>2.9937</v>
      </c>
      <c r="O1851" s="184">
        <v>0.21829999999999999</v>
      </c>
      <c r="P1851" s="184">
        <v>2.4285000000000001</v>
      </c>
      <c r="Q1851" s="184">
        <v>4.0598999999999998</v>
      </c>
      <c r="R1851" s="184">
        <v>4.5293000000000001</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44322</v>
      </c>
      <c r="E1852" s="184">
        <v>2318.8732</v>
      </c>
      <c r="F1852" s="184">
        <v>1.2955000000000001</v>
      </c>
      <c r="G1852" s="184">
        <v>2.2900999999999998</v>
      </c>
      <c r="H1852" s="184">
        <v>2.8473999999999999</v>
      </c>
      <c r="I1852" s="184">
        <v>3.2490000000000001</v>
      </c>
      <c r="J1852" s="184">
        <v>2.9738000000000002</v>
      </c>
      <c r="K1852" s="184">
        <v>3.0150999999999999</v>
      </c>
      <c r="L1852" s="184">
        <v>2.7079</v>
      </c>
      <c r="M1852" s="184">
        <v>2.9319999999999999</v>
      </c>
      <c r="N1852" s="184">
        <v>3.6431</v>
      </c>
      <c r="O1852" s="184">
        <v>5.8840000000000003</v>
      </c>
      <c r="P1852" s="184">
        <v>6.4497999999999998</v>
      </c>
      <c r="Q1852" s="184">
        <v>7.5068000000000001</v>
      </c>
      <c r="R1852" s="184">
        <v>4.9844999999999997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44322</v>
      </c>
      <c r="E1853" s="184">
        <v>2198.6686</v>
      </c>
      <c r="F1853" s="184">
        <v>0.3785</v>
      </c>
      <c r="G1853" s="184">
        <v>1.3731</v>
      </c>
      <c r="H1853" s="184">
        <v>1.9282999999999999</v>
      </c>
      <c r="I1853" s="184">
        <v>2.3292000000000002</v>
      </c>
      <c r="J1853" s="184">
        <v>2.0533000000000001</v>
      </c>
      <c r="K1853" s="184">
        <v>2.0905999999999998</v>
      </c>
      <c r="L1853" s="184">
        <v>1.7786999999999999</v>
      </c>
      <c r="M1853" s="184">
        <v>1.9966999999999999</v>
      </c>
      <c r="N1853" s="184">
        <v>2.7027999999999999</v>
      </c>
      <c r="O1853" s="184">
        <v>5.0418000000000003</v>
      </c>
      <c r="P1853" s="184">
        <v>5.6615000000000002</v>
      </c>
      <c r="Q1853" s="184">
        <v>7.2766999999999999</v>
      </c>
      <c r="R1853" s="184">
        <v>4.1605999999999996</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44322</v>
      </c>
      <c r="E1854" s="184">
        <v>3059.8341999999998</v>
      </c>
      <c r="F1854" s="184">
        <v>4.1731999999999996</v>
      </c>
      <c r="G1854" s="184">
        <v>4.4960000000000004</v>
      </c>
      <c r="H1854" s="184">
        <v>4.5404999999999998</v>
      </c>
      <c r="I1854" s="184">
        <v>4.9930000000000003</v>
      </c>
      <c r="J1854" s="184">
        <v>4.3086000000000002</v>
      </c>
      <c r="K1854" s="184">
        <v>5.3761000000000001</v>
      </c>
      <c r="L1854" s="184">
        <v>4.8360000000000003</v>
      </c>
      <c r="M1854" s="184">
        <v>6.1109999999999998</v>
      </c>
      <c r="N1854" s="184">
        <v>5.3235999999999999</v>
      </c>
      <c r="O1854" s="184">
        <v>4.1271000000000004</v>
      </c>
      <c r="P1854" s="184">
        <v>4.8997000000000002</v>
      </c>
      <c r="Q1854" s="184">
        <v>5.9255000000000004</v>
      </c>
      <c r="R1854" s="184">
        <v>2.8778999999999999</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44322</v>
      </c>
      <c r="E1855" s="184">
        <v>3266.3206</v>
      </c>
      <c r="F1855" s="184">
        <v>4.9432</v>
      </c>
      <c r="G1855" s="184">
        <v>5.2659000000000002</v>
      </c>
      <c r="H1855" s="184">
        <v>5.3086000000000002</v>
      </c>
      <c r="I1855" s="184">
        <v>5.7633000000000001</v>
      </c>
      <c r="J1855" s="184">
        <v>5.08</v>
      </c>
      <c r="K1855" s="184">
        <v>6.1548999999999996</v>
      </c>
      <c r="L1855" s="184">
        <v>5.625</v>
      </c>
      <c r="M1855" s="184">
        <v>6.9173999999999998</v>
      </c>
      <c r="N1855" s="184">
        <v>6.1369999999999996</v>
      </c>
      <c r="O1855" s="184">
        <v>4.9457000000000004</v>
      </c>
      <c r="P1855" s="184">
        <v>5.7907999999999999</v>
      </c>
      <c r="Q1855" s="184">
        <v>7.0162000000000004</v>
      </c>
      <c r="R1855" s="184">
        <v>3.6758999999999999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44322</v>
      </c>
      <c r="E1858" s="184">
        <v>27.151700000000002</v>
      </c>
      <c r="F1858" s="184">
        <v>2.4199000000000002</v>
      </c>
      <c r="G1858" s="184">
        <v>2.9133</v>
      </c>
      <c r="H1858" s="184">
        <v>3.1705999999999999</v>
      </c>
      <c r="I1858" s="184">
        <v>3.7984</v>
      </c>
      <c r="J1858" s="184">
        <v>3.6855000000000002</v>
      </c>
      <c r="K1858" s="184">
        <v>3.8389000000000002</v>
      </c>
      <c r="L1858" s="184">
        <v>3.3216999999999999</v>
      </c>
      <c r="M1858" s="184">
        <v>3.6227999999999998</v>
      </c>
      <c r="N1858" s="184">
        <v>4.5393999999999997</v>
      </c>
      <c r="O1858" s="184">
        <v>8.6011000000000006</v>
      </c>
      <c r="P1858" s="184">
        <v>8.0876999999999999</v>
      </c>
      <c r="Q1858" s="184">
        <v>8.0854999999999997</v>
      </c>
      <c r="R1858" s="184">
        <v>9.3904999999999994</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44322</v>
      </c>
      <c r="E1859" s="184">
        <v>27.685500000000001</v>
      </c>
      <c r="F1859" s="184">
        <v>3.0325000000000002</v>
      </c>
      <c r="G1859" s="184">
        <v>3.4287999999999998</v>
      </c>
      <c r="H1859" s="184">
        <v>3.6564000000000001</v>
      </c>
      <c r="I1859" s="184">
        <v>4.2728999999999999</v>
      </c>
      <c r="J1859" s="184">
        <v>4.1538000000000004</v>
      </c>
      <c r="K1859" s="184">
        <v>4.3079999999999998</v>
      </c>
      <c r="L1859" s="184">
        <v>3.7919999999999998</v>
      </c>
      <c r="M1859" s="184">
        <v>4.0941999999999998</v>
      </c>
      <c r="N1859" s="184">
        <v>5.0248999999999997</v>
      </c>
      <c r="O1859" s="184">
        <v>8.8768999999999991</v>
      </c>
      <c r="P1859" s="184">
        <v>8.3521999999999998</v>
      </c>
      <c r="Q1859" s="184">
        <v>8.8638999999999992</v>
      </c>
      <c r="R1859" s="184">
        <v>9.6364000000000001</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44322</v>
      </c>
      <c r="E1860" s="184">
        <v>2183.1014</v>
      </c>
      <c r="F1860" s="184">
        <v>2.2856999999999998</v>
      </c>
      <c r="G1860" s="184">
        <v>1.8177000000000001</v>
      </c>
      <c r="H1860" s="184">
        <v>2.3835999999999999</v>
      </c>
      <c r="I1860" s="184">
        <v>3.3732000000000002</v>
      </c>
      <c r="J1860" s="184">
        <v>3.1048</v>
      </c>
      <c r="K1860" s="184">
        <v>3.2193000000000001</v>
      </c>
      <c r="L1860" s="184">
        <v>2.6768999999999998</v>
      </c>
      <c r="M1860" s="184">
        <v>2.8035000000000001</v>
      </c>
      <c r="N1860" s="184">
        <v>3.3096000000000001</v>
      </c>
      <c r="O1860" s="184">
        <v>3.4344000000000001</v>
      </c>
      <c r="P1860" s="184">
        <v>4.7662000000000004</v>
      </c>
      <c r="Q1860" s="184">
        <v>6.016</v>
      </c>
      <c r="R1860" s="184">
        <v>4.5179999999999998</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44322</v>
      </c>
      <c r="E1861" s="184">
        <v>2269.2174</v>
      </c>
      <c r="F1861" s="184">
        <v>3.1095000000000002</v>
      </c>
      <c r="G1861" s="184">
        <v>2.6406000000000001</v>
      </c>
      <c r="H1861" s="184">
        <v>3.2061000000000002</v>
      </c>
      <c r="I1861" s="184">
        <v>4.1955999999999998</v>
      </c>
      <c r="J1861" s="184">
        <v>3.9281000000000001</v>
      </c>
      <c r="K1861" s="184">
        <v>4.0465999999999998</v>
      </c>
      <c r="L1861" s="184">
        <v>3.5061</v>
      </c>
      <c r="M1861" s="184">
        <v>3.6360000000000001</v>
      </c>
      <c r="N1861" s="184">
        <v>4.1611000000000002</v>
      </c>
      <c r="O1861" s="184">
        <v>4.3014999999999999</v>
      </c>
      <c r="P1861" s="184">
        <v>5.5178000000000003</v>
      </c>
      <c r="Q1861" s="184">
        <v>7.0396999999999998</v>
      </c>
      <c r="R1861" s="184">
        <v>5.3792999999999997</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44322</v>
      </c>
      <c r="E1862" s="184">
        <v>4736.4285</v>
      </c>
      <c r="F1862" s="184">
        <v>2.3791000000000002</v>
      </c>
      <c r="G1862" s="184">
        <v>2.2789000000000001</v>
      </c>
      <c r="H1862" s="184">
        <v>3.1640000000000001</v>
      </c>
      <c r="I1862" s="184">
        <v>3.8685999999999998</v>
      </c>
      <c r="J1862" s="184">
        <v>3.7604000000000002</v>
      </c>
      <c r="K1862" s="184">
        <v>4.1414</v>
      </c>
      <c r="L1862" s="184">
        <v>3.56</v>
      </c>
      <c r="M1862" s="184">
        <v>3.9060999999999999</v>
      </c>
      <c r="N1862" s="184">
        <v>4.9553000000000003</v>
      </c>
      <c r="O1862" s="184">
        <v>6.9672000000000001</v>
      </c>
      <c r="P1862" s="184">
        <v>6.9882</v>
      </c>
      <c r="Q1862" s="184">
        <v>7.7537000000000003</v>
      </c>
      <c r="R1862" s="184">
        <v>6.2606999999999999</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44322</v>
      </c>
      <c r="E1863" s="184">
        <v>4694.2909</v>
      </c>
      <c r="F1863" s="184">
        <v>2.1989999999999998</v>
      </c>
      <c r="G1863" s="184">
        <v>2.0989</v>
      </c>
      <c r="H1863" s="184">
        <v>2.9838</v>
      </c>
      <c r="I1863" s="184">
        <v>3.6880999999999999</v>
      </c>
      <c r="J1863" s="184">
        <v>3.5802</v>
      </c>
      <c r="K1863" s="184">
        <v>3.9599000000000002</v>
      </c>
      <c r="L1863" s="184">
        <v>3.3763000000000001</v>
      </c>
      <c r="M1863" s="184">
        <v>3.7233999999999998</v>
      </c>
      <c r="N1863" s="184">
        <v>4.7732000000000001</v>
      </c>
      <c r="O1863" s="184">
        <v>6.8038999999999996</v>
      </c>
      <c r="P1863" s="184">
        <v>6.8452999999999999</v>
      </c>
      <c r="Q1863" s="184">
        <v>7.2882999999999996</v>
      </c>
      <c r="R1863" s="184">
        <v>6.0842000000000001</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44322</v>
      </c>
      <c r="E1864" s="184">
        <v>11.115600000000001</v>
      </c>
      <c r="F1864" s="184">
        <v>4.2693000000000003</v>
      </c>
      <c r="G1864" s="184">
        <v>4.7084000000000001</v>
      </c>
      <c r="H1864" s="184">
        <v>4.5072000000000001</v>
      </c>
      <c r="I1864" s="184">
        <v>5.1231999999999998</v>
      </c>
      <c r="J1864" s="184">
        <v>4.3278999999999996</v>
      </c>
      <c r="K1864" s="184">
        <v>4.1353999999999997</v>
      </c>
      <c r="L1864" s="184">
        <v>3.7324999999999999</v>
      </c>
      <c r="M1864" s="184">
        <v>3.9567000000000001</v>
      </c>
      <c r="N1864" s="184">
        <v>4.6992000000000003</v>
      </c>
      <c r="O1864" s="184"/>
      <c r="P1864" s="184"/>
      <c r="Q1864" s="184">
        <v>5.8236999999999997</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44322</v>
      </c>
      <c r="E1865" s="184">
        <v>10.876200000000001</v>
      </c>
      <c r="F1865" s="184">
        <v>3.0206</v>
      </c>
      <c r="G1865" s="184">
        <v>2.5733999999999999</v>
      </c>
      <c r="H1865" s="184">
        <v>2.8300999999999998</v>
      </c>
      <c r="I1865" s="184">
        <v>3.6006</v>
      </c>
      <c r="J1865" s="184">
        <v>2.9266999999999999</v>
      </c>
      <c r="K1865" s="184">
        <v>2.7328999999999999</v>
      </c>
      <c r="L1865" s="184">
        <v>2.3712</v>
      </c>
      <c r="M1865" s="184">
        <v>2.6335999999999999</v>
      </c>
      <c r="N1865" s="184">
        <v>3.3986999999999998</v>
      </c>
      <c r="O1865" s="184"/>
      <c r="P1865" s="184"/>
      <c r="Q1865" s="184">
        <v>4.5976999999999997</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44322</v>
      </c>
      <c r="E1866" s="184">
        <v>11.4876</v>
      </c>
      <c r="F1866" s="184">
        <v>3.1776</v>
      </c>
      <c r="G1866" s="184">
        <v>3.1781999999999999</v>
      </c>
      <c r="H1866" s="184">
        <v>3.6791999999999998</v>
      </c>
      <c r="I1866" s="184">
        <v>4.5925000000000002</v>
      </c>
      <c r="J1866" s="184">
        <v>4.1765999999999996</v>
      </c>
      <c r="K1866" s="184">
        <v>4.4074</v>
      </c>
      <c r="L1866" s="184">
        <v>3.9428000000000001</v>
      </c>
      <c r="M1866" s="184">
        <v>4.0728999999999997</v>
      </c>
      <c r="N1866" s="184">
        <v>4.7851999999999997</v>
      </c>
      <c r="O1866" s="184"/>
      <c r="P1866" s="184"/>
      <c r="Q1866" s="184">
        <v>6.2496999999999998</v>
      </c>
      <c r="R1866" s="184">
        <v>5.9958</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44322</v>
      </c>
      <c r="E1867" s="184">
        <v>11.306900000000001</v>
      </c>
      <c r="F1867" s="184">
        <v>2.5827</v>
      </c>
      <c r="G1867" s="184">
        <v>2.4754</v>
      </c>
      <c r="H1867" s="184">
        <v>2.9531000000000001</v>
      </c>
      <c r="I1867" s="184">
        <v>3.8563999999999998</v>
      </c>
      <c r="J1867" s="184">
        <v>3.4422999999999999</v>
      </c>
      <c r="K1867" s="184">
        <v>3.5969000000000002</v>
      </c>
      <c r="L1867" s="184">
        <v>3.0598000000000001</v>
      </c>
      <c r="M1867" s="184">
        <v>3.2818999999999998</v>
      </c>
      <c r="N1867" s="184">
        <v>4.0251000000000001</v>
      </c>
      <c r="O1867" s="184"/>
      <c r="P1867" s="184"/>
      <c r="Q1867" s="184">
        <v>5.5159000000000002</v>
      </c>
      <c r="R1867" s="184">
        <v>5.2438000000000002</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44322</v>
      </c>
      <c r="E1868" s="184">
        <v>3428.4445999999998</v>
      </c>
      <c r="F1868" s="184">
        <v>3.7818999999999998</v>
      </c>
      <c r="G1868" s="184">
        <v>4.1246999999999998</v>
      </c>
      <c r="H1868" s="184">
        <v>4.0934999999999997</v>
      </c>
      <c r="I1868" s="184">
        <v>4.2317999999999998</v>
      </c>
      <c r="J1868" s="184">
        <v>4.3246000000000002</v>
      </c>
      <c r="K1868" s="184">
        <v>4.2332999999999998</v>
      </c>
      <c r="L1868" s="184">
        <v>4.1616999999999997</v>
      </c>
      <c r="M1868" s="184">
        <v>4.4641000000000002</v>
      </c>
      <c r="N1868" s="184">
        <v>5.2312000000000003</v>
      </c>
      <c r="O1868" s="184">
        <v>5.3704000000000001</v>
      </c>
      <c r="P1868" s="184">
        <v>6.3964999999999996</v>
      </c>
      <c r="Q1868" s="184">
        <v>7.6867000000000001</v>
      </c>
      <c r="R1868" s="184">
        <v>4.1436000000000002</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44322</v>
      </c>
      <c r="E1869" s="184">
        <v>3270.4317000000001</v>
      </c>
      <c r="F1869" s="184">
        <v>3.2826</v>
      </c>
      <c r="G1869" s="184">
        <v>3.6248999999999998</v>
      </c>
      <c r="H1869" s="184">
        <v>3.5931999999999999</v>
      </c>
      <c r="I1869" s="184">
        <v>3.7311000000000001</v>
      </c>
      <c r="J1869" s="184">
        <v>3.5689000000000002</v>
      </c>
      <c r="K1869" s="184">
        <v>3.6499000000000001</v>
      </c>
      <c r="L1869" s="184">
        <v>3.6212</v>
      </c>
      <c r="M1869" s="184">
        <v>3.9215</v>
      </c>
      <c r="N1869" s="184">
        <v>4.6763000000000003</v>
      </c>
      <c r="O1869" s="184">
        <v>4.7968999999999999</v>
      </c>
      <c r="P1869" s="184">
        <v>5.7877000000000001</v>
      </c>
      <c r="Q1869" s="184">
        <v>6.9241999999999999</v>
      </c>
      <c r="R1869" s="184">
        <v>3.5710000000000002</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44322</v>
      </c>
      <c r="E1870" s="184">
        <v>1099.0581</v>
      </c>
      <c r="F1870" s="184">
        <v>2.8130999999999999</v>
      </c>
      <c r="G1870" s="184">
        <v>1.6353</v>
      </c>
      <c r="H1870" s="184">
        <v>2.3367</v>
      </c>
      <c r="I1870" s="184">
        <v>3.0291999999999999</v>
      </c>
      <c r="J1870" s="184">
        <v>2.8885000000000001</v>
      </c>
      <c r="K1870" s="184">
        <v>5.9878</v>
      </c>
      <c r="L1870" s="184">
        <v>4.4325000000000001</v>
      </c>
      <c r="M1870" s="184">
        <v>4.8521000000000001</v>
      </c>
      <c r="N1870" s="184">
        <v>4.2274000000000003</v>
      </c>
      <c r="O1870" s="184"/>
      <c r="P1870" s="184"/>
      <c r="Q1870" s="184">
        <v>5.0484</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44322</v>
      </c>
      <c r="E1871" s="184">
        <v>1087.9911</v>
      </c>
      <c r="F1871" s="184">
        <v>2.3149999999999999</v>
      </c>
      <c r="G1871" s="184">
        <v>1.1307</v>
      </c>
      <c r="H1871" s="184">
        <v>1.8343</v>
      </c>
      <c r="I1871" s="184">
        <v>2.5295999999999998</v>
      </c>
      <c r="J1871" s="184">
        <v>2.3875000000000002</v>
      </c>
      <c r="K1871" s="184">
        <v>5.4812000000000003</v>
      </c>
      <c r="L1871" s="184">
        <v>3.9228000000000001</v>
      </c>
      <c r="M1871" s="184">
        <v>4.3354999999999997</v>
      </c>
      <c r="N1871" s="184">
        <v>3.7081</v>
      </c>
      <c r="O1871" s="184"/>
      <c r="P1871" s="184"/>
      <c r="Q1871" s="184">
        <v>4.4954999999999998</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3.7122912280701752</v>
      </c>
      <c r="G1872" s="186">
        <v>3.4901947368421045</v>
      </c>
      <c r="H1872" s="186">
        <v>3.7662842105263175</v>
      </c>
      <c r="I1872" s="186">
        <v>4.4757649122806997</v>
      </c>
      <c r="J1872" s="186">
        <v>4.0762228070175439</v>
      </c>
      <c r="K1872" s="186">
        <v>4.2953228070175449</v>
      </c>
      <c r="L1872" s="186">
        <v>3.7166526315789472</v>
      </c>
      <c r="M1872" s="186">
        <v>4.0558072727272734</v>
      </c>
      <c r="N1872" s="186">
        <v>4.8235072727272721</v>
      </c>
      <c r="O1872" s="186">
        <v>5.9919314285714282</v>
      </c>
      <c r="P1872" s="186">
        <v>6.5358371428571447</v>
      </c>
      <c r="Q1872" s="186">
        <v>6.6570052631578935</v>
      </c>
      <c r="R1872" s="186">
        <v>5.8269822222222221</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3.0476000000000001</v>
      </c>
      <c r="G1873" s="186">
        <v>2.6974</v>
      </c>
      <c r="H1873" s="186">
        <v>3.3694999999999999</v>
      </c>
      <c r="I1873" s="186">
        <v>3.9820000000000002</v>
      </c>
      <c r="J1873" s="186">
        <v>3.6855000000000002</v>
      </c>
      <c r="K1873" s="186">
        <v>4.0156999999999998</v>
      </c>
      <c r="L1873" s="186">
        <v>3.5779999999999998</v>
      </c>
      <c r="M1873" s="186">
        <v>3.8433999999999999</v>
      </c>
      <c r="N1873" s="186">
        <v>4.6177999999999999</v>
      </c>
      <c r="O1873" s="186">
        <v>6.4191000000000003</v>
      </c>
      <c r="P1873" s="186">
        <v>6.8277000000000001</v>
      </c>
      <c r="Q1873" s="186">
        <v>7.0396999999999998</v>
      </c>
      <c r="R1873" s="186">
        <v>5.8411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44322</v>
      </c>
      <c r="E1876" s="184">
        <v>62.804600000000001</v>
      </c>
      <c r="F1876" s="184">
        <v>0.76600000000000001</v>
      </c>
      <c r="G1876" s="184">
        <v>1.4957</v>
      </c>
      <c r="H1876" s="184">
        <v>1.6083000000000001</v>
      </c>
      <c r="I1876" s="184">
        <v>5.9978999999999996</v>
      </c>
      <c r="J1876" s="184">
        <v>4.8540000000000001</v>
      </c>
      <c r="K1876" s="184">
        <v>8.9978999999999996</v>
      </c>
      <c r="L1876" s="184">
        <v>35.976599999999998</v>
      </c>
      <c r="M1876" s="184">
        <v>50.458300000000001</v>
      </c>
      <c r="N1876" s="184">
        <v>76.818700000000007</v>
      </c>
      <c r="O1876" s="184">
        <v>4.3799999999999999E-2</v>
      </c>
      <c r="P1876" s="184">
        <v>10.181100000000001</v>
      </c>
      <c r="Q1876" s="184">
        <v>15.0357</v>
      </c>
      <c r="R1876" s="184">
        <v>12.0543</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44322</v>
      </c>
      <c r="E1877" s="184">
        <v>68.129900000000006</v>
      </c>
      <c r="F1877" s="184">
        <v>0.76849999999999996</v>
      </c>
      <c r="G1877" s="184">
        <v>1.5036</v>
      </c>
      <c r="H1877" s="184">
        <v>1.6273</v>
      </c>
      <c r="I1877" s="184">
        <v>6.0381</v>
      </c>
      <c r="J1877" s="184">
        <v>4.9391999999999996</v>
      </c>
      <c r="K1877" s="184">
        <v>9.2309999999999999</v>
      </c>
      <c r="L1877" s="184">
        <v>36.604300000000002</v>
      </c>
      <c r="M1877" s="184">
        <v>51.575600000000001</v>
      </c>
      <c r="N1877" s="184">
        <v>78.663399999999996</v>
      </c>
      <c r="O1877" s="184">
        <v>1.1572</v>
      </c>
      <c r="P1877" s="184">
        <v>11.413600000000001</v>
      </c>
      <c r="Q1877" s="184">
        <v>16.948899999999998</v>
      </c>
      <c r="R1877" s="184">
        <v>13.261799999999999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44322</v>
      </c>
      <c r="E1878" s="184">
        <v>11.664999999999999</v>
      </c>
      <c r="F1878" s="184">
        <v>0.62109999999999999</v>
      </c>
      <c r="G1878" s="184">
        <v>0.64710000000000001</v>
      </c>
      <c r="H1878" s="184">
        <v>1.1883999999999999</v>
      </c>
      <c r="I1878" s="184">
        <v>2.6126</v>
      </c>
      <c r="J1878" s="184">
        <v>4.3007999999999997</v>
      </c>
      <c r="K1878" s="184">
        <v>7.3037999999999998</v>
      </c>
      <c r="L1878" s="184"/>
      <c r="M1878" s="184"/>
      <c r="N1878" s="184"/>
      <c r="O1878" s="184"/>
      <c r="P1878" s="184"/>
      <c r="Q1878" s="184">
        <v>16.649999999999999</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44322</v>
      </c>
      <c r="E1879" s="184">
        <v>11.629</v>
      </c>
      <c r="F1879" s="184">
        <v>0.623</v>
      </c>
      <c r="G1879" s="184">
        <v>0.63170000000000004</v>
      </c>
      <c r="H1879" s="184">
        <v>1.1745000000000001</v>
      </c>
      <c r="I1879" s="184">
        <v>2.5847000000000002</v>
      </c>
      <c r="J1879" s="184">
        <v>4.2398999999999996</v>
      </c>
      <c r="K1879" s="184">
        <v>7.1105999999999998</v>
      </c>
      <c r="L1879" s="184"/>
      <c r="M1879" s="184"/>
      <c r="N1879" s="184"/>
      <c r="O1879" s="184"/>
      <c r="P1879" s="184"/>
      <c r="Q1879" s="184">
        <v>16.29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44322</v>
      </c>
      <c r="E1880" s="184">
        <v>352.36</v>
      </c>
      <c r="F1880" s="184">
        <v>0.74909999999999999</v>
      </c>
      <c r="G1880" s="184">
        <v>1.0722</v>
      </c>
      <c r="H1880" s="184">
        <v>0.36770000000000003</v>
      </c>
      <c r="I1880" s="184">
        <v>3.7399</v>
      </c>
      <c r="J1880" s="184">
        <v>1.4685999999999999</v>
      </c>
      <c r="K1880" s="184">
        <v>0.60129999999999995</v>
      </c>
      <c r="L1880" s="184">
        <v>24.108899999999998</v>
      </c>
      <c r="M1880" s="184">
        <v>34.975900000000003</v>
      </c>
      <c r="N1880" s="184">
        <v>64.977199999999996</v>
      </c>
      <c r="O1880" s="184">
        <v>6.0373000000000001</v>
      </c>
      <c r="P1880" s="184">
        <v>12.608499999999999</v>
      </c>
      <c r="Q1880" s="184">
        <v>13.950100000000001</v>
      </c>
      <c r="R1880" s="184">
        <v>9.6588999999999992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44322</v>
      </c>
      <c r="E1881" s="184">
        <v>379.20499999999998</v>
      </c>
      <c r="F1881" s="184">
        <v>0.75190000000000001</v>
      </c>
      <c r="G1881" s="184">
        <v>1.0801000000000001</v>
      </c>
      <c r="H1881" s="184">
        <v>0.38619999999999999</v>
      </c>
      <c r="I1881" s="184">
        <v>3.7774999999999999</v>
      </c>
      <c r="J1881" s="184">
        <v>1.5488999999999999</v>
      </c>
      <c r="K1881" s="184">
        <v>0.83440000000000003</v>
      </c>
      <c r="L1881" s="184">
        <v>24.672899999999998</v>
      </c>
      <c r="M1881" s="184">
        <v>35.903599999999997</v>
      </c>
      <c r="N1881" s="184">
        <v>66.492500000000007</v>
      </c>
      <c r="O1881" s="184">
        <v>7.1657000000000002</v>
      </c>
      <c r="P1881" s="184">
        <v>13.8276</v>
      </c>
      <c r="Q1881" s="184">
        <v>15.1471</v>
      </c>
      <c r="R1881" s="184">
        <v>10.652100000000001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44322</v>
      </c>
      <c r="E1882" s="184">
        <v>202.22</v>
      </c>
      <c r="F1882" s="184">
        <v>0.55189999999999995</v>
      </c>
      <c r="G1882" s="184">
        <v>1.9408000000000001</v>
      </c>
      <c r="H1882" s="184">
        <v>2.2915000000000001</v>
      </c>
      <c r="I1882" s="184">
        <v>4.9021999999999997</v>
      </c>
      <c r="J1882" s="184">
        <v>3.9317000000000002</v>
      </c>
      <c r="K1882" s="184">
        <v>6.1745000000000001</v>
      </c>
      <c r="L1882" s="184">
        <v>31.773800000000001</v>
      </c>
      <c r="M1882" s="184">
        <v>38.090699999999998</v>
      </c>
      <c r="N1882" s="184">
        <v>69.619200000000006</v>
      </c>
      <c r="O1882" s="184">
        <v>11.9437</v>
      </c>
      <c r="P1882" s="184">
        <v>12.8606</v>
      </c>
      <c r="Q1882" s="184">
        <v>19.686699999999998</v>
      </c>
      <c r="R1882" s="184">
        <v>18.164899999999999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44322</v>
      </c>
      <c r="E1883" s="184">
        <v>217.2</v>
      </c>
      <c r="F1883" s="184">
        <v>0.55089999999999995</v>
      </c>
      <c r="G1883" s="184">
        <v>1.9431</v>
      </c>
      <c r="H1883" s="184">
        <v>2.2984</v>
      </c>
      <c r="I1883" s="184">
        <v>4.9173999999999998</v>
      </c>
      <c r="J1883" s="184">
        <v>3.9731999999999998</v>
      </c>
      <c r="K1883" s="184">
        <v>6.3037999999999998</v>
      </c>
      <c r="L1883" s="184">
        <v>32.092700000000001</v>
      </c>
      <c r="M1883" s="184">
        <v>38.6265</v>
      </c>
      <c r="N1883" s="184">
        <v>70.526799999999994</v>
      </c>
      <c r="O1883" s="184">
        <v>12.6548</v>
      </c>
      <c r="P1883" s="184">
        <v>13.798299999999999</v>
      </c>
      <c r="Q1883" s="184">
        <v>17.1266</v>
      </c>
      <c r="R1883" s="184">
        <v>18.809000000000001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44322</v>
      </c>
      <c r="E1884" s="184">
        <v>13.84</v>
      </c>
      <c r="F1884" s="184">
        <v>1.0956999999999999</v>
      </c>
      <c r="G1884" s="184">
        <v>1.5407</v>
      </c>
      <c r="H1884" s="184">
        <v>1.5407</v>
      </c>
      <c r="I1884" s="184">
        <v>4.9279999999999999</v>
      </c>
      <c r="J1884" s="184">
        <v>3.1297000000000001</v>
      </c>
      <c r="K1884" s="184">
        <v>5.7295999999999996</v>
      </c>
      <c r="L1884" s="184">
        <v>26.2774</v>
      </c>
      <c r="M1884" s="184">
        <v>37.985999999999997</v>
      </c>
      <c r="N1884" s="184">
        <v>61.871299999999998</v>
      </c>
      <c r="O1884" s="184"/>
      <c r="P1884" s="184"/>
      <c r="Q1884" s="184">
        <v>12.7288</v>
      </c>
      <c r="R1884" s="184">
        <v>15.4473</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44322</v>
      </c>
      <c r="E1885" s="184">
        <v>13.38</v>
      </c>
      <c r="F1885" s="184">
        <v>1.1337999999999999</v>
      </c>
      <c r="G1885" s="184">
        <v>1.4404999999999999</v>
      </c>
      <c r="H1885" s="184">
        <v>1.5175000000000001</v>
      </c>
      <c r="I1885" s="184">
        <v>4.8589000000000002</v>
      </c>
      <c r="J1885" s="184">
        <v>3.0817000000000001</v>
      </c>
      <c r="K1885" s="184">
        <v>5.5205000000000002</v>
      </c>
      <c r="L1885" s="184">
        <v>25.751899999999999</v>
      </c>
      <c r="M1885" s="184">
        <v>37.230800000000002</v>
      </c>
      <c r="N1885" s="184">
        <v>60.817300000000003</v>
      </c>
      <c r="O1885" s="184"/>
      <c r="P1885" s="184"/>
      <c r="Q1885" s="184">
        <v>11.332700000000001</v>
      </c>
      <c r="R1885" s="184">
        <v>14.399100000000001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44322</v>
      </c>
      <c r="E1886" s="184">
        <v>74.25</v>
      </c>
      <c r="F1886" s="184">
        <v>0.55530000000000002</v>
      </c>
      <c r="G1886" s="184">
        <v>1.0204</v>
      </c>
      <c r="H1886" s="184">
        <v>1.3099000000000001</v>
      </c>
      <c r="I1886" s="184">
        <v>4.9618000000000002</v>
      </c>
      <c r="J1886" s="184">
        <v>4.6806999999999999</v>
      </c>
      <c r="K1886" s="184">
        <v>14.5657</v>
      </c>
      <c r="L1886" s="184">
        <v>46.797199999999997</v>
      </c>
      <c r="M1886" s="184">
        <v>68.865099999999998</v>
      </c>
      <c r="N1886" s="184">
        <v>111.6591</v>
      </c>
      <c r="O1886" s="184">
        <v>7.4042000000000003</v>
      </c>
      <c r="P1886" s="184">
        <v>16.5518</v>
      </c>
      <c r="Q1886" s="184">
        <v>15.755000000000001</v>
      </c>
      <c r="R1886" s="184">
        <v>17.8247</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44322</v>
      </c>
      <c r="E1887" s="184">
        <v>68.52</v>
      </c>
      <c r="F1887" s="184">
        <v>0.54290000000000005</v>
      </c>
      <c r="G1887" s="184">
        <v>1.0024</v>
      </c>
      <c r="H1887" s="184">
        <v>1.286</v>
      </c>
      <c r="I1887" s="184">
        <v>4.915</v>
      </c>
      <c r="J1887" s="184">
        <v>4.5946999999999996</v>
      </c>
      <c r="K1887" s="184">
        <v>14.257099999999999</v>
      </c>
      <c r="L1887" s="184">
        <v>46.0047</v>
      </c>
      <c r="M1887" s="184">
        <v>67.489599999999996</v>
      </c>
      <c r="N1887" s="184">
        <v>109.3492</v>
      </c>
      <c r="O1887" s="184">
        <v>6.2339000000000002</v>
      </c>
      <c r="P1887" s="184">
        <v>15.3125</v>
      </c>
      <c r="Q1887" s="184">
        <v>15.731400000000001</v>
      </c>
      <c r="R1887" s="184">
        <v>16.550999999999998</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44322</v>
      </c>
      <c r="E1888" s="184">
        <v>15.980499999999999</v>
      </c>
      <c r="F1888" s="184">
        <v>0.4627</v>
      </c>
      <c r="G1888" s="184">
        <v>0.27739999999999998</v>
      </c>
      <c r="H1888" s="184">
        <v>-0.3306</v>
      </c>
      <c r="I1888" s="184">
        <v>1.9782</v>
      </c>
      <c r="J1888" s="184">
        <v>0.99470000000000003</v>
      </c>
      <c r="K1888" s="184">
        <v>0.70640000000000003</v>
      </c>
      <c r="L1888" s="184">
        <v>21.380700000000001</v>
      </c>
      <c r="M1888" s="184">
        <v>32.740499999999997</v>
      </c>
      <c r="N1888" s="184">
        <v>56.160200000000003</v>
      </c>
      <c r="O1888" s="184">
        <v>3.6152000000000002</v>
      </c>
      <c r="P1888" s="184">
        <v>10.2514</v>
      </c>
      <c r="Q1888" s="184">
        <v>8.6258999999999997</v>
      </c>
      <c r="R1888" s="184">
        <v>13.3912</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44322</v>
      </c>
      <c r="E1889" s="184">
        <v>14.305899999999999</v>
      </c>
      <c r="F1889" s="184">
        <v>0.45779999999999998</v>
      </c>
      <c r="G1889" s="184">
        <v>0.26279999999999998</v>
      </c>
      <c r="H1889" s="184">
        <v>-0.36430000000000001</v>
      </c>
      <c r="I1889" s="184">
        <v>1.9077</v>
      </c>
      <c r="J1889" s="184">
        <v>0.84730000000000005</v>
      </c>
      <c r="K1889" s="184">
        <v>0.26279999999999998</v>
      </c>
      <c r="L1889" s="184">
        <v>19.616499999999998</v>
      </c>
      <c r="M1889" s="184">
        <v>30.2134</v>
      </c>
      <c r="N1889" s="184">
        <v>52.487299999999998</v>
      </c>
      <c r="O1889" s="184">
        <v>1.8247</v>
      </c>
      <c r="P1889" s="184">
        <v>8.1622000000000003</v>
      </c>
      <c r="Q1889" s="184">
        <v>6.5242000000000004</v>
      </c>
      <c r="R1889" s="184">
        <v>11.209099999999999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44322</v>
      </c>
      <c r="E1890" s="184">
        <v>340.998831924444</v>
      </c>
      <c r="F1890" s="184">
        <v>0.64049999999999996</v>
      </c>
      <c r="G1890" s="184">
        <v>0.81859999999999999</v>
      </c>
      <c r="H1890" s="184">
        <v>0.2447</v>
      </c>
      <c r="I1890" s="184">
        <v>3.8289</v>
      </c>
      <c r="J1890" s="184">
        <v>0.51370000000000005</v>
      </c>
      <c r="K1890" s="184">
        <v>0.76929999999999998</v>
      </c>
      <c r="L1890" s="184">
        <v>29.229299999999999</v>
      </c>
      <c r="M1890" s="184">
        <v>40.487200000000001</v>
      </c>
      <c r="N1890" s="184">
        <v>68.466700000000003</v>
      </c>
      <c r="O1890" s="184">
        <v>9.7402999999999995</v>
      </c>
      <c r="P1890" s="184">
        <v>15.9559</v>
      </c>
      <c r="Q1890" s="184">
        <v>15.8826</v>
      </c>
      <c r="R1890" s="184">
        <v>16.063300000000002</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44322</v>
      </c>
      <c r="E1891" s="184">
        <v>45.703600000000002</v>
      </c>
      <c r="F1891" s="184">
        <v>0.64229999999999998</v>
      </c>
      <c r="G1891" s="184">
        <v>0.82399999999999995</v>
      </c>
      <c r="H1891" s="184">
        <v>0.25729999999999997</v>
      </c>
      <c r="I1891" s="184">
        <v>3.8548</v>
      </c>
      <c r="J1891" s="184">
        <v>0.5675</v>
      </c>
      <c r="K1891" s="184">
        <v>0.93079999999999996</v>
      </c>
      <c r="L1891" s="184">
        <v>29.6464</v>
      </c>
      <c r="M1891" s="184">
        <v>41.171999999999997</v>
      </c>
      <c r="N1891" s="184">
        <v>69.565200000000004</v>
      </c>
      <c r="O1891" s="184">
        <v>10.455299999999999</v>
      </c>
      <c r="P1891" s="184">
        <v>16.983699999999999</v>
      </c>
      <c r="Q1891" s="184">
        <v>14.7568</v>
      </c>
      <c r="R1891" s="184">
        <v>16.819299999999998</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44322</v>
      </c>
      <c r="E1892" s="184">
        <v>50.023000000000003</v>
      </c>
      <c r="F1892" s="184">
        <v>0.47599999999999998</v>
      </c>
      <c r="G1892" s="184">
        <v>0.68430000000000002</v>
      </c>
      <c r="H1892" s="184">
        <v>0.28670000000000001</v>
      </c>
      <c r="I1892" s="184">
        <v>3.3788999999999998</v>
      </c>
      <c r="J1892" s="184">
        <v>1.7141</v>
      </c>
      <c r="K1892" s="184">
        <v>3.9525000000000001</v>
      </c>
      <c r="L1892" s="184">
        <v>27.084499999999998</v>
      </c>
      <c r="M1892" s="184">
        <v>39.0764</v>
      </c>
      <c r="N1892" s="184">
        <v>71.182699999999997</v>
      </c>
      <c r="O1892" s="184">
        <v>8.5093999999999994</v>
      </c>
      <c r="P1892" s="184">
        <v>15.1539</v>
      </c>
      <c r="Q1892" s="184">
        <v>18.324000000000002</v>
      </c>
      <c r="R1892" s="184">
        <v>15.8462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44322</v>
      </c>
      <c r="E1893" s="184">
        <v>46.66</v>
      </c>
      <c r="F1893" s="184">
        <v>0.47160000000000002</v>
      </c>
      <c r="G1893" s="184">
        <v>0.67530000000000001</v>
      </c>
      <c r="H1893" s="184">
        <v>0.26860000000000001</v>
      </c>
      <c r="I1893" s="184">
        <v>3.3397999999999999</v>
      </c>
      <c r="J1893" s="184">
        <v>1.6314</v>
      </c>
      <c r="K1893" s="184">
        <v>3.7096</v>
      </c>
      <c r="L1893" s="184">
        <v>26.494399999999999</v>
      </c>
      <c r="M1893" s="184">
        <v>38.092300000000002</v>
      </c>
      <c r="N1893" s="184">
        <v>69.549400000000006</v>
      </c>
      <c r="O1893" s="184">
        <v>7.4782000000000002</v>
      </c>
      <c r="P1893" s="184">
        <v>14.113300000000001</v>
      </c>
      <c r="Q1893" s="184">
        <v>14.5603</v>
      </c>
      <c r="R1893" s="184">
        <v>14.7342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44322</v>
      </c>
      <c r="E1894" s="184">
        <v>98.596000000000004</v>
      </c>
      <c r="F1894" s="184">
        <v>1.073</v>
      </c>
      <c r="G1894" s="184">
        <v>1.3686</v>
      </c>
      <c r="H1894" s="184">
        <v>0.48699999999999999</v>
      </c>
      <c r="I1894" s="184">
        <v>3.8662999999999998</v>
      </c>
      <c r="J1894" s="184">
        <v>2.7646000000000002</v>
      </c>
      <c r="K1894" s="184">
        <v>3.8818999999999999</v>
      </c>
      <c r="L1894" s="184">
        <v>29.900099999999998</v>
      </c>
      <c r="M1894" s="184">
        <v>41.616799999999998</v>
      </c>
      <c r="N1894" s="184">
        <v>73.398600000000002</v>
      </c>
      <c r="O1894" s="184">
        <v>9.9271999999999991</v>
      </c>
      <c r="P1894" s="184">
        <v>15.056100000000001</v>
      </c>
      <c r="Q1894" s="184">
        <v>15.458600000000001</v>
      </c>
      <c r="R1894" s="184">
        <v>16.078299999999999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44322</v>
      </c>
      <c r="E1895" s="184">
        <v>104.8018</v>
      </c>
      <c r="F1895" s="184">
        <v>1.0748</v>
      </c>
      <c r="G1895" s="184">
        <v>1.3738999999999999</v>
      </c>
      <c r="H1895" s="184">
        <v>0.4995</v>
      </c>
      <c r="I1895" s="184">
        <v>3.8925000000000001</v>
      </c>
      <c r="J1895" s="184">
        <v>2.8182</v>
      </c>
      <c r="K1895" s="184">
        <v>4.0472000000000001</v>
      </c>
      <c r="L1895" s="184">
        <v>30.317599999999999</v>
      </c>
      <c r="M1895" s="184">
        <v>42.284100000000002</v>
      </c>
      <c r="N1895" s="184">
        <v>74.484399999999994</v>
      </c>
      <c r="O1895" s="184">
        <v>10.6417</v>
      </c>
      <c r="P1895" s="184">
        <v>15.8841</v>
      </c>
      <c r="Q1895" s="184">
        <v>14.305</v>
      </c>
      <c r="R1895" s="184">
        <v>16.825399999999998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44322</v>
      </c>
      <c r="E1896" s="184">
        <v>68</v>
      </c>
      <c r="F1896" s="184">
        <v>1.1002000000000001</v>
      </c>
      <c r="G1896" s="184">
        <v>1.4622999999999999</v>
      </c>
      <c r="H1896" s="184">
        <v>0.1178</v>
      </c>
      <c r="I1896" s="184">
        <v>3.2964000000000002</v>
      </c>
      <c r="J1896" s="184">
        <v>2.1328</v>
      </c>
      <c r="K1896" s="184">
        <v>1.5834999999999999</v>
      </c>
      <c r="L1896" s="184">
        <v>26.794699999999999</v>
      </c>
      <c r="M1896" s="184">
        <v>42.021700000000003</v>
      </c>
      <c r="N1896" s="184">
        <v>66.462699999999998</v>
      </c>
      <c r="O1896" s="184">
        <v>8.7396999999999991</v>
      </c>
      <c r="P1896" s="184">
        <v>11.702400000000001</v>
      </c>
      <c r="Q1896" s="184">
        <v>13.479900000000001</v>
      </c>
      <c r="R1896" s="184">
        <v>11.024699999999999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44322</v>
      </c>
      <c r="E1897" s="184">
        <v>67.05</v>
      </c>
      <c r="F1897" s="184">
        <v>1.1007</v>
      </c>
      <c r="G1897" s="184">
        <v>1.4679</v>
      </c>
      <c r="H1897" s="184">
        <v>0.1195</v>
      </c>
      <c r="I1897" s="184">
        <v>3.2810000000000001</v>
      </c>
      <c r="J1897" s="184">
        <v>2.1013999999999999</v>
      </c>
      <c r="K1897" s="184">
        <v>1.4679</v>
      </c>
      <c r="L1897" s="184">
        <v>26.485600000000002</v>
      </c>
      <c r="M1897" s="184">
        <v>41.485500000000002</v>
      </c>
      <c r="N1897" s="184">
        <v>65.678299999999993</v>
      </c>
      <c r="O1897" s="184">
        <v>8.2936999999999994</v>
      </c>
      <c r="P1897" s="184">
        <v>11.3375</v>
      </c>
      <c r="Q1897" s="184">
        <v>13.168200000000001</v>
      </c>
      <c r="R1897" s="184">
        <v>10.4778</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44322</v>
      </c>
      <c r="E1898" s="184">
        <v>163.1086</v>
      </c>
      <c r="F1898" s="184">
        <v>0.41899999999999998</v>
      </c>
      <c r="G1898" s="184">
        <v>-0.1394</v>
      </c>
      <c r="H1898" s="184">
        <v>-1.4232</v>
      </c>
      <c r="I1898" s="184">
        <v>1.4397</v>
      </c>
      <c r="J1898" s="184">
        <v>-2.3199999999999998E-2</v>
      </c>
      <c r="K1898" s="184">
        <v>-1.4227000000000001</v>
      </c>
      <c r="L1898" s="184">
        <v>15.6473</v>
      </c>
      <c r="M1898" s="184">
        <v>25.6492</v>
      </c>
      <c r="N1898" s="184">
        <v>50.387900000000002</v>
      </c>
      <c r="O1898" s="184">
        <v>4.8254999999999999</v>
      </c>
      <c r="P1898" s="184">
        <v>14.477399999999999</v>
      </c>
      <c r="Q1898" s="184">
        <v>18.005299999999998</v>
      </c>
      <c r="R1898" s="184">
        <v>10.970599999999999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44322</v>
      </c>
      <c r="E1899" s="184">
        <v>176.09289999999999</v>
      </c>
      <c r="F1899" s="184">
        <v>0.4219</v>
      </c>
      <c r="G1899" s="184">
        <v>-0.13100000000000001</v>
      </c>
      <c r="H1899" s="184">
        <v>-1.4034</v>
      </c>
      <c r="I1899" s="184">
        <v>1.4804999999999999</v>
      </c>
      <c r="J1899" s="184">
        <v>6.5100000000000005E-2</v>
      </c>
      <c r="K1899" s="184">
        <v>-1.1516</v>
      </c>
      <c r="L1899" s="184">
        <v>16.315200000000001</v>
      </c>
      <c r="M1899" s="184">
        <v>26.750900000000001</v>
      </c>
      <c r="N1899" s="184">
        <v>52.1798</v>
      </c>
      <c r="O1899" s="184">
        <v>6.2374999999999998</v>
      </c>
      <c r="P1899" s="184">
        <v>15.7911</v>
      </c>
      <c r="Q1899" s="184">
        <v>16.0762</v>
      </c>
      <c r="R1899" s="184">
        <v>12.4718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44322</v>
      </c>
      <c r="E1900" s="184">
        <v>13.017200000000001</v>
      </c>
      <c r="F1900" s="184">
        <v>0.4995</v>
      </c>
      <c r="G1900" s="184">
        <v>0.72350000000000003</v>
      </c>
      <c r="H1900" s="184">
        <v>-0.3155</v>
      </c>
      <c r="I1900" s="184">
        <v>2.5710999999999999</v>
      </c>
      <c r="J1900" s="184">
        <v>2.8100999999999998</v>
      </c>
      <c r="K1900" s="184">
        <v>4.2935999999999996</v>
      </c>
      <c r="L1900" s="184">
        <v>22.151499999999999</v>
      </c>
      <c r="M1900" s="184">
        <v>31.565300000000001</v>
      </c>
      <c r="N1900" s="184">
        <v>53.6569</v>
      </c>
      <c r="O1900" s="184"/>
      <c r="P1900" s="184"/>
      <c r="Q1900" s="184">
        <v>9.8147000000000002</v>
      </c>
      <c r="R1900" s="184">
        <v>14.931800000000001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44322</v>
      </c>
      <c r="E1901" s="184">
        <v>12.500299999999999</v>
      </c>
      <c r="F1901" s="184">
        <v>0.496</v>
      </c>
      <c r="G1901" s="184">
        <v>0.71379999999999999</v>
      </c>
      <c r="H1901" s="184">
        <v>-0.33729999999999999</v>
      </c>
      <c r="I1901" s="184">
        <v>2.5270000000000001</v>
      </c>
      <c r="J1901" s="184">
        <v>2.7166000000000001</v>
      </c>
      <c r="K1901" s="184">
        <v>4.0087999999999999</v>
      </c>
      <c r="L1901" s="184">
        <v>21.4801</v>
      </c>
      <c r="M1901" s="184">
        <v>30.479199999999999</v>
      </c>
      <c r="N1901" s="184">
        <v>51.960900000000002</v>
      </c>
      <c r="O1901" s="184"/>
      <c r="P1901" s="184"/>
      <c r="Q1901" s="184">
        <v>8.2461000000000002</v>
      </c>
      <c r="R1901" s="184">
        <v>13.5909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44322</v>
      </c>
      <c r="E1902" s="184">
        <v>12.473800000000001</v>
      </c>
      <c r="F1902" s="184">
        <v>0.45100000000000001</v>
      </c>
      <c r="G1902" s="184">
        <v>0.68369999999999997</v>
      </c>
      <c r="H1902" s="184">
        <v>-0.47239999999999999</v>
      </c>
      <c r="I1902" s="184">
        <v>2.1823000000000001</v>
      </c>
      <c r="J1902" s="184">
        <v>2.2401</v>
      </c>
      <c r="K1902" s="184">
        <v>2.6836000000000002</v>
      </c>
      <c r="L1902" s="184">
        <v>20.423200000000001</v>
      </c>
      <c r="M1902" s="184">
        <v>28.795000000000002</v>
      </c>
      <c r="N1902" s="184">
        <v>50.277700000000003</v>
      </c>
      <c r="O1902" s="184"/>
      <c r="P1902" s="184"/>
      <c r="Q1902" s="184">
        <v>8.3417999999999992</v>
      </c>
      <c r="R1902" s="184">
        <v>14.238899999999999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44322</v>
      </c>
      <c r="E1903" s="184">
        <v>11.964399999999999</v>
      </c>
      <c r="F1903" s="184">
        <v>0.44829999999999998</v>
      </c>
      <c r="G1903" s="184">
        <v>0.67479999999999996</v>
      </c>
      <c r="H1903" s="184">
        <v>-0.49320000000000003</v>
      </c>
      <c r="I1903" s="184">
        <v>2.1394000000000002</v>
      </c>
      <c r="J1903" s="184">
        <v>2.1480999999999999</v>
      </c>
      <c r="K1903" s="184">
        <v>2.4104000000000001</v>
      </c>
      <c r="L1903" s="184">
        <v>19.773399999999999</v>
      </c>
      <c r="M1903" s="184">
        <v>27.744299999999999</v>
      </c>
      <c r="N1903" s="184">
        <v>48.635300000000001</v>
      </c>
      <c r="O1903" s="184"/>
      <c r="P1903" s="184"/>
      <c r="Q1903" s="184">
        <v>6.7167000000000003</v>
      </c>
      <c r="R1903" s="184">
        <v>12.8818</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44322</v>
      </c>
      <c r="E1904" s="184">
        <v>316.51819999999998</v>
      </c>
      <c r="F1904" s="184">
        <v>0.71409999999999996</v>
      </c>
      <c r="G1904" s="184">
        <v>1.1458999999999999</v>
      </c>
      <c r="H1904" s="184">
        <v>0.59970000000000001</v>
      </c>
      <c r="I1904" s="184">
        <v>4.2521000000000004</v>
      </c>
      <c r="J1904" s="184">
        <v>0.83489999999999998</v>
      </c>
      <c r="K1904" s="184">
        <v>1.0043</v>
      </c>
      <c r="L1904" s="184">
        <v>38.481200000000001</v>
      </c>
      <c r="M1904" s="184">
        <v>53.45</v>
      </c>
      <c r="N1904" s="184">
        <v>83.149600000000007</v>
      </c>
      <c r="O1904" s="184">
        <v>5.5743</v>
      </c>
      <c r="P1904" s="184">
        <v>12.4095</v>
      </c>
      <c r="Q1904" s="184">
        <v>16.714700000000001</v>
      </c>
      <c r="R1904" s="184">
        <v>12.2746</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44322</v>
      </c>
      <c r="E1905" s="184">
        <v>336.98289999999997</v>
      </c>
      <c r="F1905" s="184">
        <v>0.71650000000000003</v>
      </c>
      <c r="G1905" s="184">
        <v>1.153</v>
      </c>
      <c r="H1905" s="184">
        <v>0.61609999999999998</v>
      </c>
      <c r="I1905" s="184">
        <v>4.2865000000000002</v>
      </c>
      <c r="J1905" s="184">
        <v>0.90629999999999999</v>
      </c>
      <c r="K1905" s="184">
        <v>1.2205999999999999</v>
      </c>
      <c r="L1905" s="184">
        <v>39.103099999999998</v>
      </c>
      <c r="M1905" s="184">
        <v>54.505699999999997</v>
      </c>
      <c r="N1905" s="184">
        <v>84.882199999999997</v>
      </c>
      <c r="O1905" s="184">
        <v>6.5030999999999999</v>
      </c>
      <c r="P1905" s="184">
        <v>13.3423</v>
      </c>
      <c r="Q1905" s="184">
        <v>12.5146</v>
      </c>
      <c r="R1905" s="184">
        <v>13.3194</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44322</v>
      </c>
      <c r="E1906" s="184">
        <v>13.85</v>
      </c>
      <c r="F1906" s="184">
        <v>1.0949</v>
      </c>
      <c r="G1906" s="184">
        <v>0.874</v>
      </c>
      <c r="H1906" s="184">
        <v>-0.21609999999999999</v>
      </c>
      <c r="I1906" s="184">
        <v>2.214</v>
      </c>
      <c r="J1906" s="184">
        <v>0.14460000000000001</v>
      </c>
      <c r="K1906" s="184">
        <v>-0.57430000000000003</v>
      </c>
      <c r="L1906" s="184">
        <v>22.457999999999998</v>
      </c>
      <c r="M1906" s="184">
        <v>30.907399999999999</v>
      </c>
      <c r="N1906" s="184">
        <v>59.746299999999998</v>
      </c>
      <c r="O1906" s="184"/>
      <c r="P1906" s="184"/>
      <c r="Q1906" s="184">
        <v>14.4116</v>
      </c>
      <c r="R1906" s="184">
        <v>14.339700000000001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44322</v>
      </c>
      <c r="E1907" s="184">
        <v>13.59</v>
      </c>
      <c r="F1907" s="184">
        <v>1.1161000000000001</v>
      </c>
      <c r="G1907" s="184">
        <v>0.89090000000000003</v>
      </c>
      <c r="H1907" s="184">
        <v>-0.2203</v>
      </c>
      <c r="I1907" s="184">
        <v>2.1804999999999999</v>
      </c>
      <c r="J1907" s="184">
        <v>7.3599999999999999E-2</v>
      </c>
      <c r="K1907" s="184">
        <v>-0.73050000000000004</v>
      </c>
      <c r="L1907" s="184">
        <v>21.992799999999999</v>
      </c>
      <c r="M1907" s="184">
        <v>30.2972</v>
      </c>
      <c r="N1907" s="184">
        <v>58.5764</v>
      </c>
      <c r="O1907" s="184"/>
      <c r="P1907" s="184"/>
      <c r="Q1907" s="184">
        <v>13.5189</v>
      </c>
      <c r="R1907" s="184">
        <v>13.4771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44322</v>
      </c>
      <c r="E1908" s="184">
        <v>89.179299999999998</v>
      </c>
      <c r="F1908" s="184">
        <v>0.56140000000000001</v>
      </c>
      <c r="G1908" s="184">
        <v>1.0694999999999999</v>
      </c>
      <c r="H1908" s="184">
        <v>0.1166</v>
      </c>
      <c r="I1908" s="184">
        <v>3.1227</v>
      </c>
      <c r="J1908" s="184">
        <v>1.9282999999999999</v>
      </c>
      <c r="K1908" s="184">
        <v>0.92</v>
      </c>
      <c r="L1908" s="184">
        <v>25.5822</v>
      </c>
      <c r="M1908" s="184">
        <v>37.6128</v>
      </c>
      <c r="N1908" s="184">
        <v>65.779600000000002</v>
      </c>
      <c r="O1908" s="184">
        <v>12.7422</v>
      </c>
      <c r="P1908" s="184">
        <v>14.7196</v>
      </c>
      <c r="Q1908" s="184">
        <v>12.915699999999999</v>
      </c>
      <c r="R1908" s="184">
        <v>18.2668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44322</v>
      </c>
      <c r="E1909" s="184">
        <v>83.955500000000001</v>
      </c>
      <c r="F1909" s="184">
        <v>0.55959999999999999</v>
      </c>
      <c r="G1909" s="184">
        <v>1.0641</v>
      </c>
      <c r="H1909" s="184">
        <v>0.1037</v>
      </c>
      <c r="I1909" s="184">
        <v>3.0956000000000001</v>
      </c>
      <c r="J1909" s="184">
        <v>1.8697999999999999</v>
      </c>
      <c r="K1909" s="184">
        <v>0.74250000000000005</v>
      </c>
      <c r="L1909" s="184">
        <v>25.156700000000001</v>
      </c>
      <c r="M1909" s="184">
        <v>36.915700000000001</v>
      </c>
      <c r="N1909" s="184">
        <v>64.674499999999995</v>
      </c>
      <c r="O1909" s="184">
        <v>11.980700000000001</v>
      </c>
      <c r="P1909" s="184">
        <v>13.912800000000001</v>
      </c>
      <c r="Q1909" s="184">
        <v>14.41</v>
      </c>
      <c r="R1909" s="184">
        <v>17.5015</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0.69729411764705873</v>
      </c>
      <c r="G1910" s="186">
        <v>0.97812352941176472</v>
      </c>
      <c r="H1910" s="186">
        <v>0.43344999999999984</v>
      </c>
      <c r="I1910" s="186">
        <v>3.4808794117647057</v>
      </c>
      <c r="J1910" s="186">
        <v>2.2512676470588233</v>
      </c>
      <c r="K1910" s="186">
        <v>3.5690235294117643</v>
      </c>
      <c r="L1910" s="186">
        <v>27.674215624999995</v>
      </c>
      <c r="M1910" s="186">
        <v>39.533271874999997</v>
      </c>
      <c r="N1910" s="186">
        <v>67.56679062500001</v>
      </c>
      <c r="O1910" s="186">
        <v>7.4887208333333328</v>
      </c>
      <c r="P1910" s="186">
        <v>13.5753</v>
      </c>
      <c r="Q1910" s="186">
        <v>13.916317647058822</v>
      </c>
      <c r="R1910" s="186">
        <v>14.298671874999998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0.62204999999999999</v>
      </c>
      <c r="G1911" s="186">
        <v>1.0114000000000001</v>
      </c>
      <c r="H1911" s="186">
        <v>0.27765000000000001</v>
      </c>
      <c r="I1911" s="186">
        <v>3.3593500000000001</v>
      </c>
      <c r="J1911" s="186">
        <v>2.1170999999999998</v>
      </c>
      <c r="K1911" s="186">
        <v>2.5470000000000002</v>
      </c>
      <c r="L1911" s="186">
        <v>26.381500000000003</v>
      </c>
      <c r="M1911" s="186">
        <v>38.038349999999994</v>
      </c>
      <c r="N1911" s="186">
        <v>66.12115</v>
      </c>
      <c r="O1911" s="186">
        <v>7.4412000000000003</v>
      </c>
      <c r="P1911" s="186">
        <v>13.870200000000001</v>
      </c>
      <c r="Q1911" s="186">
        <v>14.485949999999999</v>
      </c>
      <c r="R1911" s="186">
        <v>14.289300000000001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44322</v>
      </c>
      <c r="C8" s="65">
        <f>VLOOKUP($A8,'Return Data'!$B$7:$R$2843,4,0)</f>
        <v>26.207699999999999</v>
      </c>
      <c r="D8" s="65">
        <f>VLOOKUP($A8,'Return Data'!$B$7:$R$2843,10,0)</f>
        <v>1.4913000000000001</v>
      </c>
      <c r="E8" s="66">
        <f t="shared" ref="E8:E16" si="0">RANK(D8,D$8:D$16,0)</f>
        <v>6</v>
      </c>
      <c r="F8" s="65">
        <f>VLOOKUP($A8,'Return Data'!$B$7:$R$2843,11,0)</f>
        <v>14.5341</v>
      </c>
      <c r="G8" s="66">
        <f t="shared" ref="G8:G16" si="1">RANK(F8,F$8:F$16,0)</f>
        <v>4</v>
      </c>
      <c r="H8" s="65">
        <f>VLOOKUP($A8,'Return Data'!$B$7:$R$2843,12,0)</f>
        <v>21.570599999999999</v>
      </c>
      <c r="I8" s="66">
        <f t="shared" ref="I8:I16" si="2">RANK(H8,H$8:H$16,0)</f>
        <v>4</v>
      </c>
      <c r="J8" s="65">
        <f>VLOOKUP($A8,'Return Data'!$B$7:$R$2843,13,0)</f>
        <v>41.381999999999998</v>
      </c>
      <c r="K8" s="66">
        <f t="shared" ref="K8:K16" si="3">RANK(J8,J$8:J$16,0)</f>
        <v>4</v>
      </c>
      <c r="L8" s="65">
        <f>VLOOKUP($A8,'Return Data'!$B$7:$R$2843,17,0)</f>
        <v>17.186800000000002</v>
      </c>
      <c r="M8" s="66">
        <f t="shared" ref="M8:M14" si="4">RANK(L8,L$8:L$16,0)</f>
        <v>2</v>
      </c>
      <c r="N8" s="65">
        <f>VLOOKUP($A8,'Return Data'!$B$7:$R$2843,14,0)</f>
        <v>11.842499999999999</v>
      </c>
      <c r="O8" s="66">
        <f t="shared" ref="O8:O14" si="5">RANK(N8,N$8:N$16,0)</f>
        <v>2</v>
      </c>
      <c r="P8" s="65">
        <f>VLOOKUP($A8,'Return Data'!$B$7:$R$2843,15,0)</f>
        <v>10.984400000000001</v>
      </c>
      <c r="Q8" s="66">
        <f t="shared" ref="Q8:Q14" si="6">RANK(P8,P$8:P$16,0)</f>
        <v>3</v>
      </c>
      <c r="R8" s="65">
        <f>VLOOKUP($A8,'Return Data'!$B$7:$R$2843,16,0)</f>
        <v>9.4133999999999993</v>
      </c>
      <c r="S8" s="67">
        <f t="shared" ref="S8:S16" si="7">RANK(R8,R$8:R$16,0)</f>
        <v>6</v>
      </c>
    </row>
    <row r="9" spans="1:20" x14ac:dyDescent="0.3">
      <c r="A9" s="63" t="s">
        <v>1246</v>
      </c>
      <c r="B9" s="64">
        <f>VLOOKUP($A9,'Return Data'!$B$7:$R$2843,3,0)</f>
        <v>44322</v>
      </c>
      <c r="C9" s="65">
        <f>VLOOKUP($A9,'Return Data'!$B$7:$R$2843,4,0)</f>
        <v>41.817999999999998</v>
      </c>
      <c r="D9" s="65">
        <f>VLOOKUP($A9,'Return Data'!$B$7:$R$2843,10,0)</f>
        <v>1.4188000000000001</v>
      </c>
      <c r="E9" s="66">
        <f t="shared" si="0"/>
        <v>7</v>
      </c>
      <c r="F9" s="65">
        <f>VLOOKUP($A9,'Return Data'!$B$7:$R$2843,11,0)</f>
        <v>13.5556</v>
      </c>
      <c r="G9" s="66">
        <f t="shared" si="1"/>
        <v>5</v>
      </c>
      <c r="H9" s="65">
        <f>VLOOKUP($A9,'Return Data'!$B$7:$R$2843,12,0)</f>
        <v>17.783899999999999</v>
      </c>
      <c r="I9" s="66">
        <f t="shared" si="2"/>
        <v>5</v>
      </c>
      <c r="J9" s="65">
        <f>VLOOKUP($A9,'Return Data'!$B$7:$R$2843,13,0)</f>
        <v>41.549599999999998</v>
      </c>
      <c r="K9" s="66">
        <f t="shared" si="3"/>
        <v>3</v>
      </c>
      <c r="L9" s="65">
        <f>VLOOKUP($A9,'Return Data'!$B$7:$R$2843,17,0)</f>
        <v>14.6587</v>
      </c>
      <c r="M9" s="66">
        <f t="shared" si="4"/>
        <v>3</v>
      </c>
      <c r="N9" s="65">
        <f>VLOOKUP($A9,'Return Data'!$B$7:$R$2843,14,0)</f>
        <v>10.0053</v>
      </c>
      <c r="O9" s="66">
        <f t="shared" si="5"/>
        <v>4</v>
      </c>
      <c r="P9" s="65">
        <f>VLOOKUP($A9,'Return Data'!$B$7:$R$2843,15,0)</f>
        <v>9.8859999999999992</v>
      </c>
      <c r="Q9" s="66">
        <f t="shared" si="6"/>
        <v>4</v>
      </c>
      <c r="R9" s="65">
        <f>VLOOKUP($A9,'Return Data'!$B$7:$R$2843,16,0)</f>
        <v>9.5228999999999999</v>
      </c>
      <c r="S9" s="67">
        <f t="shared" si="7"/>
        <v>5</v>
      </c>
    </row>
    <row r="10" spans="1:20" x14ac:dyDescent="0.3">
      <c r="A10" s="63" t="s">
        <v>1248</v>
      </c>
      <c r="B10" s="64">
        <f>VLOOKUP($A10,'Return Data'!$B$7:$R$2843,3,0)</f>
        <v>44322</v>
      </c>
      <c r="C10" s="65">
        <f>VLOOKUP($A10,'Return Data'!$B$7:$R$2843,4,0)</f>
        <v>343.4187</v>
      </c>
      <c r="D10" s="65">
        <f>VLOOKUP($A10,'Return Data'!$B$7:$R$2843,10,0)</f>
        <v>5.8316999999999997</v>
      </c>
      <c r="E10" s="66">
        <f t="shared" si="0"/>
        <v>2</v>
      </c>
      <c r="F10" s="65">
        <f>VLOOKUP($A10,'Return Data'!$B$7:$R$2843,11,0)</f>
        <v>29.318000000000001</v>
      </c>
      <c r="G10" s="66">
        <f t="shared" si="1"/>
        <v>2</v>
      </c>
      <c r="H10" s="65">
        <f>VLOOKUP($A10,'Return Data'!$B$7:$R$2843,12,0)</f>
        <v>29.3934</v>
      </c>
      <c r="I10" s="66">
        <f t="shared" si="2"/>
        <v>2</v>
      </c>
      <c r="J10" s="65">
        <f>VLOOKUP($A10,'Return Data'!$B$7:$R$2843,13,0)</f>
        <v>47.553199999999997</v>
      </c>
      <c r="K10" s="66">
        <f t="shared" si="3"/>
        <v>2</v>
      </c>
      <c r="L10" s="65">
        <f>VLOOKUP($A10,'Return Data'!$B$7:$R$2843,17,0)</f>
        <v>13.6496</v>
      </c>
      <c r="M10" s="66">
        <f t="shared" si="4"/>
        <v>4</v>
      </c>
      <c r="N10" s="65">
        <f>VLOOKUP($A10,'Return Data'!$B$7:$R$2843,14,0)</f>
        <v>10.095000000000001</v>
      </c>
      <c r="O10" s="66">
        <f t="shared" si="5"/>
        <v>3</v>
      </c>
      <c r="P10" s="65">
        <f>VLOOKUP($A10,'Return Data'!$B$7:$R$2843,15,0)</f>
        <v>13.845700000000001</v>
      </c>
      <c r="Q10" s="66">
        <f t="shared" si="6"/>
        <v>2</v>
      </c>
      <c r="R10" s="65">
        <f>VLOOKUP($A10,'Return Data'!$B$7:$R$2843,16,0)</f>
        <v>21.0322</v>
      </c>
      <c r="S10" s="67">
        <f t="shared" si="7"/>
        <v>2</v>
      </c>
    </row>
    <row r="11" spans="1:20" x14ac:dyDescent="0.3">
      <c r="A11" s="63" t="s">
        <v>2027</v>
      </c>
      <c r="B11" s="64">
        <f>VLOOKUP($A11,'Return Data'!$B$7:$R$2843,3,0)</f>
        <v>44322</v>
      </c>
      <c r="C11" s="65">
        <f>VLOOKUP($A11,'Return Data'!$B$7:$R$2843,4,0)</f>
        <v>21.912199999999999</v>
      </c>
      <c r="D11" s="65">
        <f>VLOOKUP($A11,'Return Data'!$B$7:$R$2843,10,0)</f>
        <v>-0.2049</v>
      </c>
      <c r="E11" s="66">
        <f t="shared" si="0"/>
        <v>9</v>
      </c>
      <c r="F11" s="65">
        <f>VLOOKUP($A11,'Return Data'!$B$7:$R$2843,11,0)</f>
        <v>11.359500000000001</v>
      </c>
      <c r="G11" s="66">
        <f t="shared" si="1"/>
        <v>6</v>
      </c>
      <c r="H11" s="65">
        <f>VLOOKUP($A11,'Return Data'!$B$7:$R$2843,12,0)</f>
        <v>15.9597</v>
      </c>
      <c r="I11" s="66">
        <f t="shared" si="2"/>
        <v>6</v>
      </c>
      <c r="J11" s="65">
        <f>VLOOKUP($A11,'Return Data'!$B$7:$R$2843,13,0)</f>
        <v>35.7759</v>
      </c>
      <c r="K11" s="66">
        <f t="shared" si="3"/>
        <v>6</v>
      </c>
      <c r="L11" s="65">
        <f>VLOOKUP($A11,'Return Data'!$B$7:$R$2843,17,0)</f>
        <v>11.0329</v>
      </c>
      <c r="M11" s="66">
        <f t="shared" si="4"/>
        <v>6</v>
      </c>
      <c r="N11" s="65">
        <f>VLOOKUP($A11,'Return Data'!$B$7:$R$2843,14,0)</f>
        <v>8.3825000000000003</v>
      </c>
      <c r="O11" s="66">
        <f t="shared" si="5"/>
        <v>7</v>
      </c>
      <c r="P11" s="65">
        <f>VLOOKUP($A11,'Return Data'!$B$7:$R$2843,15,0)</f>
        <v>7.6849999999999996</v>
      </c>
      <c r="Q11" s="66">
        <f t="shared" si="6"/>
        <v>8</v>
      </c>
      <c r="R11" s="65">
        <f>VLOOKUP($A11,'Return Data'!$B$7:$R$2843,16,0)</f>
        <v>8.0822000000000003</v>
      </c>
      <c r="S11" s="67">
        <f t="shared" si="7"/>
        <v>9</v>
      </c>
    </row>
    <row r="12" spans="1:20" x14ac:dyDescent="0.3">
      <c r="A12" s="63" t="s">
        <v>1250</v>
      </c>
      <c r="B12" s="64">
        <f>VLOOKUP($A12,'Return Data'!$B$7:$R$2843,3,0)</f>
        <v>44322</v>
      </c>
      <c r="C12" s="65">
        <f>VLOOKUP($A12,'Return Data'!$B$7:$R$2843,4,0)</f>
        <v>64.363299999999995</v>
      </c>
      <c r="D12" s="65">
        <f>VLOOKUP($A12,'Return Data'!$B$7:$R$2843,10,0)</f>
        <v>26.958100000000002</v>
      </c>
      <c r="E12" s="66">
        <f t="shared" si="0"/>
        <v>1</v>
      </c>
      <c r="F12" s="65">
        <f>VLOOKUP($A12,'Return Data'!$B$7:$R$2843,11,0)</f>
        <v>34.363700000000001</v>
      </c>
      <c r="G12" s="66">
        <f t="shared" si="1"/>
        <v>1</v>
      </c>
      <c r="H12" s="65">
        <f>VLOOKUP($A12,'Return Data'!$B$7:$R$2843,12,0)</f>
        <v>41.463099999999997</v>
      </c>
      <c r="I12" s="66">
        <f t="shared" si="2"/>
        <v>1</v>
      </c>
      <c r="J12" s="65">
        <f>VLOOKUP($A12,'Return Data'!$B$7:$R$2843,13,0)</f>
        <v>87.493399999999994</v>
      </c>
      <c r="K12" s="66">
        <f t="shared" si="3"/>
        <v>1</v>
      </c>
      <c r="L12" s="65">
        <f>VLOOKUP($A12,'Return Data'!$B$7:$R$2843,17,0)</f>
        <v>32.123699999999999</v>
      </c>
      <c r="M12" s="66">
        <f t="shared" si="4"/>
        <v>1</v>
      </c>
      <c r="N12" s="65">
        <f>VLOOKUP($A12,'Return Data'!$B$7:$R$2843,14,0)</f>
        <v>23.016500000000001</v>
      </c>
      <c r="O12" s="66">
        <f t="shared" si="5"/>
        <v>1</v>
      </c>
      <c r="P12" s="65">
        <f>VLOOKUP($A12,'Return Data'!$B$7:$R$2843,15,0)</f>
        <v>15.6556</v>
      </c>
      <c r="Q12" s="66">
        <f t="shared" si="6"/>
        <v>1</v>
      </c>
      <c r="R12" s="65">
        <f>VLOOKUP($A12,'Return Data'!$B$7:$R$2843,16,0)</f>
        <v>9.6846999999999994</v>
      </c>
      <c r="S12" s="67">
        <f t="shared" si="7"/>
        <v>4</v>
      </c>
    </row>
    <row r="13" spans="1:20" x14ac:dyDescent="0.3">
      <c r="A13" s="63" t="s">
        <v>1608</v>
      </c>
      <c r="B13" s="64">
        <f>VLOOKUP($A13,'Return Data'!$B$7:$R$2843,3,0)</f>
        <v>44322</v>
      </c>
      <c r="C13" s="65">
        <f>VLOOKUP($A13,'Return Data'!$B$7:$R$2843,4,0)</f>
        <v>22.158100000000001</v>
      </c>
      <c r="D13" s="65">
        <f>VLOOKUP($A13,'Return Data'!$B$7:$R$2843,10,0)</f>
        <v>2.2286999999999999</v>
      </c>
      <c r="E13" s="66">
        <f t="shared" si="0"/>
        <v>5</v>
      </c>
      <c r="F13" s="65">
        <f>VLOOKUP($A13,'Return Data'!$B$7:$R$2843,11,0)</f>
        <v>10.8871</v>
      </c>
      <c r="G13" s="66">
        <f t="shared" si="1"/>
        <v>7</v>
      </c>
      <c r="H13" s="65">
        <f>VLOOKUP($A13,'Return Data'!$B$7:$R$2843,12,0)</f>
        <v>11.1624</v>
      </c>
      <c r="I13" s="66">
        <f t="shared" si="2"/>
        <v>8</v>
      </c>
      <c r="J13" s="65">
        <f>VLOOKUP($A13,'Return Data'!$B$7:$R$2843,13,0)</f>
        <v>19.0061</v>
      </c>
      <c r="K13" s="66">
        <f t="shared" si="3"/>
        <v>9</v>
      </c>
      <c r="L13" s="65">
        <f>VLOOKUP($A13,'Return Data'!$B$7:$R$2843,17,0)</f>
        <v>10.0306</v>
      </c>
      <c r="M13" s="66">
        <f t="shared" si="4"/>
        <v>7</v>
      </c>
      <c r="N13" s="65">
        <f>VLOOKUP($A13,'Return Data'!$B$7:$R$2843,14,0)</f>
        <v>8.5574999999999992</v>
      </c>
      <c r="O13" s="66">
        <f t="shared" si="5"/>
        <v>6</v>
      </c>
      <c r="P13" s="65">
        <f>VLOOKUP($A13,'Return Data'!$B$7:$R$2843,15,0)</f>
        <v>9.2011000000000003</v>
      </c>
      <c r="Q13" s="66">
        <f t="shared" si="6"/>
        <v>5</v>
      </c>
      <c r="R13" s="65">
        <f>VLOOKUP($A13,'Return Data'!$B$7:$R$2843,16,0)</f>
        <v>9.3763000000000005</v>
      </c>
      <c r="S13" s="67">
        <f t="shared" si="7"/>
        <v>7</v>
      </c>
    </row>
    <row r="14" spans="1:20" x14ac:dyDescent="0.3">
      <c r="A14" s="63" t="s">
        <v>1253</v>
      </c>
      <c r="B14" s="64">
        <f>VLOOKUP($A14,'Return Data'!$B$7:$R$2843,3,0)</f>
        <v>44322</v>
      </c>
      <c r="C14" s="65">
        <f>VLOOKUP($A14,'Return Data'!$B$7:$R$2843,4,0)</f>
        <v>33.805399999999999</v>
      </c>
      <c r="D14" s="65">
        <f>VLOOKUP($A14,'Return Data'!$B$7:$R$2843,10,0)</f>
        <v>2.3553000000000002</v>
      </c>
      <c r="E14" s="66">
        <f t="shared" si="0"/>
        <v>4</v>
      </c>
      <c r="F14" s="65">
        <f>VLOOKUP($A14,'Return Data'!$B$7:$R$2843,11,0)</f>
        <v>8.7447999999999997</v>
      </c>
      <c r="G14" s="66">
        <f t="shared" si="1"/>
        <v>8</v>
      </c>
      <c r="H14" s="65">
        <f>VLOOKUP($A14,'Return Data'!$B$7:$R$2843,12,0)</f>
        <v>9.1676000000000002</v>
      </c>
      <c r="I14" s="66">
        <f t="shared" si="2"/>
        <v>9</v>
      </c>
      <c r="J14" s="65">
        <f>VLOOKUP($A14,'Return Data'!$B$7:$R$2843,13,0)</f>
        <v>21.948699999999999</v>
      </c>
      <c r="K14" s="66">
        <f t="shared" si="3"/>
        <v>8</v>
      </c>
      <c r="L14" s="65">
        <f>VLOOKUP($A14,'Return Data'!$B$7:$R$2843,17,0)</f>
        <v>13.4595</v>
      </c>
      <c r="M14" s="66">
        <f t="shared" si="4"/>
        <v>5</v>
      </c>
      <c r="N14" s="65">
        <f>VLOOKUP($A14,'Return Data'!$B$7:$R$2843,14,0)</f>
        <v>8.9610000000000003</v>
      </c>
      <c r="O14" s="66">
        <f t="shared" si="5"/>
        <v>5</v>
      </c>
      <c r="P14" s="65">
        <f>VLOOKUP($A14,'Return Data'!$B$7:$R$2843,15,0)</f>
        <v>8.9280000000000008</v>
      </c>
      <c r="Q14" s="66">
        <f t="shared" si="6"/>
        <v>6</v>
      </c>
      <c r="R14" s="65">
        <f>VLOOKUP($A14,'Return Data'!$B$7:$R$2843,16,0)</f>
        <v>8.2077000000000009</v>
      </c>
      <c r="S14" s="67">
        <f t="shared" si="7"/>
        <v>8</v>
      </c>
    </row>
    <row r="15" spans="1:20" x14ac:dyDescent="0.3">
      <c r="A15" s="63" t="s">
        <v>1255</v>
      </c>
      <c r="B15" s="64">
        <f>VLOOKUP($A15,'Return Data'!$B$7:$R$2843,3,0)</f>
        <v>44322</v>
      </c>
      <c r="C15" s="65">
        <f>VLOOKUP($A15,'Return Data'!$B$7:$R$2843,4,0)</f>
        <v>13.485900000000001</v>
      </c>
      <c r="D15" s="65">
        <f>VLOOKUP($A15,'Return Data'!$B$7:$R$2843,10,0)</f>
        <v>2.7826</v>
      </c>
      <c r="E15" s="66">
        <f t="shared" si="0"/>
        <v>3</v>
      </c>
      <c r="F15" s="65">
        <f>VLOOKUP($A15,'Return Data'!$B$7:$R$2843,11,0)</f>
        <v>18.110900000000001</v>
      </c>
      <c r="G15" s="66">
        <f t="shared" si="1"/>
        <v>3</v>
      </c>
      <c r="H15" s="65">
        <f>VLOOKUP($A15,'Return Data'!$B$7:$R$2843,12,0)</f>
        <v>25.300999999999998</v>
      </c>
      <c r="I15" s="66">
        <f t="shared" si="2"/>
        <v>3</v>
      </c>
      <c r="J15" s="65">
        <f>VLOOKUP($A15,'Return Data'!$B$7:$R$2843,13,0)</f>
        <v>40.8949</v>
      </c>
      <c r="K15" s="66">
        <f t="shared" si="3"/>
        <v>5</v>
      </c>
      <c r="L15" s="65"/>
      <c r="M15" s="66"/>
      <c r="N15" s="65"/>
      <c r="O15" s="66"/>
      <c r="P15" s="65"/>
      <c r="Q15" s="66"/>
      <c r="R15" s="65">
        <f>VLOOKUP($A15,'Return Data'!$B$7:$R$2843,16,0)</f>
        <v>29.051200000000001</v>
      </c>
      <c r="S15" s="67">
        <f t="shared" si="7"/>
        <v>1</v>
      </c>
    </row>
    <row r="16" spans="1:20" x14ac:dyDescent="0.3">
      <c r="A16" s="63" t="s">
        <v>1257</v>
      </c>
      <c r="B16" s="64">
        <f>VLOOKUP($A16,'Return Data'!$B$7:$R$2843,3,0)</f>
        <v>44322</v>
      </c>
      <c r="C16" s="65">
        <f>VLOOKUP($A16,'Return Data'!$B$7:$R$2843,4,0)</f>
        <v>40.273000000000003</v>
      </c>
      <c r="D16" s="65">
        <f>VLOOKUP($A16,'Return Data'!$B$7:$R$2843,10,0)</f>
        <v>0.2641</v>
      </c>
      <c r="E16" s="66">
        <f t="shared" si="0"/>
        <v>8</v>
      </c>
      <c r="F16" s="65">
        <f>VLOOKUP($A16,'Return Data'!$B$7:$R$2843,11,0)</f>
        <v>8.0067000000000004</v>
      </c>
      <c r="G16" s="66">
        <f t="shared" si="1"/>
        <v>9</v>
      </c>
      <c r="H16" s="65">
        <f>VLOOKUP($A16,'Return Data'!$B$7:$R$2843,12,0)</f>
        <v>11.2904</v>
      </c>
      <c r="I16" s="66">
        <f t="shared" si="2"/>
        <v>7</v>
      </c>
      <c r="J16" s="65">
        <f>VLOOKUP($A16,'Return Data'!$B$7:$R$2843,13,0)</f>
        <v>30.6861</v>
      </c>
      <c r="K16" s="66">
        <f t="shared" si="3"/>
        <v>7</v>
      </c>
      <c r="L16" s="65">
        <f>VLOOKUP($A16,'Return Data'!$B$7:$R$2843,17,0)</f>
        <v>9.7591000000000001</v>
      </c>
      <c r="M16" s="66">
        <f>RANK(L16,L$8:L$16,0)</f>
        <v>8</v>
      </c>
      <c r="N16" s="65">
        <f>VLOOKUP($A16,'Return Data'!$B$7:$R$2843,14,0)</f>
        <v>6.1996000000000002</v>
      </c>
      <c r="O16" s="66">
        <f>RANK(N16,N$8:N$16,0)</f>
        <v>8</v>
      </c>
      <c r="P16" s="65">
        <f>VLOOKUP($A16,'Return Data'!$B$7:$R$2843,15,0)</f>
        <v>8.2655999999999992</v>
      </c>
      <c r="Q16" s="66">
        <f>RANK(P16,P$8:P$16,0)</f>
        <v>7</v>
      </c>
      <c r="R16" s="65">
        <f>VLOOKUP($A16,'Return Data'!$B$7:$R$2843,16,0)</f>
        <v>11.898400000000001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4.7917444444444453</v>
      </c>
      <c r="E18" s="74"/>
      <c r="F18" s="75">
        <f>AVERAGE(F8:F16)</f>
        <v>16.542266666666663</v>
      </c>
      <c r="G18" s="74"/>
      <c r="H18" s="75">
        <f>AVERAGE(H8:H16)</f>
        <v>20.343566666666664</v>
      </c>
      <c r="I18" s="74"/>
      <c r="J18" s="75">
        <f>AVERAGE(J8:J16)</f>
        <v>40.698877777777774</v>
      </c>
      <c r="K18" s="74"/>
      <c r="L18" s="75">
        <f>AVERAGE(L8:L16)</f>
        <v>15.237612500000001</v>
      </c>
      <c r="M18" s="74"/>
      <c r="N18" s="75">
        <f>AVERAGE(N8:N16)</f>
        <v>10.8824875</v>
      </c>
      <c r="O18" s="74"/>
      <c r="P18" s="75">
        <f>AVERAGE(P8:P16)</f>
        <v>10.556425000000001</v>
      </c>
      <c r="Q18" s="74"/>
      <c r="R18" s="75">
        <f>AVERAGE(R8:R16)</f>
        <v>12.918777777777777</v>
      </c>
      <c r="S18" s="76"/>
    </row>
    <row r="19" spans="1:19" x14ac:dyDescent="0.3">
      <c r="A19" s="73" t="s">
        <v>28</v>
      </c>
      <c r="B19" s="74"/>
      <c r="C19" s="74"/>
      <c r="D19" s="75">
        <f>MIN(D8:D16)</f>
        <v>-0.2049</v>
      </c>
      <c r="E19" s="74"/>
      <c r="F19" s="75">
        <f>MIN(F8:F16)</f>
        <v>8.0067000000000004</v>
      </c>
      <c r="G19" s="74"/>
      <c r="H19" s="75">
        <f>MIN(H8:H16)</f>
        <v>9.1676000000000002</v>
      </c>
      <c r="I19" s="74"/>
      <c r="J19" s="75">
        <f>MIN(J8:J16)</f>
        <v>19.0061</v>
      </c>
      <c r="K19" s="74"/>
      <c r="L19" s="75">
        <f>MIN(L8:L16)</f>
        <v>9.7591000000000001</v>
      </c>
      <c r="M19" s="74"/>
      <c r="N19" s="75">
        <f>MIN(N8:N16)</f>
        <v>6.1996000000000002</v>
      </c>
      <c r="O19" s="74"/>
      <c r="P19" s="75">
        <f>MIN(P8:P16)</f>
        <v>7.6849999999999996</v>
      </c>
      <c r="Q19" s="74"/>
      <c r="R19" s="75">
        <f>MIN(R8:R16)</f>
        <v>8.0822000000000003</v>
      </c>
      <c r="S19" s="76"/>
    </row>
    <row r="20" spans="1:19" ht="15" thickBot="1" x14ac:dyDescent="0.35">
      <c r="A20" s="77" t="s">
        <v>29</v>
      </c>
      <c r="B20" s="78"/>
      <c r="C20" s="78"/>
      <c r="D20" s="79">
        <f>MAX(D8:D16)</f>
        <v>26.958100000000002</v>
      </c>
      <c r="E20" s="78"/>
      <c r="F20" s="79">
        <f>MAX(F8:F16)</f>
        <v>34.363700000000001</v>
      </c>
      <c r="G20" s="78"/>
      <c r="H20" s="79">
        <f>MAX(H8:H16)</f>
        <v>41.463099999999997</v>
      </c>
      <c r="I20" s="78"/>
      <c r="J20" s="79">
        <f>MAX(J8:J16)</f>
        <v>87.493399999999994</v>
      </c>
      <c r="K20" s="78"/>
      <c r="L20" s="79">
        <f>MAX(L8:L16)</f>
        <v>32.123699999999999</v>
      </c>
      <c r="M20" s="78"/>
      <c r="N20" s="79">
        <f>MAX(N8:N16)</f>
        <v>23.016500000000001</v>
      </c>
      <c r="O20" s="78"/>
      <c r="P20" s="79">
        <f>MAX(P8:P16)</f>
        <v>15.6556</v>
      </c>
      <c r="Q20" s="78"/>
      <c r="R20" s="79">
        <f>MAX(R8:R16)</f>
        <v>29.051200000000001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44322</v>
      </c>
      <c r="C8" s="65">
        <f>VLOOKUP($A8,'Return Data'!$B$7:$R$2843,4,0)</f>
        <v>71.86</v>
      </c>
      <c r="D8" s="65">
        <f>VLOOKUP($A8,'Return Data'!$B$7:$R$2843,10,0)</f>
        <v>1.6407</v>
      </c>
      <c r="E8" s="66">
        <f t="shared" ref="E8:E17" si="0">RANK(D8,D$8:D$17,0)</f>
        <v>6</v>
      </c>
      <c r="F8" s="65">
        <f>VLOOKUP($A8,'Return Data'!$B$7:$R$2843,11,0)</f>
        <v>14.957599999999999</v>
      </c>
      <c r="G8" s="66">
        <f t="shared" ref="G8:G14" si="1">RANK(F8,F$8:F$17,0)</f>
        <v>3</v>
      </c>
      <c r="H8" s="65">
        <f>VLOOKUP($A8,'Return Data'!$B$7:$R$2843,12,0)</f>
        <v>21.817299999999999</v>
      </c>
      <c r="I8" s="66">
        <f t="shared" ref="I8:I14" si="2">RANK(H8,H$8:H$17,0)</f>
        <v>2</v>
      </c>
      <c r="J8" s="65">
        <f>VLOOKUP($A8,'Return Data'!$B$7:$R$2843,13,0)</f>
        <v>39.398600000000002</v>
      </c>
      <c r="K8" s="66">
        <f t="shared" ref="K8" si="3">RANK(J8,J$8:J$17,0)</f>
        <v>2</v>
      </c>
      <c r="L8" s="65">
        <f>VLOOKUP($A8,'Return Data'!$B$7:$R$2843,17,0)</f>
        <v>13.7988</v>
      </c>
      <c r="M8" s="66">
        <f t="shared" ref="M8" si="4">RANK(L8,L$8:L$17,0)</f>
        <v>4</v>
      </c>
      <c r="N8" s="65">
        <f>VLOOKUP($A8,'Return Data'!$B$7:$R$2843,14,0)</f>
        <v>10.9076</v>
      </c>
      <c r="O8" s="66">
        <f t="shared" ref="O8" si="5">RANK(N8,N$8:N$17,0)</f>
        <v>2</v>
      </c>
      <c r="P8" s="65">
        <f>VLOOKUP($A8,'Return Data'!$B$7:$R$2843,15,0)</f>
        <v>13.034599999999999</v>
      </c>
      <c r="Q8" s="66">
        <f t="shared" ref="Q8" si="6">RANK(P8,P$8:P$17,0)</f>
        <v>3</v>
      </c>
      <c r="R8" s="65">
        <f>VLOOKUP($A8,'Return Data'!$B$7:$R$2843,16,0)</f>
        <v>12.257999999999999</v>
      </c>
      <c r="S8" s="67">
        <f t="shared" ref="S8:S17" si="7">RANK(R8,R$8:R$17,0)</f>
        <v>7</v>
      </c>
    </row>
    <row r="9" spans="1:20" x14ac:dyDescent="0.3">
      <c r="A9" s="63" t="s">
        <v>546</v>
      </c>
      <c r="B9" s="64">
        <f>VLOOKUP($A9,'Return Data'!$B$7:$R$2843,3,0)</f>
        <v>44322</v>
      </c>
      <c r="C9" s="65">
        <f>VLOOKUP($A9,'Return Data'!$B$7:$R$2843,4,0)</f>
        <v>250.28299999999999</v>
      </c>
      <c r="D9" s="65">
        <f>VLOOKUP($A9,'Return Data'!$B$7:$R$2843,10,0)</f>
        <v>-0.2964</v>
      </c>
      <c r="E9" s="66">
        <f t="shared" si="0"/>
        <v>10</v>
      </c>
      <c r="F9" s="65">
        <f>VLOOKUP($A9,'Return Data'!$B$7:$R$2843,11,0)</f>
        <v>27.6173</v>
      </c>
      <c r="G9" s="66">
        <f t="shared" si="1"/>
        <v>1</v>
      </c>
      <c r="H9" s="65">
        <f>VLOOKUP($A9,'Return Data'!$B$7:$R$2843,12,0)</f>
        <v>33.546199999999999</v>
      </c>
      <c r="I9" s="66">
        <f t="shared" si="2"/>
        <v>1</v>
      </c>
      <c r="J9" s="65">
        <f>VLOOKUP($A9,'Return Data'!$B$7:$R$2843,13,0)</f>
        <v>52.260599999999997</v>
      </c>
      <c r="K9" s="66">
        <f t="shared" ref="K9:K17" si="8">RANK(J9,J$8:J$17,0)</f>
        <v>1</v>
      </c>
      <c r="L9" s="65">
        <f>VLOOKUP($A9,'Return Data'!$B$7:$R$2843,17,0)</f>
        <v>10.3843</v>
      </c>
      <c r="M9" s="66">
        <f t="shared" ref="M9:M17" si="9">RANK(L9,L$8:L$17,0)</f>
        <v>8</v>
      </c>
      <c r="N9" s="65">
        <f>VLOOKUP($A9,'Return Data'!$B$7:$R$2843,14,0)</f>
        <v>9.7941000000000003</v>
      </c>
      <c r="O9" s="66">
        <f t="shared" ref="O9:O17" si="10">RANK(N9,N$8:N$17,0)</f>
        <v>5</v>
      </c>
      <c r="P9" s="65">
        <f>VLOOKUP($A9,'Return Data'!$B$7:$R$2843,15,0)</f>
        <v>13.2903</v>
      </c>
      <c r="Q9" s="66">
        <f t="shared" ref="Q9:Q14" si="11">RANK(P9,P$8:P$17,0)</f>
        <v>2</v>
      </c>
      <c r="R9" s="65">
        <f>VLOOKUP($A9,'Return Data'!$B$7:$R$2843,16,0)</f>
        <v>13.172599999999999</v>
      </c>
      <c r="S9" s="67">
        <f t="shared" si="7"/>
        <v>3</v>
      </c>
    </row>
    <row r="10" spans="1:20" x14ac:dyDescent="0.3">
      <c r="A10" s="63" t="s">
        <v>548</v>
      </c>
      <c r="B10" s="64">
        <f>VLOOKUP($A10,'Return Data'!$B$7:$R$2843,3,0)</f>
        <v>44322</v>
      </c>
      <c r="C10" s="65">
        <f>VLOOKUP($A10,'Return Data'!$B$7:$R$2843,4,0)</f>
        <v>48.53</v>
      </c>
      <c r="D10" s="65">
        <f>VLOOKUP($A10,'Return Data'!$B$7:$R$2843,10,0)</f>
        <v>1.6760999999999999</v>
      </c>
      <c r="E10" s="66">
        <f t="shared" si="0"/>
        <v>5</v>
      </c>
      <c r="F10" s="65">
        <f>VLOOKUP($A10,'Return Data'!$B$7:$R$2843,11,0)</f>
        <v>13.1235</v>
      </c>
      <c r="G10" s="66">
        <f t="shared" si="1"/>
        <v>5</v>
      </c>
      <c r="H10" s="65">
        <f>VLOOKUP($A10,'Return Data'!$B$7:$R$2843,12,0)</f>
        <v>20.004899999999999</v>
      </c>
      <c r="I10" s="66">
        <f t="shared" si="2"/>
        <v>4</v>
      </c>
      <c r="J10" s="65">
        <f>VLOOKUP($A10,'Return Data'!$B$7:$R$2843,13,0)</f>
        <v>38.895200000000003</v>
      </c>
      <c r="K10" s="66">
        <f t="shared" si="8"/>
        <v>3</v>
      </c>
      <c r="L10" s="65">
        <f>VLOOKUP($A10,'Return Data'!$B$7:$R$2843,17,0)</f>
        <v>12.901199999999999</v>
      </c>
      <c r="M10" s="66">
        <f t="shared" si="9"/>
        <v>5</v>
      </c>
      <c r="N10" s="65">
        <f>VLOOKUP($A10,'Return Data'!$B$7:$R$2843,14,0)</f>
        <v>10.8177</v>
      </c>
      <c r="O10" s="66">
        <f t="shared" si="10"/>
        <v>3</v>
      </c>
      <c r="P10" s="65">
        <f>VLOOKUP($A10,'Return Data'!$B$7:$R$2843,15,0)</f>
        <v>12.5268</v>
      </c>
      <c r="Q10" s="66">
        <f t="shared" si="11"/>
        <v>4</v>
      </c>
      <c r="R10" s="65">
        <f>VLOOKUP($A10,'Return Data'!$B$7:$R$2843,16,0)</f>
        <v>13.159700000000001</v>
      </c>
      <c r="S10" s="67">
        <f t="shared" si="7"/>
        <v>4</v>
      </c>
    </row>
    <row r="11" spans="1:20" x14ac:dyDescent="0.3">
      <c r="A11" s="63" t="s">
        <v>549</v>
      </c>
      <c r="B11" s="64">
        <f>VLOOKUP($A11,'Return Data'!$B$7:$R$2843,3,0)</f>
        <v>44322</v>
      </c>
      <c r="C11" s="65">
        <f>VLOOKUP($A11,'Return Data'!$B$7:$R$2843,4,0)</f>
        <v>9.7950999999999997</v>
      </c>
      <c r="D11" s="65">
        <f>VLOOKUP($A11,'Return Data'!$B$7:$R$2843,10,0)</f>
        <v>2.2879999999999998</v>
      </c>
      <c r="E11" s="66">
        <f t="shared" si="0"/>
        <v>2</v>
      </c>
      <c r="F11" s="65">
        <f>VLOOKUP($A11,'Return Data'!$B$7:$R$2843,11,0)</f>
        <v>10.4208</v>
      </c>
      <c r="G11" s="66">
        <f t="shared" si="1"/>
        <v>8</v>
      </c>
      <c r="H11" s="65">
        <f>VLOOKUP($A11,'Return Data'!$B$7:$R$2843,12,0)</f>
        <v>11.830299999999999</v>
      </c>
      <c r="I11" s="66">
        <f t="shared" si="2"/>
        <v>9</v>
      </c>
      <c r="J11" s="65">
        <f>VLOOKUP($A11,'Return Data'!$B$7:$R$2843,13,0)</f>
        <v>19.354900000000001</v>
      </c>
      <c r="K11" s="66">
        <f t="shared" si="8"/>
        <v>10</v>
      </c>
      <c r="L11" s="65"/>
      <c r="M11" s="66"/>
      <c r="N11" s="65"/>
      <c r="O11" s="66"/>
      <c r="P11" s="65"/>
      <c r="Q11" s="66"/>
      <c r="R11" s="65">
        <f>VLOOKUP($A11,'Return Data'!$B$7:$R$2843,16,0)</f>
        <v>-1.5241</v>
      </c>
      <c r="S11" s="67">
        <f t="shared" si="7"/>
        <v>10</v>
      </c>
    </row>
    <row r="12" spans="1:20" x14ac:dyDescent="0.3">
      <c r="A12" s="63" t="s">
        <v>551</v>
      </c>
      <c r="B12" s="64">
        <f>VLOOKUP($A12,'Return Data'!$B$7:$R$2843,3,0)</f>
        <v>44322</v>
      </c>
      <c r="C12" s="65">
        <f>VLOOKUP($A12,'Return Data'!$B$7:$R$2843,4,0)</f>
        <v>13.631</v>
      </c>
      <c r="D12" s="65">
        <f>VLOOKUP($A12,'Return Data'!$B$7:$R$2843,10,0)</f>
        <v>1.8379000000000001</v>
      </c>
      <c r="E12" s="66">
        <f t="shared" si="0"/>
        <v>3</v>
      </c>
      <c r="F12" s="65">
        <f>VLOOKUP($A12,'Return Data'!$B$7:$R$2843,11,0)</f>
        <v>10.6143</v>
      </c>
      <c r="G12" s="66">
        <f t="shared" si="1"/>
        <v>7</v>
      </c>
      <c r="H12" s="65">
        <f>VLOOKUP($A12,'Return Data'!$B$7:$R$2843,12,0)</f>
        <v>15.9099</v>
      </c>
      <c r="I12" s="66">
        <f t="shared" si="2"/>
        <v>8</v>
      </c>
      <c r="J12" s="65">
        <f>VLOOKUP($A12,'Return Data'!$B$7:$R$2843,13,0)</f>
        <v>36.460099999999997</v>
      </c>
      <c r="K12" s="66">
        <f t="shared" si="8"/>
        <v>5</v>
      </c>
      <c r="L12" s="65">
        <f>VLOOKUP($A12,'Return Data'!$B$7:$R$2843,17,0)</f>
        <v>13.825799999999999</v>
      </c>
      <c r="M12" s="66">
        <f t="shared" si="9"/>
        <v>3</v>
      </c>
      <c r="N12" s="65"/>
      <c r="O12" s="66"/>
      <c r="P12" s="65"/>
      <c r="Q12" s="66"/>
      <c r="R12" s="65">
        <f>VLOOKUP($A12,'Return Data'!$B$7:$R$2843,16,0)</f>
        <v>11.882300000000001</v>
      </c>
      <c r="S12" s="67">
        <f t="shared" si="7"/>
        <v>8</v>
      </c>
    </row>
    <row r="13" spans="1:20" x14ac:dyDescent="0.3">
      <c r="A13" s="63" t="s">
        <v>553</v>
      </c>
      <c r="B13" s="64">
        <f>VLOOKUP($A13,'Return Data'!$B$7:$R$2843,3,0)</f>
        <v>44322</v>
      </c>
      <c r="C13" s="65">
        <f>VLOOKUP($A13,'Return Data'!$B$7:$R$2843,4,0)</f>
        <v>31.765999999999998</v>
      </c>
      <c r="D13" s="65">
        <f>VLOOKUP($A13,'Return Data'!$B$7:$R$2843,10,0)</f>
        <v>1.0593999999999999</v>
      </c>
      <c r="E13" s="66">
        <f t="shared" si="0"/>
        <v>8</v>
      </c>
      <c r="F13" s="65">
        <f>VLOOKUP($A13,'Return Data'!$B$7:$R$2843,11,0)</f>
        <v>6.7907999999999999</v>
      </c>
      <c r="G13" s="66">
        <f t="shared" si="1"/>
        <v>10</v>
      </c>
      <c r="H13" s="65">
        <f>VLOOKUP($A13,'Return Data'!$B$7:$R$2843,12,0)</f>
        <v>9.5756999999999994</v>
      </c>
      <c r="I13" s="66">
        <f t="shared" si="2"/>
        <v>10</v>
      </c>
      <c r="J13" s="65">
        <f>VLOOKUP($A13,'Return Data'!$B$7:$R$2843,13,0)</f>
        <v>24.431000000000001</v>
      </c>
      <c r="K13" s="66">
        <f t="shared" si="8"/>
        <v>9</v>
      </c>
      <c r="L13" s="65">
        <f>VLOOKUP($A13,'Return Data'!$B$7:$R$2843,17,0)</f>
        <v>11.0444</v>
      </c>
      <c r="M13" s="66">
        <f t="shared" si="9"/>
        <v>7</v>
      </c>
      <c r="N13" s="65">
        <f>VLOOKUP($A13,'Return Data'!$B$7:$R$2843,14,0)</f>
        <v>8.9053000000000004</v>
      </c>
      <c r="O13" s="66">
        <f t="shared" si="10"/>
        <v>6</v>
      </c>
      <c r="P13" s="65">
        <f>VLOOKUP($A13,'Return Data'!$B$7:$R$2843,15,0)</f>
        <v>9.9122000000000003</v>
      </c>
      <c r="Q13" s="66">
        <f t="shared" si="11"/>
        <v>5</v>
      </c>
      <c r="R13" s="65">
        <f>VLOOKUP($A13,'Return Data'!$B$7:$R$2843,16,0)</f>
        <v>12.337199999999999</v>
      </c>
      <c r="S13" s="67">
        <f t="shared" si="7"/>
        <v>5</v>
      </c>
    </row>
    <row r="14" spans="1:20" x14ac:dyDescent="0.3">
      <c r="A14" s="63" t="s">
        <v>556</v>
      </c>
      <c r="B14" s="64">
        <f>VLOOKUP($A14,'Return Data'!$B$7:$R$2843,3,0)</f>
        <v>44322</v>
      </c>
      <c r="C14" s="65">
        <f>VLOOKUP($A14,'Return Data'!$B$7:$R$2843,4,0)</f>
        <v>118.1674</v>
      </c>
      <c r="D14" s="65">
        <f>VLOOKUP($A14,'Return Data'!$B$7:$R$2843,10,0)</f>
        <v>2.5175000000000001</v>
      </c>
      <c r="E14" s="66">
        <f t="shared" si="0"/>
        <v>1</v>
      </c>
      <c r="F14" s="65">
        <f>VLOOKUP($A14,'Return Data'!$B$7:$R$2843,11,0)</f>
        <v>15.356299999999999</v>
      </c>
      <c r="G14" s="66">
        <f t="shared" si="1"/>
        <v>2</v>
      </c>
      <c r="H14" s="65">
        <f>VLOOKUP($A14,'Return Data'!$B$7:$R$2843,12,0)</f>
        <v>21.000800000000002</v>
      </c>
      <c r="I14" s="66">
        <f t="shared" si="2"/>
        <v>3</v>
      </c>
      <c r="J14" s="65">
        <f>VLOOKUP($A14,'Return Data'!$B$7:$R$2843,13,0)</f>
        <v>36.203800000000001</v>
      </c>
      <c r="K14" s="66">
        <f t="shared" si="8"/>
        <v>6</v>
      </c>
      <c r="L14" s="65">
        <f>VLOOKUP($A14,'Return Data'!$B$7:$R$2843,17,0)</f>
        <v>11.6187</v>
      </c>
      <c r="M14" s="66">
        <f t="shared" si="9"/>
        <v>6</v>
      </c>
      <c r="N14" s="65">
        <f>VLOOKUP($A14,'Return Data'!$B$7:$R$2843,14,0)</f>
        <v>10.0761</v>
      </c>
      <c r="O14" s="66">
        <f t="shared" si="10"/>
        <v>4</v>
      </c>
      <c r="P14" s="65">
        <f>VLOOKUP($A14,'Return Data'!$B$7:$R$2843,15,0)</f>
        <v>13.415900000000001</v>
      </c>
      <c r="Q14" s="66">
        <f t="shared" si="11"/>
        <v>1</v>
      </c>
      <c r="R14" s="65">
        <f>VLOOKUP($A14,'Return Data'!$B$7:$R$2843,16,0)</f>
        <v>12.2591</v>
      </c>
      <c r="S14" s="67">
        <f t="shared" si="7"/>
        <v>6</v>
      </c>
    </row>
    <row r="15" spans="1:20" x14ac:dyDescent="0.3">
      <c r="A15" s="63" t="s">
        <v>557</v>
      </c>
      <c r="B15" s="64">
        <f>VLOOKUP($A15,'Return Data'!$B$7:$R$2843,3,0)</f>
        <v>44322</v>
      </c>
      <c r="C15" s="65">
        <f>VLOOKUP($A15,'Return Data'!$B$7:$R$2843,4,0)</f>
        <v>13.5046</v>
      </c>
      <c r="D15" s="65">
        <f>VLOOKUP($A15,'Return Data'!$B$7:$R$2843,10,0)</f>
        <v>1.0861000000000001</v>
      </c>
      <c r="E15" s="66">
        <f t="shared" si="0"/>
        <v>7</v>
      </c>
      <c r="F15" s="65">
        <f>VLOOKUP($A15,'Return Data'!$B$7:$R$2843,11,0)</f>
        <v>12.411899999999999</v>
      </c>
      <c r="G15" s="66">
        <f t="shared" ref="G15" si="12">RANK(F15,F$8:F$17,0)</f>
        <v>6</v>
      </c>
      <c r="H15" s="65">
        <f>VLOOKUP($A15,'Return Data'!$B$7:$R$2843,12,0)</f>
        <v>17.5611</v>
      </c>
      <c r="I15" s="66">
        <f>RANK(H15,H$8:H$17,0)</f>
        <v>6</v>
      </c>
      <c r="J15" s="65">
        <f>VLOOKUP($A15,'Return Data'!$B$7:$R$2843,13,0)</f>
        <v>32.470799999999997</v>
      </c>
      <c r="K15" s="66">
        <f t="shared" si="8"/>
        <v>8</v>
      </c>
      <c r="L15" s="65"/>
      <c r="M15" s="66"/>
      <c r="N15" s="65"/>
      <c r="O15" s="66"/>
      <c r="P15" s="65"/>
      <c r="Q15" s="66"/>
      <c r="R15" s="65">
        <f>VLOOKUP($A15,'Return Data'!$B$7:$R$2843,16,0)</f>
        <v>29.359300000000001</v>
      </c>
      <c r="S15" s="67">
        <f t="shared" si="7"/>
        <v>1</v>
      </c>
    </row>
    <row r="16" spans="1:20" x14ac:dyDescent="0.3">
      <c r="A16" s="63" t="s">
        <v>559</v>
      </c>
      <c r="B16" s="64">
        <f>VLOOKUP($A16,'Return Data'!$B$7:$R$2843,3,0)</f>
        <v>44322</v>
      </c>
      <c r="C16" s="65">
        <f>VLOOKUP($A16,'Return Data'!$B$7:$R$2843,4,0)</f>
        <v>13.698600000000001</v>
      </c>
      <c r="D16" s="65">
        <f>VLOOKUP($A16,'Return Data'!$B$7:$R$2843,10,0)</f>
        <v>1.8324</v>
      </c>
      <c r="E16" s="66">
        <f t="shared" si="0"/>
        <v>4</v>
      </c>
      <c r="F16" s="65">
        <f>VLOOKUP($A16,'Return Data'!$B$7:$R$2843,11,0)</f>
        <v>13.844799999999999</v>
      </c>
      <c r="G16" s="66">
        <f>RANK(F16,F$8:F$17,0)</f>
        <v>4</v>
      </c>
      <c r="H16" s="65">
        <f>VLOOKUP($A16,'Return Data'!$B$7:$R$2843,12,0)</f>
        <v>19.177299999999999</v>
      </c>
      <c r="I16" s="66">
        <f>RANK(H16,H$8:H$17,0)</f>
        <v>5</v>
      </c>
      <c r="J16" s="65">
        <f>VLOOKUP($A16,'Return Data'!$B$7:$R$2843,13,0)</f>
        <v>33.551099999999998</v>
      </c>
      <c r="K16" s="66">
        <f t="shared" si="8"/>
        <v>7</v>
      </c>
      <c r="L16" s="65">
        <f>VLOOKUP($A16,'Return Data'!$B$7:$R$2843,17,0)</f>
        <v>14.8889</v>
      </c>
      <c r="M16" s="66">
        <f t="shared" si="9"/>
        <v>2</v>
      </c>
      <c r="N16" s="65"/>
      <c r="O16" s="66"/>
      <c r="P16" s="65"/>
      <c r="Q16" s="66"/>
      <c r="R16" s="65">
        <f>VLOOKUP($A16,'Return Data'!$B$7:$R$2843,16,0)</f>
        <v>14.8622</v>
      </c>
      <c r="S16" s="67">
        <f t="shared" si="7"/>
        <v>2</v>
      </c>
    </row>
    <row r="17" spans="1:19" x14ac:dyDescent="0.3">
      <c r="A17" s="63" t="s">
        <v>561</v>
      </c>
      <c r="B17" s="64">
        <f>VLOOKUP($A17,'Return Data'!$B$7:$R$2843,3,0)</f>
        <v>44322</v>
      </c>
      <c r="C17" s="65">
        <f>VLOOKUP($A17,'Return Data'!$B$7:$R$2843,4,0)</f>
        <v>14.3</v>
      </c>
      <c r="D17" s="65">
        <f>VLOOKUP($A17,'Return Data'!$B$7:$R$2843,10,0)</f>
        <v>0.1401</v>
      </c>
      <c r="E17" s="66">
        <f t="shared" si="0"/>
        <v>9</v>
      </c>
      <c r="F17" s="65">
        <f>VLOOKUP($A17,'Return Data'!$B$7:$R$2843,11,0)</f>
        <v>9.8309999999999995</v>
      </c>
      <c r="G17" s="66">
        <f>RANK(F17,F$8:F$17,0)</f>
        <v>9</v>
      </c>
      <c r="H17" s="65">
        <f>VLOOKUP($A17,'Return Data'!$B$7:$R$2843,12,0)</f>
        <v>17.3093</v>
      </c>
      <c r="I17" s="66">
        <f>RANK(H17,H$8:H$17,0)</f>
        <v>7</v>
      </c>
      <c r="J17" s="65">
        <f>VLOOKUP($A17,'Return Data'!$B$7:$R$2843,13,0)</f>
        <v>38.030900000000003</v>
      </c>
      <c r="K17" s="66">
        <f t="shared" si="8"/>
        <v>4</v>
      </c>
      <c r="L17" s="65">
        <f>VLOOKUP($A17,'Return Data'!$B$7:$R$2843,17,0)</f>
        <v>15.581899999999999</v>
      </c>
      <c r="M17" s="66">
        <f t="shared" si="9"/>
        <v>1</v>
      </c>
      <c r="N17" s="65">
        <f>VLOOKUP($A17,'Return Data'!$B$7:$R$2843,14,0)</f>
        <v>12.2537</v>
      </c>
      <c r="O17" s="66">
        <f t="shared" si="10"/>
        <v>1</v>
      </c>
      <c r="P17" s="65"/>
      <c r="Q17" s="66"/>
      <c r="R17" s="65">
        <f>VLOOKUP($A17,'Return Data'!$B$7:$R$2843,16,0)</f>
        <v>11.2555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1.37818</v>
      </c>
      <c r="E19" s="74"/>
      <c r="F19" s="75">
        <f>AVERAGE(F8:F17)</f>
        <v>13.496829999999999</v>
      </c>
      <c r="G19" s="74"/>
      <c r="H19" s="75">
        <f>AVERAGE(H8:H17)</f>
        <v>18.773280000000003</v>
      </c>
      <c r="I19" s="74"/>
      <c r="J19" s="75">
        <f>AVERAGE(J8:J17)</f>
        <v>35.105699999999999</v>
      </c>
      <c r="K19" s="74"/>
      <c r="L19" s="75">
        <f>AVERAGE(L8:L17)</f>
        <v>13.0055</v>
      </c>
      <c r="M19" s="74"/>
      <c r="N19" s="75">
        <f>AVERAGE(N8:N17)</f>
        <v>10.459083333333334</v>
      </c>
      <c r="O19" s="74"/>
      <c r="P19" s="75">
        <f>AVERAGE(P8:P17)</f>
        <v>12.43596</v>
      </c>
      <c r="Q19" s="74"/>
      <c r="R19" s="75">
        <f>AVERAGE(R8:R17)</f>
        <v>12.902180000000001</v>
      </c>
      <c r="S19" s="76"/>
    </row>
    <row r="20" spans="1:19" x14ac:dyDescent="0.3">
      <c r="A20" s="73" t="s">
        <v>28</v>
      </c>
      <c r="B20" s="74"/>
      <c r="C20" s="74"/>
      <c r="D20" s="75">
        <f>MIN(D8:D17)</f>
        <v>-0.2964</v>
      </c>
      <c r="E20" s="74"/>
      <c r="F20" s="75">
        <f>MIN(F8:F17)</f>
        <v>6.7907999999999999</v>
      </c>
      <c r="G20" s="74"/>
      <c r="H20" s="75">
        <f>MIN(H8:H17)</f>
        <v>9.5756999999999994</v>
      </c>
      <c r="I20" s="74"/>
      <c r="J20" s="75">
        <f>MIN(J8:J17)</f>
        <v>19.354900000000001</v>
      </c>
      <c r="K20" s="74"/>
      <c r="L20" s="75">
        <f>MIN(L8:L17)</f>
        <v>10.3843</v>
      </c>
      <c r="M20" s="74"/>
      <c r="N20" s="75">
        <f>MIN(N8:N17)</f>
        <v>8.9053000000000004</v>
      </c>
      <c r="O20" s="74"/>
      <c r="P20" s="75">
        <f>MIN(P8:P17)</f>
        <v>9.9122000000000003</v>
      </c>
      <c r="Q20" s="74"/>
      <c r="R20" s="75">
        <f>MIN(R8:R17)</f>
        <v>-1.5241</v>
      </c>
      <c r="S20" s="76"/>
    </row>
    <row r="21" spans="1:19" ht="15" thickBot="1" x14ac:dyDescent="0.35">
      <c r="A21" s="77" t="s">
        <v>29</v>
      </c>
      <c r="B21" s="78"/>
      <c r="C21" s="78"/>
      <c r="D21" s="79">
        <f>MAX(D8:D17)</f>
        <v>2.5175000000000001</v>
      </c>
      <c r="E21" s="78"/>
      <c r="F21" s="79">
        <f>MAX(F8:F17)</f>
        <v>27.6173</v>
      </c>
      <c r="G21" s="78"/>
      <c r="H21" s="79">
        <f>MAX(H8:H17)</f>
        <v>33.546199999999999</v>
      </c>
      <c r="I21" s="78"/>
      <c r="J21" s="79">
        <f>MAX(J8:J17)</f>
        <v>52.260599999999997</v>
      </c>
      <c r="K21" s="78"/>
      <c r="L21" s="79">
        <f>MAX(L8:L17)</f>
        <v>15.581899999999999</v>
      </c>
      <c r="M21" s="78"/>
      <c r="N21" s="79">
        <f>MAX(N8:N17)</f>
        <v>12.2537</v>
      </c>
      <c r="O21" s="78"/>
      <c r="P21" s="79">
        <f>MAX(P8:P17)</f>
        <v>13.415900000000001</v>
      </c>
      <c r="Q21" s="78"/>
      <c r="R21" s="79">
        <f>MAX(R8:R17)</f>
        <v>29.359300000000001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44322</v>
      </c>
      <c r="C8" s="65">
        <f>VLOOKUP($A8,'Return Data'!$B$7:$R$2843,4,0)</f>
        <v>66.55</v>
      </c>
      <c r="D8" s="65">
        <f>VLOOKUP($A8,'Return Data'!$B$7:$R$2843,10,0)</f>
        <v>1.34</v>
      </c>
      <c r="E8" s="66">
        <f t="shared" ref="E8:E17" si="0">RANK(D8,D$8:D$17,0)</f>
        <v>6</v>
      </c>
      <c r="F8" s="65">
        <f>VLOOKUP($A8,'Return Data'!$B$7:$R$2843,11,0)</f>
        <v>14.3078</v>
      </c>
      <c r="G8" s="66">
        <f t="shared" ref="G8:G14" si="1">RANK(F8,F$8:F$17,0)</f>
        <v>3</v>
      </c>
      <c r="H8" s="65">
        <f>VLOOKUP($A8,'Return Data'!$B$7:$R$2843,12,0)</f>
        <v>20.7804</v>
      </c>
      <c r="I8" s="66">
        <f t="shared" ref="I8" si="2">RANK(H8,H$8:H$17,0)</f>
        <v>2</v>
      </c>
      <c r="J8" s="65">
        <f>VLOOKUP($A8,'Return Data'!$B$7:$R$2843,13,0)</f>
        <v>37.813200000000002</v>
      </c>
      <c r="K8" s="66">
        <f>RANK(J8,J$8:J$17,0)</f>
        <v>3</v>
      </c>
      <c r="L8" s="65">
        <f>VLOOKUP($A8,'Return Data'!$B$7:$R$2843,17,0)</f>
        <v>12.5489</v>
      </c>
      <c r="M8" s="66">
        <f>RANK(L8,L$8:L$17,0)</f>
        <v>4</v>
      </c>
      <c r="N8" s="65">
        <f>VLOOKUP($A8,'Return Data'!$B$7:$R$2843,14,0)</f>
        <v>9.7094000000000005</v>
      </c>
      <c r="O8" s="66">
        <f>RANK(N8,N$8:N$17,0)</f>
        <v>3</v>
      </c>
      <c r="P8" s="65">
        <f>VLOOKUP($A8,'Return Data'!$B$7:$R$2843,15,0)</f>
        <v>11.858499999999999</v>
      </c>
      <c r="Q8" s="66">
        <f>RANK(P8,P$8:P$17,0)</f>
        <v>3</v>
      </c>
      <c r="R8" s="65">
        <f>VLOOKUP($A8,'Return Data'!$B$7:$R$2843,16,0)</f>
        <v>9.4247999999999994</v>
      </c>
      <c r="S8" s="67">
        <f t="shared" ref="S8:S17" si="3">RANK(R8,R$8:R$17,0)</f>
        <v>9</v>
      </c>
    </row>
    <row r="9" spans="1:20" x14ac:dyDescent="0.3">
      <c r="A9" s="63" t="s">
        <v>545</v>
      </c>
      <c r="B9" s="64">
        <f>VLOOKUP($A9,'Return Data'!$B$7:$R$2843,3,0)</f>
        <v>44322</v>
      </c>
      <c r="C9" s="65">
        <f>VLOOKUP($A9,'Return Data'!$B$7:$R$2843,4,0)</f>
        <v>237.73500000000001</v>
      </c>
      <c r="D9" s="65">
        <f>VLOOKUP($A9,'Return Data'!$B$7:$R$2843,10,0)</f>
        <v>-0.43969999999999998</v>
      </c>
      <c r="E9" s="66">
        <f t="shared" si="0"/>
        <v>10</v>
      </c>
      <c r="F9" s="65">
        <f>VLOOKUP($A9,'Return Data'!$B$7:$R$2843,11,0)</f>
        <v>27.255500000000001</v>
      </c>
      <c r="G9" s="66">
        <f t="shared" si="1"/>
        <v>1</v>
      </c>
      <c r="H9" s="65">
        <f>VLOOKUP($A9,'Return Data'!$B$7:$R$2843,12,0)</f>
        <v>32.9711</v>
      </c>
      <c r="I9" s="66">
        <f t="shared" ref="I9:I17" si="4">RANK(H9,H$8:H$17,0)</f>
        <v>1</v>
      </c>
      <c r="J9" s="65">
        <f>VLOOKUP($A9,'Return Data'!$B$7:$R$2843,13,0)</f>
        <v>51.389800000000001</v>
      </c>
      <c r="K9" s="66">
        <f t="shared" ref="K9:K17" si="5">RANK(J9,J$8:J$17,0)</f>
        <v>1</v>
      </c>
      <c r="L9" s="65">
        <f>VLOOKUP($A9,'Return Data'!$B$7:$R$2843,17,0)</f>
        <v>9.7394999999999996</v>
      </c>
      <c r="M9" s="66">
        <f t="shared" ref="M9:M17" si="6">RANK(L9,L$8:L$17,0)</f>
        <v>7</v>
      </c>
      <c r="N9" s="65">
        <f>VLOOKUP($A9,'Return Data'!$B$7:$R$2843,14,0)</f>
        <v>8.8550000000000004</v>
      </c>
      <c r="O9" s="66">
        <f t="shared" ref="O9:O17" si="7">RANK(N9,N$8:N$17,0)</f>
        <v>4</v>
      </c>
      <c r="P9" s="65">
        <f>VLOOKUP($A9,'Return Data'!$B$7:$R$2843,15,0)</f>
        <v>13.5382</v>
      </c>
      <c r="Q9" s="66">
        <f t="shared" ref="Q9:Q14" si="8">RANK(P9,P$8:P$17,0)</f>
        <v>1</v>
      </c>
      <c r="R9" s="65">
        <f>VLOOKUP($A9,'Return Data'!$B$7:$R$2843,16,0)</f>
        <v>16.572700000000001</v>
      </c>
      <c r="S9" s="67">
        <f t="shared" si="3"/>
        <v>2</v>
      </c>
    </row>
    <row r="10" spans="1:20" x14ac:dyDescent="0.3">
      <c r="A10" s="63" t="s">
        <v>547</v>
      </c>
      <c r="B10" s="64">
        <f>VLOOKUP($A10,'Return Data'!$B$7:$R$2843,3,0)</f>
        <v>44322</v>
      </c>
      <c r="C10" s="65">
        <f>VLOOKUP($A10,'Return Data'!$B$7:$R$2843,4,0)</f>
        <v>44.66</v>
      </c>
      <c r="D10" s="65">
        <f>VLOOKUP($A10,'Return Data'!$B$7:$R$2843,10,0)</f>
        <v>1.5</v>
      </c>
      <c r="E10" s="66">
        <f t="shared" si="0"/>
        <v>4</v>
      </c>
      <c r="F10" s="65">
        <f>VLOOKUP($A10,'Return Data'!$B$7:$R$2843,11,0)</f>
        <v>12.777799999999999</v>
      </c>
      <c r="G10" s="66">
        <f t="shared" si="1"/>
        <v>5</v>
      </c>
      <c r="H10" s="65">
        <f>VLOOKUP($A10,'Return Data'!$B$7:$R$2843,12,0)</f>
        <v>19.4757</v>
      </c>
      <c r="I10" s="66">
        <f t="shared" si="4"/>
        <v>4</v>
      </c>
      <c r="J10" s="65">
        <f>VLOOKUP($A10,'Return Data'!$B$7:$R$2843,13,0)</f>
        <v>38.095199999999998</v>
      </c>
      <c r="K10" s="66">
        <f t="shared" si="5"/>
        <v>2</v>
      </c>
      <c r="L10" s="65">
        <f>VLOOKUP($A10,'Return Data'!$B$7:$R$2843,17,0)</f>
        <v>12.2706</v>
      </c>
      <c r="M10" s="66">
        <f t="shared" si="6"/>
        <v>5</v>
      </c>
      <c r="N10" s="65">
        <f>VLOOKUP($A10,'Return Data'!$B$7:$R$2843,14,0)</f>
        <v>10.040900000000001</v>
      </c>
      <c r="O10" s="66">
        <f t="shared" si="7"/>
        <v>2</v>
      </c>
      <c r="P10" s="65">
        <f>VLOOKUP($A10,'Return Data'!$B$7:$R$2843,15,0)</f>
        <v>11.462899999999999</v>
      </c>
      <c r="Q10" s="66">
        <f t="shared" si="8"/>
        <v>4</v>
      </c>
      <c r="R10" s="65">
        <f>VLOOKUP($A10,'Return Data'!$B$7:$R$2843,16,0)</f>
        <v>10.984500000000001</v>
      </c>
      <c r="S10" s="67">
        <f t="shared" si="3"/>
        <v>5</v>
      </c>
    </row>
    <row r="11" spans="1:20" x14ac:dyDescent="0.3">
      <c r="A11" s="63" t="s">
        <v>550</v>
      </c>
      <c r="B11" s="64">
        <f>VLOOKUP($A11,'Return Data'!$B$7:$R$2843,3,0)</f>
        <v>44322</v>
      </c>
      <c r="C11" s="65">
        <f>VLOOKUP($A11,'Return Data'!$B$7:$R$2843,4,0)</f>
        <v>9.5129999999999999</v>
      </c>
      <c r="D11" s="65">
        <f>VLOOKUP($A11,'Return Data'!$B$7:$R$2843,10,0)</f>
        <v>1.6433</v>
      </c>
      <c r="E11" s="66">
        <f t="shared" si="0"/>
        <v>2</v>
      </c>
      <c r="F11" s="65">
        <f>VLOOKUP($A11,'Return Data'!$B$7:$R$2843,11,0)</f>
        <v>9.1853999999999996</v>
      </c>
      <c r="G11" s="66">
        <f t="shared" si="1"/>
        <v>9</v>
      </c>
      <c r="H11" s="65">
        <f>VLOOKUP($A11,'Return Data'!$B$7:$R$2843,12,0)</f>
        <v>9.9971999999999994</v>
      </c>
      <c r="I11" s="66">
        <f t="shared" si="4"/>
        <v>9</v>
      </c>
      <c r="J11" s="65">
        <f>VLOOKUP($A11,'Return Data'!$B$7:$R$2843,13,0)</f>
        <v>16.778400000000001</v>
      </c>
      <c r="K11" s="66">
        <f t="shared" si="5"/>
        <v>10</v>
      </c>
      <c r="L11" s="65"/>
      <c r="M11" s="66"/>
      <c r="N11" s="65"/>
      <c r="O11" s="66"/>
      <c r="P11" s="65"/>
      <c r="Q11" s="66"/>
      <c r="R11" s="65">
        <f>VLOOKUP($A11,'Return Data'!$B$7:$R$2843,16,0)</f>
        <v>-3.6360999999999999</v>
      </c>
      <c r="S11" s="67">
        <f t="shared" si="3"/>
        <v>10</v>
      </c>
    </row>
    <row r="12" spans="1:20" x14ac:dyDescent="0.3">
      <c r="A12" s="63" t="s">
        <v>552</v>
      </c>
      <c r="B12" s="64">
        <f>VLOOKUP($A12,'Return Data'!$B$7:$R$2843,3,0)</f>
        <v>44322</v>
      </c>
      <c r="C12" s="65">
        <f>VLOOKUP($A12,'Return Data'!$B$7:$R$2843,4,0)</f>
        <v>13.212999999999999</v>
      </c>
      <c r="D12" s="65">
        <f>VLOOKUP($A12,'Return Data'!$B$7:$R$2843,10,0)</f>
        <v>1.5290999999999999</v>
      </c>
      <c r="E12" s="66">
        <f t="shared" si="0"/>
        <v>3</v>
      </c>
      <c r="F12" s="65">
        <f>VLOOKUP($A12,'Return Data'!$B$7:$R$2843,11,0)</f>
        <v>9.9343000000000004</v>
      </c>
      <c r="G12" s="66">
        <f t="shared" si="1"/>
        <v>7</v>
      </c>
      <c r="H12" s="65">
        <f>VLOOKUP($A12,'Return Data'!$B$7:$R$2843,12,0)</f>
        <v>14.815799999999999</v>
      </c>
      <c r="I12" s="66">
        <f t="shared" si="4"/>
        <v>8</v>
      </c>
      <c r="J12" s="65">
        <f>VLOOKUP($A12,'Return Data'!$B$7:$R$2843,13,0)</f>
        <v>34.771500000000003</v>
      </c>
      <c r="K12" s="66">
        <f t="shared" si="5"/>
        <v>5</v>
      </c>
      <c r="L12" s="65">
        <f>VLOOKUP($A12,'Return Data'!$B$7:$R$2843,17,0)</f>
        <v>12.562099999999999</v>
      </c>
      <c r="M12" s="66">
        <f t="shared" si="6"/>
        <v>3</v>
      </c>
      <c r="N12" s="65"/>
      <c r="O12" s="66"/>
      <c r="P12" s="65"/>
      <c r="Q12" s="66"/>
      <c r="R12" s="65">
        <f>VLOOKUP($A12,'Return Data'!$B$7:$R$2843,16,0)</f>
        <v>10.626300000000001</v>
      </c>
      <c r="S12" s="67">
        <f t="shared" si="3"/>
        <v>7</v>
      </c>
    </row>
    <row r="13" spans="1:20" x14ac:dyDescent="0.3">
      <c r="A13" s="63" t="s">
        <v>554</v>
      </c>
      <c r="B13" s="64">
        <f>VLOOKUP($A13,'Return Data'!$B$7:$R$2843,3,0)</f>
        <v>44322</v>
      </c>
      <c r="C13" s="65">
        <f>VLOOKUP($A13,'Return Data'!$B$7:$R$2843,4,0)</f>
        <v>29.016999999999999</v>
      </c>
      <c r="D13" s="65">
        <f>VLOOKUP($A13,'Return Data'!$B$7:$R$2843,10,0)</f>
        <v>0.73599999999999999</v>
      </c>
      <c r="E13" s="66">
        <f t="shared" si="0"/>
        <v>7</v>
      </c>
      <c r="F13" s="65">
        <f>VLOOKUP($A13,'Return Data'!$B$7:$R$2843,11,0)</f>
        <v>6.0989000000000004</v>
      </c>
      <c r="G13" s="66">
        <f t="shared" si="1"/>
        <v>10</v>
      </c>
      <c r="H13" s="65">
        <f>VLOOKUP($A13,'Return Data'!$B$7:$R$2843,12,0)</f>
        <v>8.5031999999999996</v>
      </c>
      <c r="I13" s="66">
        <f t="shared" si="4"/>
        <v>10</v>
      </c>
      <c r="J13" s="65">
        <f>VLOOKUP($A13,'Return Data'!$B$7:$R$2843,13,0)</f>
        <v>22.8233</v>
      </c>
      <c r="K13" s="66">
        <f t="shared" si="5"/>
        <v>9</v>
      </c>
      <c r="L13" s="65">
        <f>VLOOKUP($A13,'Return Data'!$B$7:$R$2843,17,0)</f>
        <v>9.6550999999999991</v>
      </c>
      <c r="M13" s="66">
        <f t="shared" si="6"/>
        <v>8</v>
      </c>
      <c r="N13" s="65">
        <f>VLOOKUP($A13,'Return Data'!$B$7:$R$2843,14,0)</f>
        <v>7.5960999999999999</v>
      </c>
      <c r="O13" s="66">
        <f t="shared" si="7"/>
        <v>6</v>
      </c>
      <c r="P13" s="65">
        <f>VLOOKUP($A13,'Return Data'!$B$7:$R$2843,15,0)</f>
        <v>8.6210000000000004</v>
      </c>
      <c r="Q13" s="66">
        <f t="shared" si="8"/>
        <v>5</v>
      </c>
      <c r="R13" s="65">
        <f>VLOOKUP($A13,'Return Data'!$B$7:$R$2843,16,0)</f>
        <v>10.953200000000001</v>
      </c>
      <c r="S13" s="67">
        <f t="shared" si="3"/>
        <v>6</v>
      </c>
    </row>
    <row r="14" spans="1:20" x14ac:dyDescent="0.3">
      <c r="A14" s="63" t="s">
        <v>555</v>
      </c>
      <c r="B14" s="64">
        <f>VLOOKUP($A14,'Return Data'!$B$7:$R$2843,3,0)</f>
        <v>44322</v>
      </c>
      <c r="C14" s="65">
        <f>VLOOKUP($A14,'Return Data'!$B$7:$R$2843,4,0)</f>
        <v>110.0724</v>
      </c>
      <c r="D14" s="65">
        <f>VLOOKUP($A14,'Return Data'!$B$7:$R$2843,10,0)</f>
        <v>2.1181000000000001</v>
      </c>
      <c r="E14" s="66">
        <f t="shared" si="0"/>
        <v>1</v>
      </c>
      <c r="F14" s="65">
        <f>VLOOKUP($A14,'Return Data'!$B$7:$R$2843,11,0)</f>
        <v>14.5504</v>
      </c>
      <c r="G14" s="66">
        <f t="shared" si="1"/>
        <v>2</v>
      </c>
      <c r="H14" s="65">
        <f>VLOOKUP($A14,'Return Data'!$B$7:$R$2843,12,0)</f>
        <v>19.7423</v>
      </c>
      <c r="I14" s="66">
        <f t="shared" si="4"/>
        <v>3</v>
      </c>
      <c r="J14" s="65">
        <f>VLOOKUP($A14,'Return Data'!$B$7:$R$2843,13,0)</f>
        <v>34.348999999999997</v>
      </c>
      <c r="K14" s="66">
        <f t="shared" si="5"/>
        <v>6</v>
      </c>
      <c r="L14" s="65">
        <f>VLOOKUP($A14,'Return Data'!$B$7:$R$2843,17,0)</f>
        <v>10.145799999999999</v>
      </c>
      <c r="M14" s="66">
        <f t="shared" si="6"/>
        <v>6</v>
      </c>
      <c r="N14" s="65">
        <f>VLOOKUP($A14,'Return Data'!$B$7:$R$2843,14,0)</f>
        <v>8.6402999999999999</v>
      </c>
      <c r="O14" s="66">
        <f t="shared" si="7"/>
        <v>5</v>
      </c>
      <c r="P14" s="65">
        <f>VLOOKUP($A14,'Return Data'!$B$7:$R$2843,15,0)</f>
        <v>12.2448</v>
      </c>
      <c r="Q14" s="66">
        <f t="shared" si="8"/>
        <v>2</v>
      </c>
      <c r="R14" s="65">
        <f>VLOOKUP($A14,'Return Data'!$B$7:$R$2843,16,0)</f>
        <v>15.6645</v>
      </c>
      <c r="S14" s="67">
        <f t="shared" si="3"/>
        <v>3</v>
      </c>
    </row>
    <row r="15" spans="1:20" x14ac:dyDescent="0.3">
      <c r="A15" s="63" t="s">
        <v>558</v>
      </c>
      <c r="B15" s="64">
        <f>VLOOKUP($A15,'Return Data'!$B$7:$R$2843,3,0)</f>
        <v>44322</v>
      </c>
      <c r="C15" s="65">
        <f>VLOOKUP($A15,'Return Data'!$B$7:$R$2843,4,0)</f>
        <v>13.2065</v>
      </c>
      <c r="D15" s="65">
        <f>VLOOKUP($A15,'Return Data'!$B$7:$R$2843,10,0)</f>
        <v>0.64239999999999997</v>
      </c>
      <c r="E15" s="66">
        <f t="shared" si="0"/>
        <v>8</v>
      </c>
      <c r="F15" s="65">
        <f>VLOOKUP($A15,'Return Data'!$B$7:$R$2843,11,0)</f>
        <v>11.369300000000001</v>
      </c>
      <c r="G15" s="66">
        <f t="shared" ref="G15" si="9">RANK(F15,F$8:F$17,0)</f>
        <v>6</v>
      </c>
      <c r="H15" s="65">
        <f>VLOOKUP($A15,'Return Data'!$B$7:$R$2843,12,0)</f>
        <v>15.907500000000001</v>
      </c>
      <c r="I15" s="66">
        <f t="shared" si="4"/>
        <v>7</v>
      </c>
      <c r="J15" s="65">
        <f>VLOOKUP($A15,'Return Data'!$B$7:$R$2843,13,0)</f>
        <v>29.945599999999999</v>
      </c>
      <c r="K15" s="66">
        <f t="shared" si="5"/>
        <v>8</v>
      </c>
      <c r="L15" s="65"/>
      <c r="M15" s="66"/>
      <c r="N15" s="65"/>
      <c r="O15" s="66"/>
      <c r="P15" s="65"/>
      <c r="Q15" s="66"/>
      <c r="R15" s="65">
        <f>VLOOKUP($A15,'Return Data'!$B$7:$R$2843,16,0)</f>
        <v>26.908799999999999</v>
      </c>
      <c r="S15" s="67">
        <f t="shared" si="3"/>
        <v>1</v>
      </c>
    </row>
    <row r="16" spans="1:20" x14ac:dyDescent="0.3">
      <c r="A16" s="63" t="s">
        <v>560</v>
      </c>
      <c r="B16" s="64">
        <f>VLOOKUP($A16,'Return Data'!$B$7:$R$2843,3,0)</f>
        <v>44322</v>
      </c>
      <c r="C16" s="65">
        <f>VLOOKUP($A16,'Return Data'!$B$7:$R$2843,4,0)</f>
        <v>13.1539</v>
      </c>
      <c r="D16" s="65">
        <f>VLOOKUP($A16,'Return Data'!$B$7:$R$2843,10,0)</f>
        <v>1.4148000000000001</v>
      </c>
      <c r="E16" s="66">
        <f t="shared" si="0"/>
        <v>5</v>
      </c>
      <c r="F16" s="65">
        <f>VLOOKUP($A16,'Return Data'!$B$7:$R$2843,11,0)</f>
        <v>12.8606</v>
      </c>
      <c r="G16" s="66">
        <f>RANK(F16,F$8:F$17,0)</f>
        <v>4</v>
      </c>
      <c r="H16" s="65">
        <f>VLOOKUP($A16,'Return Data'!$B$7:$R$2843,12,0)</f>
        <v>17.692499999999999</v>
      </c>
      <c r="I16" s="66">
        <f t="shared" si="4"/>
        <v>5</v>
      </c>
      <c r="J16" s="65">
        <f>VLOOKUP($A16,'Return Data'!$B$7:$R$2843,13,0)</f>
        <v>31.348500000000001</v>
      </c>
      <c r="K16" s="66">
        <f t="shared" si="5"/>
        <v>7</v>
      </c>
      <c r="L16" s="65">
        <f>VLOOKUP($A16,'Return Data'!$B$7:$R$2843,17,0)</f>
        <v>12.9298</v>
      </c>
      <c r="M16" s="66">
        <f t="shared" si="6"/>
        <v>2</v>
      </c>
      <c r="N16" s="65"/>
      <c r="O16" s="66"/>
      <c r="P16" s="65"/>
      <c r="Q16" s="66"/>
      <c r="R16" s="65">
        <f>VLOOKUP($A16,'Return Data'!$B$7:$R$2843,16,0)</f>
        <v>12.8284</v>
      </c>
      <c r="S16" s="67">
        <f t="shared" si="3"/>
        <v>4</v>
      </c>
    </row>
    <row r="17" spans="1:19" x14ac:dyDescent="0.3">
      <c r="A17" s="63" t="s">
        <v>562</v>
      </c>
      <c r="B17" s="64">
        <f>VLOOKUP($A17,'Return Data'!$B$7:$R$2843,3,0)</f>
        <v>44322</v>
      </c>
      <c r="C17" s="65">
        <f>VLOOKUP($A17,'Return Data'!$B$7:$R$2843,4,0)</f>
        <v>13.96</v>
      </c>
      <c r="D17" s="65">
        <f>VLOOKUP($A17,'Return Data'!$B$7:$R$2843,10,0)</f>
        <v>-0.21440000000000001</v>
      </c>
      <c r="E17" s="66">
        <f t="shared" si="0"/>
        <v>9</v>
      </c>
      <c r="F17" s="65">
        <f>VLOOKUP($A17,'Return Data'!$B$7:$R$2843,11,0)</f>
        <v>9.3186999999999998</v>
      </c>
      <c r="G17" s="66">
        <f>RANK(F17,F$8:F$17,0)</f>
        <v>8</v>
      </c>
      <c r="H17" s="65">
        <f>VLOOKUP($A17,'Return Data'!$B$7:$R$2843,12,0)</f>
        <v>16.5275</v>
      </c>
      <c r="I17" s="66">
        <f t="shared" si="4"/>
        <v>6</v>
      </c>
      <c r="J17" s="65">
        <f>VLOOKUP($A17,'Return Data'!$B$7:$R$2843,13,0)</f>
        <v>36.862699999999997</v>
      </c>
      <c r="K17" s="66">
        <f t="shared" si="5"/>
        <v>4</v>
      </c>
      <c r="L17" s="65">
        <f>VLOOKUP($A17,'Return Data'!$B$7:$R$2843,17,0)</f>
        <v>14.684200000000001</v>
      </c>
      <c r="M17" s="66">
        <f t="shared" si="6"/>
        <v>1</v>
      </c>
      <c r="N17" s="65">
        <f>VLOOKUP($A17,'Return Data'!$B$7:$R$2843,14,0)</f>
        <v>11.4695</v>
      </c>
      <c r="O17" s="66">
        <f t="shared" si="7"/>
        <v>1</v>
      </c>
      <c r="P17" s="65"/>
      <c r="Q17" s="66"/>
      <c r="R17" s="65">
        <f>VLOOKUP($A17,'Return Data'!$B$7:$R$2843,16,0)</f>
        <v>10.46</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1.0269600000000001</v>
      </c>
      <c r="E19" s="74"/>
      <c r="F19" s="75">
        <f>AVERAGE(F8:F17)</f>
        <v>12.765870000000001</v>
      </c>
      <c r="G19" s="74"/>
      <c r="H19" s="75">
        <f>AVERAGE(H8:H17)</f>
        <v>17.64132</v>
      </c>
      <c r="I19" s="74"/>
      <c r="J19" s="75">
        <f>AVERAGE(J8:J17)</f>
        <v>33.417720000000003</v>
      </c>
      <c r="K19" s="74"/>
      <c r="L19" s="75">
        <f>AVERAGE(L8:L17)</f>
        <v>11.817</v>
      </c>
      <c r="M19" s="74"/>
      <c r="N19" s="75">
        <f>AVERAGE(N8:N17)</f>
        <v>9.3851999999999993</v>
      </c>
      <c r="O19" s="74"/>
      <c r="P19" s="75">
        <f>AVERAGE(P8:P17)</f>
        <v>11.54508</v>
      </c>
      <c r="Q19" s="74"/>
      <c r="R19" s="75">
        <f>AVERAGE(R8:R17)</f>
        <v>12.078710000000001</v>
      </c>
      <c r="S19" s="76"/>
    </row>
    <row r="20" spans="1:19" x14ac:dyDescent="0.3">
      <c r="A20" s="73" t="s">
        <v>28</v>
      </c>
      <c r="B20" s="74"/>
      <c r="C20" s="74"/>
      <c r="D20" s="75">
        <f>MIN(D8:D17)</f>
        <v>-0.43969999999999998</v>
      </c>
      <c r="E20" s="74"/>
      <c r="F20" s="75">
        <f>MIN(F8:F17)</f>
        <v>6.0989000000000004</v>
      </c>
      <c r="G20" s="74"/>
      <c r="H20" s="75">
        <f>MIN(H8:H17)</f>
        <v>8.5031999999999996</v>
      </c>
      <c r="I20" s="74"/>
      <c r="J20" s="75">
        <f>MIN(J8:J17)</f>
        <v>16.778400000000001</v>
      </c>
      <c r="K20" s="74"/>
      <c r="L20" s="75">
        <f>MIN(L8:L17)</f>
        <v>9.6550999999999991</v>
      </c>
      <c r="M20" s="74"/>
      <c r="N20" s="75">
        <f>MIN(N8:N17)</f>
        <v>7.5960999999999999</v>
      </c>
      <c r="O20" s="74"/>
      <c r="P20" s="75">
        <f>MIN(P8:P17)</f>
        <v>8.6210000000000004</v>
      </c>
      <c r="Q20" s="74"/>
      <c r="R20" s="75">
        <f>MIN(R8:R17)</f>
        <v>-3.6360999999999999</v>
      </c>
      <c r="S20" s="76"/>
    </row>
    <row r="21" spans="1:19" ht="15" thickBot="1" x14ac:dyDescent="0.35">
      <c r="A21" s="77" t="s">
        <v>29</v>
      </c>
      <c r="B21" s="78"/>
      <c r="C21" s="78"/>
      <c r="D21" s="79">
        <f>MAX(D8:D17)</f>
        <v>2.1181000000000001</v>
      </c>
      <c r="E21" s="78"/>
      <c r="F21" s="79">
        <f>MAX(F8:F17)</f>
        <v>27.255500000000001</v>
      </c>
      <c r="G21" s="78"/>
      <c r="H21" s="79">
        <f>MAX(H8:H17)</f>
        <v>32.9711</v>
      </c>
      <c r="I21" s="78"/>
      <c r="J21" s="79">
        <f>MAX(J8:J17)</f>
        <v>51.389800000000001</v>
      </c>
      <c r="K21" s="78"/>
      <c r="L21" s="79">
        <f>MAX(L8:L17)</f>
        <v>14.684200000000001</v>
      </c>
      <c r="M21" s="78"/>
      <c r="N21" s="79">
        <f>MAX(N8:N17)</f>
        <v>11.4695</v>
      </c>
      <c r="O21" s="78"/>
      <c r="P21" s="79">
        <f>MAX(P8:P17)</f>
        <v>13.5382</v>
      </c>
      <c r="Q21" s="78"/>
      <c r="R21" s="79">
        <f>MAX(R8:R17)</f>
        <v>26.908799999999999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2021-05-07T04:14:02Z</dcterms:modified>
</cp:coreProperties>
</file>