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016C488D-4205-4C22-9790-A007C6502E2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14" i="11" l="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<sst xmlns="http://schemas.openxmlformats.org/spreadsheetml/2006/main" count="11246" uniqueCount="2031">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</sst>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44351</v>
      </c>
      <c r="C8" s="65">
        <f>VLOOKUP($A8,'Return Data'!$B$7:$R$2843,4,0)</f>
        <v>1047.57</v>
      </c>
      <c r="D8" s="65">
        <f>VLOOKUP($A8,'Return Data'!$B$7:$R$2843,10,0)</f>
        <v>4.1798000000000002</v>
      </c>
      <c r="E8" s="66">
        <f t="shared" ref="E8:E40" si="0">RANK(D8,D$8:D$40,0)</f>
        <v>19</v>
      </c>
      <c r="F8" s="65">
        <f>VLOOKUP($A8,'Return Data'!$B$7:$R$2843,11,0)</f>
        <v>17.613299999999999</v>
      </c>
      <c r="G8" s="66">
        <f t="shared" ref="G8:G40" si="1">RANK(F8,F$8:F$40,0)</f>
        <v>15</v>
      </c>
      <c r="H8" s="65">
        <f>VLOOKUP($A8,'Return Data'!$B$7:$R$2843,12,0)</f>
        <v>35.520099999999999</v>
      </c>
      <c r="I8" s="66">
        <f t="shared" ref="I8:I40" si="2">RANK(H8,H$8:H$40,0)</f>
        <v>11</v>
      </c>
      <c r="J8" s="65">
        <f>VLOOKUP($A8,'Return Data'!$B$7:$R$2843,13,0)</f>
        <v>52.566899999999997</v>
      </c>
      <c r="K8" s="66">
        <f t="shared" ref="K8:K40" si="3">RANK(J8,J$8:J$40,0)</f>
        <v>10</v>
      </c>
      <c r="L8" s="65">
        <f>VLOOKUP($A8,'Return Data'!$B$7:$R$2843,17,0)</f>
        <v>13.13</v>
      </c>
      <c r="M8" s="66">
        <f t="shared" ref="M8:M17" si="4">RANK(L8,L$8:L$40,0)</f>
        <v>25</v>
      </c>
      <c r="N8" s="65">
        <f>VLOOKUP($A8,'Return Data'!$B$7:$R$2843,14,0)</f>
        <v>9.9390000000000001</v>
      </c>
      <c r="O8" s="66">
        <f>RANK(N8,N$8:N$40,0)</f>
        <v>24</v>
      </c>
      <c r="P8" s="65">
        <f>VLOOKUP($A8,'Return Data'!$B$7:$R$2843,15,0)</f>
        <v>11.5497</v>
      </c>
      <c r="Q8" s="66">
        <f>RANK(P8,P$8:P$40,0)</f>
        <v>16</v>
      </c>
      <c r="R8" s="65">
        <f>VLOOKUP($A8,'Return Data'!$B$7:$R$2843,16,0)</f>
        <v>13.9345</v>
      </c>
      <c r="S8" s="67">
        <f t="shared" ref="S8:S40" si="5">RANK(R8,R$8:R$40,0)</f>
        <v>17</v>
      </c>
    </row>
    <row r="9" spans="1:20" x14ac:dyDescent="0.3">
      <c r="A9" s="63" t="s">
        <v>480</v>
      </c>
      <c r="B9" s="64">
        <f>VLOOKUP($A9,'Return Data'!$B$7:$R$2843,3,0)</f>
        <v>44351</v>
      </c>
      <c r="C9" s="65">
        <f>VLOOKUP($A9,'Return Data'!$B$7:$R$2843,4,0)</f>
        <v>14.43</v>
      </c>
      <c r="D9" s="65">
        <f>VLOOKUP($A9,'Return Data'!$B$7:$R$2843,10,0)</f>
        <v>3.7383000000000002</v>
      </c>
      <c r="E9" s="66">
        <f t="shared" si="0"/>
        <v>24</v>
      </c>
      <c r="F9" s="65">
        <f>VLOOKUP($A9,'Return Data'!$B$7:$R$2843,11,0)</f>
        <v>12.2957</v>
      </c>
      <c r="G9" s="66">
        <f t="shared" si="1"/>
        <v>29</v>
      </c>
      <c r="H9" s="65">
        <f>VLOOKUP($A9,'Return Data'!$B$7:$R$2843,12,0)</f>
        <v>28.039000000000001</v>
      </c>
      <c r="I9" s="66">
        <f t="shared" si="2"/>
        <v>27</v>
      </c>
      <c r="J9" s="65">
        <f>VLOOKUP($A9,'Return Data'!$B$7:$R$2843,13,0)</f>
        <v>42.167499999999997</v>
      </c>
      <c r="K9" s="66">
        <f t="shared" si="3"/>
        <v>27</v>
      </c>
      <c r="L9" s="65">
        <f>VLOOKUP($A9,'Return Data'!$B$7:$R$2843,17,0)</f>
        <v>16.5961</v>
      </c>
      <c r="M9" s="66">
        <f t="shared" si="4"/>
        <v>12</v>
      </c>
      <c r="N9" s="65"/>
      <c r="O9" s="66"/>
      <c r="P9" s="65"/>
      <c r="Q9" s="66"/>
      <c r="R9" s="65">
        <f>VLOOKUP($A9,'Return Data'!$B$7:$R$2843,16,0)</f>
        <v>13.877800000000001</v>
      </c>
      <c r="S9" s="67">
        <f t="shared" si="5"/>
        <v>18</v>
      </c>
    </row>
    <row r="10" spans="1:20" x14ac:dyDescent="0.3">
      <c r="A10" s="63" t="s">
        <v>483</v>
      </c>
      <c r="B10" s="64">
        <f>VLOOKUP($A10,'Return Data'!$B$7:$R$2843,3,0)</f>
        <v>44351</v>
      </c>
      <c r="C10" s="65">
        <f>VLOOKUP($A10,'Return Data'!$B$7:$R$2843,4,0)</f>
        <v>78.88</v>
      </c>
      <c r="D10" s="65">
        <f>VLOOKUP($A10,'Return Data'!$B$7:$R$2843,10,0)</f>
        <v>2.7484999999999999</v>
      </c>
      <c r="E10" s="66">
        <f t="shared" si="0"/>
        <v>31</v>
      </c>
      <c r="F10" s="65">
        <f>VLOOKUP($A10,'Return Data'!$B$7:$R$2843,11,0)</f>
        <v>15.8977</v>
      </c>
      <c r="G10" s="66">
        <f t="shared" si="1"/>
        <v>21</v>
      </c>
      <c r="H10" s="65">
        <f>VLOOKUP($A10,'Return Data'!$B$7:$R$2843,12,0)</f>
        <v>31.994599999999998</v>
      </c>
      <c r="I10" s="66">
        <f t="shared" si="2"/>
        <v>18</v>
      </c>
      <c r="J10" s="65">
        <f>VLOOKUP($A10,'Return Data'!$B$7:$R$2843,13,0)</f>
        <v>47.8538</v>
      </c>
      <c r="K10" s="66">
        <f t="shared" si="3"/>
        <v>13</v>
      </c>
      <c r="L10" s="65">
        <f>VLOOKUP($A10,'Return Data'!$B$7:$R$2843,17,0)</f>
        <v>14.286099999999999</v>
      </c>
      <c r="M10" s="66">
        <f t="shared" si="4"/>
        <v>20</v>
      </c>
      <c r="N10" s="65">
        <f>VLOOKUP($A10,'Return Data'!$B$7:$R$2843,14,0)</f>
        <v>10.216200000000001</v>
      </c>
      <c r="O10" s="66">
        <f t="shared" ref="O10:O17" si="6">RANK(N10,N$8:N$40,0)</f>
        <v>23</v>
      </c>
      <c r="P10" s="65">
        <f>VLOOKUP($A10,'Return Data'!$B$7:$R$2843,15,0)</f>
        <v>11.791499999999999</v>
      </c>
      <c r="Q10" s="66">
        <f>RANK(P10,P$8:P$40,0)</f>
        <v>15</v>
      </c>
      <c r="R10" s="65">
        <f>VLOOKUP($A10,'Return Data'!$B$7:$R$2843,16,0)</f>
        <v>12.0623</v>
      </c>
      <c r="S10" s="67">
        <f t="shared" si="5"/>
        <v>25</v>
      </c>
    </row>
    <row r="11" spans="1:20" x14ac:dyDescent="0.3">
      <c r="A11" s="63" t="s">
        <v>1780</v>
      </c>
      <c r="B11" s="64">
        <f>VLOOKUP($A11,'Return Data'!$B$7:$R$2843,3,0)</f>
        <v>44351</v>
      </c>
      <c r="C11" s="65">
        <f>VLOOKUP($A11,'Return Data'!$B$7:$R$2843,4,0)</f>
        <v>18.305399999999999</v>
      </c>
      <c r="D11" s="65">
        <f>VLOOKUP($A11,'Return Data'!$B$7:$R$2843,10,0)</f>
        <v>5.2331000000000003</v>
      </c>
      <c r="E11" s="66">
        <f t="shared" si="0"/>
        <v>8</v>
      </c>
      <c r="F11" s="65">
        <f>VLOOKUP($A11,'Return Data'!$B$7:$R$2843,11,0)</f>
        <v>20.209599999999998</v>
      </c>
      <c r="G11" s="66">
        <f t="shared" si="1"/>
        <v>9</v>
      </c>
      <c r="H11" s="65">
        <f>VLOOKUP($A11,'Return Data'!$B$7:$R$2843,12,0)</f>
        <v>33.576099999999997</v>
      </c>
      <c r="I11" s="66">
        <f t="shared" si="2"/>
        <v>15</v>
      </c>
      <c r="J11" s="65">
        <f>VLOOKUP($A11,'Return Data'!$B$7:$R$2843,13,0)</f>
        <v>45.154200000000003</v>
      </c>
      <c r="K11" s="66">
        <f t="shared" si="3"/>
        <v>20</v>
      </c>
      <c r="L11" s="65">
        <f>VLOOKUP($A11,'Return Data'!$B$7:$R$2843,17,0)</f>
        <v>21.7974</v>
      </c>
      <c r="M11" s="66">
        <f t="shared" si="4"/>
        <v>4</v>
      </c>
      <c r="N11" s="65">
        <f>VLOOKUP($A11,'Return Data'!$B$7:$R$2843,14,0)</f>
        <v>18.291399999999999</v>
      </c>
      <c r="O11" s="66">
        <f t="shared" si="6"/>
        <v>2</v>
      </c>
      <c r="P11" s="65"/>
      <c r="Q11" s="66"/>
      <c r="R11" s="65">
        <f>VLOOKUP($A11,'Return Data'!$B$7:$R$2843,16,0)</f>
        <v>15.6365</v>
      </c>
      <c r="S11" s="67">
        <f t="shared" si="5"/>
        <v>8</v>
      </c>
    </row>
    <row r="12" spans="1:20" x14ac:dyDescent="0.3">
      <c r="A12" s="63" t="s">
        <v>484</v>
      </c>
      <c r="B12" s="64">
        <f>VLOOKUP($A12,'Return Data'!$B$7:$R$2843,3,0)</f>
        <v>44351</v>
      </c>
      <c r="C12" s="65">
        <f>VLOOKUP($A12,'Return Data'!$B$7:$R$2843,4,0)</f>
        <v>20.010000000000002</v>
      </c>
      <c r="D12" s="65">
        <f>VLOOKUP($A12,'Return Data'!$B$7:$R$2843,10,0)</f>
        <v>11.912800000000001</v>
      </c>
      <c r="E12" s="66">
        <f t="shared" si="0"/>
        <v>2</v>
      </c>
      <c r="F12" s="65">
        <f>VLOOKUP($A12,'Return Data'!$B$7:$R$2843,11,0)</f>
        <v>26.7258</v>
      </c>
      <c r="G12" s="66">
        <f t="shared" si="1"/>
        <v>2</v>
      </c>
      <c r="H12" s="65">
        <f>VLOOKUP($A12,'Return Data'!$B$7:$R$2843,12,0)</f>
        <v>44.895000000000003</v>
      </c>
      <c r="I12" s="66">
        <f t="shared" si="2"/>
        <v>2</v>
      </c>
      <c r="J12" s="65">
        <f>VLOOKUP($A12,'Return Data'!$B$7:$R$2843,13,0)</f>
        <v>70.008499999999998</v>
      </c>
      <c r="K12" s="66">
        <f t="shared" si="3"/>
        <v>3</v>
      </c>
      <c r="L12" s="65">
        <f>VLOOKUP($A12,'Return Data'!$B$7:$R$2843,17,0)</f>
        <v>22.994199999999999</v>
      </c>
      <c r="M12" s="66">
        <f t="shared" si="4"/>
        <v>2</v>
      </c>
      <c r="N12" s="65">
        <f>VLOOKUP($A12,'Return Data'!$B$7:$R$2843,14,0)</f>
        <v>12.4977</v>
      </c>
      <c r="O12" s="66">
        <f t="shared" si="6"/>
        <v>14</v>
      </c>
      <c r="P12" s="65"/>
      <c r="Q12" s="66"/>
      <c r="R12" s="65">
        <f>VLOOKUP($A12,'Return Data'!$B$7:$R$2843,16,0)</f>
        <v>15.2849</v>
      </c>
      <c r="S12" s="67">
        <f t="shared" si="5"/>
        <v>10</v>
      </c>
    </row>
    <row r="13" spans="1:20" x14ac:dyDescent="0.3">
      <c r="A13" s="63" t="s">
        <v>486</v>
      </c>
      <c r="B13" s="64">
        <f>VLOOKUP($A13,'Return Data'!$B$7:$R$2843,3,0)</f>
        <v>44351</v>
      </c>
      <c r="C13" s="65">
        <f>VLOOKUP($A13,'Return Data'!$B$7:$R$2843,4,0)</f>
        <v>240.38</v>
      </c>
      <c r="D13" s="65">
        <f>VLOOKUP($A13,'Return Data'!$B$7:$R$2843,10,0)</f>
        <v>4.3315999999999999</v>
      </c>
      <c r="E13" s="66">
        <f t="shared" si="0"/>
        <v>18</v>
      </c>
      <c r="F13" s="65">
        <f>VLOOKUP($A13,'Return Data'!$B$7:$R$2843,11,0)</f>
        <v>15.4452</v>
      </c>
      <c r="G13" s="66">
        <f t="shared" si="1"/>
        <v>23</v>
      </c>
      <c r="H13" s="65">
        <f>VLOOKUP($A13,'Return Data'!$B$7:$R$2843,12,0)</f>
        <v>29.822900000000001</v>
      </c>
      <c r="I13" s="66">
        <f t="shared" si="2"/>
        <v>23</v>
      </c>
      <c r="J13" s="65">
        <f>VLOOKUP($A13,'Return Data'!$B$7:$R$2843,13,0)</f>
        <v>42.489600000000003</v>
      </c>
      <c r="K13" s="66">
        <f t="shared" si="3"/>
        <v>25</v>
      </c>
      <c r="L13" s="65">
        <f>VLOOKUP($A13,'Return Data'!$B$7:$R$2843,17,0)</f>
        <v>18.421900000000001</v>
      </c>
      <c r="M13" s="66">
        <f t="shared" si="4"/>
        <v>7</v>
      </c>
      <c r="N13" s="65">
        <f>VLOOKUP($A13,'Return Data'!$B$7:$R$2843,14,0)</f>
        <v>16.110299999999999</v>
      </c>
      <c r="O13" s="66">
        <f t="shared" si="6"/>
        <v>4</v>
      </c>
      <c r="P13" s="65">
        <f>VLOOKUP($A13,'Return Data'!$B$7:$R$2843,15,0)</f>
        <v>15.904</v>
      </c>
      <c r="Q13" s="66">
        <f>RANK(P13,P$8:P$40,0)</f>
        <v>3</v>
      </c>
      <c r="R13" s="65">
        <f>VLOOKUP($A13,'Return Data'!$B$7:$R$2843,16,0)</f>
        <v>15.4419</v>
      </c>
      <c r="S13" s="67">
        <f t="shared" si="5"/>
        <v>9</v>
      </c>
    </row>
    <row r="14" spans="1:20" x14ac:dyDescent="0.3">
      <c r="A14" s="63" t="s">
        <v>488</v>
      </c>
      <c r="B14" s="64">
        <f>VLOOKUP($A14,'Return Data'!$B$7:$R$2843,3,0)</f>
        <v>44351</v>
      </c>
      <c r="C14" s="65">
        <f>VLOOKUP($A14,'Return Data'!$B$7:$R$2843,4,0)</f>
        <v>232.81899999999999</v>
      </c>
      <c r="D14" s="65">
        <f>VLOOKUP($A14,'Return Data'!$B$7:$R$2843,10,0)</f>
        <v>5.1890000000000001</v>
      </c>
      <c r="E14" s="66">
        <f t="shared" si="0"/>
        <v>9</v>
      </c>
      <c r="F14" s="65">
        <f>VLOOKUP($A14,'Return Data'!$B$7:$R$2843,11,0)</f>
        <v>17.372499999999999</v>
      </c>
      <c r="G14" s="66">
        <f t="shared" si="1"/>
        <v>18</v>
      </c>
      <c r="H14" s="65">
        <f>VLOOKUP($A14,'Return Data'!$B$7:$R$2843,12,0)</f>
        <v>34.076000000000001</v>
      </c>
      <c r="I14" s="66">
        <f t="shared" si="2"/>
        <v>13</v>
      </c>
      <c r="J14" s="65">
        <f>VLOOKUP($A14,'Return Data'!$B$7:$R$2843,13,0)</f>
        <v>47.5471</v>
      </c>
      <c r="K14" s="66">
        <f t="shared" si="3"/>
        <v>14</v>
      </c>
      <c r="L14" s="65">
        <f>VLOOKUP($A14,'Return Data'!$B$7:$R$2843,17,0)</f>
        <v>19.049299999999999</v>
      </c>
      <c r="M14" s="66">
        <f t="shared" si="4"/>
        <v>6</v>
      </c>
      <c r="N14" s="65">
        <f>VLOOKUP($A14,'Return Data'!$B$7:$R$2843,14,0)</f>
        <v>15.567299999999999</v>
      </c>
      <c r="O14" s="66">
        <f t="shared" si="6"/>
        <v>6</v>
      </c>
      <c r="P14" s="65">
        <f>VLOOKUP($A14,'Return Data'!$B$7:$R$2843,15,0)</f>
        <v>15.2859</v>
      </c>
      <c r="Q14" s="66">
        <f>RANK(P14,P$8:P$40,0)</f>
        <v>6</v>
      </c>
      <c r="R14" s="65">
        <f>VLOOKUP($A14,'Return Data'!$B$7:$R$2843,16,0)</f>
        <v>14.8873</v>
      </c>
      <c r="S14" s="67">
        <f t="shared" si="5"/>
        <v>13</v>
      </c>
    </row>
    <row r="15" spans="1:20" x14ac:dyDescent="0.3">
      <c r="A15" s="63" t="s">
        <v>490</v>
      </c>
      <c r="B15" s="64">
        <f>VLOOKUP($A15,'Return Data'!$B$7:$R$2843,3,0)</f>
        <v>44351</v>
      </c>
      <c r="C15" s="65">
        <f>VLOOKUP($A15,'Return Data'!$B$7:$R$2843,4,0)</f>
        <v>36.5</v>
      </c>
      <c r="D15" s="65">
        <f>VLOOKUP($A15,'Return Data'!$B$7:$R$2843,10,0)</f>
        <v>4.6444999999999999</v>
      </c>
      <c r="E15" s="66">
        <f t="shared" si="0"/>
        <v>15</v>
      </c>
      <c r="F15" s="65">
        <f>VLOOKUP($A15,'Return Data'!$B$7:$R$2843,11,0)</f>
        <v>17.704000000000001</v>
      </c>
      <c r="G15" s="66">
        <f t="shared" si="1"/>
        <v>14</v>
      </c>
      <c r="H15" s="65">
        <f>VLOOKUP($A15,'Return Data'!$B$7:$R$2843,12,0)</f>
        <v>33.846699999999998</v>
      </c>
      <c r="I15" s="66">
        <f t="shared" si="2"/>
        <v>14</v>
      </c>
      <c r="J15" s="65">
        <f>VLOOKUP($A15,'Return Data'!$B$7:$R$2843,13,0)</f>
        <v>46.881300000000003</v>
      </c>
      <c r="K15" s="66">
        <f t="shared" si="3"/>
        <v>15</v>
      </c>
      <c r="L15" s="65">
        <f>VLOOKUP($A15,'Return Data'!$B$7:$R$2843,17,0)</f>
        <v>16.612400000000001</v>
      </c>
      <c r="M15" s="66">
        <f t="shared" si="4"/>
        <v>11</v>
      </c>
      <c r="N15" s="65">
        <f>VLOOKUP($A15,'Return Data'!$B$7:$R$2843,14,0)</f>
        <v>13.842599999999999</v>
      </c>
      <c r="O15" s="66">
        <f t="shared" si="6"/>
        <v>9</v>
      </c>
      <c r="P15" s="65">
        <f>VLOOKUP($A15,'Return Data'!$B$7:$R$2843,15,0)</f>
        <v>12.860799999999999</v>
      </c>
      <c r="Q15" s="66">
        <f>RANK(P15,P$8:P$40,0)</f>
        <v>12</v>
      </c>
      <c r="R15" s="65">
        <f>VLOOKUP($A15,'Return Data'!$B$7:$R$2843,16,0)</f>
        <v>13.1942</v>
      </c>
      <c r="S15" s="67">
        <f t="shared" si="5"/>
        <v>20</v>
      </c>
    </row>
    <row r="16" spans="1:20" x14ac:dyDescent="0.3">
      <c r="A16" s="63" t="s">
        <v>493</v>
      </c>
      <c r="B16" s="64">
        <f>VLOOKUP($A16,'Return Data'!$B$7:$R$2843,3,0)</f>
        <v>44351</v>
      </c>
      <c r="C16" s="65">
        <f>VLOOKUP($A16,'Return Data'!$B$7:$R$2843,4,0)</f>
        <v>179.1455</v>
      </c>
      <c r="D16" s="65">
        <f>VLOOKUP($A16,'Return Data'!$B$7:$R$2843,10,0)</f>
        <v>5.0155000000000003</v>
      </c>
      <c r="E16" s="66">
        <f t="shared" si="0"/>
        <v>14</v>
      </c>
      <c r="F16" s="65">
        <f>VLOOKUP($A16,'Return Data'!$B$7:$R$2843,11,0)</f>
        <v>18.770800000000001</v>
      </c>
      <c r="G16" s="66">
        <f t="shared" si="1"/>
        <v>11</v>
      </c>
      <c r="H16" s="65">
        <f>VLOOKUP($A16,'Return Data'!$B$7:$R$2843,12,0)</f>
        <v>38.179000000000002</v>
      </c>
      <c r="I16" s="66">
        <f t="shared" si="2"/>
        <v>5</v>
      </c>
      <c r="J16" s="65">
        <f>VLOOKUP($A16,'Return Data'!$B$7:$R$2843,13,0)</f>
        <v>52.2256</v>
      </c>
      <c r="K16" s="66">
        <f t="shared" si="3"/>
        <v>12</v>
      </c>
      <c r="L16" s="65">
        <f>VLOOKUP($A16,'Return Data'!$B$7:$R$2843,17,0)</f>
        <v>16.736599999999999</v>
      </c>
      <c r="M16" s="66">
        <f t="shared" si="4"/>
        <v>9</v>
      </c>
      <c r="N16" s="65">
        <f>VLOOKUP($A16,'Return Data'!$B$7:$R$2843,14,0)</f>
        <v>13.4079</v>
      </c>
      <c r="O16" s="66">
        <f t="shared" si="6"/>
        <v>11</v>
      </c>
      <c r="P16" s="65">
        <f>VLOOKUP($A16,'Return Data'!$B$7:$R$2843,15,0)</f>
        <v>13.012</v>
      </c>
      <c r="Q16" s="66">
        <f>RANK(P16,P$8:P$40,0)</f>
        <v>11</v>
      </c>
      <c r="R16" s="65">
        <f>VLOOKUP($A16,'Return Data'!$B$7:$R$2843,16,0)</f>
        <v>15.003399999999999</v>
      </c>
      <c r="S16" s="67">
        <f t="shared" si="5"/>
        <v>12</v>
      </c>
    </row>
    <row r="17" spans="1:19" x14ac:dyDescent="0.3">
      <c r="A17" s="63" t="s">
        <v>495</v>
      </c>
      <c r="B17" s="64">
        <f>VLOOKUP($A17,'Return Data'!$B$7:$R$2843,3,0)</f>
        <v>44351</v>
      </c>
      <c r="C17" s="65">
        <f>VLOOKUP($A17,'Return Data'!$B$7:$R$2843,4,0)</f>
        <v>76.281999999999996</v>
      </c>
      <c r="D17" s="65">
        <f>VLOOKUP($A17,'Return Data'!$B$7:$R$2843,10,0)</f>
        <v>4.5617999999999999</v>
      </c>
      <c r="E17" s="66">
        <f t="shared" si="0"/>
        <v>17</v>
      </c>
      <c r="F17" s="65">
        <f>VLOOKUP($A17,'Return Data'!$B$7:$R$2843,11,0)</f>
        <v>20.385100000000001</v>
      </c>
      <c r="G17" s="66">
        <f t="shared" si="1"/>
        <v>8</v>
      </c>
      <c r="H17" s="65">
        <f>VLOOKUP($A17,'Return Data'!$B$7:$R$2843,12,0)</f>
        <v>37.459899999999998</v>
      </c>
      <c r="I17" s="66">
        <f t="shared" si="2"/>
        <v>7</v>
      </c>
      <c r="J17" s="65">
        <f>VLOOKUP($A17,'Return Data'!$B$7:$R$2843,13,0)</f>
        <v>54.1113</v>
      </c>
      <c r="K17" s="66">
        <f t="shared" si="3"/>
        <v>6</v>
      </c>
      <c r="L17" s="65">
        <f>VLOOKUP($A17,'Return Data'!$B$7:$R$2843,17,0)</f>
        <v>14.9961</v>
      </c>
      <c r="M17" s="66">
        <f t="shared" si="4"/>
        <v>17</v>
      </c>
      <c r="N17" s="65">
        <f>VLOOKUP($A17,'Return Data'!$B$7:$R$2843,14,0)</f>
        <v>13.217700000000001</v>
      </c>
      <c r="O17" s="66">
        <f t="shared" si="6"/>
        <v>12</v>
      </c>
      <c r="P17" s="65">
        <f>VLOOKUP($A17,'Return Data'!$B$7:$R$2843,15,0)</f>
        <v>14.1915</v>
      </c>
      <c r="Q17" s="66">
        <f>RANK(P17,P$8:P$40,0)</f>
        <v>8</v>
      </c>
      <c r="R17" s="65">
        <f>VLOOKUP($A17,'Return Data'!$B$7:$R$2843,16,0)</f>
        <v>15.864000000000001</v>
      </c>
      <c r="S17" s="67">
        <f t="shared" si="5"/>
        <v>6</v>
      </c>
    </row>
    <row r="18" spans="1:19" x14ac:dyDescent="0.3">
      <c r="A18" s="63" t="s">
        <v>496</v>
      </c>
      <c r="B18" s="64">
        <f>VLOOKUP($A18,'Return Data'!$B$7:$R$2843,3,0)</f>
        <v>44351</v>
      </c>
      <c r="C18" s="65">
        <f>VLOOKUP($A18,'Return Data'!$B$7:$R$2843,4,0)</f>
        <v>15.0425</v>
      </c>
      <c r="D18" s="65">
        <f>VLOOKUP($A18,'Return Data'!$B$7:$R$2843,10,0)</f>
        <v>3.7185000000000001</v>
      </c>
      <c r="E18" s="66">
        <f t="shared" si="0"/>
        <v>25</v>
      </c>
      <c r="F18" s="65">
        <f>VLOOKUP($A18,'Return Data'!$B$7:$R$2843,11,0)</f>
        <v>14.5258</v>
      </c>
      <c r="G18" s="66">
        <f t="shared" si="1"/>
        <v>25</v>
      </c>
      <c r="H18" s="65">
        <f>VLOOKUP($A18,'Return Data'!$B$7:$R$2843,12,0)</f>
        <v>29.395600000000002</v>
      </c>
      <c r="I18" s="66">
        <f t="shared" si="2"/>
        <v>25</v>
      </c>
      <c r="J18" s="65">
        <f>VLOOKUP($A18,'Return Data'!$B$7:$R$2843,13,0)</f>
        <v>42.446599999999997</v>
      </c>
      <c r="K18" s="66">
        <f t="shared" si="3"/>
        <v>26</v>
      </c>
      <c r="L18" s="65"/>
      <c r="M18" s="66"/>
      <c r="N18" s="65"/>
      <c r="O18" s="66"/>
      <c r="P18" s="65"/>
      <c r="Q18" s="66"/>
      <c r="R18" s="65">
        <f>VLOOKUP($A18,'Return Data'!$B$7:$R$2843,16,0)</f>
        <v>16.869399999999999</v>
      </c>
      <c r="S18" s="67">
        <f t="shared" si="5"/>
        <v>3</v>
      </c>
    </row>
    <row r="19" spans="1:19" x14ac:dyDescent="0.3">
      <c r="A19" s="63" t="s">
        <v>499</v>
      </c>
      <c r="B19" s="64">
        <f>VLOOKUP($A19,'Return Data'!$B$7:$R$2843,3,0)</f>
        <v>44351</v>
      </c>
      <c r="C19" s="65">
        <f>VLOOKUP($A19,'Return Data'!$B$7:$R$2843,4,0)</f>
        <v>201.12</v>
      </c>
      <c r="D19" s="65">
        <f>VLOOKUP($A19,'Return Data'!$B$7:$R$2843,10,0)</f>
        <v>5.8693</v>
      </c>
      <c r="E19" s="66">
        <f t="shared" si="0"/>
        <v>4</v>
      </c>
      <c r="F19" s="65">
        <f>VLOOKUP($A19,'Return Data'!$B$7:$R$2843,11,0)</f>
        <v>25.983499999999999</v>
      </c>
      <c r="G19" s="66">
        <f t="shared" si="1"/>
        <v>3</v>
      </c>
      <c r="H19" s="65">
        <f>VLOOKUP($A19,'Return Data'!$B$7:$R$2843,12,0)</f>
        <v>41.9938</v>
      </c>
      <c r="I19" s="66">
        <f t="shared" si="2"/>
        <v>3</v>
      </c>
      <c r="J19" s="65">
        <f>VLOOKUP($A19,'Return Data'!$B$7:$R$2843,13,0)</f>
        <v>53.843800000000002</v>
      </c>
      <c r="K19" s="66">
        <f t="shared" si="3"/>
        <v>7</v>
      </c>
      <c r="L19" s="65">
        <f>VLOOKUP($A19,'Return Data'!$B$7:$R$2843,17,0)</f>
        <v>16.919599999999999</v>
      </c>
      <c r="M19" s="66">
        <f>RANK(L19,L$8:L$40,0)</f>
        <v>8</v>
      </c>
      <c r="N19" s="65">
        <f>VLOOKUP($A19,'Return Data'!$B$7:$R$2843,14,0)</f>
        <v>14.789</v>
      </c>
      <c r="O19" s="66">
        <f>RANK(N19,N$8:N$40,0)</f>
        <v>7</v>
      </c>
      <c r="P19" s="65">
        <f>VLOOKUP($A19,'Return Data'!$B$7:$R$2843,15,0)</f>
        <v>15.8812</v>
      </c>
      <c r="Q19" s="66">
        <f>RANK(P19,P$8:P$40,0)</f>
        <v>4</v>
      </c>
      <c r="R19" s="65">
        <f>VLOOKUP($A19,'Return Data'!$B$7:$R$2843,16,0)</f>
        <v>16.340800000000002</v>
      </c>
      <c r="S19" s="67">
        <f t="shared" si="5"/>
        <v>4</v>
      </c>
    </row>
    <row r="20" spans="1:19" x14ac:dyDescent="0.3">
      <c r="A20" s="63" t="s">
        <v>501</v>
      </c>
      <c r="B20" s="64">
        <f>VLOOKUP($A20,'Return Data'!$B$7:$R$2843,3,0)</f>
        <v>44351</v>
      </c>
      <c r="C20" s="65">
        <f>VLOOKUP($A20,'Return Data'!$B$7:$R$2843,4,0)</f>
        <v>15.571199999999999</v>
      </c>
      <c r="D20" s="65">
        <f>VLOOKUP($A20,'Return Data'!$B$7:$R$2843,10,0)</f>
        <v>4.0292000000000003</v>
      </c>
      <c r="E20" s="66">
        <f t="shared" si="0"/>
        <v>21</v>
      </c>
      <c r="F20" s="65">
        <f>VLOOKUP($A20,'Return Data'!$B$7:$R$2843,11,0)</f>
        <v>13.097</v>
      </c>
      <c r="G20" s="66">
        <f t="shared" si="1"/>
        <v>28</v>
      </c>
      <c r="H20" s="65">
        <f>VLOOKUP($A20,'Return Data'!$B$7:$R$2843,12,0)</f>
        <v>23.823699999999999</v>
      </c>
      <c r="I20" s="66">
        <f t="shared" si="2"/>
        <v>33</v>
      </c>
      <c r="J20" s="65">
        <f>VLOOKUP($A20,'Return Data'!$B$7:$R$2843,13,0)</f>
        <v>36.6614</v>
      </c>
      <c r="K20" s="66">
        <f t="shared" si="3"/>
        <v>31</v>
      </c>
      <c r="L20" s="65">
        <f>VLOOKUP($A20,'Return Data'!$B$7:$R$2843,17,0)</f>
        <v>13.9864</v>
      </c>
      <c r="M20" s="66">
        <f>RANK(L20,L$8:L$40,0)</f>
        <v>21</v>
      </c>
      <c r="N20" s="65">
        <f>VLOOKUP($A20,'Return Data'!$B$7:$R$2843,14,0)</f>
        <v>7.8520000000000003</v>
      </c>
      <c r="O20" s="66">
        <f>RANK(N20,N$8:N$40,0)</f>
        <v>25</v>
      </c>
      <c r="P20" s="65"/>
      <c r="Q20" s="66"/>
      <c r="R20" s="65">
        <f>VLOOKUP($A20,'Return Data'!$B$7:$R$2843,16,0)</f>
        <v>10.0741</v>
      </c>
      <c r="S20" s="67">
        <f t="shared" si="5"/>
        <v>33</v>
      </c>
    </row>
    <row r="21" spans="1:19" x14ac:dyDescent="0.3">
      <c r="A21" s="63" t="s">
        <v>502</v>
      </c>
      <c r="B21" s="64">
        <f>VLOOKUP($A21,'Return Data'!$B$7:$R$2843,3,0)</f>
        <v>44351</v>
      </c>
      <c r="C21" s="65">
        <f>VLOOKUP($A21,'Return Data'!$B$7:$R$2843,4,0)</f>
        <v>16.29</v>
      </c>
      <c r="D21" s="65">
        <f>VLOOKUP($A21,'Return Data'!$B$7:$R$2843,10,0)</f>
        <v>5.0968</v>
      </c>
      <c r="E21" s="66">
        <f t="shared" si="0"/>
        <v>13</v>
      </c>
      <c r="F21" s="65">
        <f>VLOOKUP($A21,'Return Data'!$B$7:$R$2843,11,0)</f>
        <v>18.8184</v>
      </c>
      <c r="G21" s="66">
        <f t="shared" si="1"/>
        <v>10</v>
      </c>
      <c r="H21" s="65">
        <f>VLOOKUP($A21,'Return Data'!$B$7:$R$2843,12,0)</f>
        <v>34.628100000000003</v>
      </c>
      <c r="I21" s="66">
        <f t="shared" si="2"/>
        <v>12</v>
      </c>
      <c r="J21" s="65">
        <f>VLOOKUP($A21,'Return Data'!$B$7:$R$2843,13,0)</f>
        <v>53.824399999999997</v>
      </c>
      <c r="K21" s="66">
        <f t="shared" si="3"/>
        <v>8</v>
      </c>
      <c r="L21" s="65">
        <f>VLOOKUP($A21,'Return Data'!$B$7:$R$2843,17,0)</f>
        <v>15.2004</v>
      </c>
      <c r="M21" s="66">
        <f>RANK(L21,L$8:L$40,0)</f>
        <v>15</v>
      </c>
      <c r="N21" s="65">
        <f>VLOOKUP($A21,'Return Data'!$B$7:$R$2843,14,0)</f>
        <v>11.513199999999999</v>
      </c>
      <c r="O21" s="66">
        <f>RANK(N21,N$8:N$40,0)</f>
        <v>18</v>
      </c>
      <c r="P21" s="65"/>
      <c r="Q21" s="66"/>
      <c r="R21" s="65">
        <f>VLOOKUP($A21,'Return Data'!$B$7:$R$2843,16,0)</f>
        <v>11.6442</v>
      </c>
      <c r="S21" s="67">
        <f t="shared" si="5"/>
        <v>29</v>
      </c>
    </row>
    <row r="22" spans="1:19" x14ac:dyDescent="0.3">
      <c r="A22" s="63" t="s">
        <v>504</v>
      </c>
      <c r="B22" s="64">
        <f>VLOOKUP($A22,'Return Data'!$B$7:$R$2843,3,0)</f>
        <v>44351</v>
      </c>
      <c r="C22" s="65">
        <f>VLOOKUP($A22,'Return Data'!$B$7:$R$2843,4,0)</f>
        <v>14.161099999999999</v>
      </c>
      <c r="D22" s="65">
        <f>VLOOKUP($A22,'Return Data'!$B$7:$R$2843,10,0)</f>
        <v>2.4355000000000002</v>
      </c>
      <c r="E22" s="66">
        <f t="shared" si="0"/>
        <v>32</v>
      </c>
      <c r="F22" s="65">
        <f>VLOOKUP($A22,'Return Data'!$B$7:$R$2843,11,0)</f>
        <v>12.0021</v>
      </c>
      <c r="G22" s="66">
        <f t="shared" si="1"/>
        <v>30</v>
      </c>
      <c r="H22" s="65">
        <f>VLOOKUP($A22,'Return Data'!$B$7:$R$2843,12,0)</f>
        <v>30.363299999999999</v>
      </c>
      <c r="I22" s="66">
        <f t="shared" si="2"/>
        <v>21</v>
      </c>
      <c r="J22" s="65">
        <f>VLOOKUP($A22,'Return Data'!$B$7:$R$2843,13,0)</f>
        <v>44.311100000000003</v>
      </c>
      <c r="K22" s="66">
        <f t="shared" si="3"/>
        <v>21</v>
      </c>
      <c r="L22" s="65"/>
      <c r="M22" s="66"/>
      <c r="N22" s="65"/>
      <c r="O22" s="66"/>
      <c r="P22" s="65"/>
      <c r="Q22" s="66"/>
      <c r="R22" s="65">
        <f>VLOOKUP($A22,'Return Data'!$B$7:$R$2843,16,0)</f>
        <v>15.081899999999999</v>
      </c>
      <c r="S22" s="67">
        <f t="shared" si="5"/>
        <v>11</v>
      </c>
    </row>
    <row r="23" spans="1:19" x14ac:dyDescent="0.3">
      <c r="A23" s="63" t="s">
        <v>506</v>
      </c>
      <c r="B23" s="64">
        <f>VLOOKUP($A23,'Return Data'!$B$7:$R$2843,3,0)</f>
        <v>44351</v>
      </c>
      <c r="C23" s="65">
        <f>VLOOKUP($A23,'Return Data'!$B$7:$R$2843,4,0)</f>
        <v>13.8316</v>
      </c>
      <c r="D23" s="65">
        <f>VLOOKUP($A23,'Return Data'!$B$7:$R$2843,10,0)</f>
        <v>2.7669000000000001</v>
      </c>
      <c r="E23" s="66">
        <f t="shared" si="0"/>
        <v>30</v>
      </c>
      <c r="F23" s="65">
        <f>VLOOKUP($A23,'Return Data'!$B$7:$R$2843,11,0)</f>
        <v>13.4956</v>
      </c>
      <c r="G23" s="66">
        <f t="shared" si="1"/>
        <v>26</v>
      </c>
      <c r="H23" s="65">
        <f>VLOOKUP($A23,'Return Data'!$B$7:$R$2843,12,0)</f>
        <v>25.835599999999999</v>
      </c>
      <c r="I23" s="66">
        <f t="shared" si="2"/>
        <v>29</v>
      </c>
      <c r="J23" s="65">
        <f>VLOOKUP($A23,'Return Data'!$B$7:$R$2843,13,0)</f>
        <v>37.9559</v>
      </c>
      <c r="K23" s="66">
        <f t="shared" si="3"/>
        <v>28</v>
      </c>
      <c r="L23" s="65">
        <f>VLOOKUP($A23,'Return Data'!$B$7:$R$2843,17,0)</f>
        <v>13.3026</v>
      </c>
      <c r="M23" s="66">
        <f>RANK(L23,L$8:L$40,0)</f>
        <v>23</v>
      </c>
      <c r="N23" s="65"/>
      <c r="O23" s="66"/>
      <c r="P23" s="65"/>
      <c r="Q23" s="66"/>
      <c r="R23" s="65">
        <f>VLOOKUP($A23,'Return Data'!$B$7:$R$2843,16,0)</f>
        <v>11.7004</v>
      </c>
      <c r="S23" s="67">
        <f t="shared" si="5"/>
        <v>28</v>
      </c>
    </row>
    <row r="24" spans="1:19" x14ac:dyDescent="0.3">
      <c r="A24" s="63" t="s">
        <v>509</v>
      </c>
      <c r="B24" s="64">
        <f>VLOOKUP($A24,'Return Data'!$B$7:$R$2843,3,0)</f>
        <v>44351</v>
      </c>
      <c r="C24" s="65">
        <f>VLOOKUP($A24,'Return Data'!$B$7:$R$2843,4,0)</f>
        <v>67.870900000000006</v>
      </c>
      <c r="D24" s="65">
        <f>VLOOKUP($A24,'Return Data'!$B$7:$R$2843,10,0)</f>
        <v>5.1607000000000003</v>
      </c>
      <c r="E24" s="66">
        <f t="shared" si="0"/>
        <v>11</v>
      </c>
      <c r="F24" s="65">
        <f>VLOOKUP($A24,'Return Data'!$B$7:$R$2843,11,0)</f>
        <v>18.3841</v>
      </c>
      <c r="G24" s="66">
        <f t="shared" si="1"/>
        <v>12</v>
      </c>
      <c r="H24" s="65">
        <f>VLOOKUP($A24,'Return Data'!$B$7:$R$2843,12,0)</f>
        <v>36.8249</v>
      </c>
      <c r="I24" s="66">
        <f t="shared" si="2"/>
        <v>10</v>
      </c>
      <c r="J24" s="65">
        <f>VLOOKUP($A24,'Return Data'!$B$7:$R$2843,13,0)</f>
        <v>75.695300000000003</v>
      </c>
      <c r="K24" s="66">
        <f t="shared" si="3"/>
        <v>2</v>
      </c>
      <c r="L24" s="65">
        <f>VLOOKUP($A24,'Return Data'!$B$7:$R$2843,17,0)</f>
        <v>22.961300000000001</v>
      </c>
      <c r="M24" s="66">
        <f>RANK(L24,L$8:L$40,0)</f>
        <v>3</v>
      </c>
      <c r="N24" s="65">
        <f>VLOOKUP($A24,'Return Data'!$B$7:$R$2843,14,0)</f>
        <v>12.9193</v>
      </c>
      <c r="O24" s="66">
        <f>RANK(N24,N$8:N$40,0)</f>
        <v>13</v>
      </c>
      <c r="P24" s="65">
        <f>VLOOKUP($A24,'Return Data'!$B$7:$R$2843,15,0)</f>
        <v>11.3651</v>
      </c>
      <c r="Q24" s="66">
        <f>RANK(P24,P$8:P$40,0)</f>
        <v>18</v>
      </c>
      <c r="R24" s="65">
        <f>VLOOKUP($A24,'Return Data'!$B$7:$R$2843,16,0)</f>
        <v>12.580500000000001</v>
      </c>
      <c r="S24" s="67">
        <f t="shared" si="5"/>
        <v>22</v>
      </c>
    </row>
    <row r="25" spans="1:19" x14ac:dyDescent="0.3">
      <c r="A25" s="63" t="s">
        <v>1838</v>
      </c>
      <c r="B25" s="64">
        <f>VLOOKUP($A25,'Return Data'!$B$7:$R$2843,3,0)</f>
        <v>44351</v>
      </c>
      <c r="C25" s="65">
        <f>VLOOKUP($A25,'Return Data'!$B$7:$R$2843,4,0)</f>
        <v>40.1</v>
      </c>
      <c r="D25" s="65">
        <f>VLOOKUP($A25,'Return Data'!$B$7:$R$2843,10,0)</f>
        <v>5.7042999999999999</v>
      </c>
      <c r="E25" s="66">
        <f t="shared" si="0"/>
        <v>5</v>
      </c>
      <c r="F25" s="65">
        <f>VLOOKUP($A25,'Return Data'!$B$7:$R$2843,11,0)</f>
        <v>21.239599999999999</v>
      </c>
      <c r="G25" s="66">
        <f t="shared" si="1"/>
        <v>7</v>
      </c>
      <c r="H25" s="65">
        <f>VLOOKUP($A25,'Return Data'!$B$7:$R$2843,12,0)</f>
        <v>41.436199999999999</v>
      </c>
      <c r="I25" s="66">
        <f t="shared" si="2"/>
        <v>4</v>
      </c>
      <c r="J25" s="65">
        <f>VLOOKUP($A25,'Return Data'!$B$7:$R$2843,13,0)</f>
        <v>60.041499999999999</v>
      </c>
      <c r="K25" s="66">
        <f t="shared" si="3"/>
        <v>4</v>
      </c>
      <c r="L25" s="65">
        <f>VLOOKUP($A25,'Return Data'!$B$7:$R$2843,17,0)</f>
        <v>20.0351</v>
      </c>
      <c r="M25" s="66">
        <f>RANK(L25,L$8:L$40,0)</f>
        <v>5</v>
      </c>
      <c r="N25" s="65">
        <f>VLOOKUP($A25,'Return Data'!$B$7:$R$2843,14,0)</f>
        <v>16.1371</v>
      </c>
      <c r="O25" s="66">
        <f>RANK(N25,N$8:N$40,0)</f>
        <v>3</v>
      </c>
      <c r="P25" s="65">
        <f>VLOOKUP($A25,'Return Data'!$B$7:$R$2843,15,0)</f>
        <v>15.0168</v>
      </c>
      <c r="Q25" s="66">
        <f>RANK(P25,P$8:P$40,0)</f>
        <v>7</v>
      </c>
      <c r="R25" s="65">
        <f>VLOOKUP($A25,'Return Data'!$B$7:$R$2843,16,0)</f>
        <v>12.9894</v>
      </c>
      <c r="S25" s="67">
        <f t="shared" si="5"/>
        <v>21</v>
      </c>
    </row>
    <row r="26" spans="1:19" x14ac:dyDescent="0.3">
      <c r="A26" s="63" t="s">
        <v>510</v>
      </c>
      <c r="B26" s="64">
        <f>VLOOKUP($A26,'Return Data'!$B$7:$R$2843,3,0)</f>
        <v>44351</v>
      </c>
      <c r="C26" s="65">
        <f>VLOOKUP($A26,'Return Data'!$B$7:$R$2843,4,0)</f>
        <v>37.133000000000003</v>
      </c>
      <c r="D26" s="65">
        <f>VLOOKUP($A26,'Return Data'!$B$7:$R$2843,10,0)</f>
        <v>4.0490000000000004</v>
      </c>
      <c r="E26" s="66">
        <f t="shared" si="0"/>
        <v>20</v>
      </c>
      <c r="F26" s="65">
        <f>VLOOKUP($A26,'Return Data'!$B$7:$R$2843,11,0)</f>
        <v>14.771000000000001</v>
      </c>
      <c r="G26" s="66">
        <f t="shared" si="1"/>
        <v>24</v>
      </c>
      <c r="H26" s="65">
        <f>VLOOKUP($A26,'Return Data'!$B$7:$R$2843,12,0)</f>
        <v>29.270700000000001</v>
      </c>
      <c r="I26" s="66">
        <f t="shared" si="2"/>
        <v>26</v>
      </c>
      <c r="J26" s="65">
        <f>VLOOKUP($A26,'Return Data'!$B$7:$R$2843,13,0)</f>
        <v>43.437100000000001</v>
      </c>
      <c r="K26" s="66">
        <f t="shared" si="3"/>
        <v>22</v>
      </c>
      <c r="L26" s="65">
        <f>VLOOKUP($A26,'Return Data'!$B$7:$R$2843,17,0)</f>
        <v>13.8575</v>
      </c>
      <c r="M26" s="66">
        <f>RANK(L26,L$8:L$40,0)</f>
        <v>22</v>
      </c>
      <c r="N26" s="65">
        <f>VLOOKUP($A26,'Return Data'!$B$7:$R$2843,14,0)</f>
        <v>10.5617</v>
      </c>
      <c r="O26" s="66">
        <f>RANK(N26,N$8:N$40,0)</f>
        <v>22</v>
      </c>
      <c r="P26" s="65">
        <f>VLOOKUP($A26,'Return Data'!$B$7:$R$2843,15,0)</f>
        <v>12.4922</v>
      </c>
      <c r="Q26" s="66">
        <f>RANK(P26,P$8:P$40,0)</f>
        <v>13</v>
      </c>
      <c r="R26" s="65">
        <f>VLOOKUP($A26,'Return Data'!$B$7:$R$2843,16,0)</f>
        <v>14.8789</v>
      </c>
      <c r="S26" s="67">
        <f t="shared" si="5"/>
        <v>14</v>
      </c>
    </row>
    <row r="27" spans="1:19" x14ac:dyDescent="0.3">
      <c r="A27" s="63" t="s">
        <v>513</v>
      </c>
      <c r="B27" s="64">
        <f>VLOOKUP($A27,'Return Data'!$B$7:$R$2843,3,0)</f>
        <v>44351</v>
      </c>
      <c r="C27" s="65">
        <f>VLOOKUP($A27,'Return Data'!$B$7:$R$2843,4,0)</f>
        <v>138.06739999999999</v>
      </c>
      <c r="D27" s="65">
        <f>VLOOKUP($A27,'Return Data'!$B$7:$R$2843,10,0)</f>
        <v>2.8553999999999999</v>
      </c>
      <c r="E27" s="66">
        <f t="shared" si="0"/>
        <v>29</v>
      </c>
      <c r="F27" s="65">
        <f>VLOOKUP($A27,'Return Data'!$B$7:$R$2843,11,0)</f>
        <v>10.3786</v>
      </c>
      <c r="G27" s="66">
        <f t="shared" si="1"/>
        <v>33</v>
      </c>
      <c r="H27" s="65">
        <f>VLOOKUP($A27,'Return Data'!$B$7:$R$2843,12,0)</f>
        <v>24.334800000000001</v>
      </c>
      <c r="I27" s="66">
        <f t="shared" si="2"/>
        <v>32</v>
      </c>
      <c r="J27" s="65">
        <f>VLOOKUP($A27,'Return Data'!$B$7:$R$2843,13,0)</f>
        <v>33.850299999999997</v>
      </c>
      <c r="K27" s="66">
        <f t="shared" si="3"/>
        <v>33</v>
      </c>
      <c r="L27" s="65">
        <f>VLOOKUP($A27,'Return Data'!$B$7:$R$2843,17,0)</f>
        <v>11.5581</v>
      </c>
      <c r="M27" s="66">
        <f>RANK(L27,L$8:L$40,0)</f>
        <v>27</v>
      </c>
      <c r="N27" s="65">
        <f>VLOOKUP($A27,'Return Data'!$B$7:$R$2843,14,0)</f>
        <v>12.0444</v>
      </c>
      <c r="O27" s="66">
        <f>RANK(N27,N$8:N$40,0)</f>
        <v>16</v>
      </c>
      <c r="P27" s="65">
        <f>VLOOKUP($A27,'Return Data'!$B$7:$R$2843,15,0)</f>
        <v>11.0128</v>
      </c>
      <c r="Q27" s="66">
        <f>RANK(P27,P$8:P$40,0)</f>
        <v>21</v>
      </c>
      <c r="R27" s="65">
        <f>VLOOKUP($A27,'Return Data'!$B$7:$R$2843,16,0)</f>
        <v>10.420199999999999</v>
      </c>
      <c r="S27" s="67">
        <f t="shared" si="5"/>
        <v>31</v>
      </c>
    </row>
    <row r="28" spans="1:19" x14ac:dyDescent="0.3">
      <c r="A28" s="63" t="s">
        <v>514</v>
      </c>
      <c r="B28" s="64">
        <f>VLOOKUP($A28,'Return Data'!$B$7:$R$2843,3,0)</f>
        <v>44351</v>
      </c>
      <c r="C28" s="65">
        <f>VLOOKUP($A28,'Return Data'!$B$7:$R$2843,4,0)</f>
        <v>15.454700000000001</v>
      </c>
      <c r="D28" s="65">
        <f>VLOOKUP($A28,'Return Data'!$B$7:$R$2843,10,0)</f>
        <v>5.5915999999999997</v>
      </c>
      <c r="E28" s="66">
        <f t="shared" si="0"/>
        <v>6</v>
      </c>
      <c r="F28" s="65">
        <f>VLOOKUP($A28,'Return Data'!$B$7:$R$2843,11,0)</f>
        <v>22.6846</v>
      </c>
      <c r="G28" s="66">
        <f t="shared" si="1"/>
        <v>4</v>
      </c>
      <c r="H28" s="65">
        <f>VLOOKUP($A28,'Return Data'!$B$7:$R$2843,12,0)</f>
        <v>37.287199999999999</v>
      </c>
      <c r="I28" s="66">
        <f t="shared" si="2"/>
        <v>9</v>
      </c>
      <c r="J28" s="65">
        <f>VLOOKUP($A28,'Return Data'!$B$7:$R$2843,13,0)</f>
        <v>52.341099999999997</v>
      </c>
      <c r="K28" s="66">
        <f t="shared" si="3"/>
        <v>11</v>
      </c>
      <c r="L28" s="65"/>
      <c r="M28" s="66"/>
      <c r="N28" s="65"/>
      <c r="O28" s="66"/>
      <c r="P28" s="65"/>
      <c r="Q28" s="66"/>
      <c r="R28" s="65">
        <f>VLOOKUP($A28,'Return Data'!$B$7:$R$2843,16,0)</f>
        <v>26.064699999999998</v>
      </c>
      <c r="S28" s="67">
        <f t="shared" si="5"/>
        <v>1</v>
      </c>
    </row>
    <row r="29" spans="1:19" x14ac:dyDescent="0.3">
      <c r="A29" s="63" t="s">
        <v>517</v>
      </c>
      <c r="B29" s="64">
        <f>VLOOKUP($A29,'Return Data'!$B$7:$R$2843,3,0)</f>
        <v>44351</v>
      </c>
      <c r="C29" s="65">
        <f>VLOOKUP($A29,'Return Data'!$B$7:$R$2843,4,0)</f>
        <v>22.126999999999999</v>
      </c>
      <c r="D29" s="65">
        <f>VLOOKUP($A29,'Return Data'!$B$7:$R$2843,10,0)</f>
        <v>4.5650000000000004</v>
      </c>
      <c r="E29" s="66">
        <f t="shared" si="0"/>
        <v>16</v>
      </c>
      <c r="F29" s="65">
        <f>VLOOKUP($A29,'Return Data'!$B$7:$R$2843,11,0)</f>
        <v>17.390799999999999</v>
      </c>
      <c r="G29" s="66">
        <f t="shared" si="1"/>
        <v>17</v>
      </c>
      <c r="H29" s="65">
        <f>VLOOKUP($A29,'Return Data'!$B$7:$R$2843,12,0)</f>
        <v>31.912500000000001</v>
      </c>
      <c r="I29" s="66">
        <f t="shared" si="2"/>
        <v>19</v>
      </c>
      <c r="J29" s="65">
        <f>VLOOKUP($A29,'Return Data'!$B$7:$R$2843,13,0)</f>
        <v>46.652999999999999</v>
      </c>
      <c r="K29" s="66">
        <f t="shared" si="3"/>
        <v>17</v>
      </c>
      <c r="L29" s="65">
        <f>VLOOKUP($A29,'Return Data'!$B$7:$R$2843,17,0)</f>
        <v>16.701499999999999</v>
      </c>
      <c r="M29" s="66">
        <f>RANK(L29,L$8:L$40,0)</f>
        <v>10</v>
      </c>
      <c r="N29" s="65">
        <f>VLOOKUP($A29,'Return Data'!$B$7:$R$2843,14,0)</f>
        <v>16.011099999999999</v>
      </c>
      <c r="O29" s="66">
        <f>RANK(N29,N$8:N$40,0)</f>
        <v>5</v>
      </c>
      <c r="P29" s="65">
        <f>VLOOKUP($A29,'Return Data'!$B$7:$R$2843,15,0)</f>
        <v>16.126799999999999</v>
      </c>
      <c r="Q29" s="66">
        <f>RANK(P29,P$8:P$40,0)</f>
        <v>2</v>
      </c>
      <c r="R29" s="65">
        <f>VLOOKUP($A29,'Return Data'!$B$7:$R$2843,16,0)</f>
        <v>14.5283</v>
      </c>
      <c r="S29" s="67">
        <f t="shared" si="5"/>
        <v>16</v>
      </c>
    </row>
    <row r="30" spans="1:19" x14ac:dyDescent="0.3">
      <c r="A30" s="63" t="s">
        <v>519</v>
      </c>
      <c r="B30" s="64">
        <f>VLOOKUP($A30,'Return Data'!$B$7:$R$2843,3,0)</f>
        <v>44351</v>
      </c>
      <c r="C30" s="65">
        <f>VLOOKUP($A30,'Return Data'!$B$7:$R$2843,4,0)</f>
        <v>14.914999999999999</v>
      </c>
      <c r="D30" s="65">
        <f>VLOOKUP($A30,'Return Data'!$B$7:$R$2843,10,0)</f>
        <v>2.2037</v>
      </c>
      <c r="E30" s="66">
        <f t="shared" si="0"/>
        <v>33</v>
      </c>
      <c r="F30" s="65">
        <f>VLOOKUP($A30,'Return Data'!$B$7:$R$2843,11,0)</f>
        <v>11.732900000000001</v>
      </c>
      <c r="G30" s="66">
        <f t="shared" si="1"/>
        <v>31</v>
      </c>
      <c r="H30" s="65">
        <f>VLOOKUP($A30,'Return Data'!$B$7:$R$2843,12,0)</f>
        <v>26.423999999999999</v>
      </c>
      <c r="I30" s="66">
        <f t="shared" si="2"/>
        <v>28</v>
      </c>
      <c r="J30" s="65">
        <f>VLOOKUP($A30,'Return Data'!$B$7:$R$2843,13,0)</f>
        <v>36.902700000000003</v>
      </c>
      <c r="K30" s="66">
        <f t="shared" si="3"/>
        <v>30</v>
      </c>
      <c r="L30" s="65"/>
      <c r="M30" s="66"/>
      <c r="N30" s="65"/>
      <c r="O30" s="66"/>
      <c r="P30" s="65"/>
      <c r="Q30" s="66"/>
      <c r="R30" s="65">
        <f>VLOOKUP($A30,'Return Data'!$B$7:$R$2843,16,0)</f>
        <v>15.8124</v>
      </c>
      <c r="S30" s="67">
        <f t="shared" si="5"/>
        <v>7</v>
      </c>
    </row>
    <row r="31" spans="1:19" x14ac:dyDescent="0.3">
      <c r="A31" s="63" t="s">
        <v>2011</v>
      </c>
      <c r="B31" s="64">
        <f>VLOOKUP($A31,'Return Data'!$B$7:$R$2843,3,0)</f>
        <v>44351</v>
      </c>
      <c r="C31" s="65">
        <f>VLOOKUP($A31,'Return Data'!$B$7:$R$2843,4,0)</f>
        <v>13.5047</v>
      </c>
      <c r="D31" s="65">
        <f>VLOOKUP($A31,'Return Data'!$B$7:$R$2843,10,0)</f>
        <v>3.4771999999999998</v>
      </c>
      <c r="E31" s="66">
        <f t="shared" si="0"/>
        <v>26</v>
      </c>
      <c r="F31" s="65">
        <f>VLOOKUP($A31,'Return Data'!$B$7:$R$2843,11,0)</f>
        <v>13.425800000000001</v>
      </c>
      <c r="G31" s="66">
        <f t="shared" si="1"/>
        <v>27</v>
      </c>
      <c r="H31" s="65">
        <f>VLOOKUP($A31,'Return Data'!$B$7:$R$2843,12,0)</f>
        <v>24.7836</v>
      </c>
      <c r="I31" s="66">
        <f t="shared" si="2"/>
        <v>30</v>
      </c>
      <c r="J31" s="65">
        <f>VLOOKUP($A31,'Return Data'!$B$7:$R$2843,13,0)</f>
        <v>36.276200000000003</v>
      </c>
      <c r="K31" s="66">
        <f t="shared" si="3"/>
        <v>32</v>
      </c>
      <c r="L31" s="65">
        <f>VLOOKUP($A31,'Return Data'!$B$7:$R$2843,17,0)</f>
        <v>11.0404</v>
      </c>
      <c r="M31" s="66">
        <f t="shared" ref="M31:M40" si="7">RANK(L31,L$8:L$40,0)</f>
        <v>28</v>
      </c>
      <c r="N31" s="65"/>
      <c r="O31" s="66"/>
      <c r="P31" s="65"/>
      <c r="Q31" s="66"/>
      <c r="R31" s="65">
        <f>VLOOKUP($A31,'Return Data'!$B$7:$R$2843,16,0)</f>
        <v>10.182</v>
      </c>
      <c r="S31" s="67">
        <f t="shared" si="5"/>
        <v>32</v>
      </c>
    </row>
    <row r="32" spans="1:19" x14ac:dyDescent="0.3">
      <c r="A32" s="63" t="s">
        <v>522</v>
      </c>
      <c r="B32" s="64">
        <f>VLOOKUP($A32,'Return Data'!$B$7:$R$2843,3,0)</f>
        <v>44351</v>
      </c>
      <c r="C32" s="65">
        <f>VLOOKUP($A32,'Return Data'!$B$7:$R$2843,4,0)</f>
        <v>65.890600000000006</v>
      </c>
      <c r="D32" s="65">
        <f>VLOOKUP($A32,'Return Data'!$B$7:$R$2843,10,0)</f>
        <v>5.234</v>
      </c>
      <c r="E32" s="66">
        <f t="shared" si="0"/>
        <v>7</v>
      </c>
      <c r="F32" s="65">
        <f>VLOOKUP($A32,'Return Data'!$B$7:$R$2843,11,0)</f>
        <v>21.2972</v>
      </c>
      <c r="G32" s="66">
        <f t="shared" si="1"/>
        <v>6</v>
      </c>
      <c r="H32" s="65">
        <f>VLOOKUP($A32,'Return Data'!$B$7:$R$2843,12,0)</f>
        <v>37.436700000000002</v>
      </c>
      <c r="I32" s="66">
        <f t="shared" si="2"/>
        <v>8</v>
      </c>
      <c r="J32" s="65">
        <f>VLOOKUP($A32,'Return Data'!$B$7:$R$2843,13,0)</f>
        <v>53.079500000000003</v>
      </c>
      <c r="K32" s="66">
        <f t="shared" si="3"/>
        <v>9</v>
      </c>
      <c r="L32" s="65">
        <f>VLOOKUP($A32,'Return Data'!$B$7:$R$2843,17,0)</f>
        <v>6.4352999999999998</v>
      </c>
      <c r="M32" s="66">
        <f t="shared" si="7"/>
        <v>29</v>
      </c>
      <c r="N32" s="65">
        <f>VLOOKUP($A32,'Return Data'!$B$7:$R$2843,14,0)</f>
        <v>4.7102000000000004</v>
      </c>
      <c r="O32" s="66">
        <f t="shared" ref="O32:O40" si="8">RANK(N32,N$8:N$40,0)</f>
        <v>26</v>
      </c>
      <c r="P32" s="65">
        <f>VLOOKUP($A32,'Return Data'!$B$7:$R$2843,15,0)</f>
        <v>9.0988000000000007</v>
      </c>
      <c r="Q32" s="66">
        <f t="shared" ref="Q32:Q40" si="9">RANK(P32,P$8:P$40,0)</f>
        <v>22</v>
      </c>
      <c r="R32" s="65">
        <f>VLOOKUP($A32,'Return Data'!$B$7:$R$2843,16,0)</f>
        <v>11.7753</v>
      </c>
      <c r="S32" s="67">
        <f t="shared" si="5"/>
        <v>27</v>
      </c>
    </row>
    <row r="33" spans="1:19" x14ac:dyDescent="0.3">
      <c r="A33" s="63" t="s">
        <v>528</v>
      </c>
      <c r="B33" s="64">
        <f>VLOOKUP($A33,'Return Data'!$B$7:$R$2843,3,0)</f>
        <v>44351</v>
      </c>
      <c r="C33" s="65">
        <f>VLOOKUP($A33,'Return Data'!$B$7:$R$2843,4,0)</f>
        <v>99.05</v>
      </c>
      <c r="D33" s="65">
        <f>VLOOKUP($A33,'Return Data'!$B$7:$R$2843,10,0)</f>
        <v>5.1597999999999997</v>
      </c>
      <c r="E33" s="66">
        <f t="shared" si="0"/>
        <v>12</v>
      </c>
      <c r="F33" s="65">
        <f>VLOOKUP($A33,'Return Data'!$B$7:$R$2843,11,0)</f>
        <v>16.749199999999998</v>
      </c>
      <c r="G33" s="66">
        <f t="shared" si="1"/>
        <v>19</v>
      </c>
      <c r="H33" s="65">
        <f>VLOOKUP($A33,'Return Data'!$B$7:$R$2843,12,0)</f>
        <v>32.632599999999996</v>
      </c>
      <c r="I33" s="66">
        <f t="shared" si="2"/>
        <v>17</v>
      </c>
      <c r="J33" s="65">
        <f>VLOOKUP($A33,'Return Data'!$B$7:$R$2843,13,0)</f>
        <v>46.762500000000003</v>
      </c>
      <c r="K33" s="66">
        <f t="shared" si="3"/>
        <v>16</v>
      </c>
      <c r="L33" s="65">
        <f>VLOOKUP($A33,'Return Data'!$B$7:$R$2843,17,0)</f>
        <v>15.113200000000001</v>
      </c>
      <c r="M33" s="66">
        <f t="shared" si="7"/>
        <v>16</v>
      </c>
      <c r="N33" s="65">
        <f>VLOOKUP($A33,'Return Data'!$B$7:$R$2843,14,0)</f>
        <v>12.2125</v>
      </c>
      <c r="O33" s="66">
        <f t="shared" si="8"/>
        <v>15</v>
      </c>
      <c r="P33" s="65">
        <f>VLOOKUP($A33,'Return Data'!$B$7:$R$2843,15,0)</f>
        <v>11.2347</v>
      </c>
      <c r="Q33" s="66">
        <f t="shared" si="9"/>
        <v>19</v>
      </c>
      <c r="R33" s="65">
        <f>VLOOKUP($A33,'Return Data'!$B$7:$R$2843,16,0)</f>
        <v>12.441599999999999</v>
      </c>
      <c r="S33" s="67">
        <f t="shared" si="5"/>
        <v>23</v>
      </c>
    </row>
    <row r="34" spans="1:19" x14ac:dyDescent="0.3">
      <c r="A34" s="63" t="s">
        <v>530</v>
      </c>
      <c r="B34" s="64">
        <f>VLOOKUP($A34,'Return Data'!$B$7:$R$2843,3,0)</f>
        <v>44351</v>
      </c>
      <c r="C34" s="65">
        <f>VLOOKUP($A34,'Return Data'!$B$7:$R$2843,4,0)</f>
        <v>108.5</v>
      </c>
      <c r="D34" s="65">
        <f>VLOOKUP($A34,'Return Data'!$B$7:$R$2843,10,0)</f>
        <v>3.8079000000000001</v>
      </c>
      <c r="E34" s="66">
        <f t="shared" si="0"/>
        <v>23</v>
      </c>
      <c r="F34" s="65">
        <f>VLOOKUP($A34,'Return Data'!$B$7:$R$2843,11,0)</f>
        <v>16.4663</v>
      </c>
      <c r="G34" s="66">
        <f t="shared" si="1"/>
        <v>20</v>
      </c>
      <c r="H34" s="65">
        <f>VLOOKUP($A34,'Return Data'!$B$7:$R$2843,12,0)</f>
        <v>31.8187</v>
      </c>
      <c r="I34" s="66">
        <f t="shared" si="2"/>
        <v>20</v>
      </c>
      <c r="J34" s="65">
        <f>VLOOKUP($A34,'Return Data'!$B$7:$R$2843,13,0)</f>
        <v>46.4831</v>
      </c>
      <c r="K34" s="66">
        <f t="shared" si="3"/>
        <v>18</v>
      </c>
      <c r="L34" s="65">
        <f>VLOOKUP($A34,'Return Data'!$B$7:$R$2843,17,0)</f>
        <v>14.7072</v>
      </c>
      <c r="M34" s="66">
        <f t="shared" si="7"/>
        <v>19</v>
      </c>
      <c r="N34" s="65">
        <f>VLOOKUP($A34,'Return Data'!$B$7:$R$2843,14,0)</f>
        <v>11.1831</v>
      </c>
      <c r="O34" s="66">
        <f t="shared" si="8"/>
        <v>21</v>
      </c>
      <c r="P34" s="65">
        <f>VLOOKUP($A34,'Return Data'!$B$7:$R$2843,15,0)</f>
        <v>15.4757</v>
      </c>
      <c r="Q34" s="66">
        <f t="shared" si="9"/>
        <v>5</v>
      </c>
      <c r="R34" s="65">
        <f>VLOOKUP($A34,'Return Data'!$B$7:$R$2843,16,0)</f>
        <v>14.591200000000001</v>
      </c>
      <c r="S34" s="67">
        <f t="shared" si="5"/>
        <v>15</v>
      </c>
    </row>
    <row r="35" spans="1:19" x14ac:dyDescent="0.3">
      <c r="A35" s="63" t="s">
        <v>532</v>
      </c>
      <c r="B35" s="64">
        <f>VLOOKUP($A35,'Return Data'!$B$7:$R$2843,3,0)</f>
        <v>44351</v>
      </c>
      <c r="C35" s="65">
        <f>VLOOKUP($A35,'Return Data'!$B$7:$R$2843,4,0)</f>
        <v>250.1576</v>
      </c>
      <c r="D35" s="65">
        <f>VLOOKUP($A35,'Return Data'!$B$7:$R$2843,10,0)</f>
        <v>18.093800000000002</v>
      </c>
      <c r="E35" s="66">
        <f t="shared" si="0"/>
        <v>1</v>
      </c>
      <c r="F35" s="65">
        <f>VLOOKUP($A35,'Return Data'!$B$7:$R$2843,11,0)</f>
        <v>35.203400000000002</v>
      </c>
      <c r="G35" s="66">
        <f t="shared" si="1"/>
        <v>1</v>
      </c>
      <c r="H35" s="65">
        <f>VLOOKUP($A35,'Return Data'!$B$7:$R$2843,12,0)</f>
        <v>56.241100000000003</v>
      </c>
      <c r="I35" s="66">
        <f t="shared" si="2"/>
        <v>1</v>
      </c>
      <c r="J35" s="65">
        <f>VLOOKUP($A35,'Return Data'!$B$7:$R$2843,13,0)</f>
        <v>91.766000000000005</v>
      </c>
      <c r="K35" s="66">
        <f t="shared" si="3"/>
        <v>1</v>
      </c>
      <c r="L35" s="65">
        <f>VLOOKUP($A35,'Return Data'!$B$7:$R$2843,17,0)</f>
        <v>32.049599999999998</v>
      </c>
      <c r="M35" s="66">
        <f t="shared" si="7"/>
        <v>1</v>
      </c>
      <c r="N35" s="65">
        <f>VLOOKUP($A35,'Return Data'!$B$7:$R$2843,14,0)</f>
        <v>25.078800000000001</v>
      </c>
      <c r="O35" s="66">
        <f t="shared" si="8"/>
        <v>1</v>
      </c>
      <c r="P35" s="65">
        <f>VLOOKUP($A35,'Return Data'!$B$7:$R$2843,15,0)</f>
        <v>18.2103</v>
      </c>
      <c r="Q35" s="66">
        <f t="shared" si="9"/>
        <v>1</v>
      </c>
      <c r="R35" s="65">
        <f>VLOOKUP($A35,'Return Data'!$B$7:$R$2843,16,0)</f>
        <v>17.704499999999999</v>
      </c>
      <c r="S35" s="67">
        <f t="shared" si="5"/>
        <v>2</v>
      </c>
    </row>
    <row r="36" spans="1:19" x14ac:dyDescent="0.3">
      <c r="A36" s="63" t="s">
        <v>1842</v>
      </c>
      <c r="B36" s="64">
        <f>VLOOKUP($A36,'Return Data'!$B$7:$R$2843,3,0)</f>
        <v>44351</v>
      </c>
      <c r="C36" s="65">
        <f>VLOOKUP($A36,'Return Data'!$B$7:$R$2843,4,0)</f>
        <v>196.65649999999999</v>
      </c>
      <c r="D36" s="65">
        <f>VLOOKUP($A36,'Return Data'!$B$7:$R$2843,10,0)</f>
        <v>3.8347000000000002</v>
      </c>
      <c r="E36" s="66">
        <f t="shared" si="0"/>
        <v>22</v>
      </c>
      <c r="F36" s="65">
        <f>VLOOKUP($A36,'Return Data'!$B$7:$R$2843,11,0)</f>
        <v>15.5725</v>
      </c>
      <c r="G36" s="66">
        <f t="shared" si="1"/>
        <v>22</v>
      </c>
      <c r="H36" s="65">
        <f>VLOOKUP($A36,'Return Data'!$B$7:$R$2843,12,0)</f>
        <v>29.780100000000001</v>
      </c>
      <c r="I36" s="66">
        <f t="shared" si="2"/>
        <v>24</v>
      </c>
      <c r="J36" s="65">
        <f>VLOOKUP($A36,'Return Data'!$B$7:$R$2843,13,0)</f>
        <v>43.191400000000002</v>
      </c>
      <c r="K36" s="66">
        <f t="shared" si="3"/>
        <v>23</v>
      </c>
      <c r="L36" s="65">
        <f>VLOOKUP($A36,'Return Data'!$B$7:$R$2843,17,0)</f>
        <v>15.445399999999999</v>
      </c>
      <c r="M36" s="66">
        <f t="shared" si="7"/>
        <v>14</v>
      </c>
      <c r="N36" s="65">
        <f>VLOOKUP($A36,'Return Data'!$B$7:$R$2843,14,0)</f>
        <v>14.1403</v>
      </c>
      <c r="O36" s="66">
        <f t="shared" si="8"/>
        <v>8</v>
      </c>
      <c r="P36" s="65">
        <f>VLOOKUP($A36,'Return Data'!$B$7:$R$2843,15,0)</f>
        <v>14.1381</v>
      </c>
      <c r="Q36" s="66">
        <f t="shared" si="9"/>
        <v>9</v>
      </c>
      <c r="R36" s="65">
        <f>VLOOKUP($A36,'Return Data'!$B$7:$R$2843,16,0)</f>
        <v>15.8973</v>
      </c>
      <c r="S36" s="67">
        <f t="shared" si="5"/>
        <v>5</v>
      </c>
    </row>
    <row r="37" spans="1:19" x14ac:dyDescent="0.3">
      <c r="A37" s="63" t="s">
        <v>533</v>
      </c>
      <c r="B37" s="64">
        <f>VLOOKUP($A37,'Return Data'!$B$7:$R$2843,3,0)</f>
        <v>44351</v>
      </c>
      <c r="C37" s="65">
        <f>VLOOKUP($A37,'Return Data'!$B$7:$R$2843,4,0)</f>
        <v>22.742100000000001</v>
      </c>
      <c r="D37" s="65">
        <f>VLOOKUP($A37,'Return Data'!$B$7:$R$2843,10,0)</f>
        <v>3.3134999999999999</v>
      </c>
      <c r="E37" s="66">
        <f t="shared" si="0"/>
        <v>27</v>
      </c>
      <c r="F37" s="65">
        <f>VLOOKUP($A37,'Return Data'!$B$7:$R$2843,11,0)</f>
        <v>11.719099999999999</v>
      </c>
      <c r="G37" s="66">
        <f t="shared" si="1"/>
        <v>32</v>
      </c>
      <c r="H37" s="65">
        <f>VLOOKUP($A37,'Return Data'!$B$7:$R$2843,12,0)</f>
        <v>24.645</v>
      </c>
      <c r="I37" s="66">
        <f t="shared" si="2"/>
        <v>31</v>
      </c>
      <c r="J37" s="65">
        <f>VLOOKUP($A37,'Return Data'!$B$7:$R$2843,13,0)</f>
        <v>37.012999999999998</v>
      </c>
      <c r="K37" s="66">
        <f t="shared" si="3"/>
        <v>29</v>
      </c>
      <c r="L37" s="65">
        <f>VLOOKUP($A37,'Return Data'!$B$7:$R$2843,17,0)</f>
        <v>12.6751</v>
      </c>
      <c r="M37" s="66">
        <f t="shared" si="7"/>
        <v>26</v>
      </c>
      <c r="N37" s="65">
        <f>VLOOKUP($A37,'Return Data'!$B$7:$R$2843,14,0)</f>
        <v>11.3866</v>
      </c>
      <c r="O37" s="66">
        <f t="shared" si="8"/>
        <v>19</v>
      </c>
      <c r="P37" s="65">
        <f>VLOOKUP($A37,'Return Data'!$B$7:$R$2843,15,0)</f>
        <v>11.5205</v>
      </c>
      <c r="Q37" s="66">
        <f t="shared" si="9"/>
        <v>17</v>
      </c>
      <c r="R37" s="65">
        <f>VLOOKUP($A37,'Return Data'!$B$7:$R$2843,16,0)</f>
        <v>11.5884</v>
      </c>
      <c r="S37" s="67">
        <f t="shared" si="5"/>
        <v>30</v>
      </c>
    </row>
    <row r="38" spans="1:19" x14ac:dyDescent="0.3">
      <c r="A38" s="63" t="s">
        <v>536</v>
      </c>
      <c r="B38" s="64">
        <f>VLOOKUP($A38,'Return Data'!$B$7:$R$2843,3,0)</f>
        <v>44351</v>
      </c>
      <c r="C38" s="65">
        <f>VLOOKUP($A38,'Return Data'!$B$7:$R$2843,4,0)</f>
        <v>129.10290000000001</v>
      </c>
      <c r="D38" s="65">
        <f>VLOOKUP($A38,'Return Data'!$B$7:$R$2843,10,0)</f>
        <v>5.1637000000000004</v>
      </c>
      <c r="E38" s="66">
        <f t="shared" si="0"/>
        <v>10</v>
      </c>
      <c r="F38" s="65">
        <f>VLOOKUP($A38,'Return Data'!$B$7:$R$2843,11,0)</f>
        <v>17.933399999999999</v>
      </c>
      <c r="G38" s="66">
        <f t="shared" si="1"/>
        <v>13</v>
      </c>
      <c r="H38" s="65">
        <f>VLOOKUP($A38,'Return Data'!$B$7:$R$2843,12,0)</f>
        <v>30.314399999999999</v>
      </c>
      <c r="I38" s="66">
        <f t="shared" si="2"/>
        <v>22</v>
      </c>
      <c r="J38" s="65">
        <f>VLOOKUP($A38,'Return Data'!$B$7:$R$2843,13,0)</f>
        <v>42.690300000000001</v>
      </c>
      <c r="K38" s="66">
        <f t="shared" si="3"/>
        <v>24</v>
      </c>
      <c r="L38" s="65">
        <f>VLOOKUP($A38,'Return Data'!$B$7:$R$2843,17,0)</f>
        <v>14.890599999999999</v>
      </c>
      <c r="M38" s="66">
        <f t="shared" si="7"/>
        <v>18</v>
      </c>
      <c r="N38" s="65">
        <f>VLOOKUP($A38,'Return Data'!$B$7:$R$2843,14,0)</f>
        <v>13.518000000000001</v>
      </c>
      <c r="O38" s="66">
        <f t="shared" si="8"/>
        <v>10</v>
      </c>
      <c r="P38" s="65">
        <f>VLOOKUP($A38,'Return Data'!$B$7:$R$2843,15,0)</f>
        <v>13.918200000000001</v>
      </c>
      <c r="Q38" s="66">
        <f t="shared" si="9"/>
        <v>10</v>
      </c>
      <c r="R38" s="65">
        <f>VLOOKUP($A38,'Return Data'!$B$7:$R$2843,16,0)</f>
        <v>11.8429</v>
      </c>
      <c r="S38" s="67">
        <f t="shared" si="5"/>
        <v>26</v>
      </c>
    </row>
    <row r="39" spans="1:19" x14ac:dyDescent="0.3">
      <c r="A39" s="63" t="s">
        <v>537</v>
      </c>
      <c r="B39" s="64">
        <f>VLOOKUP($A39,'Return Data'!$B$7:$R$2843,3,0)</f>
        <v>44351</v>
      </c>
      <c r="C39" s="65">
        <f>VLOOKUP($A39,'Return Data'!$B$7:$R$2843,4,0)</f>
        <v>296.02670000000001</v>
      </c>
      <c r="D39" s="65">
        <f>VLOOKUP($A39,'Return Data'!$B$7:$R$2843,10,0)</f>
        <v>3.0324</v>
      </c>
      <c r="E39" s="66">
        <f t="shared" si="0"/>
        <v>28</v>
      </c>
      <c r="F39" s="65">
        <f>VLOOKUP($A39,'Return Data'!$B$7:$R$2843,11,0)</f>
        <v>17.459399999999999</v>
      </c>
      <c r="G39" s="66">
        <f t="shared" si="1"/>
        <v>16</v>
      </c>
      <c r="H39" s="65">
        <f>VLOOKUP($A39,'Return Data'!$B$7:$R$2843,12,0)</f>
        <v>33.042400000000001</v>
      </c>
      <c r="I39" s="66">
        <f t="shared" si="2"/>
        <v>16</v>
      </c>
      <c r="J39" s="65">
        <f>VLOOKUP($A39,'Return Data'!$B$7:$R$2843,13,0)</f>
        <v>46.311</v>
      </c>
      <c r="K39" s="66">
        <f t="shared" si="3"/>
        <v>19</v>
      </c>
      <c r="L39" s="65">
        <f>VLOOKUP($A39,'Return Data'!$B$7:$R$2843,17,0)</f>
        <v>13.177</v>
      </c>
      <c r="M39" s="66">
        <f t="shared" si="7"/>
        <v>24</v>
      </c>
      <c r="N39" s="65">
        <f>VLOOKUP($A39,'Return Data'!$B$7:$R$2843,14,0)</f>
        <v>11.591799999999999</v>
      </c>
      <c r="O39" s="66">
        <f t="shared" si="8"/>
        <v>17</v>
      </c>
      <c r="P39" s="65">
        <f>VLOOKUP($A39,'Return Data'!$B$7:$R$2843,15,0)</f>
        <v>11.2212</v>
      </c>
      <c r="Q39" s="66">
        <f t="shared" si="9"/>
        <v>20</v>
      </c>
      <c r="R39" s="65">
        <f>VLOOKUP($A39,'Return Data'!$B$7:$R$2843,16,0)</f>
        <v>13.851800000000001</v>
      </c>
      <c r="S39" s="67">
        <f t="shared" si="5"/>
        <v>19</v>
      </c>
    </row>
    <row r="40" spans="1:19" x14ac:dyDescent="0.3">
      <c r="A40" s="63" t="s">
        <v>539</v>
      </c>
      <c r="B40" s="64">
        <f>VLOOKUP($A40,'Return Data'!$B$7:$R$2843,3,0)</f>
        <v>44351</v>
      </c>
      <c r="C40" s="65">
        <f>VLOOKUP($A40,'Return Data'!$B$7:$R$2843,4,0)</f>
        <v>234.7859</v>
      </c>
      <c r="D40" s="65">
        <f>VLOOKUP($A40,'Return Data'!$B$7:$R$2843,10,0)</f>
        <v>6.1859000000000002</v>
      </c>
      <c r="E40" s="66">
        <f t="shared" si="0"/>
        <v>3</v>
      </c>
      <c r="F40" s="65">
        <f>VLOOKUP($A40,'Return Data'!$B$7:$R$2843,11,0)</f>
        <v>21.9452</v>
      </c>
      <c r="G40" s="66">
        <f t="shared" si="1"/>
        <v>5</v>
      </c>
      <c r="H40" s="65">
        <f>VLOOKUP($A40,'Return Data'!$B$7:$R$2843,12,0)</f>
        <v>37.7622</v>
      </c>
      <c r="I40" s="66">
        <f t="shared" si="2"/>
        <v>6</v>
      </c>
      <c r="J40" s="65">
        <f>VLOOKUP($A40,'Return Data'!$B$7:$R$2843,13,0)</f>
        <v>54.243499999999997</v>
      </c>
      <c r="K40" s="66">
        <f t="shared" si="3"/>
        <v>5</v>
      </c>
      <c r="L40" s="65">
        <f>VLOOKUP($A40,'Return Data'!$B$7:$R$2843,17,0)</f>
        <v>15.613899999999999</v>
      </c>
      <c r="M40" s="66">
        <f t="shared" si="7"/>
        <v>13</v>
      </c>
      <c r="N40" s="65">
        <f>VLOOKUP($A40,'Return Data'!$B$7:$R$2843,14,0)</f>
        <v>11.212199999999999</v>
      </c>
      <c r="O40" s="66">
        <f t="shared" si="8"/>
        <v>20</v>
      </c>
      <c r="P40" s="65">
        <f>VLOOKUP($A40,'Return Data'!$B$7:$R$2843,15,0)</f>
        <v>12.305300000000001</v>
      </c>
      <c r="Q40" s="66">
        <f t="shared" si="9"/>
        <v>14</v>
      </c>
      <c r="R40" s="65">
        <f>VLOOKUP($A40,'Return Data'!$B$7:$R$2843,16,0)</f>
        <v>12.3255</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4.9364757575757592</v>
      </c>
      <c r="E42" s="74"/>
      <c r="F42" s="75">
        <f>AVERAGE(F8:F40)</f>
        <v>17.718036363636365</v>
      </c>
      <c r="G42" s="74"/>
      <c r="H42" s="75">
        <f>AVERAGE(H8:H40)</f>
        <v>33.315045454545448</v>
      </c>
      <c r="I42" s="74"/>
      <c r="J42" s="75">
        <f>AVERAGE(J8:J40)</f>
        <v>48.993530303030298</v>
      </c>
      <c r="K42" s="74"/>
      <c r="L42" s="75">
        <f>AVERAGE(L8:L40)</f>
        <v>16.216906896551727</v>
      </c>
      <c r="M42" s="74"/>
      <c r="N42" s="75">
        <f>AVERAGE(N8:N40)</f>
        <v>13.075053846153848</v>
      </c>
      <c r="O42" s="74"/>
      <c r="P42" s="75">
        <f>AVERAGE(P8:P40)</f>
        <v>13.346050000000002</v>
      </c>
      <c r="Q42" s="74"/>
      <c r="R42" s="75">
        <f>AVERAGE(R8:R40)</f>
        <v>14.1325</v>
      </c>
      <c r="S42" s="76"/>
    </row>
    <row r="43" spans="1:19" x14ac:dyDescent="0.3">
      <c r="A43" s="73" t="s">
        <v>28</v>
      </c>
      <c r="B43" s="74"/>
      <c r="C43" s="74"/>
      <c r="D43" s="75">
        <f>MIN(D8:D40)</f>
        <v>2.2037</v>
      </c>
      <c r="E43" s="74"/>
      <c r="F43" s="75">
        <f>MIN(F8:F40)</f>
        <v>10.3786</v>
      </c>
      <c r="G43" s="74"/>
      <c r="H43" s="75">
        <f>MIN(H8:H40)</f>
        <v>23.823699999999999</v>
      </c>
      <c r="I43" s="74"/>
      <c r="J43" s="75">
        <f>MIN(J8:J40)</f>
        <v>33.850299999999997</v>
      </c>
      <c r="K43" s="74"/>
      <c r="L43" s="75">
        <f>MIN(L8:L40)</f>
        <v>6.4352999999999998</v>
      </c>
      <c r="M43" s="74"/>
      <c r="N43" s="75">
        <f>MIN(N8:N40)</f>
        <v>4.7102000000000004</v>
      </c>
      <c r="O43" s="74"/>
      <c r="P43" s="75">
        <f>MIN(P8:P40)</f>
        <v>9.0988000000000007</v>
      </c>
      <c r="Q43" s="74"/>
      <c r="R43" s="75">
        <f>MIN(R8:R40)</f>
        <v>10.0741</v>
      </c>
      <c r="S43" s="76"/>
    </row>
    <row r="44" spans="1:19" ht="15" thickBot="1" x14ac:dyDescent="0.35">
      <c r="A44" s="77" t="s">
        <v>29</v>
      </c>
      <c r="B44" s="78"/>
      <c r="C44" s="78"/>
      <c r="D44" s="79">
        <f>MAX(D8:D40)</f>
        <v>18.093800000000002</v>
      </c>
      <c r="E44" s="78"/>
      <c r="F44" s="79">
        <f>MAX(F8:F40)</f>
        <v>35.203400000000002</v>
      </c>
      <c r="G44" s="78"/>
      <c r="H44" s="79">
        <f>MAX(H8:H40)</f>
        <v>56.241100000000003</v>
      </c>
      <c r="I44" s="78"/>
      <c r="J44" s="79">
        <f>MAX(J8:J40)</f>
        <v>91.766000000000005</v>
      </c>
      <c r="K44" s="78"/>
      <c r="L44" s="79">
        <f>MAX(L8:L40)</f>
        <v>32.049599999999998</v>
      </c>
      <c r="M44" s="78"/>
      <c r="N44" s="79">
        <f>MAX(N8:N40)</f>
        <v>25.078800000000001</v>
      </c>
      <c r="O44" s="78"/>
      <c r="P44" s="79">
        <f>MAX(P8:P40)</f>
        <v>18.2103</v>
      </c>
      <c r="Q44" s="78"/>
      <c r="R44" s="79">
        <f>MAX(R8:R40)</f>
        <v>26.064699999999998</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44351</v>
      </c>
      <c r="C8" s="65">
        <f>VLOOKUP($A8,'Return Data'!$B$7:$R$2843,4,0)</f>
        <v>966.14</v>
      </c>
      <c r="D8" s="65">
        <f>VLOOKUP($A8,'Return Data'!$B$7:$R$2843,10,0)</f>
        <v>4.0090000000000003</v>
      </c>
      <c r="E8" s="66">
        <f t="shared" ref="E8:E40" si="0">RANK(D8,D$8:D$40,0)</f>
        <v>19</v>
      </c>
      <c r="F8" s="65">
        <f>VLOOKUP($A8,'Return Data'!$B$7:$R$2843,11,0)</f>
        <v>17.197399999999998</v>
      </c>
      <c r="G8" s="66">
        <f t="shared" ref="G8:G40" si="1">RANK(F8,F$8:F$40,0)</f>
        <v>14</v>
      </c>
      <c r="H8" s="65">
        <f>VLOOKUP($A8,'Return Data'!$B$7:$R$2843,12,0)</f>
        <v>34.762599999999999</v>
      </c>
      <c r="I8" s="66">
        <f t="shared" ref="I8:I40" si="2">RANK(H8,H$8:H$40,0)</f>
        <v>11</v>
      </c>
      <c r="J8" s="65">
        <f>VLOOKUP($A8,'Return Data'!$B$7:$R$2843,13,0)</f>
        <v>51.3994</v>
      </c>
      <c r="K8" s="66">
        <f t="shared" ref="K8:K40" si="3">RANK(J8,J$8:J$40,0)</f>
        <v>10</v>
      </c>
      <c r="L8" s="65">
        <f>VLOOKUP($A8,'Return Data'!$B$7:$R$2843,17,0)</f>
        <v>12.279400000000001</v>
      </c>
      <c r="M8" s="66">
        <f t="shared" ref="M8:M17" si="4">RANK(L8,L$8:L$40,0)</f>
        <v>23</v>
      </c>
      <c r="N8" s="65">
        <f>VLOOKUP($A8,'Return Data'!$B$7:$R$2843,14,0)</f>
        <v>9.0482999999999993</v>
      </c>
      <c r="O8" s="66">
        <f>RANK(N8,N$8:N$40,0)</f>
        <v>24</v>
      </c>
      <c r="P8" s="65">
        <f>VLOOKUP($A8,'Return Data'!$B$7:$R$2843,15,0)</f>
        <v>10.4382</v>
      </c>
      <c r="Q8" s="66">
        <f>RANK(P8,P$8:P$40,0)</f>
        <v>17</v>
      </c>
      <c r="R8" s="65">
        <f>VLOOKUP($A8,'Return Data'!$B$7:$R$2843,16,0)</f>
        <v>18.956</v>
      </c>
      <c r="S8" s="67">
        <f t="shared" ref="S8:S40" si="5">RANK(R8,R$8:R$40,0)</f>
        <v>2</v>
      </c>
    </row>
    <row r="9" spans="1:20" x14ac:dyDescent="0.3">
      <c r="A9" s="63" t="s">
        <v>481</v>
      </c>
      <c r="B9" s="64">
        <f>VLOOKUP($A9,'Return Data'!$B$7:$R$2843,3,0)</f>
        <v>44351</v>
      </c>
      <c r="C9" s="65">
        <f>VLOOKUP($A9,'Return Data'!$B$7:$R$2843,4,0)</f>
        <v>13.83</v>
      </c>
      <c r="D9" s="65">
        <f>VLOOKUP($A9,'Return Data'!$B$7:$R$2843,10,0)</f>
        <v>3.3632</v>
      </c>
      <c r="E9" s="66">
        <f t="shared" si="0"/>
        <v>24</v>
      </c>
      <c r="F9" s="65">
        <f>VLOOKUP($A9,'Return Data'!$B$7:$R$2843,11,0)</f>
        <v>11.532299999999999</v>
      </c>
      <c r="G9" s="66">
        <f t="shared" si="1"/>
        <v>29</v>
      </c>
      <c r="H9" s="65">
        <f>VLOOKUP($A9,'Return Data'!$B$7:$R$2843,12,0)</f>
        <v>26.648399999999999</v>
      </c>
      <c r="I9" s="66">
        <f t="shared" si="2"/>
        <v>27</v>
      </c>
      <c r="J9" s="65">
        <f>VLOOKUP($A9,'Return Data'!$B$7:$R$2843,13,0)</f>
        <v>40.121600000000001</v>
      </c>
      <c r="K9" s="66">
        <f t="shared" si="3"/>
        <v>27</v>
      </c>
      <c r="L9" s="65">
        <f>VLOOKUP($A9,'Return Data'!$B$7:$R$2843,17,0)</f>
        <v>14.9641</v>
      </c>
      <c r="M9" s="66">
        <f t="shared" si="4"/>
        <v>10</v>
      </c>
      <c r="N9" s="65"/>
      <c r="O9" s="66"/>
      <c r="P9" s="65"/>
      <c r="Q9" s="66"/>
      <c r="R9" s="65">
        <f>VLOOKUP($A9,'Return Data'!$B$7:$R$2843,16,0)</f>
        <v>12.1768</v>
      </c>
      <c r="S9" s="67">
        <f t="shared" si="5"/>
        <v>20</v>
      </c>
    </row>
    <row r="10" spans="1:20" x14ac:dyDescent="0.3">
      <c r="A10" s="63" t="s">
        <v>482</v>
      </c>
      <c r="B10" s="64">
        <f>VLOOKUP($A10,'Return Data'!$B$7:$R$2843,3,0)</f>
        <v>44351</v>
      </c>
      <c r="C10" s="65">
        <f>VLOOKUP($A10,'Return Data'!$B$7:$R$2843,4,0)</f>
        <v>72.209999999999994</v>
      </c>
      <c r="D10" s="65">
        <f>VLOOKUP($A10,'Return Data'!$B$7:$R$2843,10,0)</f>
        <v>2.5710000000000002</v>
      </c>
      <c r="E10" s="66">
        <f t="shared" si="0"/>
        <v>29</v>
      </c>
      <c r="F10" s="65">
        <f>VLOOKUP($A10,'Return Data'!$B$7:$R$2843,11,0)</f>
        <v>15.5175</v>
      </c>
      <c r="G10" s="66">
        <f t="shared" si="1"/>
        <v>21</v>
      </c>
      <c r="H10" s="65">
        <f>VLOOKUP($A10,'Return Data'!$B$7:$R$2843,12,0)</f>
        <v>31.3626</v>
      </c>
      <c r="I10" s="66">
        <f t="shared" si="2"/>
        <v>17</v>
      </c>
      <c r="J10" s="65">
        <f>VLOOKUP($A10,'Return Data'!$B$7:$R$2843,13,0)</f>
        <v>46.887700000000002</v>
      </c>
      <c r="K10" s="66">
        <f t="shared" si="3"/>
        <v>13</v>
      </c>
      <c r="L10" s="65">
        <f>VLOOKUP($A10,'Return Data'!$B$7:$R$2843,17,0)</f>
        <v>13.524699999999999</v>
      </c>
      <c r="M10" s="66">
        <f t="shared" si="4"/>
        <v>18</v>
      </c>
      <c r="N10" s="65">
        <f>VLOOKUP($A10,'Return Data'!$B$7:$R$2843,14,0)</f>
        <v>9.3053000000000008</v>
      </c>
      <c r="O10" s="66">
        <f t="shared" ref="O10:O17" si="6">RANK(N10,N$8:N$40,0)</f>
        <v>23</v>
      </c>
      <c r="P10" s="65">
        <f>VLOOKUP($A10,'Return Data'!$B$7:$R$2843,15,0)</f>
        <v>10.564399999999999</v>
      </c>
      <c r="Q10" s="66">
        <f>RANK(P10,P$8:P$40,0)</f>
        <v>15</v>
      </c>
      <c r="R10" s="65">
        <f>VLOOKUP($A10,'Return Data'!$B$7:$R$2843,16,0)</f>
        <v>11.789199999999999</v>
      </c>
      <c r="S10" s="67">
        <f t="shared" si="5"/>
        <v>23</v>
      </c>
    </row>
    <row r="11" spans="1:20" x14ac:dyDescent="0.3">
      <c r="A11" s="63" t="s">
        <v>1781</v>
      </c>
      <c r="B11" s="64">
        <f>VLOOKUP($A11,'Return Data'!$B$7:$R$2843,3,0)</f>
        <v>44351</v>
      </c>
      <c r="C11" s="65">
        <f>VLOOKUP($A11,'Return Data'!$B$7:$R$2843,4,0)</f>
        <v>17.142299999999999</v>
      </c>
      <c r="D11" s="65">
        <f>VLOOKUP($A11,'Return Data'!$B$7:$R$2843,10,0)</f>
        <v>4.7632000000000003</v>
      </c>
      <c r="E11" s="66">
        <f t="shared" si="0"/>
        <v>11</v>
      </c>
      <c r="F11" s="65">
        <f>VLOOKUP($A11,'Return Data'!$B$7:$R$2843,11,0)</f>
        <v>19.167100000000001</v>
      </c>
      <c r="G11" s="66">
        <f t="shared" si="1"/>
        <v>9</v>
      </c>
      <c r="H11" s="65">
        <f>VLOOKUP($A11,'Return Data'!$B$7:$R$2843,12,0)</f>
        <v>31.919699999999999</v>
      </c>
      <c r="I11" s="66">
        <f t="shared" si="2"/>
        <v>16</v>
      </c>
      <c r="J11" s="65">
        <f>VLOOKUP($A11,'Return Data'!$B$7:$R$2843,13,0)</f>
        <v>42.703899999999997</v>
      </c>
      <c r="K11" s="66">
        <f t="shared" si="3"/>
        <v>20</v>
      </c>
      <c r="L11" s="65">
        <f>VLOOKUP($A11,'Return Data'!$B$7:$R$2843,17,0)</f>
        <v>19.836300000000001</v>
      </c>
      <c r="M11" s="66">
        <f t="shared" si="4"/>
        <v>4</v>
      </c>
      <c r="N11" s="65">
        <f>VLOOKUP($A11,'Return Data'!$B$7:$R$2843,14,0)</f>
        <v>16.456800000000001</v>
      </c>
      <c r="O11" s="66">
        <f t="shared" si="6"/>
        <v>2</v>
      </c>
      <c r="P11" s="65"/>
      <c r="Q11" s="66"/>
      <c r="R11" s="65">
        <f>VLOOKUP($A11,'Return Data'!$B$7:$R$2843,16,0)</f>
        <v>13.8268</v>
      </c>
      <c r="S11" s="67">
        <f t="shared" si="5"/>
        <v>12</v>
      </c>
    </row>
    <row r="12" spans="1:20" x14ac:dyDescent="0.3">
      <c r="A12" s="63" t="s">
        <v>485</v>
      </c>
      <c r="B12" s="64">
        <f>VLOOKUP($A12,'Return Data'!$B$7:$R$2843,3,0)</f>
        <v>44351</v>
      </c>
      <c r="C12" s="65">
        <f>VLOOKUP($A12,'Return Data'!$B$7:$R$2843,4,0)</f>
        <v>19.18</v>
      </c>
      <c r="D12" s="65">
        <f>VLOOKUP($A12,'Return Data'!$B$7:$R$2843,10,0)</f>
        <v>11.7065</v>
      </c>
      <c r="E12" s="66">
        <f t="shared" si="0"/>
        <v>2</v>
      </c>
      <c r="F12" s="65">
        <f>VLOOKUP($A12,'Return Data'!$B$7:$R$2843,11,0)</f>
        <v>26.184200000000001</v>
      </c>
      <c r="G12" s="66">
        <f t="shared" si="1"/>
        <v>2</v>
      </c>
      <c r="H12" s="65">
        <f>VLOOKUP($A12,'Return Data'!$B$7:$R$2843,12,0)</f>
        <v>43.994</v>
      </c>
      <c r="I12" s="66">
        <f t="shared" si="2"/>
        <v>2</v>
      </c>
      <c r="J12" s="65">
        <f>VLOOKUP($A12,'Return Data'!$B$7:$R$2843,13,0)</f>
        <v>68.541300000000007</v>
      </c>
      <c r="K12" s="66">
        <f t="shared" si="3"/>
        <v>3</v>
      </c>
      <c r="L12" s="65">
        <f>VLOOKUP($A12,'Return Data'!$B$7:$R$2843,17,0)</f>
        <v>21.949400000000001</v>
      </c>
      <c r="M12" s="66">
        <f t="shared" si="4"/>
        <v>2</v>
      </c>
      <c r="N12" s="65">
        <f>VLOOKUP($A12,'Return Data'!$B$7:$R$2843,14,0)</f>
        <v>11.5062</v>
      </c>
      <c r="O12" s="66">
        <f t="shared" si="6"/>
        <v>14</v>
      </c>
      <c r="P12" s="65"/>
      <c r="Q12" s="66"/>
      <c r="R12" s="65">
        <f>VLOOKUP($A12,'Return Data'!$B$7:$R$2843,16,0)</f>
        <v>14.287800000000001</v>
      </c>
      <c r="S12" s="67">
        <f t="shared" si="5"/>
        <v>9</v>
      </c>
    </row>
    <row r="13" spans="1:20" x14ac:dyDescent="0.3">
      <c r="A13" s="63" t="s">
        <v>487</v>
      </c>
      <c r="B13" s="64">
        <f>VLOOKUP($A13,'Return Data'!$B$7:$R$2843,3,0)</f>
        <v>44351</v>
      </c>
      <c r="C13" s="65">
        <f>VLOOKUP($A13,'Return Data'!$B$7:$R$2843,4,0)</f>
        <v>223.01</v>
      </c>
      <c r="D13" s="65">
        <f>VLOOKUP($A13,'Return Data'!$B$7:$R$2843,10,0)</f>
        <v>4.0159000000000002</v>
      </c>
      <c r="E13" s="66">
        <f t="shared" si="0"/>
        <v>18</v>
      </c>
      <c r="F13" s="65">
        <f>VLOOKUP($A13,'Return Data'!$B$7:$R$2843,11,0)</f>
        <v>14.7879</v>
      </c>
      <c r="G13" s="66">
        <f t="shared" si="1"/>
        <v>23</v>
      </c>
      <c r="H13" s="65">
        <f>VLOOKUP($A13,'Return Data'!$B$7:$R$2843,12,0)</f>
        <v>28.706600000000002</v>
      </c>
      <c r="I13" s="66">
        <f t="shared" si="2"/>
        <v>23</v>
      </c>
      <c r="J13" s="65">
        <f>VLOOKUP($A13,'Return Data'!$B$7:$R$2843,13,0)</f>
        <v>40.860300000000002</v>
      </c>
      <c r="K13" s="66">
        <f t="shared" si="3"/>
        <v>25</v>
      </c>
      <c r="L13" s="65">
        <f>VLOOKUP($A13,'Return Data'!$B$7:$R$2843,17,0)</f>
        <v>17.050899999999999</v>
      </c>
      <c r="M13" s="66">
        <f t="shared" si="4"/>
        <v>7</v>
      </c>
      <c r="N13" s="65">
        <f>VLOOKUP($A13,'Return Data'!$B$7:$R$2843,14,0)</f>
        <v>14.770099999999999</v>
      </c>
      <c r="O13" s="66">
        <f t="shared" si="6"/>
        <v>3</v>
      </c>
      <c r="P13" s="65">
        <f>VLOOKUP($A13,'Return Data'!$B$7:$R$2843,15,0)</f>
        <v>14.508800000000001</v>
      </c>
      <c r="Q13" s="66">
        <f>RANK(P13,P$8:P$40,0)</f>
        <v>3</v>
      </c>
      <c r="R13" s="65">
        <f>VLOOKUP($A13,'Return Data'!$B$7:$R$2843,16,0)</f>
        <v>11.570600000000001</v>
      </c>
      <c r="S13" s="67">
        <f t="shared" si="5"/>
        <v>24</v>
      </c>
    </row>
    <row r="14" spans="1:20" x14ac:dyDescent="0.3">
      <c r="A14" s="63" t="s">
        <v>489</v>
      </c>
      <c r="B14" s="64">
        <f>VLOOKUP($A14,'Return Data'!$B$7:$R$2843,3,0)</f>
        <v>44351</v>
      </c>
      <c r="C14" s="65">
        <f>VLOOKUP($A14,'Return Data'!$B$7:$R$2843,4,0)</f>
        <v>216.09899999999999</v>
      </c>
      <c r="D14" s="65">
        <f>VLOOKUP($A14,'Return Data'!$B$7:$R$2843,10,0)</f>
        <v>4.9166999999999996</v>
      </c>
      <c r="E14" s="66">
        <f t="shared" si="0"/>
        <v>9</v>
      </c>
      <c r="F14" s="65">
        <f>VLOOKUP($A14,'Return Data'!$B$7:$R$2843,11,0)</f>
        <v>16.779299999999999</v>
      </c>
      <c r="G14" s="66">
        <f t="shared" si="1"/>
        <v>16</v>
      </c>
      <c r="H14" s="65">
        <f>VLOOKUP($A14,'Return Data'!$B$7:$R$2843,12,0)</f>
        <v>33.057699999999997</v>
      </c>
      <c r="I14" s="66">
        <f t="shared" si="2"/>
        <v>13</v>
      </c>
      <c r="J14" s="65">
        <f>VLOOKUP($A14,'Return Data'!$B$7:$R$2843,13,0)</f>
        <v>46.065100000000001</v>
      </c>
      <c r="K14" s="66">
        <f t="shared" si="3"/>
        <v>14</v>
      </c>
      <c r="L14" s="65">
        <f>VLOOKUP($A14,'Return Data'!$B$7:$R$2843,17,0)</f>
        <v>17.876999999999999</v>
      </c>
      <c r="M14" s="66">
        <f t="shared" si="4"/>
        <v>6</v>
      </c>
      <c r="N14" s="65">
        <f>VLOOKUP($A14,'Return Data'!$B$7:$R$2843,14,0)</f>
        <v>14.4155</v>
      </c>
      <c r="O14" s="66">
        <f t="shared" si="6"/>
        <v>5</v>
      </c>
      <c r="P14" s="65">
        <f>VLOOKUP($A14,'Return Data'!$B$7:$R$2843,15,0)</f>
        <v>14.084199999999999</v>
      </c>
      <c r="Q14" s="66">
        <f>RANK(P14,P$8:P$40,0)</f>
        <v>6</v>
      </c>
      <c r="R14" s="65">
        <f>VLOOKUP($A14,'Return Data'!$B$7:$R$2843,16,0)</f>
        <v>14.9636</v>
      </c>
      <c r="S14" s="67">
        <f t="shared" si="5"/>
        <v>7</v>
      </c>
    </row>
    <row r="15" spans="1:20" x14ac:dyDescent="0.3">
      <c r="A15" s="63" t="s">
        <v>491</v>
      </c>
      <c r="B15" s="64">
        <f>VLOOKUP($A15,'Return Data'!$B$7:$R$2843,3,0)</f>
        <v>44351</v>
      </c>
      <c r="C15" s="65">
        <f>VLOOKUP($A15,'Return Data'!$B$7:$R$2843,4,0)</f>
        <v>34.119999999999997</v>
      </c>
      <c r="D15" s="65">
        <f>VLOOKUP($A15,'Return Data'!$B$7:$R$2843,10,0)</f>
        <v>4.1513999999999998</v>
      </c>
      <c r="E15" s="66">
        <f t="shared" si="0"/>
        <v>17</v>
      </c>
      <c r="F15" s="65">
        <f>VLOOKUP($A15,'Return Data'!$B$7:$R$2843,11,0)</f>
        <v>16.6496</v>
      </c>
      <c r="G15" s="66">
        <f t="shared" si="1"/>
        <v>17</v>
      </c>
      <c r="H15" s="65">
        <f>VLOOKUP($A15,'Return Data'!$B$7:$R$2843,12,0)</f>
        <v>32.043300000000002</v>
      </c>
      <c r="I15" s="66">
        <f t="shared" si="2"/>
        <v>14</v>
      </c>
      <c r="J15" s="65">
        <f>VLOOKUP($A15,'Return Data'!$B$7:$R$2843,13,0)</f>
        <v>44.209600000000002</v>
      </c>
      <c r="K15" s="66">
        <f t="shared" si="3"/>
        <v>19</v>
      </c>
      <c r="L15" s="65">
        <f>VLOOKUP($A15,'Return Data'!$B$7:$R$2843,17,0)</f>
        <v>14.7332</v>
      </c>
      <c r="M15" s="66">
        <f t="shared" si="4"/>
        <v>13</v>
      </c>
      <c r="N15" s="65">
        <f>VLOOKUP($A15,'Return Data'!$B$7:$R$2843,14,0)</f>
        <v>12.182499999999999</v>
      </c>
      <c r="O15" s="66">
        <f t="shared" si="6"/>
        <v>12</v>
      </c>
      <c r="P15" s="65">
        <f>VLOOKUP($A15,'Return Data'!$B$7:$R$2843,15,0)</f>
        <v>11.6206</v>
      </c>
      <c r="Q15" s="66">
        <f>RANK(P15,P$8:P$40,0)</f>
        <v>12</v>
      </c>
      <c r="R15" s="65">
        <f>VLOOKUP($A15,'Return Data'!$B$7:$R$2843,16,0)</f>
        <v>10.9396</v>
      </c>
      <c r="S15" s="67">
        <f t="shared" si="5"/>
        <v>27</v>
      </c>
    </row>
    <row r="16" spans="1:20" x14ac:dyDescent="0.3">
      <c r="A16" s="63" t="s">
        <v>492</v>
      </c>
      <c r="B16" s="64">
        <f>VLOOKUP($A16,'Return Data'!$B$7:$R$2843,3,0)</f>
        <v>44351</v>
      </c>
      <c r="C16" s="65">
        <f>VLOOKUP($A16,'Return Data'!$B$7:$R$2843,4,0)</f>
        <v>163.64850000000001</v>
      </c>
      <c r="D16" s="65">
        <f>VLOOKUP($A16,'Return Data'!$B$7:$R$2843,10,0)</f>
        <v>4.7529000000000003</v>
      </c>
      <c r="E16" s="66">
        <f t="shared" si="0"/>
        <v>13</v>
      </c>
      <c r="F16" s="65">
        <f>VLOOKUP($A16,'Return Data'!$B$7:$R$2843,11,0)</f>
        <v>18.1812</v>
      </c>
      <c r="G16" s="66">
        <f t="shared" si="1"/>
        <v>10</v>
      </c>
      <c r="H16" s="65">
        <f>VLOOKUP($A16,'Return Data'!$B$7:$R$2843,12,0)</f>
        <v>37.152099999999997</v>
      </c>
      <c r="I16" s="66">
        <f t="shared" si="2"/>
        <v>5</v>
      </c>
      <c r="J16" s="65">
        <f>VLOOKUP($A16,'Return Data'!$B$7:$R$2843,13,0)</f>
        <v>50.7149</v>
      </c>
      <c r="K16" s="66">
        <f t="shared" si="3"/>
        <v>11</v>
      </c>
      <c r="L16" s="65">
        <f>VLOOKUP($A16,'Return Data'!$B$7:$R$2843,17,0)</f>
        <v>15.5585</v>
      </c>
      <c r="M16" s="66">
        <f t="shared" si="4"/>
        <v>9</v>
      </c>
      <c r="N16" s="65">
        <f>VLOOKUP($A16,'Return Data'!$B$7:$R$2843,14,0)</f>
        <v>12.2119</v>
      </c>
      <c r="O16" s="66">
        <f t="shared" si="6"/>
        <v>11</v>
      </c>
      <c r="P16" s="65">
        <f>VLOOKUP($A16,'Return Data'!$B$7:$R$2843,15,0)</f>
        <v>11.628</v>
      </c>
      <c r="Q16" s="66">
        <f>RANK(P16,P$8:P$40,0)</f>
        <v>11</v>
      </c>
      <c r="R16" s="65">
        <f>VLOOKUP($A16,'Return Data'!$B$7:$R$2843,16,0)</f>
        <v>13.884499999999999</v>
      </c>
      <c r="S16" s="67">
        <f t="shared" si="5"/>
        <v>11</v>
      </c>
    </row>
    <row r="17" spans="1:19" x14ac:dyDescent="0.3">
      <c r="A17" s="63" t="s">
        <v>494</v>
      </c>
      <c r="B17" s="64">
        <f>VLOOKUP($A17,'Return Data'!$B$7:$R$2843,3,0)</f>
        <v>44351</v>
      </c>
      <c r="C17" s="65">
        <f>VLOOKUP($A17,'Return Data'!$B$7:$R$2843,4,0)</f>
        <v>72.257999999999996</v>
      </c>
      <c r="D17" s="65">
        <f>VLOOKUP($A17,'Return Data'!$B$7:$R$2843,10,0)</f>
        <v>4.3948999999999998</v>
      </c>
      <c r="E17" s="66">
        <f t="shared" si="0"/>
        <v>15</v>
      </c>
      <c r="F17" s="65">
        <f>VLOOKUP($A17,'Return Data'!$B$7:$R$2843,11,0)</f>
        <v>20.013999999999999</v>
      </c>
      <c r="G17" s="66">
        <f t="shared" si="1"/>
        <v>8</v>
      </c>
      <c r="H17" s="65">
        <f>VLOOKUP($A17,'Return Data'!$B$7:$R$2843,12,0)</f>
        <v>36.823799999999999</v>
      </c>
      <c r="I17" s="66">
        <f t="shared" si="2"/>
        <v>7</v>
      </c>
      <c r="J17" s="65">
        <f>VLOOKUP($A17,'Return Data'!$B$7:$R$2843,13,0)</f>
        <v>53.1571</v>
      </c>
      <c r="K17" s="66">
        <f t="shared" si="3"/>
        <v>5</v>
      </c>
      <c r="L17" s="65">
        <f>VLOOKUP($A17,'Return Data'!$B$7:$R$2843,17,0)</f>
        <v>14.286</v>
      </c>
      <c r="M17" s="66">
        <f t="shared" si="4"/>
        <v>15</v>
      </c>
      <c r="N17" s="65">
        <f>VLOOKUP($A17,'Return Data'!$B$7:$R$2843,14,0)</f>
        <v>12.387</v>
      </c>
      <c r="O17" s="66">
        <f t="shared" si="6"/>
        <v>9</v>
      </c>
      <c r="P17" s="65">
        <f>VLOOKUP($A17,'Return Data'!$B$7:$R$2843,15,0)</f>
        <v>12.2494</v>
      </c>
      <c r="Q17" s="66">
        <f>RANK(P17,P$8:P$40,0)</f>
        <v>10</v>
      </c>
      <c r="R17" s="65">
        <f>VLOOKUP($A17,'Return Data'!$B$7:$R$2843,16,0)</f>
        <v>13.0076</v>
      </c>
      <c r="S17" s="67">
        <f t="shared" si="5"/>
        <v>14</v>
      </c>
    </row>
    <row r="18" spans="1:19" x14ac:dyDescent="0.3">
      <c r="A18" s="63" t="s">
        <v>497</v>
      </c>
      <c r="B18" s="64">
        <f>VLOOKUP($A18,'Return Data'!$B$7:$R$2843,3,0)</f>
        <v>44351</v>
      </c>
      <c r="C18" s="65">
        <f>VLOOKUP($A18,'Return Data'!$B$7:$R$2843,4,0)</f>
        <v>14.494400000000001</v>
      </c>
      <c r="D18" s="65">
        <f>VLOOKUP($A18,'Return Data'!$B$7:$R$2843,10,0)</f>
        <v>3.3313999999999999</v>
      </c>
      <c r="E18" s="66">
        <f t="shared" si="0"/>
        <v>25</v>
      </c>
      <c r="F18" s="65">
        <f>VLOOKUP($A18,'Return Data'!$B$7:$R$2843,11,0)</f>
        <v>13.6816</v>
      </c>
      <c r="G18" s="66">
        <f t="shared" si="1"/>
        <v>25</v>
      </c>
      <c r="H18" s="65">
        <f>VLOOKUP($A18,'Return Data'!$B$7:$R$2843,12,0)</f>
        <v>27.968900000000001</v>
      </c>
      <c r="I18" s="66">
        <f t="shared" si="2"/>
        <v>26</v>
      </c>
      <c r="J18" s="65">
        <f>VLOOKUP($A18,'Return Data'!$B$7:$R$2843,13,0)</f>
        <v>40.361199999999997</v>
      </c>
      <c r="K18" s="66">
        <f t="shared" si="3"/>
        <v>26</v>
      </c>
      <c r="L18" s="65"/>
      <c r="M18" s="66"/>
      <c r="N18" s="65"/>
      <c r="O18" s="66"/>
      <c r="P18" s="65"/>
      <c r="Q18" s="66"/>
      <c r="R18" s="65">
        <f>VLOOKUP($A18,'Return Data'!$B$7:$R$2843,16,0)</f>
        <v>15.2248</v>
      </c>
      <c r="S18" s="67">
        <f t="shared" si="5"/>
        <v>5</v>
      </c>
    </row>
    <row r="19" spans="1:19" x14ac:dyDescent="0.3">
      <c r="A19" s="63" t="s">
        <v>498</v>
      </c>
      <c r="B19" s="64">
        <f>VLOOKUP($A19,'Return Data'!$B$7:$R$2843,3,0)</f>
        <v>44351</v>
      </c>
      <c r="C19" s="65">
        <f>VLOOKUP($A19,'Return Data'!$B$7:$R$2843,4,0)</f>
        <v>185.56</v>
      </c>
      <c r="D19" s="65">
        <f>VLOOKUP($A19,'Return Data'!$B$7:$R$2843,10,0)</f>
        <v>5.7442000000000002</v>
      </c>
      <c r="E19" s="66">
        <f t="shared" si="0"/>
        <v>4</v>
      </c>
      <c r="F19" s="65">
        <f>VLOOKUP($A19,'Return Data'!$B$7:$R$2843,11,0)</f>
        <v>25.692599999999999</v>
      </c>
      <c r="G19" s="66">
        <f t="shared" si="1"/>
        <v>3</v>
      </c>
      <c r="H19" s="65">
        <f>VLOOKUP($A19,'Return Data'!$B$7:$R$2843,12,0)</f>
        <v>41.486800000000002</v>
      </c>
      <c r="I19" s="66">
        <f t="shared" si="2"/>
        <v>3</v>
      </c>
      <c r="J19" s="65">
        <f>VLOOKUP($A19,'Return Data'!$B$7:$R$2843,13,0)</f>
        <v>53.076999999999998</v>
      </c>
      <c r="K19" s="66">
        <f t="shared" si="3"/>
        <v>6</v>
      </c>
      <c r="L19" s="65">
        <f>VLOOKUP($A19,'Return Data'!$B$7:$R$2843,17,0)</f>
        <v>16.331399999999999</v>
      </c>
      <c r="M19" s="66">
        <f>RANK(L19,L$8:L$40,0)</f>
        <v>8</v>
      </c>
      <c r="N19" s="65">
        <f>VLOOKUP($A19,'Return Data'!$B$7:$R$2843,14,0)</f>
        <v>14.0342</v>
      </c>
      <c r="O19" s="66">
        <f>RANK(N19,N$8:N$40,0)</f>
        <v>7</v>
      </c>
      <c r="P19" s="65">
        <f>VLOOKUP($A19,'Return Data'!$B$7:$R$2843,15,0)</f>
        <v>14.7857</v>
      </c>
      <c r="Q19" s="66">
        <f>RANK(P19,P$8:P$40,0)</f>
        <v>2</v>
      </c>
      <c r="R19" s="65">
        <f>VLOOKUP($A19,'Return Data'!$B$7:$R$2843,16,0)</f>
        <v>14.479100000000001</v>
      </c>
      <c r="S19" s="67">
        <f t="shared" si="5"/>
        <v>8</v>
      </c>
    </row>
    <row r="20" spans="1:19" x14ac:dyDescent="0.3">
      <c r="A20" s="63" t="s">
        <v>500</v>
      </c>
      <c r="B20" s="64">
        <f>VLOOKUP($A20,'Return Data'!$B$7:$R$2843,3,0)</f>
        <v>44351</v>
      </c>
      <c r="C20" s="65">
        <f>VLOOKUP($A20,'Return Data'!$B$7:$R$2843,4,0)</f>
        <v>14.5579</v>
      </c>
      <c r="D20" s="65">
        <f>VLOOKUP($A20,'Return Data'!$B$7:$R$2843,10,0)</f>
        <v>3.8433000000000002</v>
      </c>
      <c r="E20" s="66">
        <f t="shared" si="0"/>
        <v>20</v>
      </c>
      <c r="F20" s="65">
        <f>VLOOKUP($A20,'Return Data'!$B$7:$R$2843,11,0)</f>
        <v>12.658899999999999</v>
      </c>
      <c r="G20" s="66">
        <f t="shared" si="1"/>
        <v>26</v>
      </c>
      <c r="H20" s="65">
        <f>VLOOKUP($A20,'Return Data'!$B$7:$R$2843,12,0)</f>
        <v>23.081</v>
      </c>
      <c r="I20" s="66">
        <f t="shared" si="2"/>
        <v>32</v>
      </c>
      <c r="J20" s="65">
        <f>VLOOKUP($A20,'Return Data'!$B$7:$R$2843,13,0)</f>
        <v>35.542099999999998</v>
      </c>
      <c r="K20" s="66">
        <f t="shared" si="3"/>
        <v>29</v>
      </c>
      <c r="L20" s="65">
        <f>VLOOKUP($A20,'Return Data'!$B$7:$R$2843,17,0)</f>
        <v>12.9681</v>
      </c>
      <c r="M20" s="66">
        <f>RANK(L20,L$8:L$40,0)</f>
        <v>21</v>
      </c>
      <c r="N20" s="65">
        <f>VLOOKUP($A20,'Return Data'!$B$7:$R$2843,14,0)</f>
        <v>6.5709</v>
      </c>
      <c r="O20" s="66">
        <f>RANK(N20,N$8:N$40,0)</f>
        <v>25</v>
      </c>
      <c r="P20" s="65"/>
      <c r="Q20" s="66"/>
      <c r="R20" s="65">
        <f>VLOOKUP($A20,'Return Data'!$B$7:$R$2843,16,0)</f>
        <v>8.4802999999999997</v>
      </c>
      <c r="S20" s="67">
        <f t="shared" si="5"/>
        <v>32</v>
      </c>
    </row>
    <row r="21" spans="1:19" x14ac:dyDescent="0.3">
      <c r="A21" s="63" t="s">
        <v>503</v>
      </c>
      <c r="B21" s="64">
        <f>VLOOKUP($A21,'Return Data'!$B$7:$R$2843,3,0)</f>
        <v>44351</v>
      </c>
      <c r="C21" s="65">
        <f>VLOOKUP($A21,'Return Data'!$B$7:$R$2843,4,0)</f>
        <v>15.2</v>
      </c>
      <c r="D21" s="65">
        <f>VLOOKUP($A21,'Return Data'!$B$7:$R$2843,10,0)</f>
        <v>4.7553000000000001</v>
      </c>
      <c r="E21" s="66">
        <f t="shared" si="0"/>
        <v>12</v>
      </c>
      <c r="F21" s="65">
        <f>VLOOKUP($A21,'Return Data'!$B$7:$R$2843,11,0)</f>
        <v>18.0124</v>
      </c>
      <c r="G21" s="66">
        <f t="shared" si="1"/>
        <v>11</v>
      </c>
      <c r="H21" s="65">
        <f>VLOOKUP($A21,'Return Data'!$B$7:$R$2843,12,0)</f>
        <v>33.333300000000001</v>
      </c>
      <c r="I21" s="66">
        <f t="shared" si="2"/>
        <v>12</v>
      </c>
      <c r="J21" s="65">
        <f>VLOOKUP($A21,'Return Data'!$B$7:$R$2843,13,0)</f>
        <v>51.848199999999999</v>
      </c>
      <c r="K21" s="66">
        <f t="shared" si="3"/>
        <v>9</v>
      </c>
      <c r="L21" s="65">
        <f>VLOOKUP($A21,'Return Data'!$B$7:$R$2843,17,0)</f>
        <v>13.669</v>
      </c>
      <c r="M21" s="66">
        <f>RANK(L21,L$8:L$40,0)</f>
        <v>17</v>
      </c>
      <c r="N21" s="65">
        <f>VLOOKUP($A21,'Return Data'!$B$7:$R$2843,14,0)</f>
        <v>9.9984000000000002</v>
      </c>
      <c r="O21" s="66">
        <f>RANK(N21,N$8:N$40,0)</f>
        <v>19</v>
      </c>
      <c r="P21" s="65"/>
      <c r="Q21" s="66"/>
      <c r="R21" s="65">
        <f>VLOOKUP($A21,'Return Data'!$B$7:$R$2843,16,0)</f>
        <v>9.9124999999999996</v>
      </c>
      <c r="S21" s="67">
        <f t="shared" si="5"/>
        <v>30</v>
      </c>
    </row>
    <row r="22" spans="1:19" x14ac:dyDescent="0.3">
      <c r="A22" s="63" t="s">
        <v>505</v>
      </c>
      <c r="B22" s="64">
        <f>VLOOKUP($A22,'Return Data'!$B$7:$R$2843,3,0)</f>
        <v>44351</v>
      </c>
      <c r="C22" s="65">
        <f>VLOOKUP($A22,'Return Data'!$B$7:$R$2843,4,0)</f>
        <v>13.466699999999999</v>
      </c>
      <c r="D22" s="65">
        <f>VLOOKUP($A22,'Return Data'!$B$7:$R$2843,10,0)</f>
        <v>1.9300999999999999</v>
      </c>
      <c r="E22" s="66">
        <f t="shared" si="0"/>
        <v>32</v>
      </c>
      <c r="F22" s="65">
        <f>VLOOKUP($A22,'Return Data'!$B$7:$R$2843,11,0)</f>
        <v>10.8973</v>
      </c>
      <c r="G22" s="66">
        <f t="shared" si="1"/>
        <v>30</v>
      </c>
      <c r="H22" s="65">
        <f>VLOOKUP($A22,'Return Data'!$B$7:$R$2843,12,0)</f>
        <v>28.439</v>
      </c>
      <c r="I22" s="66">
        <f t="shared" si="2"/>
        <v>24</v>
      </c>
      <c r="J22" s="65">
        <f>VLOOKUP($A22,'Return Data'!$B$7:$R$2843,13,0)</f>
        <v>41.468800000000002</v>
      </c>
      <c r="K22" s="66">
        <f t="shared" si="3"/>
        <v>23</v>
      </c>
      <c r="L22" s="65"/>
      <c r="M22" s="66"/>
      <c r="N22" s="65"/>
      <c r="O22" s="66"/>
      <c r="P22" s="65"/>
      <c r="Q22" s="66"/>
      <c r="R22" s="65">
        <f>VLOOKUP($A22,'Return Data'!$B$7:$R$2843,16,0)</f>
        <v>12.7692</v>
      </c>
      <c r="S22" s="67">
        <f t="shared" si="5"/>
        <v>15</v>
      </c>
    </row>
    <row r="23" spans="1:19" x14ac:dyDescent="0.3">
      <c r="A23" s="63" t="s">
        <v>507</v>
      </c>
      <c r="B23" s="64">
        <f>VLOOKUP($A23,'Return Data'!$B$7:$R$2843,3,0)</f>
        <v>44351</v>
      </c>
      <c r="C23" s="65">
        <f>VLOOKUP($A23,'Return Data'!$B$7:$R$2843,4,0)</f>
        <v>13.228999999999999</v>
      </c>
      <c r="D23" s="65">
        <f>VLOOKUP($A23,'Return Data'!$B$7:$R$2843,10,0)</f>
        <v>2.3283</v>
      </c>
      <c r="E23" s="66">
        <f t="shared" si="0"/>
        <v>31</v>
      </c>
      <c r="F23" s="65">
        <f>VLOOKUP($A23,'Return Data'!$B$7:$R$2843,11,0)</f>
        <v>12.543200000000001</v>
      </c>
      <c r="G23" s="66">
        <f t="shared" si="1"/>
        <v>27</v>
      </c>
      <c r="H23" s="65">
        <f>VLOOKUP($A23,'Return Data'!$B$7:$R$2843,12,0)</f>
        <v>24.271999999999998</v>
      </c>
      <c r="I23" s="66">
        <f t="shared" si="2"/>
        <v>29</v>
      </c>
      <c r="J23" s="65">
        <f>VLOOKUP($A23,'Return Data'!$B$7:$R$2843,13,0)</f>
        <v>35.7029</v>
      </c>
      <c r="K23" s="66">
        <f t="shared" si="3"/>
        <v>28</v>
      </c>
      <c r="L23" s="65">
        <f>VLOOKUP($A23,'Return Data'!$B$7:$R$2843,17,0)</f>
        <v>11.62</v>
      </c>
      <c r="M23" s="66">
        <f>RANK(L23,L$8:L$40,0)</f>
        <v>25</v>
      </c>
      <c r="N23" s="65"/>
      <c r="O23" s="66"/>
      <c r="P23" s="65"/>
      <c r="Q23" s="66"/>
      <c r="R23" s="65">
        <f>VLOOKUP($A23,'Return Data'!$B$7:$R$2843,16,0)</f>
        <v>10.0159</v>
      </c>
      <c r="S23" s="67">
        <f t="shared" si="5"/>
        <v>29</v>
      </c>
    </row>
    <row r="24" spans="1:19" x14ac:dyDescent="0.3">
      <c r="A24" s="63" t="s">
        <v>508</v>
      </c>
      <c r="B24" s="64">
        <f>VLOOKUP($A24,'Return Data'!$B$7:$R$2843,3,0)</f>
        <v>44351</v>
      </c>
      <c r="C24" s="65">
        <f>VLOOKUP($A24,'Return Data'!$B$7:$R$2843,4,0)</f>
        <v>186.50953937860899</v>
      </c>
      <c r="D24" s="65">
        <f>VLOOKUP($A24,'Return Data'!$B$7:$R$2843,10,0)</f>
        <v>4.9541000000000004</v>
      </c>
      <c r="E24" s="66">
        <f t="shared" si="0"/>
        <v>8</v>
      </c>
      <c r="F24" s="65">
        <f>VLOOKUP($A24,'Return Data'!$B$7:$R$2843,11,0)</f>
        <v>17.9251</v>
      </c>
      <c r="G24" s="66">
        <f t="shared" si="1"/>
        <v>12</v>
      </c>
      <c r="H24" s="65">
        <f>VLOOKUP($A24,'Return Data'!$B$7:$R$2843,12,0)</f>
        <v>36.029899999999998</v>
      </c>
      <c r="I24" s="66">
        <f t="shared" si="2"/>
        <v>9</v>
      </c>
      <c r="J24" s="65">
        <f>VLOOKUP($A24,'Return Data'!$B$7:$R$2843,13,0)</f>
        <v>74.331199999999995</v>
      </c>
      <c r="K24" s="66">
        <f t="shared" si="3"/>
        <v>2</v>
      </c>
      <c r="L24" s="65">
        <f>VLOOKUP($A24,'Return Data'!$B$7:$R$2843,17,0)</f>
        <v>21.949300000000001</v>
      </c>
      <c r="M24" s="66">
        <f>RANK(L24,L$8:L$40,0)</f>
        <v>3</v>
      </c>
      <c r="N24" s="65">
        <f>VLOOKUP($A24,'Return Data'!$B$7:$R$2843,14,0)</f>
        <v>11.777799999999999</v>
      </c>
      <c r="O24" s="66">
        <f>RANK(N24,N$8:N$40,0)</f>
        <v>13</v>
      </c>
      <c r="P24" s="65">
        <f>VLOOKUP($A24,'Return Data'!$B$7:$R$2843,15,0)</f>
        <v>10.561199999999999</v>
      </c>
      <c r="Q24" s="66">
        <f>RANK(P24,P$8:P$40,0)</f>
        <v>16</v>
      </c>
      <c r="R24" s="65">
        <f>VLOOKUP($A24,'Return Data'!$B$7:$R$2843,16,0)</f>
        <v>11.817600000000001</v>
      </c>
      <c r="S24" s="67">
        <f t="shared" si="5"/>
        <v>22</v>
      </c>
    </row>
    <row r="25" spans="1:19" x14ac:dyDescent="0.3">
      <c r="A25" s="63" t="s">
        <v>1837</v>
      </c>
      <c r="B25" s="64">
        <f>VLOOKUP($A25,'Return Data'!$B$7:$R$2843,3,0)</f>
        <v>44351</v>
      </c>
      <c r="C25" s="65">
        <f>VLOOKUP($A25,'Return Data'!$B$7:$R$2843,4,0)</f>
        <v>36.127000000000002</v>
      </c>
      <c r="D25" s="65">
        <f>VLOOKUP($A25,'Return Data'!$B$7:$R$2843,10,0)</f>
        <v>5.3479999999999999</v>
      </c>
      <c r="E25" s="66">
        <f t="shared" si="0"/>
        <v>5</v>
      </c>
      <c r="F25" s="65">
        <f>VLOOKUP($A25,'Return Data'!$B$7:$R$2843,11,0)</f>
        <v>20.447399999999998</v>
      </c>
      <c r="G25" s="66">
        <f t="shared" si="1"/>
        <v>7</v>
      </c>
      <c r="H25" s="65">
        <f>VLOOKUP($A25,'Return Data'!$B$7:$R$2843,12,0)</f>
        <v>40.065100000000001</v>
      </c>
      <c r="I25" s="66">
        <f t="shared" si="2"/>
        <v>4</v>
      </c>
      <c r="J25" s="65">
        <f>VLOOKUP($A25,'Return Data'!$B$7:$R$2843,13,0)</f>
        <v>57.980600000000003</v>
      </c>
      <c r="K25" s="66">
        <f t="shared" si="3"/>
        <v>4</v>
      </c>
      <c r="L25" s="65">
        <f>VLOOKUP($A25,'Return Data'!$B$7:$R$2843,17,0)</f>
        <v>18.5078</v>
      </c>
      <c r="M25" s="66">
        <f>RANK(L25,L$8:L$40,0)</f>
        <v>5</v>
      </c>
      <c r="N25" s="65">
        <f>VLOOKUP($A25,'Return Data'!$B$7:$R$2843,14,0)</f>
        <v>14.6968</v>
      </c>
      <c r="O25" s="66">
        <f>RANK(N25,N$8:N$40,0)</f>
        <v>4</v>
      </c>
      <c r="P25" s="65">
        <f>VLOOKUP($A25,'Return Data'!$B$7:$R$2843,15,0)</f>
        <v>13.4656</v>
      </c>
      <c r="Q25" s="66">
        <f>RANK(P25,P$8:P$40,0)</f>
        <v>7</v>
      </c>
      <c r="R25" s="65">
        <f>VLOOKUP($A25,'Return Data'!$B$7:$R$2843,16,0)</f>
        <v>11.4544</v>
      </c>
      <c r="S25" s="67">
        <f t="shared" si="5"/>
        <v>25</v>
      </c>
    </row>
    <row r="26" spans="1:19" x14ac:dyDescent="0.3">
      <c r="A26" s="63" t="s">
        <v>511</v>
      </c>
      <c r="B26" s="64">
        <f>VLOOKUP($A26,'Return Data'!$B$7:$R$2843,3,0)</f>
        <v>44351</v>
      </c>
      <c r="C26" s="65">
        <f>VLOOKUP($A26,'Return Data'!$B$7:$R$2843,4,0)</f>
        <v>34.095999999999997</v>
      </c>
      <c r="D26" s="65">
        <f>VLOOKUP($A26,'Return Data'!$B$7:$R$2843,10,0)</f>
        <v>3.7804000000000002</v>
      </c>
      <c r="E26" s="66">
        <f t="shared" si="0"/>
        <v>21</v>
      </c>
      <c r="F26" s="65">
        <f>VLOOKUP($A26,'Return Data'!$B$7:$R$2843,11,0)</f>
        <v>14.193899999999999</v>
      </c>
      <c r="G26" s="66">
        <f t="shared" si="1"/>
        <v>24</v>
      </c>
      <c r="H26" s="65">
        <f>VLOOKUP($A26,'Return Data'!$B$7:$R$2843,12,0)</f>
        <v>28.272099999999998</v>
      </c>
      <c r="I26" s="66">
        <f t="shared" si="2"/>
        <v>25</v>
      </c>
      <c r="J26" s="65">
        <f>VLOOKUP($A26,'Return Data'!$B$7:$R$2843,13,0)</f>
        <v>41.972000000000001</v>
      </c>
      <c r="K26" s="66">
        <f t="shared" si="3"/>
        <v>22</v>
      </c>
      <c r="L26" s="65">
        <f>VLOOKUP($A26,'Return Data'!$B$7:$R$2843,17,0)</f>
        <v>12.674300000000001</v>
      </c>
      <c r="M26" s="66">
        <f>RANK(L26,L$8:L$40,0)</f>
        <v>22</v>
      </c>
      <c r="N26" s="65">
        <f>VLOOKUP($A26,'Return Data'!$B$7:$R$2843,14,0)</f>
        <v>9.4240999999999993</v>
      </c>
      <c r="O26" s="66">
        <f>RANK(N26,N$8:N$40,0)</f>
        <v>22</v>
      </c>
      <c r="P26" s="65">
        <f>VLOOKUP($A26,'Return Data'!$B$7:$R$2843,15,0)</f>
        <v>11.3127</v>
      </c>
      <c r="Q26" s="66">
        <f>RANK(P26,P$8:P$40,0)</f>
        <v>14</v>
      </c>
      <c r="R26" s="65">
        <f>VLOOKUP($A26,'Return Data'!$B$7:$R$2843,16,0)</f>
        <v>12.609400000000001</v>
      </c>
      <c r="S26" s="67">
        <f t="shared" si="5"/>
        <v>17</v>
      </c>
    </row>
    <row r="27" spans="1:19" x14ac:dyDescent="0.3">
      <c r="A27" s="63" t="s">
        <v>512</v>
      </c>
      <c r="B27" s="64">
        <f>VLOOKUP($A27,'Return Data'!$B$7:$R$2843,3,0)</f>
        <v>44351</v>
      </c>
      <c r="C27" s="65">
        <f>VLOOKUP($A27,'Return Data'!$B$7:$R$2843,4,0)</f>
        <v>127.2757</v>
      </c>
      <c r="D27" s="65">
        <f>VLOOKUP($A27,'Return Data'!$B$7:$R$2843,10,0)</f>
        <v>2.5385</v>
      </c>
      <c r="E27" s="66">
        <f t="shared" si="0"/>
        <v>30</v>
      </c>
      <c r="F27" s="65">
        <f>VLOOKUP($A27,'Return Data'!$B$7:$R$2843,11,0)</f>
        <v>9.7188999999999997</v>
      </c>
      <c r="G27" s="66">
        <f t="shared" si="1"/>
        <v>33</v>
      </c>
      <c r="H27" s="65">
        <f>VLOOKUP($A27,'Return Data'!$B$7:$R$2843,12,0)</f>
        <v>23.2318</v>
      </c>
      <c r="I27" s="66">
        <f t="shared" si="2"/>
        <v>31</v>
      </c>
      <c r="J27" s="65">
        <f>VLOOKUP($A27,'Return Data'!$B$7:$R$2843,13,0)</f>
        <v>32.2712</v>
      </c>
      <c r="K27" s="66">
        <f t="shared" si="3"/>
        <v>33</v>
      </c>
      <c r="L27" s="65">
        <f>VLOOKUP($A27,'Return Data'!$B$7:$R$2843,17,0)</f>
        <v>10.3306</v>
      </c>
      <c r="M27" s="66">
        <f>RANK(L27,L$8:L$40,0)</f>
        <v>27</v>
      </c>
      <c r="N27" s="65">
        <f>VLOOKUP($A27,'Return Data'!$B$7:$R$2843,14,0)</f>
        <v>10.825799999999999</v>
      </c>
      <c r="O27" s="66">
        <f>RANK(N27,N$8:N$40,0)</f>
        <v>15</v>
      </c>
      <c r="P27" s="65">
        <f>VLOOKUP($A27,'Return Data'!$B$7:$R$2843,15,0)</f>
        <v>9.7103000000000002</v>
      </c>
      <c r="Q27" s="66">
        <f>RANK(P27,P$8:P$40,0)</f>
        <v>20</v>
      </c>
      <c r="R27" s="65">
        <f>VLOOKUP($A27,'Return Data'!$B$7:$R$2843,16,0)</f>
        <v>8.7146000000000008</v>
      </c>
      <c r="S27" s="67">
        <f t="shared" si="5"/>
        <v>31</v>
      </c>
    </row>
    <row r="28" spans="1:19" x14ac:dyDescent="0.3">
      <c r="A28" s="63" t="s">
        <v>515</v>
      </c>
      <c r="B28" s="64">
        <f>VLOOKUP($A28,'Return Data'!$B$7:$R$2843,3,0)</f>
        <v>44351</v>
      </c>
      <c r="C28" s="65">
        <f>VLOOKUP($A28,'Return Data'!$B$7:$R$2843,4,0)</f>
        <v>14.928699999999999</v>
      </c>
      <c r="D28" s="65">
        <f>VLOOKUP($A28,'Return Data'!$B$7:$R$2843,10,0)</f>
        <v>5.0842999999999998</v>
      </c>
      <c r="E28" s="66">
        <f t="shared" si="0"/>
        <v>6</v>
      </c>
      <c r="F28" s="65">
        <f>VLOOKUP($A28,'Return Data'!$B$7:$R$2843,11,0)</f>
        <v>21.554400000000001</v>
      </c>
      <c r="G28" s="66">
        <f t="shared" si="1"/>
        <v>4</v>
      </c>
      <c r="H28" s="65">
        <f>VLOOKUP($A28,'Return Data'!$B$7:$R$2843,12,0)</f>
        <v>35.412599999999998</v>
      </c>
      <c r="I28" s="66">
        <f t="shared" si="2"/>
        <v>10</v>
      </c>
      <c r="J28" s="65">
        <f>VLOOKUP($A28,'Return Data'!$B$7:$R$2843,13,0)</f>
        <v>49.574199999999998</v>
      </c>
      <c r="K28" s="66">
        <f t="shared" si="3"/>
        <v>12</v>
      </c>
      <c r="L28" s="65"/>
      <c r="M28" s="66"/>
      <c r="N28" s="65"/>
      <c r="O28" s="66"/>
      <c r="P28" s="65"/>
      <c r="Q28" s="66"/>
      <c r="R28" s="65">
        <f>VLOOKUP($A28,'Return Data'!$B$7:$R$2843,16,0)</f>
        <v>23.763300000000001</v>
      </c>
      <c r="S28" s="67">
        <f t="shared" si="5"/>
        <v>1</v>
      </c>
    </row>
    <row r="29" spans="1:19" x14ac:dyDescent="0.3">
      <c r="A29" s="63" t="s">
        <v>518</v>
      </c>
      <c r="B29" s="64">
        <f>VLOOKUP($A29,'Return Data'!$B$7:$R$2843,3,0)</f>
        <v>44351</v>
      </c>
      <c r="C29" s="65">
        <f>VLOOKUP($A29,'Return Data'!$B$7:$R$2843,4,0)</f>
        <v>20.062999999999999</v>
      </c>
      <c r="D29" s="65">
        <f>VLOOKUP($A29,'Return Data'!$B$7:$R$2843,10,0)</f>
        <v>4.1909000000000001</v>
      </c>
      <c r="E29" s="66">
        <f t="shared" si="0"/>
        <v>16</v>
      </c>
      <c r="F29" s="65">
        <f>VLOOKUP($A29,'Return Data'!$B$7:$R$2843,11,0)</f>
        <v>16.543700000000001</v>
      </c>
      <c r="G29" s="66">
        <f t="shared" si="1"/>
        <v>18</v>
      </c>
      <c r="H29" s="65">
        <f>VLOOKUP($A29,'Return Data'!$B$7:$R$2843,12,0)</f>
        <v>30.4741</v>
      </c>
      <c r="I29" s="66">
        <f t="shared" si="2"/>
        <v>20</v>
      </c>
      <c r="J29" s="65">
        <f>VLOOKUP($A29,'Return Data'!$B$7:$R$2843,13,0)</f>
        <v>44.514899999999997</v>
      </c>
      <c r="K29" s="66">
        <f t="shared" si="3"/>
        <v>17</v>
      </c>
      <c r="L29" s="65">
        <f>VLOOKUP($A29,'Return Data'!$B$7:$R$2843,17,0)</f>
        <v>14.9383</v>
      </c>
      <c r="M29" s="66">
        <f>RANK(L29,L$8:L$40,0)</f>
        <v>11</v>
      </c>
      <c r="N29" s="65">
        <f>VLOOKUP($A29,'Return Data'!$B$7:$R$2843,14,0)</f>
        <v>14.2425</v>
      </c>
      <c r="O29" s="66">
        <f>RANK(N29,N$8:N$40,0)</f>
        <v>6</v>
      </c>
      <c r="P29" s="65">
        <f>VLOOKUP($A29,'Return Data'!$B$7:$R$2843,15,0)</f>
        <v>14.177099999999999</v>
      </c>
      <c r="Q29" s="66">
        <f>RANK(P29,P$8:P$40,0)</f>
        <v>4</v>
      </c>
      <c r="R29" s="65">
        <f>VLOOKUP($A29,'Return Data'!$B$7:$R$2843,16,0)</f>
        <v>12.6288</v>
      </c>
      <c r="S29" s="67">
        <f t="shared" si="5"/>
        <v>16</v>
      </c>
    </row>
    <row r="30" spans="1:19" x14ac:dyDescent="0.3">
      <c r="A30" s="63" t="s">
        <v>520</v>
      </c>
      <c r="B30" s="64">
        <f>VLOOKUP($A30,'Return Data'!$B$7:$R$2843,3,0)</f>
        <v>44351</v>
      </c>
      <c r="C30" s="65">
        <f>VLOOKUP($A30,'Return Data'!$B$7:$R$2843,4,0)</f>
        <v>14.2758</v>
      </c>
      <c r="D30" s="65">
        <f>VLOOKUP($A30,'Return Data'!$B$7:$R$2843,10,0)</f>
        <v>1.7968999999999999</v>
      </c>
      <c r="E30" s="66">
        <f t="shared" si="0"/>
        <v>33</v>
      </c>
      <c r="F30" s="65">
        <f>VLOOKUP($A30,'Return Data'!$B$7:$R$2843,11,0)</f>
        <v>10.849</v>
      </c>
      <c r="G30" s="66">
        <f t="shared" si="1"/>
        <v>32</v>
      </c>
      <c r="H30" s="65">
        <f>VLOOKUP($A30,'Return Data'!$B$7:$R$2843,12,0)</f>
        <v>24.897600000000001</v>
      </c>
      <c r="I30" s="66">
        <f t="shared" si="2"/>
        <v>28</v>
      </c>
      <c r="J30" s="65">
        <f>VLOOKUP($A30,'Return Data'!$B$7:$R$2843,13,0)</f>
        <v>34.607500000000002</v>
      </c>
      <c r="K30" s="66">
        <f t="shared" si="3"/>
        <v>31</v>
      </c>
      <c r="L30" s="65"/>
      <c r="M30" s="66"/>
      <c r="N30" s="65"/>
      <c r="O30" s="66"/>
      <c r="P30" s="65"/>
      <c r="Q30" s="66"/>
      <c r="R30" s="65">
        <f>VLOOKUP($A30,'Return Data'!$B$7:$R$2843,16,0)</f>
        <v>13.964600000000001</v>
      </c>
      <c r="S30" s="67">
        <f t="shared" si="5"/>
        <v>10</v>
      </c>
    </row>
    <row r="31" spans="1:19" x14ac:dyDescent="0.3">
      <c r="A31" s="63" t="s">
        <v>2012</v>
      </c>
      <c r="B31" s="64">
        <f>VLOOKUP($A31,'Return Data'!$B$7:$R$2843,3,0)</f>
        <v>44351</v>
      </c>
      <c r="C31" s="65">
        <f>VLOOKUP($A31,'Return Data'!$B$7:$R$2843,4,0)</f>
        <v>12.7974</v>
      </c>
      <c r="D31" s="65">
        <f>VLOOKUP($A31,'Return Data'!$B$7:$R$2843,10,0)</f>
        <v>2.9830999999999999</v>
      </c>
      <c r="E31" s="66">
        <f t="shared" si="0"/>
        <v>26</v>
      </c>
      <c r="F31" s="65">
        <f>VLOOKUP($A31,'Return Data'!$B$7:$R$2843,11,0)</f>
        <v>12.3703</v>
      </c>
      <c r="G31" s="66">
        <f t="shared" si="1"/>
        <v>28</v>
      </c>
      <c r="H31" s="65">
        <f>VLOOKUP($A31,'Return Data'!$B$7:$R$2843,12,0)</f>
        <v>23.049600000000002</v>
      </c>
      <c r="I31" s="66">
        <f t="shared" si="2"/>
        <v>33</v>
      </c>
      <c r="J31" s="65">
        <f>VLOOKUP($A31,'Return Data'!$B$7:$R$2843,13,0)</f>
        <v>33.7241</v>
      </c>
      <c r="K31" s="66">
        <f t="shared" si="3"/>
        <v>32</v>
      </c>
      <c r="L31" s="65">
        <f>VLOOKUP($A31,'Return Data'!$B$7:$R$2843,17,0)</f>
        <v>9.0808</v>
      </c>
      <c r="M31" s="66">
        <f t="shared" ref="M31:M40" si="7">RANK(L31,L$8:L$40,0)</f>
        <v>28</v>
      </c>
      <c r="N31" s="65"/>
      <c r="O31" s="66"/>
      <c r="P31" s="65"/>
      <c r="Q31" s="66"/>
      <c r="R31" s="65">
        <f>VLOOKUP($A31,'Return Data'!$B$7:$R$2843,16,0)</f>
        <v>8.2856000000000005</v>
      </c>
      <c r="S31" s="67">
        <f t="shared" si="5"/>
        <v>33</v>
      </c>
    </row>
    <row r="32" spans="1:19" x14ac:dyDescent="0.3">
      <c r="A32" s="63" t="s">
        <v>521</v>
      </c>
      <c r="B32" s="64">
        <f>VLOOKUP($A32,'Return Data'!$B$7:$R$2843,3,0)</f>
        <v>44351</v>
      </c>
      <c r="C32" s="65">
        <f>VLOOKUP($A32,'Return Data'!$B$7:$R$2843,4,0)</f>
        <v>60.391500000000001</v>
      </c>
      <c r="D32" s="65">
        <f>VLOOKUP($A32,'Return Data'!$B$7:$R$2843,10,0)</f>
        <v>5.0145</v>
      </c>
      <c r="E32" s="66">
        <f t="shared" si="0"/>
        <v>7</v>
      </c>
      <c r="F32" s="65">
        <f>VLOOKUP($A32,'Return Data'!$B$7:$R$2843,11,0)</f>
        <v>20.7987</v>
      </c>
      <c r="G32" s="66">
        <f t="shared" si="1"/>
        <v>6</v>
      </c>
      <c r="H32" s="65">
        <f>VLOOKUP($A32,'Return Data'!$B$7:$R$2843,12,0)</f>
        <v>36.6126</v>
      </c>
      <c r="I32" s="66">
        <f t="shared" si="2"/>
        <v>8</v>
      </c>
      <c r="J32" s="65">
        <f>VLOOKUP($A32,'Return Data'!$B$7:$R$2843,13,0)</f>
        <v>51.8718</v>
      </c>
      <c r="K32" s="66">
        <f t="shared" si="3"/>
        <v>8</v>
      </c>
      <c r="L32" s="65">
        <f>VLOOKUP($A32,'Return Data'!$B$7:$R$2843,17,0)</f>
        <v>5.6138000000000003</v>
      </c>
      <c r="M32" s="66">
        <f t="shared" si="7"/>
        <v>29</v>
      </c>
      <c r="N32" s="65">
        <f>VLOOKUP($A32,'Return Data'!$B$7:$R$2843,14,0)</f>
        <v>3.8151000000000002</v>
      </c>
      <c r="O32" s="66">
        <f t="shared" ref="O32:O40" si="8">RANK(N32,N$8:N$40,0)</f>
        <v>26</v>
      </c>
      <c r="P32" s="65">
        <f>VLOOKUP($A32,'Return Data'!$B$7:$R$2843,15,0)</f>
        <v>7.8719999999999999</v>
      </c>
      <c r="Q32" s="66">
        <f t="shared" ref="Q32:Q40" si="9">RANK(P32,P$8:P$40,0)</f>
        <v>22</v>
      </c>
      <c r="R32" s="65">
        <f>VLOOKUP($A32,'Return Data'!$B$7:$R$2843,16,0)</f>
        <v>11.8994</v>
      </c>
      <c r="S32" s="67">
        <f t="shared" si="5"/>
        <v>21</v>
      </c>
    </row>
    <row r="33" spans="1:19" x14ac:dyDescent="0.3">
      <c r="A33" s="63" t="s">
        <v>527</v>
      </c>
      <c r="B33" s="64">
        <f>VLOOKUP($A33,'Return Data'!$B$7:$R$2843,3,0)</f>
        <v>44351</v>
      </c>
      <c r="C33" s="65">
        <f>VLOOKUP($A33,'Return Data'!$B$7:$R$2843,4,0)</f>
        <v>88.68</v>
      </c>
      <c r="D33" s="65">
        <f>VLOOKUP($A33,'Return Data'!$B$7:$R$2843,10,0)</f>
        <v>4.7237</v>
      </c>
      <c r="E33" s="66">
        <f t="shared" si="0"/>
        <v>14</v>
      </c>
      <c r="F33" s="65">
        <f>VLOOKUP($A33,'Return Data'!$B$7:$R$2843,11,0)</f>
        <v>15.785399999999999</v>
      </c>
      <c r="G33" s="66">
        <f t="shared" si="1"/>
        <v>19</v>
      </c>
      <c r="H33" s="65">
        <f>VLOOKUP($A33,'Return Data'!$B$7:$R$2843,12,0)</f>
        <v>31.047699999999999</v>
      </c>
      <c r="I33" s="66">
        <f t="shared" si="2"/>
        <v>18</v>
      </c>
      <c r="J33" s="65">
        <f>VLOOKUP($A33,'Return Data'!$B$7:$R$2843,13,0)</f>
        <v>44.382899999999999</v>
      </c>
      <c r="K33" s="66">
        <f t="shared" si="3"/>
        <v>18</v>
      </c>
      <c r="L33" s="65">
        <f>VLOOKUP($A33,'Return Data'!$B$7:$R$2843,17,0)</f>
        <v>13.2742</v>
      </c>
      <c r="M33" s="66">
        <f t="shared" si="7"/>
        <v>20</v>
      </c>
      <c r="N33" s="65">
        <f>VLOOKUP($A33,'Return Data'!$B$7:$R$2843,14,0)</f>
        <v>10.5046</v>
      </c>
      <c r="O33" s="66">
        <f t="shared" si="8"/>
        <v>16</v>
      </c>
      <c r="P33" s="65">
        <f>VLOOKUP($A33,'Return Data'!$B$7:$R$2843,15,0)</f>
        <v>9.5989000000000004</v>
      </c>
      <c r="Q33" s="66">
        <f t="shared" si="9"/>
        <v>21</v>
      </c>
      <c r="R33" s="65">
        <f>VLOOKUP($A33,'Return Data'!$B$7:$R$2843,16,0)</f>
        <v>13.412800000000001</v>
      </c>
      <c r="S33" s="67">
        <f t="shared" si="5"/>
        <v>13</v>
      </c>
    </row>
    <row r="34" spans="1:19" x14ac:dyDescent="0.3">
      <c r="A34" s="63" t="s">
        <v>529</v>
      </c>
      <c r="B34" s="64">
        <f>VLOOKUP($A34,'Return Data'!$B$7:$R$2843,3,0)</f>
        <v>44351</v>
      </c>
      <c r="C34" s="65">
        <f>VLOOKUP($A34,'Return Data'!$B$7:$R$2843,4,0)</f>
        <v>99.39</v>
      </c>
      <c r="D34" s="65">
        <f>VLOOKUP($A34,'Return Data'!$B$7:$R$2843,10,0)</f>
        <v>3.4881000000000002</v>
      </c>
      <c r="E34" s="66">
        <f t="shared" si="0"/>
        <v>23</v>
      </c>
      <c r="F34" s="65">
        <f>VLOOKUP($A34,'Return Data'!$B$7:$R$2843,11,0)</f>
        <v>15.7447</v>
      </c>
      <c r="G34" s="66">
        <f t="shared" si="1"/>
        <v>20</v>
      </c>
      <c r="H34" s="65">
        <f>VLOOKUP($A34,'Return Data'!$B$7:$R$2843,12,0)</f>
        <v>30.621600000000001</v>
      </c>
      <c r="I34" s="66">
        <f t="shared" si="2"/>
        <v>19</v>
      </c>
      <c r="J34" s="65">
        <f>VLOOKUP($A34,'Return Data'!$B$7:$R$2843,13,0)</f>
        <v>44.693600000000004</v>
      </c>
      <c r="K34" s="66">
        <f t="shared" si="3"/>
        <v>16</v>
      </c>
      <c r="L34" s="65">
        <f>VLOOKUP($A34,'Return Data'!$B$7:$R$2843,17,0)</f>
        <v>13.299099999999999</v>
      </c>
      <c r="M34" s="66">
        <f t="shared" si="7"/>
        <v>19</v>
      </c>
      <c r="N34" s="65">
        <f>VLOOKUP($A34,'Return Data'!$B$7:$R$2843,14,0)</f>
        <v>9.8744999999999994</v>
      </c>
      <c r="O34" s="66">
        <f t="shared" si="8"/>
        <v>20</v>
      </c>
      <c r="P34" s="65">
        <f>VLOOKUP($A34,'Return Data'!$B$7:$R$2843,15,0)</f>
        <v>14.0943</v>
      </c>
      <c r="Q34" s="66">
        <f t="shared" si="9"/>
        <v>5</v>
      </c>
      <c r="R34" s="65">
        <f>VLOOKUP($A34,'Return Data'!$B$7:$R$2843,16,0)</f>
        <v>11.326599999999999</v>
      </c>
      <c r="S34" s="67">
        <f t="shared" si="5"/>
        <v>26</v>
      </c>
    </row>
    <row r="35" spans="1:19" x14ac:dyDescent="0.3">
      <c r="A35" s="63" t="s">
        <v>531</v>
      </c>
      <c r="B35" s="64">
        <f>VLOOKUP($A35,'Return Data'!$B$7:$R$2843,3,0)</f>
        <v>44351</v>
      </c>
      <c r="C35" s="65">
        <f>VLOOKUP($A35,'Return Data'!$B$7:$R$2843,4,0)</f>
        <v>241.93</v>
      </c>
      <c r="D35" s="65">
        <f>VLOOKUP($A35,'Return Data'!$B$7:$R$2843,10,0)</f>
        <v>18.111599999999999</v>
      </c>
      <c r="E35" s="66">
        <f t="shared" si="0"/>
        <v>1</v>
      </c>
      <c r="F35" s="65">
        <f>VLOOKUP($A35,'Return Data'!$B$7:$R$2843,11,0)</f>
        <v>35.166899999999998</v>
      </c>
      <c r="G35" s="66">
        <f t="shared" si="1"/>
        <v>1</v>
      </c>
      <c r="H35" s="65">
        <f>VLOOKUP($A35,'Return Data'!$B$7:$R$2843,12,0)</f>
        <v>56.1417</v>
      </c>
      <c r="I35" s="66">
        <f t="shared" si="2"/>
        <v>1</v>
      </c>
      <c r="J35" s="65">
        <f>VLOOKUP($A35,'Return Data'!$B$7:$R$2843,13,0)</f>
        <v>91.187299999999993</v>
      </c>
      <c r="K35" s="66">
        <f t="shared" si="3"/>
        <v>1</v>
      </c>
      <c r="L35" s="65">
        <f>VLOOKUP($A35,'Return Data'!$B$7:$R$2843,17,0)</f>
        <v>30.737400000000001</v>
      </c>
      <c r="M35" s="66">
        <f t="shared" si="7"/>
        <v>1</v>
      </c>
      <c r="N35" s="65">
        <f>VLOOKUP($A35,'Return Data'!$B$7:$R$2843,14,0)</f>
        <v>23.997900000000001</v>
      </c>
      <c r="O35" s="66">
        <f t="shared" si="8"/>
        <v>1</v>
      </c>
      <c r="P35" s="65">
        <f>VLOOKUP($A35,'Return Data'!$B$7:$R$2843,15,0)</f>
        <v>17.517700000000001</v>
      </c>
      <c r="Q35" s="66">
        <f t="shared" si="9"/>
        <v>1</v>
      </c>
      <c r="R35" s="65">
        <f>VLOOKUP($A35,'Return Data'!$B$7:$R$2843,16,0)</f>
        <v>17.064499999999999</v>
      </c>
      <c r="S35" s="67">
        <f t="shared" si="5"/>
        <v>3</v>
      </c>
    </row>
    <row r="36" spans="1:19" x14ac:dyDescent="0.3">
      <c r="A36" s="63" t="s">
        <v>1843</v>
      </c>
      <c r="B36" s="64">
        <f>VLOOKUP($A36,'Return Data'!$B$7:$R$2843,3,0)</f>
        <v>44351</v>
      </c>
      <c r="C36" s="65">
        <f>VLOOKUP($A36,'Return Data'!$B$7:$R$2843,4,0)</f>
        <v>435.01146064363002</v>
      </c>
      <c r="D36" s="65">
        <f>VLOOKUP($A36,'Return Data'!$B$7:$R$2843,10,0)</f>
        <v>3.6474000000000002</v>
      </c>
      <c r="E36" s="66">
        <f t="shared" si="0"/>
        <v>22</v>
      </c>
      <c r="F36" s="65">
        <f>VLOOKUP($A36,'Return Data'!$B$7:$R$2843,11,0)</f>
        <v>15.164</v>
      </c>
      <c r="G36" s="66">
        <f t="shared" si="1"/>
        <v>22</v>
      </c>
      <c r="H36" s="65">
        <f>VLOOKUP($A36,'Return Data'!$B$7:$R$2843,12,0)</f>
        <v>29.116399999999999</v>
      </c>
      <c r="I36" s="66">
        <f t="shared" si="2"/>
        <v>22</v>
      </c>
      <c r="J36" s="65">
        <f>VLOOKUP($A36,'Return Data'!$B$7:$R$2843,13,0)</f>
        <v>42.225499999999997</v>
      </c>
      <c r="K36" s="66">
        <f t="shared" si="3"/>
        <v>21</v>
      </c>
      <c r="L36" s="65">
        <f>VLOOKUP($A36,'Return Data'!$B$7:$R$2843,17,0)</f>
        <v>14.6922</v>
      </c>
      <c r="M36" s="66">
        <f t="shared" si="7"/>
        <v>14</v>
      </c>
      <c r="N36" s="65">
        <f>VLOOKUP($A36,'Return Data'!$B$7:$R$2843,14,0)</f>
        <v>13.333299999999999</v>
      </c>
      <c r="O36" s="66">
        <f t="shared" si="8"/>
        <v>8</v>
      </c>
      <c r="P36" s="65">
        <f>VLOOKUP($A36,'Return Data'!$B$7:$R$2843,15,0)</f>
        <v>13.1585</v>
      </c>
      <c r="Q36" s="66">
        <f t="shared" si="9"/>
        <v>8</v>
      </c>
      <c r="R36" s="65">
        <f>VLOOKUP($A36,'Return Data'!$B$7:$R$2843,16,0)</f>
        <v>15.9658</v>
      </c>
      <c r="S36" s="67">
        <f t="shared" si="5"/>
        <v>4</v>
      </c>
    </row>
    <row r="37" spans="1:19" x14ac:dyDescent="0.3">
      <c r="A37" s="63" t="s">
        <v>534</v>
      </c>
      <c r="B37" s="64">
        <f>VLOOKUP($A37,'Return Data'!$B$7:$R$2843,3,0)</f>
        <v>44351</v>
      </c>
      <c r="C37" s="65">
        <f>VLOOKUP($A37,'Return Data'!$B$7:$R$2843,4,0)</f>
        <v>21.215299999999999</v>
      </c>
      <c r="D37" s="65">
        <f>VLOOKUP($A37,'Return Data'!$B$7:$R$2843,10,0)</f>
        <v>2.9214000000000002</v>
      </c>
      <c r="E37" s="66">
        <f t="shared" si="0"/>
        <v>27</v>
      </c>
      <c r="F37" s="65">
        <f>VLOOKUP($A37,'Return Data'!$B$7:$R$2843,11,0)</f>
        <v>10.883900000000001</v>
      </c>
      <c r="G37" s="66">
        <f t="shared" si="1"/>
        <v>31</v>
      </c>
      <c r="H37" s="65">
        <f>VLOOKUP($A37,'Return Data'!$B$7:$R$2843,12,0)</f>
        <v>23.245200000000001</v>
      </c>
      <c r="I37" s="66">
        <f t="shared" si="2"/>
        <v>30</v>
      </c>
      <c r="J37" s="65">
        <f>VLOOKUP($A37,'Return Data'!$B$7:$R$2843,13,0)</f>
        <v>34.945399999999999</v>
      </c>
      <c r="K37" s="66">
        <f t="shared" si="3"/>
        <v>30</v>
      </c>
      <c r="L37" s="65">
        <f>VLOOKUP($A37,'Return Data'!$B$7:$R$2843,17,0)</f>
        <v>10.9848</v>
      </c>
      <c r="M37" s="66">
        <f t="shared" si="7"/>
        <v>26</v>
      </c>
      <c r="N37" s="65">
        <f>VLOOKUP($A37,'Return Data'!$B$7:$R$2843,14,0)</f>
        <v>9.8194999999999997</v>
      </c>
      <c r="O37" s="66">
        <f t="shared" si="8"/>
        <v>21</v>
      </c>
      <c r="P37" s="65">
        <f>VLOOKUP($A37,'Return Data'!$B$7:$R$2843,15,0)</f>
        <v>10.297800000000001</v>
      </c>
      <c r="Q37" s="66">
        <f t="shared" si="9"/>
        <v>18</v>
      </c>
      <c r="R37" s="65">
        <f>VLOOKUP($A37,'Return Data'!$B$7:$R$2843,16,0)</f>
        <v>10.560600000000001</v>
      </c>
      <c r="S37" s="67">
        <f t="shared" si="5"/>
        <v>28</v>
      </c>
    </row>
    <row r="38" spans="1:19" x14ac:dyDescent="0.3">
      <c r="A38" s="63" t="s">
        <v>535</v>
      </c>
      <c r="B38" s="64">
        <f>VLOOKUP($A38,'Return Data'!$B$7:$R$2843,3,0)</f>
        <v>44351</v>
      </c>
      <c r="C38" s="65">
        <f>VLOOKUP($A38,'Return Data'!$B$7:$R$2843,4,0)</f>
        <v>120.123</v>
      </c>
      <c r="D38" s="65">
        <f>VLOOKUP($A38,'Return Data'!$B$7:$R$2843,10,0)</f>
        <v>4.8244999999999996</v>
      </c>
      <c r="E38" s="66">
        <f t="shared" si="0"/>
        <v>10</v>
      </c>
      <c r="F38" s="65">
        <f>VLOOKUP($A38,'Return Data'!$B$7:$R$2843,11,0)</f>
        <v>17.202400000000001</v>
      </c>
      <c r="G38" s="66">
        <f t="shared" si="1"/>
        <v>13</v>
      </c>
      <c r="H38" s="65">
        <f>VLOOKUP($A38,'Return Data'!$B$7:$R$2843,12,0)</f>
        <v>29.160299999999999</v>
      </c>
      <c r="I38" s="66">
        <f t="shared" si="2"/>
        <v>21</v>
      </c>
      <c r="J38" s="65">
        <f>VLOOKUP($A38,'Return Data'!$B$7:$R$2843,13,0)</f>
        <v>41.0411</v>
      </c>
      <c r="K38" s="66">
        <f t="shared" si="3"/>
        <v>24</v>
      </c>
      <c r="L38" s="65">
        <f>VLOOKUP($A38,'Return Data'!$B$7:$R$2843,17,0)</f>
        <v>13.690200000000001</v>
      </c>
      <c r="M38" s="66">
        <f t="shared" si="7"/>
        <v>16</v>
      </c>
      <c r="N38" s="65">
        <f>VLOOKUP($A38,'Return Data'!$B$7:$R$2843,14,0)</f>
        <v>12.221</v>
      </c>
      <c r="O38" s="66">
        <f t="shared" si="8"/>
        <v>10</v>
      </c>
      <c r="P38" s="65">
        <f>VLOOKUP($A38,'Return Data'!$B$7:$R$2843,15,0)</f>
        <v>12.652100000000001</v>
      </c>
      <c r="Q38" s="66">
        <f t="shared" si="9"/>
        <v>9</v>
      </c>
      <c r="R38" s="65">
        <f>VLOOKUP($A38,'Return Data'!$B$7:$R$2843,16,0)</f>
        <v>12.577400000000001</v>
      </c>
      <c r="S38" s="67">
        <f t="shared" si="5"/>
        <v>19</v>
      </c>
    </row>
    <row r="39" spans="1:19" x14ac:dyDescent="0.3">
      <c r="A39" s="63" t="s">
        <v>538</v>
      </c>
      <c r="B39" s="64">
        <f>VLOOKUP($A39,'Return Data'!$B$7:$R$2843,3,0)</f>
        <v>44351</v>
      </c>
      <c r="C39" s="65">
        <f>VLOOKUP($A39,'Return Data'!$B$7:$R$2843,4,0)</f>
        <v>373.57388507864999</v>
      </c>
      <c r="D39" s="65">
        <f>VLOOKUP($A39,'Return Data'!$B$7:$R$2843,10,0)</f>
        <v>2.7797999999999998</v>
      </c>
      <c r="E39" s="66">
        <f t="shared" si="0"/>
        <v>28</v>
      </c>
      <c r="F39" s="65">
        <f>VLOOKUP($A39,'Return Data'!$B$7:$R$2843,11,0)</f>
        <v>16.8719</v>
      </c>
      <c r="G39" s="66">
        <f t="shared" si="1"/>
        <v>15</v>
      </c>
      <c r="H39" s="65">
        <f>VLOOKUP($A39,'Return Data'!$B$7:$R$2843,12,0)</f>
        <v>32.032699999999998</v>
      </c>
      <c r="I39" s="66">
        <f t="shared" si="2"/>
        <v>15</v>
      </c>
      <c r="J39" s="65">
        <f>VLOOKUP($A39,'Return Data'!$B$7:$R$2843,13,0)</f>
        <v>44.817100000000003</v>
      </c>
      <c r="K39" s="66">
        <f t="shared" si="3"/>
        <v>15</v>
      </c>
      <c r="L39" s="65">
        <f>VLOOKUP($A39,'Return Data'!$B$7:$R$2843,17,0)</f>
        <v>12.010400000000001</v>
      </c>
      <c r="M39" s="66">
        <f t="shared" si="7"/>
        <v>24</v>
      </c>
      <c r="N39" s="65">
        <f>VLOOKUP($A39,'Return Data'!$B$7:$R$2843,14,0)</f>
        <v>10.3024</v>
      </c>
      <c r="O39" s="66">
        <f t="shared" si="8"/>
        <v>18</v>
      </c>
      <c r="P39" s="65">
        <f>VLOOKUP($A39,'Return Data'!$B$7:$R$2843,15,0)</f>
        <v>9.9221000000000004</v>
      </c>
      <c r="Q39" s="66">
        <f t="shared" si="9"/>
        <v>19</v>
      </c>
      <c r="R39" s="65">
        <f>VLOOKUP($A39,'Return Data'!$B$7:$R$2843,16,0)</f>
        <v>15.1447</v>
      </c>
      <c r="S39" s="67">
        <f t="shared" si="5"/>
        <v>6</v>
      </c>
    </row>
    <row r="40" spans="1:19" x14ac:dyDescent="0.3">
      <c r="A40" s="63" t="s">
        <v>540</v>
      </c>
      <c r="B40" s="64">
        <f>VLOOKUP($A40,'Return Data'!$B$7:$R$2843,3,0)</f>
        <v>44351</v>
      </c>
      <c r="C40" s="65">
        <f>VLOOKUP($A40,'Return Data'!$B$7:$R$2843,4,0)</f>
        <v>229.71361109220399</v>
      </c>
      <c r="D40" s="65">
        <f>VLOOKUP($A40,'Return Data'!$B$7:$R$2843,10,0)</f>
        <v>6.0080999999999998</v>
      </c>
      <c r="E40" s="66">
        <f t="shared" si="0"/>
        <v>3</v>
      </c>
      <c r="F40" s="65">
        <f>VLOOKUP($A40,'Return Data'!$B$7:$R$2843,11,0)</f>
        <v>21.540900000000001</v>
      </c>
      <c r="G40" s="66">
        <f t="shared" si="1"/>
        <v>5</v>
      </c>
      <c r="H40" s="65">
        <f>VLOOKUP($A40,'Return Data'!$B$7:$R$2843,12,0)</f>
        <v>37.078400000000002</v>
      </c>
      <c r="I40" s="66">
        <f t="shared" si="2"/>
        <v>6</v>
      </c>
      <c r="J40" s="65">
        <f>VLOOKUP($A40,'Return Data'!$B$7:$R$2843,13,0)</f>
        <v>53.070900000000002</v>
      </c>
      <c r="K40" s="66">
        <f t="shared" si="3"/>
        <v>7</v>
      </c>
      <c r="L40" s="65">
        <f>VLOOKUP($A40,'Return Data'!$B$7:$R$2843,17,0)</f>
        <v>14.760300000000001</v>
      </c>
      <c r="M40" s="66">
        <f t="shared" si="7"/>
        <v>12</v>
      </c>
      <c r="N40" s="65">
        <f>VLOOKUP($A40,'Return Data'!$B$7:$R$2843,14,0)</f>
        <v>10.4252</v>
      </c>
      <c r="O40" s="66">
        <f t="shared" si="8"/>
        <v>17</v>
      </c>
      <c r="P40" s="65">
        <f>VLOOKUP($A40,'Return Data'!$B$7:$R$2843,15,0)</f>
        <v>11.518000000000001</v>
      </c>
      <c r="Q40" s="66">
        <f t="shared" si="9"/>
        <v>13</v>
      </c>
      <c r="R40" s="65">
        <f>VLOOKUP($A40,'Return Data'!$B$7:$R$2843,16,0)</f>
        <v>12.5862</v>
      </c>
      <c r="S40" s="67">
        <f t="shared" si="5"/>
        <v>18</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4.6294727272727272</v>
      </c>
      <c r="E42" s="74"/>
      <c r="F42" s="75">
        <f>AVERAGE(F8:F40)</f>
        <v>17.038121212121208</v>
      </c>
      <c r="G42" s="74"/>
      <c r="H42" s="75">
        <f>AVERAGE(H8:H40)</f>
        <v>32.16791515151516</v>
      </c>
      <c r="I42" s="74"/>
      <c r="J42" s="75">
        <f>AVERAGE(J8:J40)</f>
        <v>47.268860606060606</v>
      </c>
      <c r="K42" s="74"/>
      <c r="L42" s="75">
        <f>AVERAGE(L8:L40)</f>
        <v>14.937637931034487</v>
      </c>
      <c r="M42" s="74"/>
      <c r="N42" s="75">
        <f>AVERAGE(N8:N40)</f>
        <v>11.851830769230769</v>
      </c>
      <c r="O42" s="74"/>
      <c r="P42" s="75">
        <f>AVERAGE(P8:P40)</f>
        <v>12.078981818181814</v>
      </c>
      <c r="Q42" s="74"/>
      <c r="R42" s="75">
        <f>AVERAGE(R8:R40)</f>
        <v>13.032139393939394</v>
      </c>
      <c r="S42" s="76"/>
    </row>
    <row r="43" spans="1:19" x14ac:dyDescent="0.3">
      <c r="A43" s="73" t="s">
        <v>28</v>
      </c>
      <c r="B43" s="74"/>
      <c r="C43" s="74"/>
      <c r="D43" s="75">
        <f>MIN(D8:D40)</f>
        <v>1.7968999999999999</v>
      </c>
      <c r="E43" s="74"/>
      <c r="F43" s="75">
        <f>MIN(F8:F40)</f>
        <v>9.7188999999999997</v>
      </c>
      <c r="G43" s="74"/>
      <c r="H43" s="75">
        <f>MIN(H8:H40)</f>
        <v>23.049600000000002</v>
      </c>
      <c r="I43" s="74"/>
      <c r="J43" s="75">
        <f>MIN(J8:J40)</f>
        <v>32.2712</v>
      </c>
      <c r="K43" s="74"/>
      <c r="L43" s="75">
        <f>MIN(L8:L40)</f>
        <v>5.6138000000000003</v>
      </c>
      <c r="M43" s="74"/>
      <c r="N43" s="75">
        <f>MIN(N8:N40)</f>
        <v>3.8151000000000002</v>
      </c>
      <c r="O43" s="74"/>
      <c r="P43" s="75">
        <f>MIN(P8:P40)</f>
        <v>7.8719999999999999</v>
      </c>
      <c r="Q43" s="74"/>
      <c r="R43" s="75">
        <f>MIN(R8:R40)</f>
        <v>8.2856000000000005</v>
      </c>
      <c r="S43" s="76"/>
    </row>
    <row r="44" spans="1:19" ht="15" thickBot="1" x14ac:dyDescent="0.35">
      <c r="A44" s="77" t="s">
        <v>29</v>
      </c>
      <c r="B44" s="78"/>
      <c r="C44" s="78"/>
      <c r="D44" s="79">
        <f>MAX(D8:D40)</f>
        <v>18.111599999999999</v>
      </c>
      <c r="E44" s="78"/>
      <c r="F44" s="79">
        <f>MAX(F8:F40)</f>
        <v>35.166899999999998</v>
      </c>
      <c r="G44" s="78"/>
      <c r="H44" s="79">
        <f>MAX(H8:H40)</f>
        <v>56.1417</v>
      </c>
      <c r="I44" s="78"/>
      <c r="J44" s="79">
        <f>MAX(J8:J40)</f>
        <v>91.187299999999993</v>
      </c>
      <c r="K44" s="78"/>
      <c r="L44" s="79">
        <f>MAX(L8:L40)</f>
        <v>30.737400000000001</v>
      </c>
      <c r="M44" s="78"/>
      <c r="N44" s="79">
        <f>MAX(N8:N40)</f>
        <v>23.997900000000001</v>
      </c>
      <c r="O44" s="78"/>
      <c r="P44" s="79">
        <f>MAX(P8:P40)</f>
        <v>17.517700000000001</v>
      </c>
      <c r="Q44" s="78"/>
      <c r="R44" s="79">
        <f>MAX(R8:R40)</f>
        <v>23.763300000000001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44351</v>
      </c>
      <c r="C8" s="65">
        <f>VLOOKUP($A8,'Return Data'!$B$7:$R$2843,4,0)</f>
        <v>50.837200000000003</v>
      </c>
      <c r="D8" s="65">
        <f>VLOOKUP($A8,'Return Data'!$B$7:$R$2843,10,0)</f>
        <v>9.1424000000000003</v>
      </c>
      <c r="E8" s="66">
        <f t="shared" ref="E8:E15" si="0">RANK(D8,D$8:D$31,0)</f>
        <v>14</v>
      </c>
      <c r="F8" s="65">
        <f>VLOOKUP($A8,'Return Data'!$B$7:$R$2843,11,0)</f>
        <v>19.3201</v>
      </c>
      <c r="G8" s="66">
        <f t="shared" ref="G8:G15" si="1">RANK(F8,F$8:F$31,0)</f>
        <v>1</v>
      </c>
      <c r="H8" s="65">
        <f>VLOOKUP($A8,'Return Data'!$B$7:$R$2843,12,0)</f>
        <v>24.843399999999999</v>
      </c>
      <c r="I8" s="66">
        <f t="shared" ref="I8:I15" si="2">RANK(H8,H$8:H$31,0)</f>
        <v>1</v>
      </c>
      <c r="J8" s="65">
        <f>VLOOKUP($A8,'Return Data'!$B$7:$R$2843,13,0)</f>
        <v>27.5791</v>
      </c>
      <c r="K8" s="66">
        <f t="shared" ref="K8:K15" si="3">RANK(J8,J$8:J$31,0)</f>
        <v>1</v>
      </c>
      <c r="L8" s="65">
        <f>VLOOKUP($A8,'Return Data'!$B$7:$R$2843,17,0)</f>
        <v>9.9097000000000008</v>
      </c>
      <c r="M8" s="66">
        <f t="shared" ref="M8:M15" si="4">RANK(L8,L$8:L$31,0)</f>
        <v>10</v>
      </c>
      <c r="N8" s="65">
        <f>VLOOKUP($A8,'Return Data'!$B$7:$R$2843,14,0)</f>
        <v>8.2639999999999993</v>
      </c>
      <c r="O8" s="66">
        <f t="shared" ref="O8:O15" si="5">RANK(N8,N$8:N$31,0)</f>
        <v>15</v>
      </c>
      <c r="P8" s="65">
        <f>VLOOKUP($A8,'Return Data'!$B$7:$R$2843,15,0)</f>
        <v>9.7128999999999994</v>
      </c>
      <c r="Q8" s="66">
        <f t="shared" ref="Q8:Q15" si="6">RANK(P8,P$8:P$31,0)</f>
        <v>5</v>
      </c>
      <c r="R8" s="65">
        <f>VLOOKUP($A8,'Return Data'!$B$7:$R$2843,16,0)</f>
        <v>11.1014</v>
      </c>
      <c r="S8" s="67">
        <f t="shared" ref="S8:S15" si="7">RANK(R8,R$8:R$31,0)</f>
        <v>1</v>
      </c>
    </row>
    <row r="9" spans="1:20" x14ac:dyDescent="0.3">
      <c r="A9" s="63" t="s">
        <v>1616</v>
      </c>
      <c r="B9" s="64">
        <f>VLOOKUP($A9,'Return Data'!$B$7:$R$2843,3,0)</f>
        <v>44351</v>
      </c>
      <c r="C9" s="65">
        <f>VLOOKUP($A9,'Return Data'!$B$7:$R$2843,4,0)</f>
        <v>25.541399999999999</v>
      </c>
      <c r="D9" s="65">
        <f>VLOOKUP($A9,'Return Data'!$B$7:$R$2843,10,0)</f>
        <v>12.129300000000001</v>
      </c>
      <c r="E9" s="66">
        <f t="shared" si="0"/>
        <v>6</v>
      </c>
      <c r="F9" s="65">
        <f>VLOOKUP($A9,'Return Data'!$B$7:$R$2843,11,0)</f>
        <v>12.369300000000001</v>
      </c>
      <c r="G9" s="66">
        <f t="shared" si="1"/>
        <v>8</v>
      </c>
      <c r="H9" s="65">
        <f>VLOOKUP($A9,'Return Data'!$B$7:$R$2843,12,0)</f>
        <v>16.8415</v>
      </c>
      <c r="I9" s="66">
        <f t="shared" si="2"/>
        <v>7</v>
      </c>
      <c r="J9" s="65">
        <f>VLOOKUP($A9,'Return Data'!$B$7:$R$2843,13,0)</f>
        <v>19.006399999999999</v>
      </c>
      <c r="K9" s="66">
        <f t="shared" si="3"/>
        <v>6</v>
      </c>
      <c r="L9" s="65">
        <f>VLOOKUP($A9,'Return Data'!$B$7:$R$2843,17,0)</f>
        <v>12.1496</v>
      </c>
      <c r="M9" s="66">
        <f t="shared" si="4"/>
        <v>3</v>
      </c>
      <c r="N9" s="65">
        <f>VLOOKUP($A9,'Return Data'!$B$7:$R$2843,14,0)</f>
        <v>8.4064999999999994</v>
      </c>
      <c r="O9" s="66">
        <f t="shared" si="5"/>
        <v>14</v>
      </c>
      <c r="P9" s="65">
        <f>VLOOKUP($A9,'Return Data'!$B$7:$R$2843,15,0)</f>
        <v>8.51</v>
      </c>
      <c r="Q9" s="66">
        <f t="shared" si="6"/>
        <v>10</v>
      </c>
      <c r="R9" s="65">
        <f>VLOOKUP($A9,'Return Data'!$B$7:$R$2843,16,0)</f>
        <v>9.6370000000000005</v>
      </c>
      <c r="S9" s="67">
        <f t="shared" si="7"/>
        <v>9</v>
      </c>
    </row>
    <row r="10" spans="1:20" x14ac:dyDescent="0.3">
      <c r="A10" s="63" t="s">
        <v>1617</v>
      </c>
      <c r="B10" s="64">
        <f>VLOOKUP($A10,'Return Data'!$B$7:$R$2843,3,0)</f>
        <v>44351</v>
      </c>
      <c r="C10" s="65">
        <f>VLOOKUP($A10,'Return Data'!$B$7:$R$2843,4,0)</f>
        <v>31.679600000000001</v>
      </c>
      <c r="D10" s="65">
        <f>VLOOKUP($A10,'Return Data'!$B$7:$R$2843,10,0)</f>
        <v>3.6309</v>
      </c>
      <c r="E10" s="66">
        <f t="shared" si="0"/>
        <v>22</v>
      </c>
      <c r="F10" s="65">
        <f>VLOOKUP($A10,'Return Data'!$B$7:$R$2843,11,0)</f>
        <v>5.5065999999999997</v>
      </c>
      <c r="G10" s="66">
        <f t="shared" si="1"/>
        <v>21</v>
      </c>
      <c r="H10" s="65">
        <f>VLOOKUP($A10,'Return Data'!$B$7:$R$2843,12,0)</f>
        <v>9.8277999999999999</v>
      </c>
      <c r="I10" s="66">
        <f t="shared" si="2"/>
        <v>21</v>
      </c>
      <c r="J10" s="65">
        <f>VLOOKUP($A10,'Return Data'!$B$7:$R$2843,13,0)</f>
        <v>11.2119</v>
      </c>
      <c r="K10" s="66">
        <f t="shared" si="3"/>
        <v>20</v>
      </c>
      <c r="L10" s="65">
        <f>VLOOKUP($A10,'Return Data'!$B$7:$R$2843,17,0)</f>
        <v>10.480600000000001</v>
      </c>
      <c r="M10" s="66">
        <f t="shared" si="4"/>
        <v>7</v>
      </c>
      <c r="N10" s="65">
        <f>VLOOKUP($A10,'Return Data'!$B$7:$R$2843,14,0)</f>
        <v>11.1487</v>
      </c>
      <c r="O10" s="66">
        <f t="shared" si="5"/>
        <v>3</v>
      </c>
      <c r="P10" s="65">
        <f>VLOOKUP($A10,'Return Data'!$B$7:$R$2843,15,0)</f>
        <v>9.4642999999999997</v>
      </c>
      <c r="Q10" s="66">
        <f t="shared" si="6"/>
        <v>8</v>
      </c>
      <c r="R10" s="65">
        <f>VLOOKUP($A10,'Return Data'!$B$7:$R$2843,16,0)</f>
        <v>9.5275999999999996</v>
      </c>
      <c r="S10" s="67">
        <f t="shared" si="7"/>
        <v>12</v>
      </c>
    </row>
    <row r="11" spans="1:20" x14ac:dyDescent="0.3">
      <c r="A11" s="63" t="s">
        <v>1618</v>
      </c>
      <c r="B11" s="64">
        <f>VLOOKUP($A11,'Return Data'!$B$7:$R$2843,3,0)</f>
        <v>44351</v>
      </c>
      <c r="C11" s="65">
        <f>VLOOKUP($A11,'Return Data'!$B$7:$R$2843,4,0)</f>
        <v>38.508299999999998</v>
      </c>
      <c r="D11" s="65">
        <f>VLOOKUP($A11,'Return Data'!$B$7:$R$2843,10,0)</f>
        <v>7.9888000000000003</v>
      </c>
      <c r="E11" s="66">
        <f t="shared" si="0"/>
        <v>17</v>
      </c>
      <c r="F11" s="65">
        <f>VLOOKUP($A11,'Return Data'!$B$7:$R$2843,11,0)</f>
        <v>11.107699999999999</v>
      </c>
      <c r="G11" s="66">
        <f t="shared" si="1"/>
        <v>12</v>
      </c>
      <c r="H11" s="65">
        <f>VLOOKUP($A11,'Return Data'!$B$7:$R$2843,12,0)</f>
        <v>13.339499999999999</v>
      </c>
      <c r="I11" s="66">
        <f t="shared" si="2"/>
        <v>14</v>
      </c>
      <c r="J11" s="65">
        <f>VLOOKUP($A11,'Return Data'!$B$7:$R$2843,13,0)</f>
        <v>14.283200000000001</v>
      </c>
      <c r="K11" s="66">
        <f t="shared" si="3"/>
        <v>15</v>
      </c>
      <c r="L11" s="65">
        <f>VLOOKUP($A11,'Return Data'!$B$7:$R$2843,17,0)</f>
        <v>10.4253</v>
      </c>
      <c r="M11" s="66">
        <f t="shared" si="4"/>
        <v>8</v>
      </c>
      <c r="N11" s="65">
        <f>VLOOKUP($A11,'Return Data'!$B$7:$R$2843,14,0)</f>
        <v>9.5235000000000003</v>
      </c>
      <c r="O11" s="66">
        <f t="shared" si="5"/>
        <v>8</v>
      </c>
      <c r="P11" s="65">
        <f>VLOOKUP($A11,'Return Data'!$B$7:$R$2843,15,0)</f>
        <v>9.8112999999999992</v>
      </c>
      <c r="Q11" s="66">
        <f t="shared" si="6"/>
        <v>4</v>
      </c>
      <c r="R11" s="65">
        <f>VLOOKUP($A11,'Return Data'!$B$7:$R$2843,16,0)</f>
        <v>10.1013</v>
      </c>
      <c r="S11" s="67">
        <f t="shared" si="7"/>
        <v>6</v>
      </c>
    </row>
    <row r="12" spans="1:20" x14ac:dyDescent="0.3">
      <c r="A12" s="63" t="s">
        <v>1619</v>
      </c>
      <c r="B12" s="64">
        <f>VLOOKUP($A12,'Return Data'!$B$7:$R$2843,3,0)</f>
        <v>44351</v>
      </c>
      <c r="C12" s="65">
        <f>VLOOKUP($A12,'Return Data'!$B$7:$R$2843,4,0)</f>
        <v>22.812200000000001</v>
      </c>
      <c r="D12" s="65">
        <f>VLOOKUP($A12,'Return Data'!$B$7:$R$2843,10,0)</f>
        <v>11.8591</v>
      </c>
      <c r="E12" s="66">
        <f t="shared" si="0"/>
        <v>7</v>
      </c>
      <c r="F12" s="65">
        <f>VLOOKUP($A12,'Return Data'!$B$7:$R$2843,11,0)</f>
        <v>9.0521999999999991</v>
      </c>
      <c r="G12" s="66">
        <f t="shared" si="1"/>
        <v>18</v>
      </c>
      <c r="H12" s="65">
        <f>VLOOKUP($A12,'Return Data'!$B$7:$R$2843,12,0)</f>
        <v>11.7371</v>
      </c>
      <c r="I12" s="66">
        <f t="shared" si="2"/>
        <v>17</v>
      </c>
      <c r="J12" s="65">
        <f>VLOOKUP($A12,'Return Data'!$B$7:$R$2843,13,0)</f>
        <v>16.145199999999999</v>
      </c>
      <c r="K12" s="66">
        <f t="shared" si="3"/>
        <v>12</v>
      </c>
      <c r="L12" s="65">
        <f>VLOOKUP($A12,'Return Data'!$B$7:$R$2843,17,0)</f>
        <v>3.7147999999999999</v>
      </c>
      <c r="M12" s="66">
        <f t="shared" si="4"/>
        <v>20</v>
      </c>
      <c r="N12" s="65">
        <f>VLOOKUP($A12,'Return Data'!$B$7:$R$2843,14,0)</f>
        <v>2.2035</v>
      </c>
      <c r="O12" s="66">
        <f t="shared" si="5"/>
        <v>20</v>
      </c>
      <c r="P12" s="65">
        <f>VLOOKUP($A12,'Return Data'!$B$7:$R$2843,15,0)</f>
        <v>5.1486000000000001</v>
      </c>
      <c r="Q12" s="66">
        <f t="shared" si="6"/>
        <v>19</v>
      </c>
      <c r="R12" s="65">
        <f>VLOOKUP($A12,'Return Data'!$B$7:$R$2843,16,0)</f>
        <v>6.8815</v>
      </c>
      <c r="S12" s="67">
        <f t="shared" si="7"/>
        <v>21</v>
      </c>
    </row>
    <row r="13" spans="1:20" x14ac:dyDescent="0.3">
      <c r="A13" s="63" t="s">
        <v>1620</v>
      </c>
      <c r="B13" s="64">
        <f>VLOOKUP($A13,'Return Data'!$B$7:$R$2843,3,0)</f>
        <v>44351</v>
      </c>
      <c r="C13" s="65">
        <f>VLOOKUP($A13,'Return Data'!$B$7:$R$2843,4,0)</f>
        <v>78.348299999999995</v>
      </c>
      <c r="D13" s="65">
        <f>VLOOKUP($A13,'Return Data'!$B$7:$R$2843,10,0)</f>
        <v>11.498100000000001</v>
      </c>
      <c r="E13" s="66">
        <f t="shared" si="0"/>
        <v>8</v>
      </c>
      <c r="F13" s="65">
        <f>VLOOKUP($A13,'Return Data'!$B$7:$R$2843,11,0)</f>
        <v>13.492699999999999</v>
      </c>
      <c r="G13" s="66">
        <f t="shared" si="1"/>
        <v>5</v>
      </c>
      <c r="H13" s="65">
        <f>VLOOKUP($A13,'Return Data'!$B$7:$R$2843,12,0)</f>
        <v>15.6305</v>
      </c>
      <c r="I13" s="66">
        <f t="shared" si="2"/>
        <v>10</v>
      </c>
      <c r="J13" s="65">
        <f>VLOOKUP($A13,'Return Data'!$B$7:$R$2843,13,0)</f>
        <v>18.7133</v>
      </c>
      <c r="K13" s="66">
        <f t="shared" si="3"/>
        <v>7</v>
      </c>
      <c r="L13" s="65">
        <f>VLOOKUP($A13,'Return Data'!$B$7:$R$2843,17,0)</f>
        <v>13.0197</v>
      </c>
      <c r="M13" s="66">
        <f t="shared" si="4"/>
        <v>2</v>
      </c>
      <c r="N13" s="65">
        <f>VLOOKUP($A13,'Return Data'!$B$7:$R$2843,14,0)</f>
        <v>12.104200000000001</v>
      </c>
      <c r="O13" s="66">
        <f t="shared" si="5"/>
        <v>2</v>
      </c>
      <c r="P13" s="65">
        <f>VLOOKUP($A13,'Return Data'!$B$7:$R$2843,15,0)</f>
        <v>10.430999999999999</v>
      </c>
      <c r="Q13" s="66">
        <f t="shared" si="6"/>
        <v>3</v>
      </c>
      <c r="R13" s="65">
        <f>VLOOKUP($A13,'Return Data'!$B$7:$R$2843,16,0)</f>
        <v>10.393000000000001</v>
      </c>
      <c r="S13" s="67">
        <f t="shared" si="7"/>
        <v>4</v>
      </c>
    </row>
    <row r="14" spans="1:20" x14ac:dyDescent="0.3">
      <c r="A14" s="63" t="s">
        <v>1621</v>
      </c>
      <c r="B14" s="64">
        <f>VLOOKUP($A14,'Return Data'!$B$7:$R$2843,3,0)</f>
        <v>44351</v>
      </c>
      <c r="C14" s="65">
        <f>VLOOKUP($A14,'Return Data'!$B$7:$R$2843,4,0)</f>
        <v>46.119</v>
      </c>
      <c r="D14" s="65">
        <f>VLOOKUP($A14,'Return Data'!$B$7:$R$2843,10,0)</f>
        <v>13.965299999999999</v>
      </c>
      <c r="E14" s="66">
        <f t="shared" si="0"/>
        <v>4</v>
      </c>
      <c r="F14" s="65">
        <f>VLOOKUP($A14,'Return Data'!$B$7:$R$2843,11,0)</f>
        <v>12.747199999999999</v>
      </c>
      <c r="G14" s="66">
        <f t="shared" si="1"/>
        <v>7</v>
      </c>
      <c r="H14" s="65">
        <f>VLOOKUP($A14,'Return Data'!$B$7:$R$2843,12,0)</f>
        <v>16.5503</v>
      </c>
      <c r="I14" s="66">
        <f t="shared" si="2"/>
        <v>8</v>
      </c>
      <c r="J14" s="65">
        <f>VLOOKUP($A14,'Return Data'!$B$7:$R$2843,13,0)</f>
        <v>18.710100000000001</v>
      </c>
      <c r="K14" s="66">
        <f t="shared" si="3"/>
        <v>8</v>
      </c>
      <c r="L14" s="65">
        <f>VLOOKUP($A14,'Return Data'!$B$7:$R$2843,17,0)</f>
        <v>9.8892000000000007</v>
      </c>
      <c r="M14" s="66">
        <f t="shared" si="4"/>
        <v>11</v>
      </c>
      <c r="N14" s="65">
        <f>VLOOKUP($A14,'Return Data'!$B$7:$R$2843,14,0)</f>
        <v>7.2232000000000003</v>
      </c>
      <c r="O14" s="66">
        <f t="shared" si="5"/>
        <v>17</v>
      </c>
      <c r="P14" s="65">
        <f>VLOOKUP($A14,'Return Data'!$B$7:$R$2843,15,0)</f>
        <v>8.2757000000000005</v>
      </c>
      <c r="Q14" s="66">
        <f t="shared" si="6"/>
        <v>12</v>
      </c>
      <c r="R14" s="65">
        <f>VLOOKUP($A14,'Return Data'!$B$7:$R$2843,16,0)</f>
        <v>8.7586999999999993</v>
      </c>
      <c r="S14" s="67">
        <f t="shared" si="7"/>
        <v>16</v>
      </c>
    </row>
    <row r="15" spans="1:20" x14ac:dyDescent="0.3">
      <c r="A15" s="63" t="s">
        <v>1622</v>
      </c>
      <c r="B15" s="64">
        <f>VLOOKUP($A15,'Return Data'!$B$7:$R$2843,3,0)</f>
        <v>44351</v>
      </c>
      <c r="C15" s="65">
        <f>VLOOKUP($A15,'Return Data'!$B$7:$R$2843,4,0)</f>
        <v>70.127700000000004</v>
      </c>
      <c r="D15" s="65">
        <f>VLOOKUP($A15,'Return Data'!$B$7:$R$2843,10,0)</f>
        <v>9.7281999999999993</v>
      </c>
      <c r="E15" s="66">
        <f t="shared" si="0"/>
        <v>12</v>
      </c>
      <c r="F15" s="65">
        <f>VLOOKUP($A15,'Return Data'!$B$7:$R$2843,11,0)</f>
        <v>11.737500000000001</v>
      </c>
      <c r="G15" s="66">
        <f t="shared" si="1"/>
        <v>11</v>
      </c>
      <c r="H15" s="65">
        <f>VLOOKUP($A15,'Return Data'!$B$7:$R$2843,12,0)</f>
        <v>15.9498</v>
      </c>
      <c r="I15" s="66">
        <f t="shared" si="2"/>
        <v>9</v>
      </c>
      <c r="J15" s="65">
        <f>VLOOKUP($A15,'Return Data'!$B$7:$R$2843,13,0)</f>
        <v>16.671399999999998</v>
      </c>
      <c r="K15" s="66">
        <f t="shared" si="3"/>
        <v>10</v>
      </c>
      <c r="L15" s="65">
        <f>VLOOKUP($A15,'Return Data'!$B$7:$R$2843,17,0)</f>
        <v>8.8641000000000005</v>
      </c>
      <c r="M15" s="66">
        <f t="shared" si="4"/>
        <v>13</v>
      </c>
      <c r="N15" s="65">
        <f>VLOOKUP($A15,'Return Data'!$B$7:$R$2843,14,0)</f>
        <v>8.5324000000000009</v>
      </c>
      <c r="O15" s="66">
        <f t="shared" si="5"/>
        <v>12</v>
      </c>
      <c r="P15" s="65">
        <f>VLOOKUP($A15,'Return Data'!$B$7:$R$2843,15,0)</f>
        <v>8.1356000000000002</v>
      </c>
      <c r="Q15" s="66">
        <f t="shared" si="6"/>
        <v>15</v>
      </c>
      <c r="R15" s="65">
        <f>VLOOKUP($A15,'Return Data'!$B$7:$R$2843,16,0)</f>
        <v>9.5714000000000006</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44351</v>
      </c>
      <c r="C17" s="65">
        <f>VLOOKUP($A17,'Return Data'!$B$7:$R$2843,4,0)</f>
        <v>58.570300000000003</v>
      </c>
      <c r="D17" s="65">
        <f>VLOOKUP($A17,'Return Data'!$B$7:$R$2843,10,0)</f>
        <v>16.3874</v>
      </c>
      <c r="E17" s="66">
        <f t="shared" ref="E17:E26" si="8">RANK(D17,D$8:D$31,0)</f>
        <v>1</v>
      </c>
      <c r="F17" s="65">
        <f>VLOOKUP($A17,'Return Data'!$B$7:$R$2843,11,0)</f>
        <v>19.1675</v>
      </c>
      <c r="G17" s="66">
        <f t="shared" ref="G17:G26" si="9">RANK(F17,F$8:F$31,0)</f>
        <v>2</v>
      </c>
      <c r="H17" s="65">
        <f>VLOOKUP($A17,'Return Data'!$B$7:$R$2843,12,0)</f>
        <v>21.6829</v>
      </c>
      <c r="I17" s="66">
        <f t="shared" ref="I17:I26" si="10">RANK(H17,H$8:H$31,0)</f>
        <v>2</v>
      </c>
      <c r="J17" s="65">
        <f>VLOOKUP($A17,'Return Data'!$B$7:$R$2843,13,0)</f>
        <v>24.7578</v>
      </c>
      <c r="K17" s="66">
        <f t="shared" ref="K17:K26" si="11">RANK(J17,J$8:J$31,0)</f>
        <v>2</v>
      </c>
      <c r="L17" s="65">
        <f>VLOOKUP($A17,'Return Data'!$B$7:$R$2843,17,0)</f>
        <v>10.3301</v>
      </c>
      <c r="M17" s="66">
        <f t="shared" ref="M17:M26" si="12">RANK(L17,L$8:L$31,0)</f>
        <v>9</v>
      </c>
      <c r="N17" s="65">
        <f>VLOOKUP($A17,'Return Data'!$B$7:$R$2843,14,0)</f>
        <v>10.0375</v>
      </c>
      <c r="O17" s="66">
        <f t="shared" ref="O17:O26" si="13">RANK(N17,N$8:N$31,0)</f>
        <v>6</v>
      </c>
      <c r="P17" s="65">
        <f>VLOOKUP($A17,'Return Data'!$B$7:$R$2843,15,0)</f>
        <v>9.5009999999999994</v>
      </c>
      <c r="Q17" s="66">
        <f>RANK(P17,P$8:P$31,0)</f>
        <v>7</v>
      </c>
      <c r="R17" s="65">
        <f>VLOOKUP($A17,'Return Data'!$B$7:$R$2843,16,0)</f>
        <v>9.8803000000000001</v>
      </c>
      <c r="S17" s="67">
        <f t="shared" ref="S17:S26" si="14">RANK(R17,R$8:R$31,0)</f>
        <v>8</v>
      </c>
    </row>
    <row r="18" spans="1:19" x14ac:dyDescent="0.3">
      <c r="A18" s="63" t="s">
        <v>1625</v>
      </c>
      <c r="B18" s="64">
        <f>VLOOKUP($A18,'Return Data'!$B$7:$R$2843,3,0)</f>
        <v>44351</v>
      </c>
      <c r="C18" s="65">
        <f>VLOOKUP($A18,'Return Data'!$B$7:$R$2843,4,0)</f>
        <v>47.090800000000002</v>
      </c>
      <c r="D18" s="65">
        <f>VLOOKUP($A18,'Return Data'!$B$7:$R$2843,10,0)</f>
        <v>10.6877</v>
      </c>
      <c r="E18" s="66">
        <f t="shared" si="8"/>
        <v>11</v>
      </c>
      <c r="F18" s="65">
        <f>VLOOKUP($A18,'Return Data'!$B$7:$R$2843,11,0)</f>
        <v>10.438599999999999</v>
      </c>
      <c r="G18" s="66">
        <f t="shared" si="9"/>
        <v>15</v>
      </c>
      <c r="H18" s="65">
        <f>VLOOKUP($A18,'Return Data'!$B$7:$R$2843,12,0)</f>
        <v>15.1654</v>
      </c>
      <c r="I18" s="66">
        <f t="shared" si="10"/>
        <v>11</v>
      </c>
      <c r="J18" s="65">
        <f>VLOOKUP($A18,'Return Data'!$B$7:$R$2843,13,0)</f>
        <v>16.5046</v>
      </c>
      <c r="K18" s="66">
        <f t="shared" si="11"/>
        <v>11</v>
      </c>
      <c r="L18" s="65">
        <f>VLOOKUP($A18,'Return Data'!$B$7:$R$2843,17,0)</f>
        <v>10.517300000000001</v>
      </c>
      <c r="M18" s="66">
        <f t="shared" si="12"/>
        <v>6</v>
      </c>
      <c r="N18" s="65">
        <f>VLOOKUP($A18,'Return Data'!$B$7:$R$2843,14,0)</f>
        <v>9.7322000000000006</v>
      </c>
      <c r="O18" s="66">
        <f t="shared" si="13"/>
        <v>7</v>
      </c>
      <c r="P18" s="65">
        <f>VLOOKUP($A18,'Return Data'!$B$7:$R$2843,15,0)</f>
        <v>8.6382999999999992</v>
      </c>
      <c r="Q18" s="66">
        <f>RANK(P18,P$8:P$31,0)</f>
        <v>9</v>
      </c>
      <c r="R18" s="65">
        <f>VLOOKUP($A18,'Return Data'!$B$7:$R$2843,16,0)</f>
        <v>9.0526</v>
      </c>
      <c r="S18" s="67">
        <f t="shared" si="14"/>
        <v>14</v>
      </c>
    </row>
    <row r="19" spans="1:19" x14ac:dyDescent="0.3">
      <c r="A19" s="63" t="s">
        <v>1626</v>
      </c>
      <c r="B19" s="64">
        <f>VLOOKUP($A19,'Return Data'!$B$7:$R$2843,3,0)</f>
        <v>44351</v>
      </c>
      <c r="C19" s="65">
        <f>VLOOKUP($A19,'Return Data'!$B$7:$R$2843,4,0)</f>
        <v>55.712600000000002</v>
      </c>
      <c r="D19" s="65">
        <f>VLOOKUP($A19,'Return Data'!$B$7:$R$2843,10,0)</f>
        <v>8.9464000000000006</v>
      </c>
      <c r="E19" s="66">
        <f t="shared" si="8"/>
        <v>15</v>
      </c>
      <c r="F19" s="65">
        <f>VLOOKUP($A19,'Return Data'!$B$7:$R$2843,11,0)</f>
        <v>10.847099999999999</v>
      </c>
      <c r="G19" s="66">
        <f t="shared" si="9"/>
        <v>14</v>
      </c>
      <c r="H19" s="65">
        <f>VLOOKUP($A19,'Return Data'!$B$7:$R$2843,12,0)</f>
        <v>14.1691</v>
      </c>
      <c r="I19" s="66">
        <f t="shared" si="10"/>
        <v>12</v>
      </c>
      <c r="J19" s="65">
        <f>VLOOKUP($A19,'Return Data'!$B$7:$R$2843,13,0)</f>
        <v>16.882400000000001</v>
      </c>
      <c r="K19" s="66">
        <f t="shared" si="11"/>
        <v>9</v>
      </c>
      <c r="L19" s="65">
        <f>VLOOKUP($A19,'Return Data'!$B$7:$R$2843,17,0)</f>
        <v>10.6836</v>
      </c>
      <c r="M19" s="66">
        <f t="shared" si="12"/>
        <v>5</v>
      </c>
      <c r="N19" s="65">
        <f>VLOOKUP($A19,'Return Data'!$B$7:$R$2843,14,0)</f>
        <v>10.352600000000001</v>
      </c>
      <c r="O19" s="66">
        <f t="shared" si="13"/>
        <v>4</v>
      </c>
      <c r="P19" s="65">
        <f>VLOOKUP($A19,'Return Data'!$B$7:$R$2843,15,0)</f>
        <v>10.794700000000001</v>
      </c>
      <c r="Q19" s="66">
        <f>RANK(P19,P$8:P$31,0)</f>
        <v>2</v>
      </c>
      <c r="R19" s="65">
        <f>VLOOKUP($A19,'Return Data'!$B$7:$R$2843,16,0)</f>
        <v>11.0633</v>
      </c>
      <c r="S19" s="67">
        <f t="shared" si="14"/>
        <v>2</v>
      </c>
    </row>
    <row r="20" spans="1:19" x14ac:dyDescent="0.3">
      <c r="A20" s="63" t="s">
        <v>1627</v>
      </c>
      <c r="B20" s="64">
        <f>VLOOKUP($A20,'Return Data'!$B$7:$R$2843,3,0)</f>
        <v>44351</v>
      </c>
      <c r="C20" s="65">
        <f>VLOOKUP($A20,'Return Data'!$B$7:$R$2843,4,0)</f>
        <v>27.028700000000001</v>
      </c>
      <c r="D20" s="65">
        <f>VLOOKUP($A20,'Return Data'!$B$7:$R$2843,10,0)</f>
        <v>6.9509999999999996</v>
      </c>
      <c r="E20" s="66">
        <f t="shared" si="8"/>
        <v>18</v>
      </c>
      <c r="F20" s="65">
        <f>VLOOKUP($A20,'Return Data'!$B$7:$R$2843,11,0)</f>
        <v>8.5274999999999999</v>
      </c>
      <c r="G20" s="66">
        <f t="shared" si="9"/>
        <v>19</v>
      </c>
      <c r="H20" s="65">
        <f>VLOOKUP($A20,'Return Data'!$B$7:$R$2843,12,0)</f>
        <v>11.5274</v>
      </c>
      <c r="I20" s="66">
        <f t="shared" si="10"/>
        <v>18</v>
      </c>
      <c r="J20" s="65">
        <f>VLOOKUP($A20,'Return Data'!$B$7:$R$2843,13,0)</f>
        <v>13.588900000000001</v>
      </c>
      <c r="K20" s="66">
        <f t="shared" si="11"/>
        <v>18</v>
      </c>
      <c r="L20" s="65">
        <f>VLOOKUP($A20,'Return Data'!$B$7:$R$2843,17,0)</f>
        <v>8.3255999999999997</v>
      </c>
      <c r="M20" s="66">
        <f t="shared" si="12"/>
        <v>17</v>
      </c>
      <c r="N20" s="65">
        <f>VLOOKUP($A20,'Return Data'!$B$7:$R$2843,14,0)</f>
        <v>8.4261999999999997</v>
      </c>
      <c r="O20" s="66">
        <f t="shared" si="13"/>
        <v>13</v>
      </c>
      <c r="P20" s="65">
        <f>VLOOKUP($A20,'Return Data'!$B$7:$R$2843,15,0)</f>
        <v>8.4368999999999996</v>
      </c>
      <c r="Q20" s="66">
        <f>RANK(P20,P$8:P$31,0)</f>
        <v>11</v>
      </c>
      <c r="R20" s="65">
        <f>VLOOKUP($A20,'Return Data'!$B$7:$R$2843,16,0)</f>
        <v>9.1620000000000008</v>
      </c>
      <c r="S20" s="67">
        <f t="shared" si="14"/>
        <v>13</v>
      </c>
    </row>
    <row r="21" spans="1:19" x14ac:dyDescent="0.3">
      <c r="A21" s="63" t="s">
        <v>1628</v>
      </c>
      <c r="B21" s="64">
        <f>VLOOKUP($A21,'Return Data'!$B$7:$R$2843,3,0)</f>
        <v>44351</v>
      </c>
      <c r="C21" s="65">
        <f>VLOOKUP($A21,'Return Data'!$B$7:$R$2843,4,0)</f>
        <v>17.035299999999999</v>
      </c>
      <c r="D21" s="65">
        <f>VLOOKUP($A21,'Return Data'!$B$7:$R$2843,10,0)</f>
        <v>5.6692999999999998</v>
      </c>
      <c r="E21" s="66">
        <f t="shared" si="8"/>
        <v>19</v>
      </c>
      <c r="F21" s="65">
        <f>VLOOKUP($A21,'Return Data'!$B$7:$R$2843,11,0)</f>
        <v>13.3833</v>
      </c>
      <c r="G21" s="66">
        <f t="shared" si="9"/>
        <v>6</v>
      </c>
      <c r="H21" s="65">
        <f>VLOOKUP($A21,'Return Data'!$B$7:$R$2843,12,0)</f>
        <v>18.037099999999999</v>
      </c>
      <c r="I21" s="66">
        <f t="shared" si="10"/>
        <v>6</v>
      </c>
      <c r="J21" s="65">
        <f>VLOOKUP($A21,'Return Data'!$B$7:$R$2843,13,0)</f>
        <v>15.899800000000001</v>
      </c>
      <c r="K21" s="66">
        <f t="shared" si="11"/>
        <v>13</v>
      </c>
      <c r="L21" s="65">
        <f>VLOOKUP($A21,'Return Data'!$B$7:$R$2843,17,0)</f>
        <v>8.5130999999999997</v>
      </c>
      <c r="M21" s="66">
        <f t="shared" si="12"/>
        <v>14</v>
      </c>
      <c r="N21" s="65">
        <f>VLOOKUP($A21,'Return Data'!$B$7:$R$2843,14,0)</f>
        <v>8.8686000000000007</v>
      </c>
      <c r="O21" s="66">
        <f t="shared" si="13"/>
        <v>9</v>
      </c>
      <c r="P21" s="65"/>
      <c r="Q21" s="66"/>
      <c r="R21" s="65">
        <f>VLOOKUP($A21,'Return Data'!$B$7:$R$2843,16,0)</f>
        <v>10.1515</v>
      </c>
      <c r="S21" s="67">
        <f t="shared" si="14"/>
        <v>5</v>
      </c>
    </row>
    <row r="22" spans="1:19" x14ac:dyDescent="0.3">
      <c r="A22" s="63" t="s">
        <v>1629</v>
      </c>
      <c r="B22" s="64">
        <f>VLOOKUP($A22,'Return Data'!$B$7:$R$2843,3,0)</f>
        <v>44351</v>
      </c>
      <c r="C22" s="65">
        <f>VLOOKUP($A22,'Return Data'!$B$7:$R$2843,4,0)</f>
        <v>43.932600000000001</v>
      </c>
      <c r="D22" s="65">
        <f>VLOOKUP($A22,'Return Data'!$B$7:$R$2843,10,0)</f>
        <v>16.329000000000001</v>
      </c>
      <c r="E22" s="66">
        <f t="shared" si="8"/>
        <v>2</v>
      </c>
      <c r="F22" s="65">
        <f>VLOOKUP($A22,'Return Data'!$B$7:$R$2843,11,0)</f>
        <v>16.701000000000001</v>
      </c>
      <c r="G22" s="66">
        <f t="shared" si="9"/>
        <v>3</v>
      </c>
      <c r="H22" s="65">
        <f>VLOOKUP($A22,'Return Data'!$B$7:$R$2843,12,0)</f>
        <v>20.788799999999998</v>
      </c>
      <c r="I22" s="66">
        <f t="shared" si="10"/>
        <v>4</v>
      </c>
      <c r="J22" s="65">
        <f>VLOOKUP($A22,'Return Data'!$B$7:$R$2843,13,0)</f>
        <v>23.309200000000001</v>
      </c>
      <c r="K22" s="66">
        <f t="shared" si="11"/>
        <v>3</v>
      </c>
      <c r="L22" s="65">
        <f>VLOOKUP($A22,'Return Data'!$B$7:$R$2843,17,0)</f>
        <v>14.420199999999999</v>
      </c>
      <c r="M22" s="66">
        <f t="shared" si="12"/>
        <v>1</v>
      </c>
      <c r="N22" s="65">
        <f>VLOOKUP($A22,'Return Data'!$B$7:$R$2843,14,0)</f>
        <v>12.3688</v>
      </c>
      <c r="O22" s="66">
        <f t="shared" si="13"/>
        <v>1</v>
      </c>
      <c r="P22" s="65">
        <f>VLOOKUP($A22,'Return Data'!$B$7:$R$2843,15,0)</f>
        <v>11.214600000000001</v>
      </c>
      <c r="Q22" s="66">
        <f>RANK(P22,P$8:P$31,0)</f>
        <v>1</v>
      </c>
      <c r="R22" s="65">
        <f>VLOOKUP($A22,'Return Data'!$B$7:$R$2843,16,0)</f>
        <v>11.0182</v>
      </c>
      <c r="S22" s="67">
        <f t="shared" si="14"/>
        <v>3</v>
      </c>
    </row>
    <row r="23" spans="1:19" x14ac:dyDescent="0.3">
      <c r="A23" s="63" t="s">
        <v>1630</v>
      </c>
      <c r="B23" s="64">
        <f>VLOOKUP($A23,'Return Data'!$B$7:$R$2843,3,0)</f>
        <v>44351</v>
      </c>
      <c r="C23" s="65">
        <f>VLOOKUP($A23,'Return Data'!$B$7:$R$2843,4,0)</f>
        <v>43.545200000000001</v>
      </c>
      <c r="D23" s="65">
        <f>VLOOKUP($A23,'Return Data'!$B$7:$R$2843,10,0)</f>
        <v>9.2783999999999995</v>
      </c>
      <c r="E23" s="66">
        <f t="shared" si="8"/>
        <v>13</v>
      </c>
      <c r="F23" s="65">
        <f>VLOOKUP($A23,'Return Data'!$B$7:$R$2843,11,0)</f>
        <v>9.8028999999999993</v>
      </c>
      <c r="G23" s="66">
        <f t="shared" si="9"/>
        <v>16</v>
      </c>
      <c r="H23" s="65">
        <f>VLOOKUP($A23,'Return Data'!$B$7:$R$2843,12,0)</f>
        <v>12.5221</v>
      </c>
      <c r="I23" s="66">
        <f t="shared" si="10"/>
        <v>15</v>
      </c>
      <c r="J23" s="65">
        <f>VLOOKUP($A23,'Return Data'!$B$7:$R$2843,13,0)</f>
        <v>13.650499999999999</v>
      </c>
      <c r="K23" s="66">
        <f t="shared" si="11"/>
        <v>17</v>
      </c>
      <c r="L23" s="65">
        <f>VLOOKUP($A23,'Return Data'!$B$7:$R$2843,17,0)</f>
        <v>8.3931000000000004</v>
      </c>
      <c r="M23" s="66">
        <f t="shared" si="12"/>
        <v>16</v>
      </c>
      <c r="N23" s="65">
        <f>VLOOKUP($A23,'Return Data'!$B$7:$R$2843,14,0)</f>
        <v>8.6532</v>
      </c>
      <c r="O23" s="66">
        <f t="shared" si="13"/>
        <v>11</v>
      </c>
      <c r="P23" s="65">
        <f>VLOOKUP($A23,'Return Data'!$B$7:$R$2843,15,0)</f>
        <v>8.2179000000000002</v>
      </c>
      <c r="Q23" s="66">
        <f>RANK(P23,P$8:P$31,0)</f>
        <v>13</v>
      </c>
      <c r="R23" s="65">
        <f>VLOOKUP($A23,'Return Data'!$B$7:$R$2843,16,0)</f>
        <v>8.1951999999999998</v>
      </c>
      <c r="S23" s="67">
        <f t="shared" si="14"/>
        <v>17</v>
      </c>
    </row>
    <row r="24" spans="1:19" x14ac:dyDescent="0.3">
      <c r="A24" s="63" t="s">
        <v>1631</v>
      </c>
      <c r="B24" s="64">
        <f>VLOOKUP($A24,'Return Data'!$B$7:$R$2843,3,0)</f>
        <v>44351</v>
      </c>
      <c r="C24" s="65">
        <f>VLOOKUP($A24,'Return Data'!$B$7:$R$2843,4,0)</f>
        <v>68.365499999999997</v>
      </c>
      <c r="D24" s="65">
        <f>VLOOKUP($A24,'Return Data'!$B$7:$R$2843,10,0)</f>
        <v>5.2996999999999996</v>
      </c>
      <c r="E24" s="66">
        <f t="shared" si="8"/>
        <v>20</v>
      </c>
      <c r="F24" s="65">
        <f>VLOOKUP($A24,'Return Data'!$B$7:$R$2843,11,0)</f>
        <v>6.6475999999999997</v>
      </c>
      <c r="G24" s="66">
        <f t="shared" si="9"/>
        <v>20</v>
      </c>
      <c r="H24" s="65">
        <f>VLOOKUP($A24,'Return Data'!$B$7:$R$2843,12,0)</f>
        <v>10.2371</v>
      </c>
      <c r="I24" s="66">
        <f t="shared" si="10"/>
        <v>20</v>
      </c>
      <c r="J24" s="65">
        <f>VLOOKUP($A24,'Return Data'!$B$7:$R$2843,13,0)</f>
        <v>11.0762</v>
      </c>
      <c r="K24" s="66">
        <f t="shared" si="11"/>
        <v>21</v>
      </c>
      <c r="L24" s="65">
        <f>VLOOKUP($A24,'Return Data'!$B$7:$R$2843,17,0)</f>
        <v>8.9509000000000007</v>
      </c>
      <c r="M24" s="66">
        <f t="shared" si="12"/>
        <v>12</v>
      </c>
      <c r="N24" s="65">
        <f>VLOOKUP($A24,'Return Data'!$B$7:$R$2843,14,0)</f>
        <v>8.6902000000000008</v>
      </c>
      <c r="O24" s="66">
        <f t="shared" si="13"/>
        <v>10</v>
      </c>
      <c r="P24" s="65">
        <f>VLOOKUP($A24,'Return Data'!$B$7:$R$2843,15,0)</f>
        <v>7.6375999999999999</v>
      </c>
      <c r="Q24" s="66">
        <f>RANK(P24,P$8:P$31,0)</f>
        <v>17</v>
      </c>
      <c r="R24" s="65">
        <f>VLOOKUP($A24,'Return Data'!$B$7:$R$2843,16,0)</f>
        <v>8.1615000000000002</v>
      </c>
      <c r="S24" s="67">
        <f t="shared" si="14"/>
        <v>18</v>
      </c>
    </row>
    <row r="25" spans="1:19" x14ac:dyDescent="0.3">
      <c r="A25" s="63" t="s">
        <v>2015</v>
      </c>
      <c r="B25" s="64">
        <f>VLOOKUP($A25,'Return Data'!$B$7:$R$2843,3,0)</f>
        <v>44351</v>
      </c>
      <c r="C25" s="65">
        <f>VLOOKUP($A25,'Return Data'!$B$7:$R$2843,4,0)</f>
        <v>24.353000000000002</v>
      </c>
      <c r="D25" s="65">
        <f>VLOOKUP($A25,'Return Data'!$B$7:$R$2843,10,0)</f>
        <v>4.2648000000000001</v>
      </c>
      <c r="E25" s="66">
        <f t="shared" si="8"/>
        <v>21</v>
      </c>
      <c r="F25" s="65">
        <f>VLOOKUP($A25,'Return Data'!$B$7:$R$2843,11,0)</f>
        <v>9.5223999999999993</v>
      </c>
      <c r="G25" s="66">
        <f t="shared" si="9"/>
        <v>17</v>
      </c>
      <c r="H25" s="65">
        <f>VLOOKUP($A25,'Return Data'!$B$7:$R$2843,12,0)</f>
        <v>11.3636</v>
      </c>
      <c r="I25" s="66">
        <f t="shared" si="10"/>
        <v>19</v>
      </c>
      <c r="J25" s="65">
        <f>VLOOKUP($A25,'Return Data'!$B$7:$R$2843,13,0)</f>
        <v>12.424200000000001</v>
      </c>
      <c r="K25" s="66">
        <f t="shared" si="11"/>
        <v>19</v>
      </c>
      <c r="L25" s="65">
        <f>VLOOKUP($A25,'Return Data'!$B$7:$R$2843,17,0)</f>
        <v>7.1159999999999997</v>
      </c>
      <c r="M25" s="66">
        <f t="shared" si="12"/>
        <v>19</v>
      </c>
      <c r="N25" s="65">
        <f>VLOOKUP($A25,'Return Data'!$B$7:$R$2843,14,0)</f>
        <v>7.6332000000000004</v>
      </c>
      <c r="O25" s="66">
        <f t="shared" si="13"/>
        <v>16</v>
      </c>
      <c r="P25" s="65">
        <f>VLOOKUP($A25,'Return Data'!$B$7:$R$2843,15,0)</f>
        <v>7.8574999999999999</v>
      </c>
      <c r="Q25" s="66">
        <f>RANK(P25,P$8:P$31,0)</f>
        <v>16</v>
      </c>
      <c r="R25" s="65">
        <f>VLOOKUP($A25,'Return Data'!$B$7:$R$2843,16,0)</f>
        <v>8.8329000000000004</v>
      </c>
      <c r="S25" s="67">
        <f t="shared" si="14"/>
        <v>15</v>
      </c>
    </row>
    <row r="26" spans="1:19" x14ac:dyDescent="0.3">
      <c r="A26" s="63" t="s">
        <v>1632</v>
      </c>
      <c r="B26" s="64">
        <f>VLOOKUP($A26,'Return Data'!$B$7:$R$2843,3,0)</f>
        <v>44351</v>
      </c>
      <c r="C26" s="65">
        <f>VLOOKUP($A26,'Return Data'!$B$7:$R$2843,4,0)</f>
        <v>44.908900000000003</v>
      </c>
      <c r="D26" s="65">
        <f>VLOOKUP($A26,'Return Data'!$B$7:$R$2843,10,0)</f>
        <v>12.1692</v>
      </c>
      <c r="E26" s="66">
        <f t="shared" si="8"/>
        <v>5</v>
      </c>
      <c r="F26" s="65">
        <f>VLOOKUP($A26,'Return Data'!$B$7:$R$2843,11,0)</f>
        <v>12.2765</v>
      </c>
      <c r="G26" s="66">
        <f t="shared" si="9"/>
        <v>9</v>
      </c>
      <c r="H26" s="65">
        <f>VLOOKUP($A26,'Return Data'!$B$7:$R$2843,12,0)</f>
        <v>13.8607</v>
      </c>
      <c r="I26" s="66">
        <f t="shared" si="10"/>
        <v>13</v>
      </c>
      <c r="J26" s="65">
        <f>VLOOKUP($A26,'Return Data'!$B$7:$R$2843,13,0)</f>
        <v>14.366</v>
      </c>
      <c r="K26" s="66">
        <f t="shared" si="11"/>
        <v>14</v>
      </c>
      <c r="L26" s="65">
        <f>VLOOKUP($A26,'Return Data'!$B$7:$R$2843,17,0)</f>
        <v>-0.98980000000000001</v>
      </c>
      <c r="M26" s="66">
        <f t="shared" si="12"/>
        <v>21</v>
      </c>
      <c r="N26" s="65">
        <f>VLOOKUP($A26,'Return Data'!$B$7:$R$2843,14,0)</f>
        <v>1.7143999999999999</v>
      </c>
      <c r="O26" s="66">
        <f t="shared" si="13"/>
        <v>21</v>
      </c>
      <c r="P26" s="65">
        <f>VLOOKUP($A26,'Return Data'!$B$7:$R$2843,15,0)</f>
        <v>4.4229000000000003</v>
      </c>
      <c r="Q26" s="66">
        <f>RANK(P26,P$8:P$31,0)</f>
        <v>20</v>
      </c>
      <c r="R26" s="65">
        <f>VLOOKUP($A26,'Return Data'!$B$7:$R$2843,16,0)</f>
        <v>6.9889999999999999</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44351</v>
      </c>
      <c r="C28" s="65">
        <f>VLOOKUP($A28,'Return Data'!$B$7:$R$2843,4,0)</f>
        <v>53.232399999999998</v>
      </c>
      <c r="D28" s="65">
        <f>VLOOKUP($A28,'Return Data'!$B$7:$R$2843,10,0)</f>
        <v>14.576599999999999</v>
      </c>
      <c r="E28" s="66">
        <f>RANK(D28,D$8:D$31,0)</f>
        <v>3</v>
      </c>
      <c r="F28" s="65">
        <f>VLOOKUP($A28,'Return Data'!$B$7:$R$2843,11,0)</f>
        <v>15.9788</v>
      </c>
      <c r="G28" s="66">
        <f>RANK(F28,F$8:F$31,0)</f>
        <v>4</v>
      </c>
      <c r="H28" s="65">
        <f>VLOOKUP($A28,'Return Data'!$B$7:$R$2843,12,0)</f>
        <v>21.0379</v>
      </c>
      <c r="I28" s="66">
        <f>RANK(H28,H$8:H$31,0)</f>
        <v>3</v>
      </c>
      <c r="J28" s="65">
        <f>VLOOKUP($A28,'Return Data'!$B$7:$R$2843,13,0)</f>
        <v>23.277100000000001</v>
      </c>
      <c r="K28" s="66">
        <f>RANK(J28,J$8:J$31,0)</f>
        <v>4</v>
      </c>
      <c r="L28" s="65">
        <f>VLOOKUP($A28,'Return Data'!$B$7:$R$2843,17,0)</f>
        <v>12.0457</v>
      </c>
      <c r="M28" s="66">
        <f>RANK(L28,L$8:L$31,0)</f>
        <v>4</v>
      </c>
      <c r="N28" s="65">
        <f>VLOOKUP($A28,'Return Data'!$B$7:$R$2843,14,0)</f>
        <v>10.3445</v>
      </c>
      <c r="O28" s="66">
        <f>RANK(N28,N$8:N$31,0)</f>
        <v>5</v>
      </c>
      <c r="P28" s="65">
        <f>VLOOKUP($A28,'Return Data'!$B$7:$R$2843,15,0)</f>
        <v>9.6329999999999991</v>
      </c>
      <c r="Q28" s="66">
        <f>RANK(P28,P$8:P$31,0)</f>
        <v>6</v>
      </c>
      <c r="R28" s="65">
        <f>VLOOKUP($A28,'Return Data'!$B$7:$R$2843,16,0)</f>
        <v>10.0151</v>
      </c>
      <c r="S28" s="67">
        <f>RANK(R28,R$8:R$31,0)</f>
        <v>7</v>
      </c>
    </row>
    <row r="29" spans="1:19" x14ac:dyDescent="0.3">
      <c r="A29" s="63" t="s">
        <v>1635</v>
      </c>
      <c r="B29" s="64">
        <f>VLOOKUP($A29,'Return Data'!$B$7:$R$2843,3,0)</f>
        <v>44351</v>
      </c>
      <c r="C29" s="65">
        <f>VLOOKUP($A29,'Return Data'!$B$7:$R$2843,4,0)</f>
        <v>22.833300000000001</v>
      </c>
      <c r="D29" s="65">
        <f>VLOOKUP($A29,'Return Data'!$B$7:$R$2843,10,0)</f>
        <v>8.3742999999999999</v>
      </c>
      <c r="E29" s="66">
        <f>RANK(D29,D$8:D$31,0)</f>
        <v>16</v>
      </c>
      <c r="F29" s="65">
        <f>VLOOKUP($A29,'Return Data'!$B$7:$R$2843,11,0)</f>
        <v>10.8597</v>
      </c>
      <c r="G29" s="66">
        <f>RANK(F29,F$8:F$31,0)</f>
        <v>13</v>
      </c>
      <c r="H29" s="65">
        <f>VLOOKUP($A29,'Return Data'!$B$7:$R$2843,12,0)</f>
        <v>12.520099999999999</v>
      </c>
      <c r="I29" s="66">
        <f>RANK(H29,H$8:H$31,0)</f>
        <v>16</v>
      </c>
      <c r="J29" s="65">
        <f>VLOOKUP($A29,'Return Data'!$B$7:$R$2843,13,0)</f>
        <v>13.9375</v>
      </c>
      <c r="K29" s="66">
        <f>RANK(J29,J$8:J$31,0)</f>
        <v>16</v>
      </c>
      <c r="L29" s="65">
        <f>VLOOKUP($A29,'Return Data'!$B$7:$R$2843,17,0)</f>
        <v>7.8445</v>
      </c>
      <c r="M29" s="66">
        <f>RANK(L29,L$8:L$31,0)</f>
        <v>18</v>
      </c>
      <c r="N29" s="65">
        <f>VLOOKUP($A29,'Return Data'!$B$7:$R$2843,14,0)</f>
        <v>5.4847999999999999</v>
      </c>
      <c r="O29" s="66">
        <f>RANK(N29,N$8:N$31,0)</f>
        <v>19</v>
      </c>
      <c r="P29" s="65">
        <f>VLOOKUP($A29,'Return Data'!$B$7:$R$2843,15,0)</f>
        <v>6.9097999999999997</v>
      </c>
      <c r="Q29" s="66">
        <f>RANK(P29,P$8:P$31,0)</f>
        <v>18</v>
      </c>
      <c r="R29" s="65">
        <f>VLOOKUP($A29,'Return Data'!$B$7:$R$2843,16,0)</f>
        <v>7.9648000000000003</v>
      </c>
      <c r="S29" s="67">
        <f>RANK(R29,R$8:R$31,0)</f>
        <v>19</v>
      </c>
    </row>
    <row r="30" spans="1:19" x14ac:dyDescent="0.3">
      <c r="A30" s="63" t="s">
        <v>1636</v>
      </c>
      <c r="B30" s="64">
        <f>VLOOKUP($A30,'Return Data'!$B$7:$R$2843,3,0)</f>
        <v>44351</v>
      </c>
      <c r="C30" s="65">
        <f>VLOOKUP($A30,'Return Data'!$B$7:$R$2843,4,0)</f>
        <v>0.96689999999999998</v>
      </c>
      <c r="D30" s="65">
        <f>VLOOKUP($A30,'Return Data'!$B$7:$R$2843,10,0)</f>
        <v>11.3101</v>
      </c>
      <c r="E30" s="66">
        <f>RANK(D30,D$8:D$31,0)</f>
        <v>9</v>
      </c>
      <c r="F30" s="65">
        <f>VLOOKUP($A30,'Return Data'!$B$7:$R$2843,11,0)</f>
        <v>-40.358400000000003</v>
      </c>
      <c r="G30" s="66">
        <f>RANK(F30,F$8:F$31,0)</f>
        <v>22</v>
      </c>
      <c r="H30" s="65"/>
      <c r="I30" s="66"/>
      <c r="J30" s="65"/>
      <c r="K30" s="66"/>
      <c r="L30" s="65"/>
      <c r="M30" s="66"/>
      <c r="N30" s="65"/>
      <c r="O30" s="66"/>
      <c r="P30" s="65"/>
      <c r="Q30" s="66"/>
      <c r="R30" s="65">
        <f>VLOOKUP($A30,'Return Data'!$B$7:$R$2843,16,0)</f>
        <v>-11.3636</v>
      </c>
      <c r="S30" s="67">
        <f>RANK(R30,R$8:R$31,0)</f>
        <v>22</v>
      </c>
    </row>
    <row r="31" spans="1:19" x14ac:dyDescent="0.3">
      <c r="A31" s="63" t="s">
        <v>1637</v>
      </c>
      <c r="B31" s="64">
        <f>VLOOKUP($A31,'Return Data'!$B$7:$R$2843,3,0)</f>
        <v>44351</v>
      </c>
      <c r="C31" s="65">
        <f>VLOOKUP($A31,'Return Data'!$B$7:$R$2843,4,0)</f>
        <v>50.122</v>
      </c>
      <c r="D31" s="65">
        <f>VLOOKUP($A31,'Return Data'!$B$7:$R$2843,10,0)</f>
        <v>10.891400000000001</v>
      </c>
      <c r="E31" s="66">
        <f>RANK(D31,D$8:D$31,0)</f>
        <v>10</v>
      </c>
      <c r="F31" s="65">
        <f>VLOOKUP($A31,'Return Data'!$B$7:$R$2843,11,0)</f>
        <v>11.912100000000001</v>
      </c>
      <c r="G31" s="66">
        <f>RANK(F31,F$8:F$31,0)</f>
        <v>10</v>
      </c>
      <c r="H31" s="65">
        <f>VLOOKUP($A31,'Return Data'!$B$7:$R$2843,12,0)</f>
        <v>19.0305</v>
      </c>
      <c r="I31" s="66">
        <f>RANK(H31,H$8:H$31,0)</f>
        <v>5</v>
      </c>
      <c r="J31" s="65">
        <f>VLOOKUP($A31,'Return Data'!$B$7:$R$2843,13,0)</f>
        <v>21.6769</v>
      </c>
      <c r="K31" s="66">
        <f>RANK(J31,J$8:J$31,0)</f>
        <v>5</v>
      </c>
      <c r="L31" s="65">
        <f>VLOOKUP($A31,'Return Data'!$B$7:$R$2843,17,0)</f>
        <v>8.4044000000000008</v>
      </c>
      <c r="M31" s="66">
        <f>RANK(L31,L$8:L$31,0)</f>
        <v>15</v>
      </c>
      <c r="N31" s="65">
        <f>VLOOKUP($A31,'Return Data'!$B$7:$R$2843,14,0)</f>
        <v>7.0033000000000003</v>
      </c>
      <c r="O31" s="66">
        <f>RANK(N31,N$8:N$31,0)</f>
        <v>18</v>
      </c>
      <c r="P31" s="65">
        <f>VLOOKUP($A31,'Return Data'!$B$7:$R$2843,15,0)</f>
        <v>8.1725999999999992</v>
      </c>
      <c r="Q31" s="66">
        <f>RANK(P31,P$8:P$31,0)</f>
        <v>14</v>
      </c>
      <c r="R31" s="65">
        <f>VLOOKUP($A31,'Return Data'!$B$7:$R$2843,16,0)</f>
        <v>9.609</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10.048972727272728</v>
      </c>
      <c r="E33" s="74"/>
      <c r="F33" s="75">
        <f>AVERAGE(F8:F31)</f>
        <v>9.5927227272727276</v>
      </c>
      <c r="G33" s="74"/>
      <c r="H33" s="75">
        <f>AVERAGE(H8:H31)</f>
        <v>15.555361904761908</v>
      </c>
      <c r="I33" s="74"/>
      <c r="J33" s="75">
        <f>AVERAGE(J8:J31)</f>
        <v>17.317699999999999</v>
      </c>
      <c r="K33" s="74"/>
      <c r="L33" s="75">
        <f>AVERAGE(L8:L31)</f>
        <v>9.190842857142858</v>
      </c>
      <c r="M33" s="74"/>
      <c r="N33" s="75">
        <f>AVERAGE(N8:N31)</f>
        <v>8.4150238095238095</v>
      </c>
      <c r="O33" s="74"/>
      <c r="P33" s="75">
        <f>AVERAGE(P8:P31)</f>
        <v>8.5463099999999983</v>
      </c>
      <c r="Q33" s="74"/>
      <c r="R33" s="75">
        <f>AVERAGE(R8:R31)</f>
        <v>8.3956227272727268</v>
      </c>
      <c r="S33" s="76"/>
    </row>
    <row r="34" spans="1:19" x14ac:dyDescent="0.3">
      <c r="A34" s="73" t="s">
        <v>28</v>
      </c>
      <c r="B34" s="74"/>
      <c r="C34" s="74"/>
      <c r="D34" s="75">
        <f>MIN(D8:D31)</f>
        <v>3.6309</v>
      </c>
      <c r="E34" s="74"/>
      <c r="F34" s="75">
        <f>MIN(F8:F31)</f>
        <v>-40.358400000000003</v>
      </c>
      <c r="G34" s="74"/>
      <c r="H34" s="75">
        <f>MIN(H8:H31)</f>
        <v>9.8277999999999999</v>
      </c>
      <c r="I34" s="74"/>
      <c r="J34" s="75">
        <f>MIN(J8:J31)</f>
        <v>11.0762</v>
      </c>
      <c r="K34" s="74"/>
      <c r="L34" s="75">
        <f>MIN(L8:L31)</f>
        <v>-0.98980000000000001</v>
      </c>
      <c r="M34" s="74"/>
      <c r="N34" s="75">
        <f>MIN(N8:N31)</f>
        <v>1.7143999999999999</v>
      </c>
      <c r="O34" s="74"/>
      <c r="P34" s="75">
        <f>MIN(P8:P31)</f>
        <v>4.4229000000000003</v>
      </c>
      <c r="Q34" s="74"/>
      <c r="R34" s="75">
        <f>MIN(R8:R31)</f>
        <v>-11.3636</v>
      </c>
      <c r="S34" s="76"/>
    </row>
    <row r="35" spans="1:19" ht="15" thickBot="1" x14ac:dyDescent="0.35">
      <c r="A35" s="77" t="s">
        <v>29</v>
      </c>
      <c r="B35" s="78"/>
      <c r="C35" s="78"/>
      <c r="D35" s="79">
        <f>MAX(D8:D31)</f>
        <v>16.3874</v>
      </c>
      <c r="E35" s="78"/>
      <c r="F35" s="79">
        <f>MAX(F8:F31)</f>
        <v>19.3201</v>
      </c>
      <c r="G35" s="78"/>
      <c r="H35" s="79">
        <f>MAX(H8:H31)</f>
        <v>24.843399999999999</v>
      </c>
      <c r="I35" s="78"/>
      <c r="J35" s="79">
        <f>MAX(J8:J31)</f>
        <v>27.5791</v>
      </c>
      <c r="K35" s="78"/>
      <c r="L35" s="79">
        <f>MAX(L8:L31)</f>
        <v>14.420199999999999</v>
      </c>
      <c r="M35" s="78"/>
      <c r="N35" s="79">
        <f>MAX(N8:N31)</f>
        <v>12.3688</v>
      </c>
      <c r="O35" s="78"/>
      <c r="P35" s="79">
        <f>MAX(P8:P31)</f>
        <v>11.214600000000001</v>
      </c>
      <c r="Q35" s="78"/>
      <c r="R35" s="79">
        <f>MAX(R8:R31)</f>
        <v>11.1014</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44351</v>
      </c>
      <c r="C8" s="65">
        <f>VLOOKUP($A8,'Return Data'!$B$7:$R$2843,4,0)</f>
        <v>47.239699999999999</v>
      </c>
      <c r="D8" s="65">
        <f>VLOOKUP($A8,'Return Data'!$B$7:$R$2843,10,0)</f>
        <v>8.3033000000000001</v>
      </c>
      <c r="E8" s="66">
        <f t="shared" ref="E8:E15" si="0">RANK(D8,D$8:D$31,0)</f>
        <v>14</v>
      </c>
      <c r="F8" s="65">
        <f>VLOOKUP($A8,'Return Data'!$B$7:$R$2843,11,0)</f>
        <v>18.409500000000001</v>
      </c>
      <c r="G8" s="66">
        <f t="shared" ref="G8:G15" si="1">RANK(F8,F$8:F$31,0)</f>
        <v>2</v>
      </c>
      <c r="H8" s="65">
        <f>VLOOKUP($A8,'Return Data'!$B$7:$R$2843,12,0)</f>
        <v>23.867000000000001</v>
      </c>
      <c r="I8" s="66">
        <f t="shared" ref="I8:I15" si="2">RANK(H8,H$8:H$31,0)</f>
        <v>1</v>
      </c>
      <c r="J8" s="65">
        <f>VLOOKUP($A8,'Return Data'!$B$7:$R$2843,13,0)</f>
        <v>26.486899999999999</v>
      </c>
      <c r="K8" s="66">
        <f t="shared" ref="K8:K15" si="3">RANK(J8,J$8:J$31,0)</f>
        <v>1</v>
      </c>
      <c r="L8" s="65">
        <f>VLOOKUP($A8,'Return Data'!$B$7:$R$2843,17,0)</f>
        <v>9.0139999999999993</v>
      </c>
      <c r="M8" s="66">
        <f t="shared" ref="M8:M15" si="4">RANK(L8,L$8:L$31,0)</f>
        <v>8</v>
      </c>
      <c r="N8" s="65">
        <f>VLOOKUP($A8,'Return Data'!$B$7:$R$2843,14,0)</f>
        <v>7.4004000000000003</v>
      </c>
      <c r="O8" s="66">
        <f t="shared" ref="O8:O15" si="5">RANK(N8,N$8:N$31,0)</f>
        <v>13</v>
      </c>
      <c r="P8" s="65">
        <f>VLOOKUP($A8,'Return Data'!$B$7:$R$2843,15,0)</f>
        <v>8.6405999999999992</v>
      </c>
      <c r="Q8" s="66">
        <f t="shared" ref="Q8:Q15" si="6">RANK(P8,P$8:P$31,0)</f>
        <v>6</v>
      </c>
      <c r="R8" s="65">
        <f>VLOOKUP($A8,'Return Data'!$B$7:$R$2843,16,0)</f>
        <v>9.5359999999999996</v>
      </c>
      <c r="S8" s="67">
        <f t="shared" ref="S8:S15" si="7">RANK(R8,R$8:R$31,0)</f>
        <v>3</v>
      </c>
    </row>
    <row r="9" spans="1:20" x14ac:dyDescent="0.3">
      <c r="A9" s="63" t="s">
        <v>1639</v>
      </c>
      <c r="B9" s="64">
        <f>VLOOKUP($A9,'Return Data'!$B$7:$R$2843,3,0)</f>
        <v>44351</v>
      </c>
      <c r="C9" s="65">
        <f>VLOOKUP($A9,'Return Data'!$B$7:$R$2843,4,0)</f>
        <v>23.047899999999998</v>
      </c>
      <c r="D9" s="65">
        <f>VLOOKUP($A9,'Return Data'!$B$7:$R$2843,10,0)</f>
        <v>10.9802</v>
      </c>
      <c r="E9" s="66">
        <f t="shared" si="0"/>
        <v>8</v>
      </c>
      <c r="F9" s="65">
        <f>VLOOKUP($A9,'Return Data'!$B$7:$R$2843,11,0)</f>
        <v>11.178000000000001</v>
      </c>
      <c r="G9" s="66">
        <f t="shared" si="1"/>
        <v>9</v>
      </c>
      <c r="H9" s="65">
        <f>VLOOKUP($A9,'Return Data'!$B$7:$R$2843,12,0)</f>
        <v>15.5875</v>
      </c>
      <c r="I9" s="66">
        <f t="shared" si="2"/>
        <v>7</v>
      </c>
      <c r="J9" s="65">
        <f>VLOOKUP($A9,'Return Data'!$B$7:$R$2843,13,0)</f>
        <v>17.696400000000001</v>
      </c>
      <c r="K9" s="66">
        <f t="shared" si="3"/>
        <v>6</v>
      </c>
      <c r="L9" s="65">
        <f>VLOOKUP($A9,'Return Data'!$B$7:$R$2843,17,0)</f>
        <v>11.0052</v>
      </c>
      <c r="M9" s="66">
        <f t="shared" si="4"/>
        <v>4</v>
      </c>
      <c r="N9" s="65">
        <f>VLOOKUP($A9,'Return Data'!$B$7:$R$2843,14,0)</f>
        <v>7.3310000000000004</v>
      </c>
      <c r="O9" s="66">
        <f t="shared" si="5"/>
        <v>14</v>
      </c>
      <c r="P9" s="65">
        <f>VLOOKUP($A9,'Return Data'!$B$7:$R$2843,15,0)</f>
        <v>7.3048000000000002</v>
      </c>
      <c r="Q9" s="66">
        <f t="shared" si="6"/>
        <v>14</v>
      </c>
      <c r="R9" s="65">
        <f>VLOOKUP($A9,'Return Data'!$B$7:$R$2843,16,0)</f>
        <v>7.9667000000000003</v>
      </c>
      <c r="S9" s="67">
        <f t="shared" si="7"/>
        <v>15</v>
      </c>
    </row>
    <row r="10" spans="1:20" x14ac:dyDescent="0.3">
      <c r="A10" s="63" t="s">
        <v>1640</v>
      </c>
      <c r="B10" s="64">
        <f>VLOOKUP($A10,'Return Data'!$B$7:$R$2843,3,0)</f>
        <v>44351</v>
      </c>
      <c r="C10" s="65">
        <f>VLOOKUP($A10,'Return Data'!$B$7:$R$2843,4,0)</f>
        <v>29.4986</v>
      </c>
      <c r="D10" s="65">
        <f>VLOOKUP($A10,'Return Data'!$B$7:$R$2843,10,0)</f>
        <v>2.7642000000000002</v>
      </c>
      <c r="E10" s="66">
        <f t="shared" si="0"/>
        <v>21</v>
      </c>
      <c r="F10" s="65">
        <f>VLOOKUP($A10,'Return Data'!$B$7:$R$2843,11,0)</f>
        <v>4.6047000000000002</v>
      </c>
      <c r="G10" s="66">
        <f t="shared" si="1"/>
        <v>21</v>
      </c>
      <c r="H10" s="65">
        <f>VLOOKUP($A10,'Return Data'!$B$7:$R$2843,12,0)</f>
        <v>8.8773999999999997</v>
      </c>
      <c r="I10" s="66">
        <f t="shared" si="2"/>
        <v>21</v>
      </c>
      <c r="J10" s="65">
        <f>VLOOKUP($A10,'Return Data'!$B$7:$R$2843,13,0)</f>
        <v>10.236000000000001</v>
      </c>
      <c r="K10" s="66">
        <f t="shared" si="3"/>
        <v>20</v>
      </c>
      <c r="L10" s="65">
        <f>VLOOKUP($A10,'Return Data'!$B$7:$R$2843,17,0)</f>
        <v>9.5395000000000003</v>
      </c>
      <c r="M10" s="66">
        <f t="shared" si="4"/>
        <v>7</v>
      </c>
      <c r="N10" s="65">
        <f>VLOOKUP($A10,'Return Data'!$B$7:$R$2843,14,0)</f>
        <v>10.244</v>
      </c>
      <c r="O10" s="66">
        <f t="shared" si="5"/>
        <v>3</v>
      </c>
      <c r="P10" s="65">
        <f>VLOOKUP($A10,'Return Data'!$B$7:$R$2843,15,0)</f>
        <v>8.5442</v>
      </c>
      <c r="Q10" s="66">
        <f t="shared" si="6"/>
        <v>7</v>
      </c>
      <c r="R10" s="65">
        <f>VLOOKUP($A10,'Return Data'!$B$7:$R$2843,16,0)</f>
        <v>6.6722000000000001</v>
      </c>
      <c r="S10" s="67">
        <f t="shared" si="7"/>
        <v>19</v>
      </c>
    </row>
    <row r="11" spans="1:20" x14ac:dyDescent="0.3">
      <c r="A11" s="63" t="s">
        <v>1641</v>
      </c>
      <c r="B11" s="64">
        <f>VLOOKUP($A11,'Return Data'!$B$7:$R$2843,3,0)</f>
        <v>44351</v>
      </c>
      <c r="C11" s="65">
        <f>VLOOKUP($A11,'Return Data'!$B$7:$R$2843,4,0)</f>
        <v>33.686</v>
      </c>
      <c r="D11" s="65">
        <f>VLOOKUP($A11,'Return Data'!$B$7:$R$2843,10,0)</f>
        <v>6.3102999999999998</v>
      </c>
      <c r="E11" s="66">
        <f t="shared" si="0"/>
        <v>17</v>
      </c>
      <c r="F11" s="65">
        <f>VLOOKUP($A11,'Return Data'!$B$7:$R$2843,11,0)</f>
        <v>9.4417000000000009</v>
      </c>
      <c r="G11" s="66">
        <f t="shared" si="1"/>
        <v>14</v>
      </c>
      <c r="H11" s="65">
        <f>VLOOKUP($A11,'Return Data'!$B$7:$R$2843,12,0)</f>
        <v>11.660399999999999</v>
      </c>
      <c r="I11" s="66">
        <f t="shared" si="2"/>
        <v>16</v>
      </c>
      <c r="J11" s="65">
        <f>VLOOKUP($A11,'Return Data'!$B$7:$R$2843,13,0)</f>
        <v>12.542899999999999</v>
      </c>
      <c r="K11" s="66">
        <f t="shared" si="3"/>
        <v>17</v>
      </c>
      <c r="L11" s="65">
        <f>VLOOKUP($A11,'Return Data'!$B$7:$R$2843,17,0)</f>
        <v>8.7274999999999991</v>
      </c>
      <c r="M11" s="66">
        <f t="shared" si="4"/>
        <v>9</v>
      </c>
      <c r="N11" s="65">
        <f>VLOOKUP($A11,'Return Data'!$B$7:$R$2843,14,0)</f>
        <v>7.7407000000000004</v>
      </c>
      <c r="O11" s="66">
        <f t="shared" si="5"/>
        <v>9</v>
      </c>
      <c r="P11" s="65">
        <f>VLOOKUP($A11,'Return Data'!$B$7:$R$2843,15,0)</f>
        <v>7.7516999999999996</v>
      </c>
      <c r="Q11" s="66">
        <f t="shared" si="6"/>
        <v>8</v>
      </c>
      <c r="R11" s="65">
        <f>VLOOKUP($A11,'Return Data'!$B$7:$R$2843,16,0)</f>
        <v>7.5401999999999996</v>
      </c>
      <c r="S11" s="67">
        <f t="shared" si="7"/>
        <v>16</v>
      </c>
    </row>
    <row r="12" spans="1:20" x14ac:dyDescent="0.3">
      <c r="A12" s="63" t="s">
        <v>1642</v>
      </c>
      <c r="B12" s="64">
        <f>VLOOKUP($A12,'Return Data'!$B$7:$R$2843,3,0)</f>
        <v>44351</v>
      </c>
      <c r="C12" s="65">
        <f>VLOOKUP($A12,'Return Data'!$B$7:$R$2843,4,0)</f>
        <v>21.884399999999999</v>
      </c>
      <c r="D12" s="65">
        <f>VLOOKUP($A12,'Return Data'!$B$7:$R$2843,10,0)</f>
        <v>11.266400000000001</v>
      </c>
      <c r="E12" s="66">
        <f t="shared" si="0"/>
        <v>7</v>
      </c>
      <c r="F12" s="65">
        <f>VLOOKUP($A12,'Return Data'!$B$7:$R$2843,11,0)</f>
        <v>8.3933</v>
      </c>
      <c r="G12" s="66">
        <f t="shared" si="1"/>
        <v>17</v>
      </c>
      <c r="H12" s="65">
        <f>VLOOKUP($A12,'Return Data'!$B$7:$R$2843,12,0)</f>
        <v>11.0512</v>
      </c>
      <c r="I12" s="66">
        <f t="shared" si="2"/>
        <v>17</v>
      </c>
      <c r="J12" s="65">
        <f>VLOOKUP($A12,'Return Data'!$B$7:$R$2843,13,0)</f>
        <v>15.420999999999999</v>
      </c>
      <c r="K12" s="66">
        <f t="shared" si="3"/>
        <v>11</v>
      </c>
      <c r="L12" s="65">
        <f>VLOOKUP($A12,'Return Data'!$B$7:$R$2843,17,0)</f>
        <v>3.0888</v>
      </c>
      <c r="M12" s="66">
        <f t="shared" si="4"/>
        <v>20</v>
      </c>
      <c r="N12" s="65">
        <f>VLOOKUP($A12,'Return Data'!$B$7:$R$2843,14,0)</f>
        <v>1.5941000000000001</v>
      </c>
      <c r="O12" s="66">
        <f t="shared" si="5"/>
        <v>20</v>
      </c>
      <c r="P12" s="65">
        <f>VLOOKUP($A12,'Return Data'!$B$7:$R$2843,15,0)</f>
        <v>4.5148000000000001</v>
      </c>
      <c r="Q12" s="66">
        <f t="shared" si="6"/>
        <v>19</v>
      </c>
      <c r="R12" s="65">
        <f>VLOOKUP($A12,'Return Data'!$B$7:$R$2843,16,0)</f>
        <v>6.6177999999999999</v>
      </c>
      <c r="S12" s="67">
        <f t="shared" si="7"/>
        <v>20</v>
      </c>
    </row>
    <row r="13" spans="1:20" x14ac:dyDescent="0.3">
      <c r="A13" s="63" t="s">
        <v>1643</v>
      </c>
      <c r="B13" s="64">
        <f>VLOOKUP($A13,'Return Data'!$B$7:$R$2843,3,0)</f>
        <v>44351</v>
      </c>
      <c r="C13" s="65">
        <f>VLOOKUP($A13,'Return Data'!$B$7:$R$2843,4,0)</f>
        <v>82.716402657405496</v>
      </c>
      <c r="D13" s="65">
        <f>VLOOKUP($A13,'Return Data'!$B$7:$R$2843,10,0)</f>
        <v>10.1699</v>
      </c>
      <c r="E13" s="66">
        <f t="shared" si="0"/>
        <v>10</v>
      </c>
      <c r="F13" s="65">
        <f>VLOOKUP($A13,'Return Data'!$B$7:$R$2843,11,0)</f>
        <v>12.1089</v>
      </c>
      <c r="G13" s="66">
        <f t="shared" si="1"/>
        <v>5</v>
      </c>
      <c r="H13" s="65">
        <f>VLOOKUP($A13,'Return Data'!$B$7:$R$2843,12,0)</f>
        <v>14.2324</v>
      </c>
      <c r="I13" s="66">
        <f t="shared" si="2"/>
        <v>10</v>
      </c>
      <c r="J13" s="65">
        <f>VLOOKUP($A13,'Return Data'!$B$7:$R$2843,13,0)</f>
        <v>17.274799999999999</v>
      </c>
      <c r="K13" s="66">
        <f t="shared" si="3"/>
        <v>7</v>
      </c>
      <c r="L13" s="65">
        <f>VLOOKUP($A13,'Return Data'!$B$7:$R$2843,17,0)</f>
        <v>11.7607</v>
      </c>
      <c r="M13" s="66">
        <f t="shared" si="4"/>
        <v>2</v>
      </c>
      <c r="N13" s="65">
        <f>VLOOKUP($A13,'Return Data'!$B$7:$R$2843,14,0)</f>
        <v>10.9087</v>
      </c>
      <c r="O13" s="66">
        <f t="shared" si="5"/>
        <v>2</v>
      </c>
      <c r="P13" s="65">
        <f>VLOOKUP($A13,'Return Data'!$B$7:$R$2843,15,0)</f>
        <v>9.2319999999999993</v>
      </c>
      <c r="Q13" s="66">
        <f t="shared" si="6"/>
        <v>3</v>
      </c>
      <c r="R13" s="65">
        <f>VLOOKUP($A13,'Return Data'!$B$7:$R$2843,16,0)</f>
        <v>8.5584000000000007</v>
      </c>
      <c r="S13" s="67">
        <f t="shared" si="7"/>
        <v>9</v>
      </c>
    </row>
    <row r="14" spans="1:20" x14ac:dyDescent="0.3">
      <c r="A14" s="63" t="s">
        <v>1644</v>
      </c>
      <c r="B14" s="64">
        <f>VLOOKUP($A14,'Return Data'!$B$7:$R$2843,3,0)</f>
        <v>44351</v>
      </c>
      <c r="C14" s="65">
        <f>VLOOKUP($A14,'Return Data'!$B$7:$R$2843,4,0)</f>
        <v>42.268799999999999</v>
      </c>
      <c r="D14" s="65">
        <f>VLOOKUP($A14,'Return Data'!$B$7:$R$2843,10,0)</f>
        <v>12.2178</v>
      </c>
      <c r="E14" s="66">
        <f t="shared" si="0"/>
        <v>4</v>
      </c>
      <c r="F14" s="65">
        <f>VLOOKUP($A14,'Return Data'!$B$7:$R$2843,11,0)</f>
        <v>10.9305</v>
      </c>
      <c r="G14" s="66">
        <f t="shared" si="1"/>
        <v>11</v>
      </c>
      <c r="H14" s="65">
        <f>VLOOKUP($A14,'Return Data'!$B$7:$R$2843,12,0)</f>
        <v>14.646599999999999</v>
      </c>
      <c r="I14" s="66">
        <f t="shared" si="2"/>
        <v>9</v>
      </c>
      <c r="J14" s="65">
        <f>VLOOKUP($A14,'Return Data'!$B$7:$R$2843,13,0)</f>
        <v>16.726900000000001</v>
      </c>
      <c r="K14" s="66">
        <f t="shared" si="3"/>
        <v>8</v>
      </c>
      <c r="L14" s="65">
        <f>VLOOKUP($A14,'Return Data'!$B$7:$R$2843,17,0)</f>
        <v>8.1028000000000002</v>
      </c>
      <c r="M14" s="66">
        <f t="shared" si="4"/>
        <v>11</v>
      </c>
      <c r="N14" s="65">
        <f>VLOOKUP($A14,'Return Data'!$B$7:$R$2843,14,0)</f>
        <v>5.4489999999999998</v>
      </c>
      <c r="O14" s="66">
        <f t="shared" si="5"/>
        <v>18</v>
      </c>
      <c r="P14" s="65">
        <f>VLOOKUP($A14,'Return Data'!$B$7:$R$2843,15,0)</f>
        <v>6.8716999999999997</v>
      </c>
      <c r="Q14" s="66">
        <f t="shared" si="6"/>
        <v>15</v>
      </c>
      <c r="R14" s="65">
        <f>VLOOKUP($A14,'Return Data'!$B$7:$R$2843,16,0)</f>
        <v>8.8535000000000004</v>
      </c>
      <c r="S14" s="67">
        <f t="shared" si="7"/>
        <v>7</v>
      </c>
    </row>
    <row r="15" spans="1:20" x14ac:dyDescent="0.3">
      <c r="A15" s="63" t="s">
        <v>1645</v>
      </c>
      <c r="B15" s="64">
        <f>VLOOKUP($A15,'Return Data'!$B$7:$R$2843,3,0)</f>
        <v>44351</v>
      </c>
      <c r="C15" s="65">
        <f>VLOOKUP($A15,'Return Data'!$B$7:$R$2843,4,0)</f>
        <v>65.832300000000004</v>
      </c>
      <c r="D15" s="65">
        <f>VLOOKUP($A15,'Return Data'!$B$7:$R$2843,10,0)</f>
        <v>9.0328999999999997</v>
      </c>
      <c r="E15" s="66">
        <f t="shared" si="0"/>
        <v>12</v>
      </c>
      <c r="F15" s="65">
        <f>VLOOKUP($A15,'Return Data'!$B$7:$R$2843,11,0)</f>
        <v>10.989100000000001</v>
      </c>
      <c r="G15" s="66">
        <f t="shared" si="1"/>
        <v>10</v>
      </c>
      <c r="H15" s="65">
        <f>VLOOKUP($A15,'Return Data'!$B$7:$R$2843,12,0)</f>
        <v>15.120699999999999</v>
      </c>
      <c r="I15" s="66">
        <f t="shared" si="2"/>
        <v>8</v>
      </c>
      <c r="J15" s="65">
        <f>VLOOKUP($A15,'Return Data'!$B$7:$R$2843,13,0)</f>
        <v>15.774100000000001</v>
      </c>
      <c r="K15" s="66">
        <f t="shared" si="3"/>
        <v>10</v>
      </c>
      <c r="L15" s="65">
        <f>VLOOKUP($A15,'Return Data'!$B$7:$R$2843,17,0)</f>
        <v>8.0131999999999994</v>
      </c>
      <c r="M15" s="66">
        <f t="shared" si="4"/>
        <v>12</v>
      </c>
      <c r="N15" s="65">
        <f>VLOOKUP($A15,'Return Data'!$B$7:$R$2843,14,0)</f>
        <v>7.72</v>
      </c>
      <c r="O15" s="66">
        <f t="shared" si="5"/>
        <v>11</v>
      </c>
      <c r="P15" s="65">
        <f>VLOOKUP($A15,'Return Data'!$B$7:$R$2843,15,0)</f>
        <v>7.3297999999999996</v>
      </c>
      <c r="Q15" s="66">
        <f t="shared" si="6"/>
        <v>13</v>
      </c>
      <c r="R15" s="65">
        <f>VLOOKUP($A15,'Return Data'!$B$7:$R$2843,16,0)</f>
        <v>9.5332000000000008</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44351</v>
      </c>
      <c r="C17" s="65">
        <f>VLOOKUP($A17,'Return Data'!$B$7:$R$2843,4,0)</f>
        <v>56.202800000000003</v>
      </c>
      <c r="D17" s="65">
        <f>VLOOKUP($A17,'Return Data'!$B$7:$R$2843,10,0)</f>
        <v>15.984500000000001</v>
      </c>
      <c r="E17" s="66">
        <f t="shared" ref="E17:E26" si="8">RANK(D17,D$8:D$31,0)</f>
        <v>1</v>
      </c>
      <c r="F17" s="65">
        <f>VLOOKUP($A17,'Return Data'!$B$7:$R$2843,11,0)</f>
        <v>18.726500000000001</v>
      </c>
      <c r="G17" s="66">
        <f t="shared" ref="G17:G26" si="9">RANK(F17,F$8:F$31,0)</f>
        <v>1</v>
      </c>
      <c r="H17" s="65">
        <f>VLOOKUP($A17,'Return Data'!$B$7:$R$2843,12,0)</f>
        <v>21.212900000000001</v>
      </c>
      <c r="I17" s="66">
        <f t="shared" ref="I17:I26" si="10">RANK(H17,H$8:H$31,0)</f>
        <v>2</v>
      </c>
      <c r="J17" s="65">
        <f>VLOOKUP($A17,'Return Data'!$B$7:$R$2843,13,0)</f>
        <v>24.247900000000001</v>
      </c>
      <c r="K17" s="66">
        <f t="shared" ref="K17:K26" si="11">RANK(J17,J$8:J$31,0)</f>
        <v>2</v>
      </c>
      <c r="L17" s="65">
        <f>VLOOKUP($A17,'Return Data'!$B$7:$R$2843,17,0)</f>
        <v>9.8780999999999999</v>
      </c>
      <c r="M17" s="66">
        <f t="shared" ref="M17:M26" si="12">RANK(L17,L$8:L$31,0)</f>
        <v>5</v>
      </c>
      <c r="N17" s="65">
        <f>VLOOKUP($A17,'Return Data'!$B$7:$R$2843,14,0)</f>
        <v>9.5469000000000008</v>
      </c>
      <c r="O17" s="66">
        <f t="shared" ref="O17:O26" si="13">RANK(N17,N$8:N$31,0)</f>
        <v>6</v>
      </c>
      <c r="P17" s="65">
        <f>VLOOKUP($A17,'Return Data'!$B$7:$R$2843,15,0)</f>
        <v>8.9349000000000007</v>
      </c>
      <c r="Q17" s="66">
        <f>RANK(P17,P$8:P$31,0)</f>
        <v>4</v>
      </c>
      <c r="R17" s="65">
        <f>VLOOKUP($A17,'Return Data'!$B$7:$R$2843,16,0)</f>
        <v>10.398</v>
      </c>
      <c r="S17" s="67">
        <f t="shared" ref="S17:S26" si="14">RANK(R17,R$8:R$31,0)</f>
        <v>1</v>
      </c>
    </row>
    <row r="18" spans="1:19" x14ac:dyDescent="0.3">
      <c r="A18" s="63" t="s">
        <v>1648</v>
      </c>
      <c r="B18" s="64">
        <f>VLOOKUP($A18,'Return Data'!$B$7:$R$2843,3,0)</f>
        <v>44351</v>
      </c>
      <c r="C18" s="65">
        <f>VLOOKUP($A18,'Return Data'!$B$7:$R$2843,4,0)</f>
        <v>43.936900000000001</v>
      </c>
      <c r="D18" s="65">
        <f>VLOOKUP($A18,'Return Data'!$B$7:$R$2843,10,0)</f>
        <v>9.0472999999999999</v>
      </c>
      <c r="E18" s="66">
        <f t="shared" si="8"/>
        <v>11</v>
      </c>
      <c r="F18" s="65">
        <f>VLOOKUP($A18,'Return Data'!$B$7:$R$2843,11,0)</f>
        <v>8.7429000000000006</v>
      </c>
      <c r="G18" s="66">
        <f t="shared" si="9"/>
        <v>16</v>
      </c>
      <c r="H18" s="65">
        <f>VLOOKUP($A18,'Return Data'!$B$7:$R$2843,12,0)</f>
        <v>13.3384</v>
      </c>
      <c r="I18" s="66">
        <f t="shared" si="10"/>
        <v>11</v>
      </c>
      <c r="J18" s="65">
        <f>VLOOKUP($A18,'Return Data'!$B$7:$R$2843,13,0)</f>
        <v>14.5512</v>
      </c>
      <c r="K18" s="66">
        <f t="shared" si="11"/>
        <v>12</v>
      </c>
      <c r="L18" s="65">
        <f>VLOOKUP($A18,'Return Data'!$B$7:$R$2843,17,0)</f>
        <v>8.6233000000000004</v>
      </c>
      <c r="M18" s="66">
        <f t="shared" si="12"/>
        <v>10</v>
      </c>
      <c r="N18" s="65">
        <f>VLOOKUP($A18,'Return Data'!$B$7:$R$2843,14,0)</f>
        <v>8.2661999999999995</v>
      </c>
      <c r="O18" s="66">
        <f t="shared" si="13"/>
        <v>7</v>
      </c>
      <c r="P18" s="65">
        <f>VLOOKUP($A18,'Return Data'!$B$7:$R$2843,15,0)</f>
        <v>7.5376000000000003</v>
      </c>
      <c r="Q18" s="66">
        <f>RANK(P18,P$8:P$31,0)</f>
        <v>9</v>
      </c>
      <c r="R18" s="65">
        <f>VLOOKUP($A18,'Return Data'!$B$7:$R$2843,16,0)</f>
        <v>8.9391999999999996</v>
      </c>
      <c r="S18" s="67">
        <f t="shared" si="14"/>
        <v>6</v>
      </c>
    </row>
    <row r="19" spans="1:19" x14ac:dyDescent="0.3">
      <c r="A19" s="63" t="s">
        <v>1649</v>
      </c>
      <c r="B19" s="64">
        <f>VLOOKUP($A19,'Return Data'!$B$7:$R$2843,3,0)</f>
        <v>44351</v>
      </c>
      <c r="C19" s="65">
        <f>VLOOKUP($A19,'Return Data'!$B$7:$R$2843,4,0)</f>
        <v>52.290599999999998</v>
      </c>
      <c r="D19" s="65">
        <f>VLOOKUP($A19,'Return Data'!$B$7:$R$2843,10,0)</f>
        <v>8.0145</v>
      </c>
      <c r="E19" s="66">
        <f t="shared" si="8"/>
        <v>15</v>
      </c>
      <c r="F19" s="65">
        <f>VLOOKUP($A19,'Return Data'!$B$7:$R$2843,11,0)</f>
        <v>9.8917000000000002</v>
      </c>
      <c r="G19" s="66">
        <f t="shared" si="9"/>
        <v>13</v>
      </c>
      <c r="H19" s="65">
        <f>VLOOKUP($A19,'Return Data'!$B$7:$R$2843,12,0)</f>
        <v>13.2019</v>
      </c>
      <c r="I19" s="66">
        <f t="shared" si="10"/>
        <v>12</v>
      </c>
      <c r="J19" s="65">
        <f>VLOOKUP($A19,'Return Data'!$B$7:$R$2843,13,0)</f>
        <v>15.892300000000001</v>
      </c>
      <c r="K19" s="66">
        <f t="shared" si="11"/>
        <v>9</v>
      </c>
      <c r="L19" s="65">
        <f>VLOOKUP($A19,'Return Data'!$B$7:$R$2843,17,0)</f>
        <v>9.8780000000000001</v>
      </c>
      <c r="M19" s="66">
        <f t="shared" si="12"/>
        <v>6</v>
      </c>
      <c r="N19" s="65">
        <f>VLOOKUP($A19,'Return Data'!$B$7:$R$2843,14,0)</f>
        <v>9.5737000000000005</v>
      </c>
      <c r="O19" s="66">
        <f t="shared" si="13"/>
        <v>5</v>
      </c>
      <c r="P19" s="65">
        <f>VLOOKUP($A19,'Return Data'!$B$7:$R$2843,15,0)</f>
        <v>9.9563000000000006</v>
      </c>
      <c r="Q19" s="66">
        <f>RANK(P19,P$8:P$31,0)</f>
        <v>1</v>
      </c>
      <c r="R19" s="65">
        <f>VLOOKUP($A19,'Return Data'!$B$7:$R$2843,16,0)</f>
        <v>10.1004</v>
      </c>
      <c r="S19" s="67">
        <f t="shared" si="14"/>
        <v>2</v>
      </c>
    </row>
    <row r="20" spans="1:19" x14ac:dyDescent="0.3">
      <c r="A20" s="63" t="s">
        <v>1650</v>
      </c>
      <c r="B20" s="64">
        <f>VLOOKUP($A20,'Return Data'!$B$7:$R$2843,3,0)</f>
        <v>44351</v>
      </c>
      <c r="C20" s="65">
        <f>VLOOKUP($A20,'Return Data'!$B$7:$R$2843,4,0)</f>
        <v>25.1005</v>
      </c>
      <c r="D20" s="65">
        <f>VLOOKUP($A20,'Return Data'!$B$7:$R$2843,10,0)</f>
        <v>6.0122999999999998</v>
      </c>
      <c r="E20" s="66">
        <f t="shared" si="8"/>
        <v>18</v>
      </c>
      <c r="F20" s="65">
        <f>VLOOKUP($A20,'Return Data'!$B$7:$R$2843,11,0)</f>
        <v>7.5709999999999997</v>
      </c>
      <c r="G20" s="66">
        <f t="shared" si="9"/>
        <v>19</v>
      </c>
      <c r="H20" s="65">
        <f>VLOOKUP($A20,'Return Data'!$B$7:$R$2843,12,0)</f>
        <v>10.524100000000001</v>
      </c>
      <c r="I20" s="66">
        <f t="shared" si="10"/>
        <v>18</v>
      </c>
      <c r="J20" s="65">
        <f>VLOOKUP($A20,'Return Data'!$B$7:$R$2843,13,0)</f>
        <v>12.5406</v>
      </c>
      <c r="K20" s="66">
        <f t="shared" si="11"/>
        <v>18</v>
      </c>
      <c r="L20" s="65">
        <f>VLOOKUP($A20,'Return Data'!$B$7:$R$2843,17,0)</f>
        <v>7.3400999999999996</v>
      </c>
      <c r="M20" s="66">
        <f t="shared" si="12"/>
        <v>16</v>
      </c>
      <c r="N20" s="65">
        <f>VLOOKUP($A20,'Return Data'!$B$7:$R$2843,14,0)</f>
        <v>7.4863999999999997</v>
      </c>
      <c r="O20" s="66">
        <f t="shared" si="13"/>
        <v>12</v>
      </c>
      <c r="P20" s="65">
        <f>VLOOKUP($A20,'Return Data'!$B$7:$R$2843,15,0)</f>
        <v>7.4901</v>
      </c>
      <c r="Q20" s="66">
        <f>RANK(P20,P$8:P$31,0)</f>
        <v>11</v>
      </c>
      <c r="R20" s="65">
        <f>VLOOKUP($A20,'Return Data'!$B$7:$R$2843,16,0)</f>
        <v>8.5012000000000008</v>
      </c>
      <c r="S20" s="67">
        <f t="shared" si="14"/>
        <v>10</v>
      </c>
    </row>
    <row r="21" spans="1:19" x14ac:dyDescent="0.3">
      <c r="A21" s="63" t="s">
        <v>1651</v>
      </c>
      <c r="B21" s="64">
        <f>VLOOKUP($A21,'Return Data'!$B$7:$R$2843,3,0)</f>
        <v>44351</v>
      </c>
      <c r="C21" s="65">
        <f>VLOOKUP($A21,'Return Data'!$B$7:$R$2843,4,0)</f>
        <v>15.6722</v>
      </c>
      <c r="D21" s="65">
        <f>VLOOKUP($A21,'Return Data'!$B$7:$R$2843,10,0)</f>
        <v>3.9036</v>
      </c>
      <c r="E21" s="66">
        <f t="shared" si="8"/>
        <v>20</v>
      </c>
      <c r="F21" s="65">
        <f>VLOOKUP($A21,'Return Data'!$B$7:$R$2843,11,0)</f>
        <v>11.2393</v>
      </c>
      <c r="G21" s="66">
        <f t="shared" si="9"/>
        <v>8</v>
      </c>
      <c r="H21" s="65">
        <f>VLOOKUP($A21,'Return Data'!$B$7:$R$2843,12,0)</f>
        <v>15.861599999999999</v>
      </c>
      <c r="I21" s="66">
        <f t="shared" si="10"/>
        <v>6</v>
      </c>
      <c r="J21" s="65">
        <f>VLOOKUP($A21,'Return Data'!$B$7:$R$2843,13,0)</f>
        <v>13.7356</v>
      </c>
      <c r="K21" s="66">
        <f t="shared" si="11"/>
        <v>13</v>
      </c>
      <c r="L21" s="65">
        <f>VLOOKUP($A21,'Return Data'!$B$7:$R$2843,17,0)</f>
        <v>6.6584000000000003</v>
      </c>
      <c r="M21" s="66">
        <f t="shared" si="12"/>
        <v>18</v>
      </c>
      <c r="N21" s="65">
        <f>VLOOKUP($A21,'Return Data'!$B$7:$R$2843,14,0)</f>
        <v>7.1940999999999997</v>
      </c>
      <c r="O21" s="66">
        <f t="shared" si="13"/>
        <v>15</v>
      </c>
      <c r="P21" s="65"/>
      <c r="Q21" s="66"/>
      <c r="R21" s="65">
        <f>VLOOKUP($A21,'Return Data'!$B$7:$R$2843,16,0)</f>
        <v>8.4967000000000006</v>
      </c>
      <c r="S21" s="67">
        <f t="shared" si="14"/>
        <v>11</v>
      </c>
    </row>
    <row r="22" spans="1:19" x14ac:dyDescent="0.3">
      <c r="A22" s="63" t="s">
        <v>1652</v>
      </c>
      <c r="B22" s="64">
        <f>VLOOKUP($A22,'Return Data'!$B$7:$R$2843,3,0)</f>
        <v>44351</v>
      </c>
      <c r="C22" s="65">
        <f>VLOOKUP($A22,'Return Data'!$B$7:$R$2843,4,0)</f>
        <v>40.153300000000002</v>
      </c>
      <c r="D22" s="65">
        <f>VLOOKUP($A22,'Return Data'!$B$7:$R$2843,10,0)</f>
        <v>15.093500000000001</v>
      </c>
      <c r="E22" s="66">
        <f t="shared" si="8"/>
        <v>2</v>
      </c>
      <c r="F22" s="65">
        <f>VLOOKUP($A22,'Return Data'!$B$7:$R$2843,11,0)</f>
        <v>15.42</v>
      </c>
      <c r="G22" s="66">
        <f t="shared" si="9"/>
        <v>3</v>
      </c>
      <c r="H22" s="65">
        <f>VLOOKUP($A22,'Return Data'!$B$7:$R$2843,12,0)</f>
        <v>19.421700000000001</v>
      </c>
      <c r="I22" s="66">
        <f t="shared" si="10"/>
        <v>4</v>
      </c>
      <c r="J22" s="65">
        <f>VLOOKUP($A22,'Return Data'!$B$7:$R$2843,13,0)</f>
        <v>21.8628</v>
      </c>
      <c r="K22" s="66">
        <f t="shared" si="11"/>
        <v>4</v>
      </c>
      <c r="L22" s="65">
        <f>VLOOKUP($A22,'Return Data'!$B$7:$R$2843,17,0)</f>
        <v>13.1098</v>
      </c>
      <c r="M22" s="66">
        <f t="shared" si="12"/>
        <v>1</v>
      </c>
      <c r="N22" s="65">
        <f>VLOOKUP($A22,'Return Data'!$B$7:$R$2843,14,0)</f>
        <v>11.0709</v>
      </c>
      <c r="O22" s="66">
        <f t="shared" si="13"/>
        <v>1</v>
      </c>
      <c r="P22" s="65">
        <f>VLOOKUP($A22,'Return Data'!$B$7:$R$2843,15,0)</f>
        <v>9.8534000000000006</v>
      </c>
      <c r="Q22" s="66">
        <f>RANK(P22,P$8:P$31,0)</f>
        <v>2</v>
      </c>
      <c r="R22" s="65">
        <f>VLOOKUP($A22,'Return Data'!$B$7:$R$2843,16,0)</f>
        <v>8.2588000000000008</v>
      </c>
      <c r="S22" s="67">
        <f t="shared" si="14"/>
        <v>14</v>
      </c>
    </row>
    <row r="23" spans="1:19" x14ac:dyDescent="0.3">
      <c r="A23" s="63" t="s">
        <v>1653</v>
      </c>
      <c r="B23" s="64">
        <f>VLOOKUP($A23,'Return Data'!$B$7:$R$2843,3,0)</f>
        <v>44351</v>
      </c>
      <c r="C23" s="65">
        <f>VLOOKUP($A23,'Return Data'!$B$7:$R$2843,4,0)</f>
        <v>41.171500000000002</v>
      </c>
      <c r="D23" s="65">
        <f>VLOOKUP($A23,'Return Data'!$B$7:$R$2843,10,0)</f>
        <v>8.6700999999999997</v>
      </c>
      <c r="E23" s="66">
        <f t="shared" si="8"/>
        <v>13</v>
      </c>
      <c r="F23" s="65">
        <f>VLOOKUP($A23,'Return Data'!$B$7:$R$2843,11,0)</f>
        <v>9.1880000000000006</v>
      </c>
      <c r="G23" s="66">
        <f t="shared" si="9"/>
        <v>15</v>
      </c>
      <c r="H23" s="65">
        <f>VLOOKUP($A23,'Return Data'!$B$7:$R$2843,12,0)</f>
        <v>11.9101</v>
      </c>
      <c r="I23" s="66">
        <f t="shared" si="10"/>
        <v>14</v>
      </c>
      <c r="J23" s="65">
        <f>VLOOKUP($A23,'Return Data'!$B$7:$R$2843,13,0)</f>
        <v>13.0185</v>
      </c>
      <c r="K23" s="66">
        <f t="shared" si="11"/>
        <v>16</v>
      </c>
      <c r="L23" s="65">
        <f>VLOOKUP($A23,'Return Data'!$B$7:$R$2843,17,0)</f>
        <v>7.7976000000000001</v>
      </c>
      <c r="M23" s="66">
        <f t="shared" si="12"/>
        <v>14</v>
      </c>
      <c r="N23" s="65">
        <f>VLOOKUP($A23,'Return Data'!$B$7:$R$2843,14,0)</f>
        <v>7.9969999999999999</v>
      </c>
      <c r="O23" s="66">
        <f t="shared" si="13"/>
        <v>8</v>
      </c>
      <c r="P23" s="65">
        <f>VLOOKUP($A23,'Return Data'!$B$7:$R$2843,15,0)</f>
        <v>7.5134999999999996</v>
      </c>
      <c r="Q23" s="66">
        <f>RANK(P23,P$8:P$31,0)</f>
        <v>10</v>
      </c>
      <c r="R23" s="65">
        <f>VLOOKUP($A23,'Return Data'!$B$7:$R$2843,16,0)</f>
        <v>5.9973000000000001</v>
      </c>
      <c r="S23" s="67">
        <f t="shared" si="14"/>
        <v>21</v>
      </c>
    </row>
    <row r="24" spans="1:19" x14ac:dyDescent="0.3">
      <c r="A24" s="63" t="s">
        <v>1654</v>
      </c>
      <c r="B24" s="64">
        <f>VLOOKUP($A24,'Return Data'!$B$7:$R$2843,3,0)</f>
        <v>44351</v>
      </c>
      <c r="C24" s="65">
        <f>VLOOKUP($A24,'Return Data'!$B$7:$R$2843,4,0)</f>
        <v>64.073499999999996</v>
      </c>
      <c r="D24" s="65">
        <f>VLOOKUP($A24,'Return Data'!$B$7:$R$2843,10,0)</f>
        <v>4.5076000000000001</v>
      </c>
      <c r="E24" s="66">
        <f t="shared" si="8"/>
        <v>19</v>
      </c>
      <c r="F24" s="65">
        <f>VLOOKUP($A24,'Return Data'!$B$7:$R$2843,11,0)</f>
        <v>5.8509000000000002</v>
      </c>
      <c r="G24" s="66">
        <f t="shared" si="9"/>
        <v>20</v>
      </c>
      <c r="H24" s="65">
        <f>VLOOKUP($A24,'Return Data'!$B$7:$R$2843,12,0)</f>
        <v>9.3607999999999993</v>
      </c>
      <c r="I24" s="66">
        <f t="shared" si="10"/>
        <v>20</v>
      </c>
      <c r="J24" s="65">
        <f>VLOOKUP($A24,'Return Data'!$B$7:$R$2843,13,0)</f>
        <v>10.107799999999999</v>
      </c>
      <c r="K24" s="66">
        <f t="shared" si="11"/>
        <v>21</v>
      </c>
      <c r="L24" s="65">
        <f>VLOOKUP($A24,'Return Data'!$B$7:$R$2843,17,0)</f>
        <v>8.0069999999999997</v>
      </c>
      <c r="M24" s="66">
        <f t="shared" si="12"/>
        <v>13</v>
      </c>
      <c r="N24" s="65">
        <f>VLOOKUP($A24,'Return Data'!$B$7:$R$2843,14,0)</f>
        <v>7.7263000000000002</v>
      </c>
      <c r="O24" s="66">
        <f t="shared" si="13"/>
        <v>10</v>
      </c>
      <c r="P24" s="65">
        <f>VLOOKUP($A24,'Return Data'!$B$7:$R$2843,15,0)</f>
        <v>6.7043999999999997</v>
      </c>
      <c r="Q24" s="66">
        <f>RANK(P24,P$8:P$31,0)</f>
        <v>16</v>
      </c>
      <c r="R24" s="65">
        <f>VLOOKUP($A24,'Return Data'!$B$7:$R$2843,16,0)</f>
        <v>8.3384999999999998</v>
      </c>
      <c r="S24" s="67">
        <f t="shared" si="14"/>
        <v>12</v>
      </c>
    </row>
    <row r="25" spans="1:19" x14ac:dyDescent="0.3">
      <c r="A25" s="63" t="s">
        <v>2016</v>
      </c>
      <c r="B25" s="64">
        <f>VLOOKUP($A25,'Return Data'!$B$7:$R$2843,3,0)</f>
        <v>44351</v>
      </c>
      <c r="C25" s="65">
        <f>VLOOKUP($A25,'Return Data'!$B$7:$R$2843,4,0)</f>
        <v>21.4405</v>
      </c>
      <c r="D25" s="65">
        <f>VLOOKUP($A25,'Return Data'!$B$7:$R$2843,10,0)</f>
        <v>2.379</v>
      </c>
      <c r="E25" s="66">
        <f t="shared" si="8"/>
        <v>22</v>
      </c>
      <c r="F25" s="65">
        <f>VLOOKUP($A25,'Return Data'!$B$7:$R$2843,11,0)</f>
        <v>7.6418999999999997</v>
      </c>
      <c r="G25" s="66">
        <f t="shared" si="9"/>
        <v>18</v>
      </c>
      <c r="H25" s="65">
        <f>VLOOKUP($A25,'Return Data'!$B$7:$R$2843,12,0)</f>
        <v>9.3879000000000001</v>
      </c>
      <c r="I25" s="66">
        <f t="shared" si="10"/>
        <v>19</v>
      </c>
      <c r="J25" s="65">
        <f>VLOOKUP($A25,'Return Data'!$B$7:$R$2843,13,0)</f>
        <v>10.381500000000001</v>
      </c>
      <c r="K25" s="66">
        <f t="shared" si="11"/>
        <v>19</v>
      </c>
      <c r="L25" s="65">
        <f>VLOOKUP($A25,'Return Data'!$B$7:$R$2843,17,0)</f>
        <v>5.5476999999999999</v>
      </c>
      <c r="M25" s="66">
        <f t="shared" si="12"/>
        <v>19</v>
      </c>
      <c r="N25" s="65">
        <f>VLOOKUP($A25,'Return Data'!$B$7:$R$2843,14,0)</f>
        <v>5.9046000000000003</v>
      </c>
      <c r="O25" s="66">
        <f t="shared" si="13"/>
        <v>17</v>
      </c>
      <c r="P25" s="65">
        <f>VLOOKUP($A25,'Return Data'!$B$7:$R$2843,15,0)</f>
        <v>6.1043000000000003</v>
      </c>
      <c r="Q25" s="66">
        <f>RANK(P25,P$8:P$31,0)</f>
        <v>17</v>
      </c>
      <c r="R25" s="65">
        <f>VLOOKUP($A25,'Return Data'!$B$7:$R$2843,16,0)</f>
        <v>7.2771999999999997</v>
      </c>
      <c r="S25" s="67">
        <f t="shared" si="14"/>
        <v>17</v>
      </c>
    </row>
    <row r="26" spans="1:19" x14ac:dyDescent="0.3">
      <c r="A26" s="63" t="s">
        <v>1655</v>
      </c>
      <c r="B26" s="64">
        <f>VLOOKUP($A26,'Return Data'!$B$7:$R$2843,3,0)</f>
        <v>44351</v>
      </c>
      <c r="C26" s="65">
        <f>VLOOKUP($A26,'Return Data'!$B$7:$R$2843,4,0)</f>
        <v>41.918999999999997</v>
      </c>
      <c r="D26" s="65">
        <f>VLOOKUP($A26,'Return Data'!$B$7:$R$2843,10,0)</f>
        <v>11.5266</v>
      </c>
      <c r="E26" s="66">
        <f t="shared" si="8"/>
        <v>5</v>
      </c>
      <c r="F26" s="65">
        <f>VLOOKUP($A26,'Return Data'!$B$7:$R$2843,11,0)</f>
        <v>11.614100000000001</v>
      </c>
      <c r="G26" s="66">
        <f t="shared" si="9"/>
        <v>6</v>
      </c>
      <c r="H26" s="65">
        <f>VLOOKUP($A26,'Return Data'!$B$7:$R$2843,12,0)</f>
        <v>13.1722</v>
      </c>
      <c r="I26" s="66">
        <f t="shared" si="10"/>
        <v>13</v>
      </c>
      <c r="J26" s="65">
        <f>VLOOKUP($A26,'Return Data'!$B$7:$R$2843,13,0)</f>
        <v>13.6617</v>
      </c>
      <c r="K26" s="66">
        <f t="shared" si="11"/>
        <v>14</v>
      </c>
      <c r="L26" s="65">
        <f>VLOOKUP($A26,'Return Data'!$B$7:$R$2843,17,0)</f>
        <v>-1.6432</v>
      </c>
      <c r="M26" s="66">
        <f t="shared" si="12"/>
        <v>21</v>
      </c>
      <c r="N26" s="65">
        <f>VLOOKUP($A26,'Return Data'!$B$7:$R$2843,14,0)</f>
        <v>0.95640000000000003</v>
      </c>
      <c r="O26" s="66">
        <f t="shared" si="13"/>
        <v>21</v>
      </c>
      <c r="P26" s="65">
        <f>VLOOKUP($A26,'Return Data'!$B$7:$R$2843,15,0)</f>
        <v>3.5966</v>
      </c>
      <c r="Q26" s="66">
        <f>RANK(P26,P$8:P$31,0)</f>
        <v>20</v>
      </c>
      <c r="R26" s="65">
        <f>VLOOKUP($A26,'Return Data'!$B$7:$R$2843,16,0)</f>
        <v>8.5823999999999998</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44351</v>
      </c>
      <c r="C28" s="65">
        <f>VLOOKUP($A28,'Return Data'!$B$7:$R$2843,4,0)</f>
        <v>49.776400000000002</v>
      </c>
      <c r="D28" s="65">
        <f>VLOOKUP($A28,'Return Data'!$B$7:$R$2843,10,0)</f>
        <v>13.993</v>
      </c>
      <c r="E28" s="66">
        <f>RANK(D28,D$8:D$31,0)</f>
        <v>3</v>
      </c>
      <c r="F28" s="65">
        <f>VLOOKUP($A28,'Return Data'!$B$7:$R$2843,11,0)</f>
        <v>15.365</v>
      </c>
      <c r="G28" s="66">
        <f>RANK(F28,F$8:F$31,0)</f>
        <v>4</v>
      </c>
      <c r="H28" s="65">
        <f>VLOOKUP($A28,'Return Data'!$B$7:$R$2843,12,0)</f>
        <v>20.359400000000001</v>
      </c>
      <c r="I28" s="66">
        <f>RANK(H28,H$8:H$31,0)</f>
        <v>3</v>
      </c>
      <c r="J28" s="65">
        <f>VLOOKUP($A28,'Return Data'!$B$7:$R$2843,13,0)</f>
        <v>22.546099999999999</v>
      </c>
      <c r="K28" s="66">
        <f>RANK(J28,J$8:J$31,0)</f>
        <v>3</v>
      </c>
      <c r="L28" s="65">
        <f>VLOOKUP($A28,'Return Data'!$B$7:$R$2843,17,0)</f>
        <v>11.376300000000001</v>
      </c>
      <c r="M28" s="66">
        <f>RANK(L28,L$8:L$31,0)</f>
        <v>3</v>
      </c>
      <c r="N28" s="65">
        <f>VLOOKUP($A28,'Return Data'!$B$7:$R$2843,14,0)</f>
        <v>9.6198999999999995</v>
      </c>
      <c r="O28" s="66">
        <f>RANK(N28,N$8:N$31,0)</f>
        <v>4</v>
      </c>
      <c r="P28" s="65">
        <f>VLOOKUP($A28,'Return Data'!$B$7:$R$2843,15,0)</f>
        <v>8.7712000000000003</v>
      </c>
      <c r="Q28" s="66">
        <f>RANK(P28,P$8:P$31,0)</f>
        <v>5</v>
      </c>
      <c r="R28" s="65">
        <f>VLOOKUP($A28,'Return Data'!$B$7:$R$2843,16,0)</f>
        <v>8.2637</v>
      </c>
      <c r="S28" s="67">
        <f>RANK(R28,R$8:R$31,0)</f>
        <v>13</v>
      </c>
    </row>
    <row r="29" spans="1:19" x14ac:dyDescent="0.3">
      <c r="A29" s="63" t="s">
        <v>1658</v>
      </c>
      <c r="B29" s="64">
        <f>VLOOKUP($A29,'Return Data'!$B$7:$R$2843,3,0)</f>
        <v>44351</v>
      </c>
      <c r="C29" s="65">
        <f>VLOOKUP($A29,'Return Data'!$B$7:$R$2843,4,0)</f>
        <v>21.521100000000001</v>
      </c>
      <c r="D29" s="65">
        <f>VLOOKUP($A29,'Return Data'!$B$7:$R$2843,10,0)</f>
        <v>7.6840000000000002</v>
      </c>
      <c r="E29" s="66">
        <f>RANK(D29,D$8:D$31,0)</f>
        <v>16</v>
      </c>
      <c r="F29" s="65">
        <f>VLOOKUP($A29,'Return Data'!$B$7:$R$2843,11,0)</f>
        <v>10.1877</v>
      </c>
      <c r="G29" s="66">
        <f>RANK(F29,F$8:F$31,0)</f>
        <v>12</v>
      </c>
      <c r="H29" s="65">
        <f>VLOOKUP($A29,'Return Data'!$B$7:$R$2843,12,0)</f>
        <v>11.7974</v>
      </c>
      <c r="I29" s="66">
        <f>RANK(H29,H$8:H$31,0)</f>
        <v>15</v>
      </c>
      <c r="J29" s="65">
        <f>VLOOKUP($A29,'Return Data'!$B$7:$R$2843,13,0)</f>
        <v>13.1374</v>
      </c>
      <c r="K29" s="66">
        <f>RANK(J29,J$8:J$31,0)</f>
        <v>15</v>
      </c>
      <c r="L29" s="65">
        <f>VLOOKUP($A29,'Return Data'!$B$7:$R$2843,17,0)</f>
        <v>6.9970999999999997</v>
      </c>
      <c r="M29" s="66">
        <f>RANK(L29,L$8:L$31,0)</f>
        <v>17</v>
      </c>
      <c r="N29" s="65">
        <f>VLOOKUP($A29,'Return Data'!$B$7:$R$2843,14,0)</f>
        <v>4.5111999999999997</v>
      </c>
      <c r="O29" s="66">
        <f>RANK(N29,N$8:N$31,0)</f>
        <v>19</v>
      </c>
      <c r="P29" s="65">
        <f>VLOOKUP($A29,'Return Data'!$B$7:$R$2843,15,0)</f>
        <v>5.8771000000000004</v>
      </c>
      <c r="Q29" s="66">
        <f>RANK(P29,P$8:P$31,0)</f>
        <v>18</v>
      </c>
      <c r="R29" s="65">
        <f>VLOOKUP($A29,'Return Data'!$B$7:$R$2843,16,0)</f>
        <v>7.0507999999999997</v>
      </c>
      <c r="S29" s="67">
        <f>RANK(R29,R$8:R$31,0)</f>
        <v>18</v>
      </c>
    </row>
    <row r="30" spans="1:19" x14ac:dyDescent="0.3">
      <c r="A30" s="63" t="s">
        <v>1659</v>
      </c>
      <c r="B30" s="64">
        <f>VLOOKUP($A30,'Return Data'!$B$7:$R$2843,3,0)</f>
        <v>44351</v>
      </c>
      <c r="C30" s="65">
        <f>VLOOKUP($A30,'Return Data'!$B$7:$R$2843,4,0)</f>
        <v>0.92100000000000004</v>
      </c>
      <c r="D30" s="65">
        <f>VLOOKUP($A30,'Return Data'!$B$7:$R$2843,10,0)</f>
        <v>11.343</v>
      </c>
      <c r="E30" s="66">
        <f>RANK(D30,D$8:D$31,0)</f>
        <v>6</v>
      </c>
      <c r="F30" s="65">
        <f>VLOOKUP($A30,'Return Data'!$B$7:$R$2843,11,0)</f>
        <v>-40.741500000000002</v>
      </c>
      <c r="G30" s="66">
        <f>RANK(F30,F$8:F$31,0)</f>
        <v>22</v>
      </c>
      <c r="H30" s="65"/>
      <c r="I30" s="66"/>
      <c r="J30" s="65"/>
      <c r="K30" s="66"/>
      <c r="L30" s="65"/>
      <c r="M30" s="66"/>
      <c r="N30" s="65"/>
      <c r="O30" s="66"/>
      <c r="P30" s="65"/>
      <c r="Q30" s="66"/>
      <c r="R30" s="65">
        <f>VLOOKUP($A30,'Return Data'!$B$7:$R$2843,16,0)</f>
        <v>-11.526300000000001</v>
      </c>
      <c r="S30" s="67">
        <f>RANK(R30,R$8:R$31,0)</f>
        <v>22</v>
      </c>
    </row>
    <row r="31" spans="1:19" x14ac:dyDescent="0.3">
      <c r="A31" s="63" t="s">
        <v>1660</v>
      </c>
      <c r="B31" s="64">
        <f>VLOOKUP($A31,'Return Data'!$B$7:$R$2843,3,0)</f>
        <v>44351</v>
      </c>
      <c r="C31" s="65">
        <f>VLOOKUP($A31,'Return Data'!$B$7:$R$2843,4,0)</f>
        <v>47.459899999999998</v>
      </c>
      <c r="D31" s="65">
        <f>VLOOKUP($A31,'Return Data'!$B$7:$R$2843,10,0)</f>
        <v>10.2669</v>
      </c>
      <c r="E31" s="66">
        <f>RANK(D31,D$8:D$31,0)</f>
        <v>9</v>
      </c>
      <c r="F31" s="65">
        <f>VLOOKUP($A31,'Return Data'!$B$7:$R$2843,11,0)</f>
        <v>11.260400000000001</v>
      </c>
      <c r="G31" s="66">
        <f>RANK(F31,F$8:F$31,0)</f>
        <v>7</v>
      </c>
      <c r="H31" s="65">
        <f>VLOOKUP($A31,'Return Data'!$B$7:$R$2843,12,0)</f>
        <v>18.321400000000001</v>
      </c>
      <c r="I31" s="66">
        <f>RANK(H31,H$8:H$31,0)</f>
        <v>5</v>
      </c>
      <c r="J31" s="65">
        <f>VLOOKUP($A31,'Return Data'!$B$7:$R$2843,13,0)</f>
        <v>20.913599999999999</v>
      </c>
      <c r="K31" s="66">
        <f>RANK(J31,J$8:J$31,0)</f>
        <v>5</v>
      </c>
      <c r="L31" s="65">
        <f>VLOOKUP($A31,'Return Data'!$B$7:$R$2843,17,0)</f>
        <v>7.7009999999999996</v>
      </c>
      <c r="M31" s="66">
        <f>RANK(L31,L$8:L$31,0)</f>
        <v>15</v>
      </c>
      <c r="N31" s="65">
        <f>VLOOKUP($A31,'Return Data'!$B$7:$R$2843,14,0)</f>
        <v>6.3022</v>
      </c>
      <c r="O31" s="66">
        <f>RANK(N31,N$8:N$31,0)</f>
        <v>16</v>
      </c>
      <c r="P31" s="65">
        <f>VLOOKUP($A31,'Return Data'!$B$7:$R$2843,15,0)</f>
        <v>7.4470999999999998</v>
      </c>
      <c r="Q31" s="66">
        <f>RANK(P31,P$8:P$31,0)</f>
        <v>12</v>
      </c>
      <c r="R31" s="65">
        <f>VLOOKUP($A31,'Return Data'!$B$7:$R$2843,16,0)</f>
        <v>9.3183000000000007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9.0668590909090891</v>
      </c>
      <c r="E33" s="74"/>
      <c r="F33" s="75">
        <f>AVERAGE(F8:F31)</f>
        <v>8.5460727272727279</v>
      </c>
      <c r="G33" s="74"/>
      <c r="H33" s="75">
        <f>AVERAGE(H8:H31)</f>
        <v>14.424428571428569</v>
      </c>
      <c r="I33" s="74"/>
      <c r="J33" s="75">
        <f>AVERAGE(J8:J31)</f>
        <v>16.131238095238096</v>
      </c>
      <c r="K33" s="74"/>
      <c r="L33" s="75">
        <f>AVERAGE(L8:L31)</f>
        <v>8.1201380952380937</v>
      </c>
      <c r="M33" s="74"/>
      <c r="N33" s="75">
        <f>AVERAGE(N8:N31)</f>
        <v>7.3592238095238098</v>
      </c>
      <c r="O33" s="74"/>
      <c r="P33" s="75">
        <f>AVERAGE(P8:P31)</f>
        <v>7.4988049999999991</v>
      </c>
      <c r="Q33" s="74"/>
      <c r="R33" s="75">
        <f>AVERAGE(R8:R31)</f>
        <v>7.421554545454546</v>
      </c>
      <c r="S33" s="76"/>
    </row>
    <row r="34" spans="1:19" x14ac:dyDescent="0.3">
      <c r="A34" s="73" t="s">
        <v>28</v>
      </c>
      <c r="B34" s="74"/>
      <c r="C34" s="74"/>
      <c r="D34" s="75">
        <f>MIN(D8:D31)</f>
        <v>2.379</v>
      </c>
      <c r="E34" s="74"/>
      <c r="F34" s="75">
        <f>MIN(F8:F31)</f>
        <v>-40.741500000000002</v>
      </c>
      <c r="G34" s="74"/>
      <c r="H34" s="75">
        <f>MIN(H8:H31)</f>
        <v>8.8773999999999997</v>
      </c>
      <c r="I34" s="74"/>
      <c r="J34" s="75">
        <f>MIN(J8:J31)</f>
        <v>10.107799999999999</v>
      </c>
      <c r="K34" s="74"/>
      <c r="L34" s="75">
        <f>MIN(L8:L31)</f>
        <v>-1.6432</v>
      </c>
      <c r="M34" s="74"/>
      <c r="N34" s="75">
        <f>MIN(N8:N31)</f>
        <v>0.95640000000000003</v>
      </c>
      <c r="O34" s="74"/>
      <c r="P34" s="75">
        <f>MIN(P8:P31)</f>
        <v>3.5966</v>
      </c>
      <c r="Q34" s="74"/>
      <c r="R34" s="75">
        <f>MIN(R8:R31)</f>
        <v>-11.526300000000001</v>
      </c>
      <c r="S34" s="76"/>
    </row>
    <row r="35" spans="1:19" ht="15" thickBot="1" x14ac:dyDescent="0.35">
      <c r="A35" s="77" t="s">
        <v>29</v>
      </c>
      <c r="B35" s="78"/>
      <c r="C35" s="78"/>
      <c r="D35" s="79">
        <f>MAX(D8:D31)</f>
        <v>15.984500000000001</v>
      </c>
      <c r="E35" s="78"/>
      <c r="F35" s="79">
        <f>MAX(F8:F31)</f>
        <v>18.726500000000001</v>
      </c>
      <c r="G35" s="78"/>
      <c r="H35" s="79">
        <f>MAX(H8:H31)</f>
        <v>23.867000000000001</v>
      </c>
      <c r="I35" s="78"/>
      <c r="J35" s="79">
        <f>MAX(J8:J31)</f>
        <v>26.486899999999999</v>
      </c>
      <c r="K35" s="78"/>
      <c r="L35" s="79">
        <f>MAX(L8:L31)</f>
        <v>13.1098</v>
      </c>
      <c r="M35" s="78"/>
      <c r="N35" s="79">
        <f>MAX(N8:N31)</f>
        <v>11.0709</v>
      </c>
      <c r="O35" s="78"/>
      <c r="P35" s="79">
        <f>MAX(P8:P31)</f>
        <v>9.9563000000000006</v>
      </c>
      <c r="Q35" s="78"/>
      <c r="R35" s="79">
        <f>MAX(R8:R31)</f>
        <v>10.398</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44351</v>
      </c>
      <c r="C8" s="65">
        <f>VLOOKUP($A8,'Return Data'!$B$7:$R$2843,4,0)</f>
        <v>17.71</v>
      </c>
      <c r="D8" s="65">
        <f>VLOOKUP($A8,'Return Data'!$B$7:$R$2843,10,0)</f>
        <v>1.6064000000000001</v>
      </c>
      <c r="E8" s="66">
        <f>RANK(D8,D$8:D$32,0)</f>
        <v>18</v>
      </c>
      <c r="F8" s="65">
        <f>VLOOKUP($A8,'Return Data'!$B$7:$R$2843,11,0)</f>
        <v>9.3885000000000005</v>
      </c>
      <c r="G8" s="66">
        <f>RANK(F8,F$8:F$32,0)</f>
        <v>11</v>
      </c>
      <c r="H8" s="65">
        <f>VLOOKUP($A8,'Return Data'!$B$7:$R$2843,12,0)</f>
        <v>18.224299999999999</v>
      </c>
      <c r="I8" s="66">
        <f>RANK(H8,H$8:H$32,0)</f>
        <v>10</v>
      </c>
      <c r="J8" s="65">
        <f>VLOOKUP($A8,'Return Data'!$B$7:$R$2843,13,0)</f>
        <v>27.1357</v>
      </c>
      <c r="K8" s="66">
        <f>RANK(J8,J$8:J$32,0)</f>
        <v>8</v>
      </c>
      <c r="L8" s="65">
        <f>VLOOKUP($A8,'Return Data'!$B$7:$R$2843,17,0)</f>
        <v>11.114800000000001</v>
      </c>
      <c r="M8" s="66">
        <f>RANK(L8,L$8:L$32,0)</f>
        <v>6</v>
      </c>
      <c r="N8" s="65">
        <f>VLOOKUP($A8,'Return Data'!$B$7:$R$2843,14,0)</f>
        <v>9.2456999999999994</v>
      </c>
      <c r="O8" s="66">
        <f>RANK(N8,N$8:N$32,0)</f>
        <v>8</v>
      </c>
      <c r="P8" s="65">
        <f>VLOOKUP($A8,'Return Data'!$B$7:$R$2843,15,0)</f>
        <v>9.9616000000000007</v>
      </c>
      <c r="Q8" s="66">
        <f>RANK(P8,P$8:P$32,0)</f>
        <v>5</v>
      </c>
      <c r="R8" s="65">
        <f>VLOOKUP($A8,'Return Data'!$B$7:$R$2843,16,0)</f>
        <v>9.1608999999999998</v>
      </c>
      <c r="S8" s="67">
        <f>RANK(R8,R$8:R$32,0)</f>
        <v>14</v>
      </c>
    </row>
    <row r="9" spans="1:20" x14ac:dyDescent="0.3">
      <c r="A9" s="63" t="s">
        <v>1666</v>
      </c>
      <c r="B9" s="64">
        <f>VLOOKUP($A9,'Return Data'!$B$7:$R$2843,3,0)</f>
        <v>44351</v>
      </c>
      <c r="C9" s="65">
        <f>VLOOKUP($A9,'Return Data'!$B$7:$R$2843,4,0)</f>
        <v>16.8</v>
      </c>
      <c r="D9" s="65">
        <f>VLOOKUP($A9,'Return Data'!$B$7:$R$2843,10,0)</f>
        <v>2.0036</v>
      </c>
      <c r="E9" s="66">
        <f t="shared" ref="E9:E32" si="0">RANK(D9,D$8:D$32,0)</f>
        <v>14</v>
      </c>
      <c r="F9" s="65">
        <f>VLOOKUP($A9,'Return Data'!$B$7:$R$2843,11,0)</f>
        <v>7.7614000000000001</v>
      </c>
      <c r="G9" s="66">
        <f t="shared" ref="G9:G32" si="1">RANK(F9,F$8:F$32,0)</f>
        <v>15</v>
      </c>
      <c r="H9" s="65">
        <f>VLOOKUP($A9,'Return Data'!$B$7:$R$2843,12,0)</f>
        <v>18.1435</v>
      </c>
      <c r="I9" s="66">
        <f t="shared" ref="I9:I32" si="2">RANK(H9,H$8:H$32,0)</f>
        <v>11</v>
      </c>
      <c r="J9" s="65">
        <f>VLOOKUP($A9,'Return Data'!$B$7:$R$2843,13,0)</f>
        <v>26.126100000000001</v>
      </c>
      <c r="K9" s="66">
        <f t="shared" ref="K9:K32" si="3">RANK(J9,J$8:J$32,0)</f>
        <v>10</v>
      </c>
      <c r="L9" s="65">
        <f>VLOOKUP($A9,'Return Data'!$B$7:$R$2843,17,0)</f>
        <v>10.8432</v>
      </c>
      <c r="M9" s="66">
        <f t="shared" ref="M9:M32" si="4">RANK(L9,L$8:L$32,0)</f>
        <v>8</v>
      </c>
      <c r="N9" s="65">
        <f>VLOOKUP($A9,'Return Data'!$B$7:$R$2843,14,0)</f>
        <v>10.171200000000001</v>
      </c>
      <c r="O9" s="66">
        <f t="shared" ref="O9:O30" si="5">RANK(N9,N$8:N$32,0)</f>
        <v>5</v>
      </c>
      <c r="P9" s="65">
        <f>VLOOKUP($A9,'Return Data'!$B$7:$R$2843,15,0)</f>
        <v>10.3104</v>
      </c>
      <c r="Q9" s="66">
        <f t="shared" ref="Q9:Q30" si="6">RANK(P9,P$8:P$32,0)</f>
        <v>3</v>
      </c>
      <c r="R9" s="65">
        <f>VLOOKUP($A9,'Return Data'!$B$7:$R$2843,16,0)</f>
        <v>9.3384999999999998</v>
      </c>
      <c r="S9" s="67">
        <f t="shared" ref="S9:S32" si="7">RANK(R9,R$8:R$32,0)</f>
        <v>12</v>
      </c>
    </row>
    <row r="10" spans="1:20" x14ac:dyDescent="0.3">
      <c r="A10" s="63" t="s">
        <v>1667</v>
      </c>
      <c r="B10" s="64">
        <f>VLOOKUP($A10,'Return Data'!$B$7:$R$2843,3,0)</f>
        <v>44351</v>
      </c>
      <c r="C10" s="65">
        <f>VLOOKUP($A10,'Return Data'!$B$7:$R$2843,4,0)</f>
        <v>12.04</v>
      </c>
      <c r="D10" s="65">
        <f>VLOOKUP($A10,'Return Data'!$B$7:$R$2843,10,0)</f>
        <v>1.4321999999999999</v>
      </c>
      <c r="E10" s="66">
        <f t="shared" si="0"/>
        <v>22</v>
      </c>
      <c r="F10" s="65">
        <f>VLOOKUP($A10,'Return Data'!$B$7:$R$2843,11,0)</f>
        <v>3.5253999999999999</v>
      </c>
      <c r="G10" s="66">
        <f t="shared" si="1"/>
        <v>23</v>
      </c>
      <c r="H10" s="65">
        <f>VLOOKUP($A10,'Return Data'!$B$7:$R$2843,12,0)</f>
        <v>7.4040999999999997</v>
      </c>
      <c r="I10" s="66">
        <f t="shared" si="2"/>
        <v>23</v>
      </c>
      <c r="J10" s="65">
        <f>VLOOKUP($A10,'Return Data'!$B$7:$R$2843,13,0)</f>
        <v>13.6922</v>
      </c>
      <c r="K10" s="66">
        <f t="shared" si="3"/>
        <v>23</v>
      </c>
      <c r="L10" s="65"/>
      <c r="M10" s="66"/>
      <c r="N10" s="65"/>
      <c r="O10" s="66"/>
      <c r="P10" s="65"/>
      <c r="Q10" s="66"/>
      <c r="R10" s="65">
        <f>VLOOKUP($A10,'Return Data'!$B$7:$R$2843,16,0)</f>
        <v>10.478400000000001</v>
      </c>
      <c r="S10" s="67">
        <f t="shared" si="7"/>
        <v>3</v>
      </c>
    </row>
    <row r="11" spans="1:20" x14ac:dyDescent="0.3">
      <c r="A11" s="63" t="s">
        <v>1668</v>
      </c>
      <c r="B11" s="64">
        <f>VLOOKUP($A11,'Return Data'!$B$7:$R$2843,3,0)</f>
        <v>44351</v>
      </c>
      <c r="C11" s="65">
        <f>VLOOKUP($A11,'Return Data'!$B$7:$R$2843,4,0)</f>
        <v>16.393000000000001</v>
      </c>
      <c r="D11" s="65">
        <f>VLOOKUP($A11,'Return Data'!$B$7:$R$2843,10,0)</f>
        <v>3.74</v>
      </c>
      <c r="E11" s="66">
        <f t="shared" si="0"/>
        <v>3</v>
      </c>
      <c r="F11" s="65">
        <f>VLOOKUP($A11,'Return Data'!$B$7:$R$2843,11,0)</f>
        <v>10.584199999999999</v>
      </c>
      <c r="G11" s="66">
        <f t="shared" si="1"/>
        <v>5</v>
      </c>
      <c r="H11" s="65">
        <f>VLOOKUP($A11,'Return Data'!$B$7:$R$2843,12,0)</f>
        <v>18.945</v>
      </c>
      <c r="I11" s="66">
        <f t="shared" si="2"/>
        <v>7</v>
      </c>
      <c r="J11" s="65">
        <f>VLOOKUP($A11,'Return Data'!$B$7:$R$2843,13,0)</f>
        <v>27.910399999999999</v>
      </c>
      <c r="K11" s="66">
        <f t="shared" si="3"/>
        <v>7</v>
      </c>
      <c r="L11" s="65">
        <f>VLOOKUP($A11,'Return Data'!$B$7:$R$2843,17,0)</f>
        <v>10.315200000000001</v>
      </c>
      <c r="M11" s="66">
        <f t="shared" si="4"/>
        <v>12</v>
      </c>
      <c r="N11" s="65">
        <f>VLOOKUP($A11,'Return Data'!$B$7:$R$2843,14,0)</f>
        <v>9.0068999999999999</v>
      </c>
      <c r="O11" s="66">
        <f t="shared" si="5"/>
        <v>10</v>
      </c>
      <c r="P11" s="65"/>
      <c r="Q11" s="66"/>
      <c r="R11" s="65">
        <f>VLOOKUP($A11,'Return Data'!$B$7:$R$2843,16,0)</f>
        <v>9.9937000000000005</v>
      </c>
      <c r="S11" s="67">
        <f t="shared" si="7"/>
        <v>6</v>
      </c>
    </row>
    <row r="12" spans="1:20" x14ac:dyDescent="0.3">
      <c r="A12" s="63" t="s">
        <v>1669</v>
      </c>
      <c r="B12" s="64">
        <f>VLOOKUP($A12,'Return Data'!$B$7:$R$2843,3,0)</f>
        <v>44351</v>
      </c>
      <c r="C12" s="65">
        <f>VLOOKUP($A12,'Return Data'!$B$7:$R$2843,4,0)</f>
        <v>18.1433</v>
      </c>
      <c r="D12" s="65">
        <f>VLOOKUP($A12,'Return Data'!$B$7:$R$2843,10,0)</f>
        <v>2.1558999999999999</v>
      </c>
      <c r="E12" s="66">
        <f t="shared" si="0"/>
        <v>12</v>
      </c>
      <c r="F12" s="65">
        <f>VLOOKUP($A12,'Return Data'!$B$7:$R$2843,11,0)</f>
        <v>8.282</v>
      </c>
      <c r="G12" s="66">
        <f t="shared" si="1"/>
        <v>13</v>
      </c>
      <c r="H12" s="65">
        <f>VLOOKUP($A12,'Return Data'!$B$7:$R$2843,12,0)</f>
        <v>14.196400000000001</v>
      </c>
      <c r="I12" s="66">
        <f t="shared" si="2"/>
        <v>16</v>
      </c>
      <c r="J12" s="65">
        <f>VLOOKUP($A12,'Return Data'!$B$7:$R$2843,13,0)</f>
        <v>19.9922</v>
      </c>
      <c r="K12" s="66">
        <f t="shared" si="3"/>
        <v>16</v>
      </c>
      <c r="L12" s="65">
        <f>VLOOKUP($A12,'Return Data'!$B$7:$R$2843,17,0)</f>
        <v>11.630699999999999</v>
      </c>
      <c r="M12" s="66">
        <f t="shared" si="4"/>
        <v>4</v>
      </c>
      <c r="N12" s="65">
        <f>VLOOKUP($A12,'Return Data'!$B$7:$R$2843,14,0)</f>
        <v>10.257300000000001</v>
      </c>
      <c r="O12" s="66">
        <f t="shared" si="5"/>
        <v>4</v>
      </c>
      <c r="P12" s="65">
        <f>VLOOKUP($A12,'Return Data'!$B$7:$R$2843,15,0)</f>
        <v>10.0649</v>
      </c>
      <c r="Q12" s="66">
        <f t="shared" si="6"/>
        <v>4</v>
      </c>
      <c r="R12" s="65">
        <f>VLOOKUP($A12,'Return Data'!$B$7:$R$2843,16,0)</f>
        <v>9.3766999999999996</v>
      </c>
      <c r="S12" s="67">
        <f t="shared" si="7"/>
        <v>11</v>
      </c>
    </row>
    <row r="13" spans="1:20" x14ac:dyDescent="0.3">
      <c r="A13" s="63" t="s">
        <v>1670</v>
      </c>
      <c r="B13" s="64">
        <f>VLOOKUP($A13,'Return Data'!$B$7:$R$2843,3,0)</f>
        <v>44351</v>
      </c>
      <c r="C13" s="65">
        <f>VLOOKUP($A13,'Return Data'!$B$7:$R$2843,4,0)</f>
        <v>12.6442</v>
      </c>
      <c r="D13" s="65">
        <f>VLOOKUP($A13,'Return Data'!$B$7:$R$2843,10,0)</f>
        <v>3.101</v>
      </c>
      <c r="E13" s="66">
        <f t="shared" si="0"/>
        <v>7</v>
      </c>
      <c r="F13" s="65">
        <f>VLOOKUP($A13,'Return Data'!$B$7:$R$2843,11,0)</f>
        <v>9.6454000000000004</v>
      </c>
      <c r="G13" s="66">
        <f t="shared" si="1"/>
        <v>10</v>
      </c>
      <c r="H13" s="65">
        <f>VLOOKUP($A13,'Return Data'!$B$7:$R$2843,12,0)</f>
        <v>18.520099999999999</v>
      </c>
      <c r="I13" s="66">
        <f t="shared" si="2"/>
        <v>9</v>
      </c>
      <c r="J13" s="65">
        <f>VLOOKUP($A13,'Return Data'!$B$7:$R$2843,13,0)</f>
        <v>26.593900000000001</v>
      </c>
      <c r="K13" s="66">
        <f t="shared" si="3"/>
        <v>9</v>
      </c>
      <c r="L13" s="65">
        <f>VLOOKUP($A13,'Return Data'!$B$7:$R$2843,17,0)</f>
        <v>9.7950999999999997</v>
      </c>
      <c r="M13" s="66">
        <f t="shared" si="4"/>
        <v>13</v>
      </c>
      <c r="N13" s="65"/>
      <c r="O13" s="66"/>
      <c r="P13" s="65"/>
      <c r="Q13" s="66"/>
      <c r="R13" s="65">
        <f>VLOOKUP($A13,'Return Data'!$B$7:$R$2843,16,0)</f>
        <v>8.8301999999999996</v>
      </c>
      <c r="S13" s="67">
        <f t="shared" si="7"/>
        <v>18</v>
      </c>
    </row>
    <row r="14" spans="1:20" x14ac:dyDescent="0.3">
      <c r="A14" s="63" t="s">
        <v>1671</v>
      </c>
      <c r="B14" s="64">
        <f>VLOOKUP($A14,'Return Data'!$B$7:$R$2843,3,0)</f>
        <v>44351</v>
      </c>
      <c r="C14" s="65">
        <f>VLOOKUP($A14,'Return Data'!$B$7:$R$2843,4,0)</f>
        <v>48.682000000000002</v>
      </c>
      <c r="D14" s="65">
        <f>VLOOKUP($A14,'Return Data'!$B$7:$R$2843,10,0)</f>
        <v>4.0057999999999998</v>
      </c>
      <c r="E14" s="66">
        <f t="shared" si="0"/>
        <v>2</v>
      </c>
      <c r="F14" s="65">
        <f>VLOOKUP($A14,'Return Data'!$B$7:$R$2843,11,0)</f>
        <v>13.865399999999999</v>
      </c>
      <c r="G14" s="66">
        <f t="shared" si="1"/>
        <v>1</v>
      </c>
      <c r="H14" s="65">
        <f>VLOOKUP($A14,'Return Data'!$B$7:$R$2843,12,0)</f>
        <v>22.414999999999999</v>
      </c>
      <c r="I14" s="66">
        <f t="shared" si="2"/>
        <v>1</v>
      </c>
      <c r="J14" s="65">
        <f>VLOOKUP($A14,'Return Data'!$B$7:$R$2843,13,0)</f>
        <v>29.912199999999999</v>
      </c>
      <c r="K14" s="66">
        <f t="shared" si="3"/>
        <v>4</v>
      </c>
      <c r="L14" s="65">
        <f>VLOOKUP($A14,'Return Data'!$B$7:$R$2843,17,0)</f>
        <v>10.657999999999999</v>
      </c>
      <c r="M14" s="66">
        <f t="shared" si="4"/>
        <v>10</v>
      </c>
      <c r="N14" s="65">
        <f>VLOOKUP($A14,'Return Data'!$B$7:$R$2843,14,0)</f>
        <v>10.1023</v>
      </c>
      <c r="O14" s="66">
        <f t="shared" si="5"/>
        <v>6</v>
      </c>
      <c r="P14" s="65">
        <f>VLOOKUP($A14,'Return Data'!$B$7:$R$2843,15,0)</f>
        <v>11.9049</v>
      </c>
      <c r="Q14" s="66">
        <f t="shared" si="6"/>
        <v>1</v>
      </c>
      <c r="R14" s="65">
        <f>VLOOKUP($A14,'Return Data'!$B$7:$R$2843,16,0)</f>
        <v>10.459300000000001</v>
      </c>
      <c r="S14" s="67">
        <f t="shared" si="7"/>
        <v>5</v>
      </c>
    </row>
    <row r="15" spans="1:20" x14ac:dyDescent="0.3">
      <c r="A15" s="63" t="s">
        <v>1672</v>
      </c>
      <c r="B15" s="64">
        <f>VLOOKUP($A15,'Return Data'!$B$7:$R$2843,3,0)</f>
        <v>44351</v>
      </c>
      <c r="C15" s="65">
        <f>VLOOKUP($A15,'Return Data'!$B$7:$R$2843,4,0)</f>
        <v>17.03</v>
      </c>
      <c r="D15" s="65">
        <f>VLOOKUP($A15,'Return Data'!$B$7:$R$2843,10,0)</f>
        <v>1.915</v>
      </c>
      <c r="E15" s="66">
        <f t="shared" si="0"/>
        <v>15</v>
      </c>
      <c r="F15" s="65">
        <f>VLOOKUP($A15,'Return Data'!$B$7:$R$2843,11,0)</f>
        <v>7.1069000000000004</v>
      </c>
      <c r="G15" s="66">
        <f t="shared" si="1"/>
        <v>18</v>
      </c>
      <c r="H15" s="65">
        <f>VLOOKUP($A15,'Return Data'!$B$7:$R$2843,12,0)</f>
        <v>12.483499999999999</v>
      </c>
      <c r="I15" s="66">
        <f t="shared" si="2"/>
        <v>20</v>
      </c>
      <c r="J15" s="65">
        <f>VLOOKUP($A15,'Return Data'!$B$7:$R$2843,13,0)</f>
        <v>19.425000000000001</v>
      </c>
      <c r="K15" s="66">
        <f t="shared" si="3"/>
        <v>19</v>
      </c>
      <c r="L15" s="65">
        <f>VLOOKUP($A15,'Return Data'!$B$7:$R$2843,17,0)</f>
        <v>8.2871000000000006</v>
      </c>
      <c r="M15" s="66">
        <f t="shared" si="4"/>
        <v>18</v>
      </c>
      <c r="N15" s="65">
        <f>VLOOKUP($A15,'Return Data'!$B$7:$R$2843,14,0)</f>
        <v>8.6356999999999999</v>
      </c>
      <c r="O15" s="66">
        <f t="shared" si="5"/>
        <v>14</v>
      </c>
      <c r="P15" s="65">
        <f>VLOOKUP($A15,'Return Data'!$B$7:$R$2843,15,0)</f>
        <v>9.3841000000000001</v>
      </c>
      <c r="Q15" s="66">
        <f t="shared" si="6"/>
        <v>8</v>
      </c>
      <c r="R15" s="65">
        <f>VLOOKUP($A15,'Return Data'!$B$7:$R$2843,16,0)</f>
        <v>8.5335000000000001</v>
      </c>
      <c r="S15" s="67">
        <f t="shared" si="7"/>
        <v>19</v>
      </c>
    </row>
    <row r="16" spans="1:20" x14ac:dyDescent="0.3">
      <c r="A16" s="63" t="s">
        <v>1673</v>
      </c>
      <c r="B16" s="64">
        <f>VLOOKUP($A16,'Return Data'!$B$7:$R$2843,3,0)</f>
        <v>44351</v>
      </c>
      <c r="C16" s="65">
        <f>VLOOKUP($A16,'Return Data'!$B$7:$R$2843,4,0)</f>
        <v>21.5761</v>
      </c>
      <c r="D16" s="65">
        <f>VLOOKUP($A16,'Return Data'!$B$7:$R$2843,10,0)</f>
        <v>0.96209999999999996</v>
      </c>
      <c r="E16" s="66">
        <f t="shared" si="0"/>
        <v>23</v>
      </c>
      <c r="F16" s="65">
        <f>VLOOKUP($A16,'Return Data'!$B$7:$R$2843,11,0)</f>
        <v>7.9047999999999998</v>
      </c>
      <c r="G16" s="66">
        <f t="shared" si="1"/>
        <v>14</v>
      </c>
      <c r="H16" s="65">
        <f>VLOOKUP($A16,'Return Data'!$B$7:$R$2843,12,0)</f>
        <v>15.207700000000001</v>
      </c>
      <c r="I16" s="66">
        <f t="shared" si="2"/>
        <v>14</v>
      </c>
      <c r="J16" s="65">
        <f>VLOOKUP($A16,'Return Data'!$B$7:$R$2843,13,0)</f>
        <v>22.1798</v>
      </c>
      <c r="K16" s="66">
        <f t="shared" si="3"/>
        <v>13</v>
      </c>
      <c r="L16" s="65">
        <f>VLOOKUP($A16,'Return Data'!$B$7:$R$2843,17,0)</f>
        <v>10.744300000000001</v>
      </c>
      <c r="M16" s="66">
        <f t="shared" si="4"/>
        <v>9</v>
      </c>
      <c r="N16" s="65">
        <f>VLOOKUP($A16,'Return Data'!$B$7:$R$2843,14,0)</f>
        <v>9.1074000000000002</v>
      </c>
      <c r="O16" s="66">
        <f t="shared" si="5"/>
        <v>9</v>
      </c>
      <c r="P16" s="65">
        <f>VLOOKUP($A16,'Return Data'!$B$7:$R$2843,15,0)</f>
        <v>7.6772</v>
      </c>
      <c r="Q16" s="66">
        <f t="shared" si="6"/>
        <v>12</v>
      </c>
      <c r="R16" s="65">
        <f>VLOOKUP($A16,'Return Data'!$B$7:$R$2843,16,0)</f>
        <v>7.6772999999999998</v>
      </c>
      <c r="S16" s="67">
        <f t="shared" si="7"/>
        <v>22</v>
      </c>
    </row>
    <row r="17" spans="1:19" x14ac:dyDescent="0.3">
      <c r="A17" s="63" t="s">
        <v>1674</v>
      </c>
      <c r="B17" s="64">
        <f>VLOOKUP($A17,'Return Data'!$B$7:$R$2843,3,0)</f>
        <v>44351</v>
      </c>
      <c r="C17" s="65">
        <f>VLOOKUP($A17,'Return Data'!$B$7:$R$2843,4,0)</f>
        <v>25.22</v>
      </c>
      <c r="D17" s="65">
        <f>VLOOKUP($A17,'Return Data'!$B$7:$R$2843,10,0)</f>
        <v>1.5707</v>
      </c>
      <c r="E17" s="66">
        <f t="shared" si="0"/>
        <v>20</v>
      </c>
      <c r="F17" s="65">
        <f>VLOOKUP($A17,'Return Data'!$B$7:$R$2843,11,0)</f>
        <v>6.7286999999999999</v>
      </c>
      <c r="G17" s="66">
        <f t="shared" si="1"/>
        <v>21</v>
      </c>
      <c r="H17" s="65">
        <f>VLOOKUP($A17,'Return Data'!$B$7:$R$2843,12,0)</f>
        <v>12.5893</v>
      </c>
      <c r="I17" s="66">
        <f t="shared" si="2"/>
        <v>19</v>
      </c>
      <c r="J17" s="65">
        <f>VLOOKUP($A17,'Return Data'!$B$7:$R$2843,13,0)</f>
        <v>19.5261</v>
      </c>
      <c r="K17" s="66">
        <f t="shared" si="3"/>
        <v>18</v>
      </c>
      <c r="L17" s="65">
        <f>VLOOKUP($A17,'Return Data'!$B$7:$R$2843,17,0)</f>
        <v>8.5974000000000004</v>
      </c>
      <c r="M17" s="66">
        <f t="shared" si="4"/>
        <v>17</v>
      </c>
      <c r="N17" s="65">
        <f>VLOOKUP($A17,'Return Data'!$B$7:$R$2843,14,0)</f>
        <v>8.2364999999999995</v>
      </c>
      <c r="O17" s="66">
        <f t="shared" si="5"/>
        <v>15</v>
      </c>
      <c r="P17" s="65">
        <f>VLOOKUP($A17,'Return Data'!$B$7:$R$2843,15,0)</f>
        <v>7.4888000000000003</v>
      </c>
      <c r="Q17" s="66">
        <f t="shared" si="6"/>
        <v>13</v>
      </c>
      <c r="R17" s="65">
        <f>VLOOKUP($A17,'Return Data'!$B$7:$R$2843,16,0)</f>
        <v>7.7548000000000004</v>
      </c>
      <c r="S17" s="67">
        <f t="shared" si="7"/>
        <v>21</v>
      </c>
    </row>
    <row r="18" spans="1:19" x14ac:dyDescent="0.3">
      <c r="A18" s="63" t="s">
        <v>1675</v>
      </c>
      <c r="B18" s="64">
        <f>VLOOKUP($A18,'Return Data'!$B$7:$R$2843,3,0)</f>
        <v>44351</v>
      </c>
      <c r="C18" s="65">
        <f>VLOOKUP($A18,'Return Data'!$B$7:$R$2843,4,0)</f>
        <v>12.505699999999999</v>
      </c>
      <c r="D18" s="65">
        <f>VLOOKUP($A18,'Return Data'!$B$7:$R$2843,10,0)</f>
        <v>2.9674</v>
      </c>
      <c r="E18" s="66">
        <f t="shared" si="0"/>
        <v>10</v>
      </c>
      <c r="F18" s="65">
        <f>VLOOKUP($A18,'Return Data'!$B$7:$R$2843,11,0)</f>
        <v>7.1628999999999996</v>
      </c>
      <c r="G18" s="66">
        <f t="shared" si="1"/>
        <v>17</v>
      </c>
      <c r="H18" s="65">
        <f>VLOOKUP($A18,'Return Data'!$B$7:$R$2843,12,0)</f>
        <v>12.2081</v>
      </c>
      <c r="I18" s="66">
        <f t="shared" si="2"/>
        <v>22</v>
      </c>
      <c r="J18" s="65">
        <f>VLOOKUP($A18,'Return Data'!$B$7:$R$2843,13,0)</f>
        <v>18.374700000000001</v>
      </c>
      <c r="K18" s="66">
        <f t="shared" si="3"/>
        <v>22</v>
      </c>
      <c r="L18" s="65"/>
      <c r="M18" s="66"/>
      <c r="N18" s="65"/>
      <c r="O18" s="66"/>
      <c r="P18" s="65"/>
      <c r="Q18" s="66"/>
      <c r="R18" s="65">
        <f>VLOOKUP($A18,'Return Data'!$B$7:$R$2843,16,0)</f>
        <v>10.4651</v>
      </c>
      <c r="S18" s="67">
        <f t="shared" si="7"/>
        <v>4</v>
      </c>
    </row>
    <row r="19" spans="1:19" x14ac:dyDescent="0.3">
      <c r="A19" s="63" t="s">
        <v>1676</v>
      </c>
      <c r="B19" s="64">
        <f>VLOOKUP($A19,'Return Data'!$B$7:$R$2843,3,0)</f>
        <v>44351</v>
      </c>
      <c r="C19" s="65">
        <f>VLOOKUP($A19,'Return Data'!$B$7:$R$2843,4,0)</f>
        <v>18.100999999999999</v>
      </c>
      <c r="D19" s="65">
        <f>VLOOKUP($A19,'Return Data'!$B$7:$R$2843,10,0)</f>
        <v>2.1442999999999999</v>
      </c>
      <c r="E19" s="66">
        <f t="shared" si="0"/>
        <v>13</v>
      </c>
      <c r="F19" s="65">
        <f>VLOOKUP($A19,'Return Data'!$B$7:$R$2843,11,0)</f>
        <v>6.8743999999999996</v>
      </c>
      <c r="G19" s="66">
        <f t="shared" si="1"/>
        <v>20</v>
      </c>
      <c r="H19" s="65">
        <f>VLOOKUP($A19,'Return Data'!$B$7:$R$2843,12,0)</f>
        <v>13.617699999999999</v>
      </c>
      <c r="I19" s="66">
        <f t="shared" si="2"/>
        <v>17</v>
      </c>
      <c r="J19" s="65">
        <f>VLOOKUP($A19,'Return Data'!$B$7:$R$2843,13,0)</f>
        <v>19.918600000000001</v>
      </c>
      <c r="K19" s="66">
        <f t="shared" si="3"/>
        <v>17</v>
      </c>
      <c r="L19" s="65">
        <f>VLOOKUP($A19,'Return Data'!$B$7:$R$2843,17,0)</f>
        <v>10.3383</v>
      </c>
      <c r="M19" s="66">
        <f t="shared" si="4"/>
        <v>11</v>
      </c>
      <c r="N19" s="65">
        <f>VLOOKUP($A19,'Return Data'!$B$7:$R$2843,14,0)</f>
        <v>9.4428000000000001</v>
      </c>
      <c r="O19" s="66">
        <f t="shared" si="5"/>
        <v>7</v>
      </c>
      <c r="P19" s="65">
        <f>VLOOKUP($A19,'Return Data'!$B$7:$R$2843,15,0)</f>
        <v>9.7321000000000009</v>
      </c>
      <c r="Q19" s="66">
        <f t="shared" si="6"/>
        <v>7</v>
      </c>
      <c r="R19" s="65">
        <f>VLOOKUP($A19,'Return Data'!$B$7:$R$2843,16,0)</f>
        <v>9.3383000000000003</v>
      </c>
      <c r="S19" s="67">
        <f t="shared" si="7"/>
        <v>13</v>
      </c>
    </row>
    <row r="20" spans="1:19" x14ac:dyDescent="0.3">
      <c r="A20" s="63" t="s">
        <v>1677</v>
      </c>
      <c r="B20" s="64">
        <f>VLOOKUP($A20,'Return Data'!$B$7:$R$2843,3,0)</f>
        <v>44351</v>
      </c>
      <c r="C20" s="65">
        <f>VLOOKUP($A20,'Return Data'!$B$7:$R$2843,4,0)</f>
        <v>23.027999999999999</v>
      </c>
      <c r="D20" s="65">
        <f>VLOOKUP($A20,'Return Data'!$B$7:$R$2843,10,0)</f>
        <v>4.0766999999999998</v>
      </c>
      <c r="E20" s="66">
        <f t="shared" si="0"/>
        <v>1</v>
      </c>
      <c r="F20" s="65">
        <f>VLOOKUP($A20,'Return Data'!$B$7:$R$2843,11,0)</f>
        <v>11.3378</v>
      </c>
      <c r="G20" s="66">
        <f t="shared" si="1"/>
        <v>4</v>
      </c>
      <c r="H20" s="65">
        <f>VLOOKUP($A20,'Return Data'!$B$7:$R$2843,12,0)</f>
        <v>20.8185</v>
      </c>
      <c r="I20" s="66">
        <f t="shared" si="2"/>
        <v>3</v>
      </c>
      <c r="J20" s="65">
        <f>VLOOKUP($A20,'Return Data'!$B$7:$R$2843,13,0)</f>
        <v>33.271599999999999</v>
      </c>
      <c r="K20" s="66">
        <f t="shared" si="3"/>
        <v>1</v>
      </c>
      <c r="L20" s="65">
        <f>VLOOKUP($A20,'Return Data'!$B$7:$R$2843,17,0)</f>
        <v>11.225199999999999</v>
      </c>
      <c r="M20" s="66">
        <f t="shared" si="4"/>
        <v>5</v>
      </c>
      <c r="N20" s="65">
        <f>VLOOKUP($A20,'Return Data'!$B$7:$R$2843,14,0)</f>
        <v>8.6866000000000003</v>
      </c>
      <c r="O20" s="66">
        <f t="shared" si="5"/>
        <v>13</v>
      </c>
      <c r="P20" s="65">
        <f>VLOOKUP($A20,'Return Data'!$B$7:$R$2843,15,0)</f>
        <v>8.8140000000000001</v>
      </c>
      <c r="Q20" s="66">
        <f t="shared" si="6"/>
        <v>9</v>
      </c>
      <c r="R20" s="65">
        <f>VLOOKUP($A20,'Return Data'!$B$7:$R$2843,16,0)</f>
        <v>9.0708000000000002</v>
      </c>
      <c r="S20" s="67">
        <f t="shared" si="7"/>
        <v>16</v>
      </c>
    </row>
    <row r="21" spans="1:19" x14ac:dyDescent="0.3">
      <c r="A21" s="63" t="s">
        <v>1678</v>
      </c>
      <c r="B21" s="64">
        <f>VLOOKUP($A21,'Return Data'!$B$7:$R$2843,3,0)</f>
        <v>44351</v>
      </c>
      <c r="C21" s="65">
        <f>VLOOKUP($A21,'Return Data'!$B$7:$R$2843,4,0)</f>
        <v>15.6715</v>
      </c>
      <c r="D21" s="65">
        <f>VLOOKUP($A21,'Return Data'!$B$7:$R$2843,10,0)</f>
        <v>3.4224000000000001</v>
      </c>
      <c r="E21" s="66">
        <f t="shared" si="0"/>
        <v>4</v>
      </c>
      <c r="F21" s="65">
        <f>VLOOKUP($A21,'Return Data'!$B$7:$R$2843,11,0)</f>
        <v>12.252800000000001</v>
      </c>
      <c r="G21" s="66">
        <f t="shared" si="1"/>
        <v>2</v>
      </c>
      <c r="H21" s="65">
        <f>VLOOKUP($A21,'Return Data'!$B$7:$R$2843,12,0)</f>
        <v>22.376200000000001</v>
      </c>
      <c r="I21" s="66">
        <f t="shared" si="2"/>
        <v>2</v>
      </c>
      <c r="J21" s="65">
        <f>VLOOKUP($A21,'Return Data'!$B$7:$R$2843,13,0)</f>
        <v>32.763199999999998</v>
      </c>
      <c r="K21" s="66">
        <f t="shared" si="3"/>
        <v>2</v>
      </c>
      <c r="L21" s="65">
        <f>VLOOKUP($A21,'Return Data'!$B$7:$R$2843,17,0)</f>
        <v>13.9655</v>
      </c>
      <c r="M21" s="66">
        <f t="shared" si="4"/>
        <v>1</v>
      </c>
      <c r="N21" s="65">
        <f>VLOOKUP($A21,'Return Data'!$B$7:$R$2843,14,0)</f>
        <v>12.5557</v>
      </c>
      <c r="O21" s="66">
        <f t="shared" si="5"/>
        <v>1</v>
      </c>
      <c r="P21" s="65"/>
      <c r="Q21" s="66"/>
      <c r="R21" s="65">
        <f>VLOOKUP($A21,'Return Data'!$B$7:$R$2843,16,0)</f>
        <v>10.9071</v>
      </c>
      <c r="S21" s="67">
        <f t="shared" si="7"/>
        <v>2</v>
      </c>
    </row>
    <row r="22" spans="1:19" x14ac:dyDescent="0.3">
      <c r="A22" s="63" t="s">
        <v>1679</v>
      </c>
      <c r="B22" s="64">
        <f>VLOOKUP($A22,'Return Data'!$B$7:$R$2843,3,0)</f>
        <v>44351</v>
      </c>
      <c r="C22" s="65">
        <f>VLOOKUP($A22,'Return Data'!$B$7:$R$2843,4,0)</f>
        <v>14.071999999999999</v>
      </c>
      <c r="D22" s="65">
        <f>VLOOKUP($A22,'Return Data'!$B$7:$R$2843,10,0)</f>
        <v>3.387</v>
      </c>
      <c r="E22" s="66">
        <f t="shared" si="0"/>
        <v>5</v>
      </c>
      <c r="F22" s="65">
        <f>VLOOKUP($A22,'Return Data'!$B$7:$R$2843,11,0)</f>
        <v>11.478999999999999</v>
      </c>
      <c r="G22" s="66">
        <f t="shared" si="1"/>
        <v>3</v>
      </c>
      <c r="H22" s="65">
        <f>VLOOKUP($A22,'Return Data'!$B$7:$R$2843,12,0)</f>
        <v>20.665400000000002</v>
      </c>
      <c r="I22" s="66">
        <f t="shared" si="2"/>
        <v>4</v>
      </c>
      <c r="J22" s="65">
        <f>VLOOKUP($A22,'Return Data'!$B$7:$R$2843,13,0)</f>
        <v>32.268099999999997</v>
      </c>
      <c r="K22" s="66">
        <f t="shared" si="3"/>
        <v>3</v>
      </c>
      <c r="L22" s="65"/>
      <c r="M22" s="66"/>
      <c r="N22" s="65"/>
      <c r="O22" s="66"/>
      <c r="P22" s="65"/>
      <c r="Q22" s="66"/>
      <c r="R22" s="65">
        <f>VLOOKUP($A22,'Return Data'!$B$7:$R$2843,16,0)</f>
        <v>14.859400000000001</v>
      </c>
      <c r="S22" s="67">
        <f t="shared" si="7"/>
        <v>1</v>
      </c>
    </row>
    <row r="23" spans="1:19" x14ac:dyDescent="0.3">
      <c r="A23" s="63" t="s">
        <v>1680</v>
      </c>
      <c r="B23" s="64">
        <f>VLOOKUP($A23,'Return Data'!$B$7:$R$2843,3,0)</f>
        <v>44351</v>
      </c>
      <c r="C23" s="65">
        <f>VLOOKUP($A23,'Return Data'!$B$7:$R$2843,4,0)</f>
        <v>12.4787</v>
      </c>
      <c r="D23" s="65">
        <f>VLOOKUP($A23,'Return Data'!$B$7:$R$2843,10,0)</f>
        <v>1.8869</v>
      </c>
      <c r="E23" s="66">
        <f t="shared" si="0"/>
        <v>16</v>
      </c>
      <c r="F23" s="65">
        <f>VLOOKUP($A23,'Return Data'!$B$7:$R$2843,11,0)</f>
        <v>8.8425999999999991</v>
      </c>
      <c r="G23" s="66">
        <f t="shared" si="1"/>
        <v>12</v>
      </c>
      <c r="H23" s="65">
        <f>VLOOKUP($A23,'Return Data'!$B$7:$R$2843,12,0)</f>
        <v>16.1371</v>
      </c>
      <c r="I23" s="66">
        <f t="shared" si="2"/>
        <v>13</v>
      </c>
      <c r="J23" s="65">
        <f>VLOOKUP($A23,'Return Data'!$B$7:$R$2843,13,0)</f>
        <v>21.9695</v>
      </c>
      <c r="K23" s="66">
        <f t="shared" si="3"/>
        <v>14</v>
      </c>
      <c r="L23" s="65">
        <f>VLOOKUP($A23,'Return Data'!$B$7:$R$2843,17,0)</f>
        <v>-3.1566000000000001</v>
      </c>
      <c r="M23" s="66">
        <f t="shared" si="4"/>
        <v>19</v>
      </c>
      <c r="N23" s="65">
        <f>VLOOKUP($A23,'Return Data'!$B$7:$R$2843,14,0)</f>
        <v>-1.2354000000000001</v>
      </c>
      <c r="O23" s="66">
        <f t="shared" si="5"/>
        <v>16</v>
      </c>
      <c r="P23" s="65">
        <f>VLOOKUP($A23,'Return Data'!$B$7:$R$2843,15,0)</f>
        <v>3.5156999999999998</v>
      </c>
      <c r="Q23" s="66">
        <f t="shared" si="6"/>
        <v>14</v>
      </c>
      <c r="R23" s="65">
        <f>VLOOKUP($A23,'Return Data'!$B$7:$R$2843,16,0)</f>
        <v>3.7473999999999998</v>
      </c>
      <c r="S23" s="67">
        <f t="shared" si="7"/>
        <v>23</v>
      </c>
    </row>
    <row r="24" spans="1:19" x14ac:dyDescent="0.3">
      <c r="A24" s="63" t="s">
        <v>1681</v>
      </c>
      <c r="B24" s="64">
        <f>VLOOKUP($A24,'Return Data'!$B$7:$R$2843,3,0)</f>
        <v>44351</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44351</v>
      </c>
      <c r="C26" s="65">
        <f>VLOOKUP($A26,'Return Data'!$B$7:$R$2843,4,0)</f>
        <v>41.106200000000001</v>
      </c>
      <c r="D26" s="65">
        <f>VLOOKUP($A26,'Return Data'!$B$7:$R$2843,10,0)</f>
        <v>3.2759</v>
      </c>
      <c r="E26" s="66">
        <f t="shared" si="0"/>
        <v>6</v>
      </c>
      <c r="F26" s="65">
        <f>VLOOKUP($A26,'Return Data'!$B$7:$R$2843,11,0)</f>
        <v>9.6966999999999999</v>
      </c>
      <c r="G26" s="66">
        <f t="shared" si="1"/>
        <v>9</v>
      </c>
      <c r="H26" s="65">
        <f>VLOOKUP($A26,'Return Data'!$B$7:$R$2843,12,0)</f>
        <v>16.683499999999999</v>
      </c>
      <c r="I26" s="66">
        <f t="shared" si="2"/>
        <v>12</v>
      </c>
      <c r="J26" s="65">
        <f>VLOOKUP($A26,'Return Data'!$B$7:$R$2843,13,0)</f>
        <v>22.379200000000001</v>
      </c>
      <c r="K26" s="66">
        <f t="shared" si="3"/>
        <v>12</v>
      </c>
      <c r="L26" s="65">
        <f>VLOOKUP($A26,'Return Data'!$B$7:$R$2843,17,0)</f>
        <v>9.1603999999999992</v>
      </c>
      <c r="M26" s="66">
        <f t="shared" si="4"/>
        <v>16</v>
      </c>
      <c r="N26" s="65">
        <f>VLOOKUP($A26,'Return Data'!$B$7:$R$2843,14,0)</f>
        <v>9.0038999999999998</v>
      </c>
      <c r="O26" s="66">
        <f t="shared" si="5"/>
        <v>11</v>
      </c>
      <c r="P26" s="65">
        <f>VLOOKUP($A26,'Return Data'!$B$7:$R$2843,15,0)</f>
        <v>8.7538999999999998</v>
      </c>
      <c r="Q26" s="66">
        <f t="shared" si="6"/>
        <v>10</v>
      </c>
      <c r="R26" s="65">
        <f>VLOOKUP($A26,'Return Data'!$B$7:$R$2843,16,0)</f>
        <v>9.6563999999999997</v>
      </c>
      <c r="S26" s="67">
        <f t="shared" si="7"/>
        <v>8</v>
      </c>
    </row>
    <row r="27" spans="1:19" x14ac:dyDescent="0.3">
      <c r="A27" s="63" t="s">
        <v>1684</v>
      </c>
      <c r="B27" s="64">
        <f>VLOOKUP($A27,'Return Data'!$B$7:$R$2843,3,0)</f>
        <v>44351</v>
      </c>
      <c r="C27" s="65">
        <f>VLOOKUP($A27,'Return Data'!$B$7:$R$2843,4,0)</f>
        <v>49.543999999999997</v>
      </c>
      <c r="D27" s="65">
        <f>VLOOKUP($A27,'Return Data'!$B$7:$R$2843,10,0)</f>
        <v>2.7865000000000002</v>
      </c>
      <c r="E27" s="66">
        <f t="shared" si="0"/>
        <v>11</v>
      </c>
      <c r="F27" s="65">
        <f>VLOOKUP($A27,'Return Data'!$B$7:$R$2843,11,0)</f>
        <v>10.5747</v>
      </c>
      <c r="G27" s="66">
        <f t="shared" si="1"/>
        <v>7</v>
      </c>
      <c r="H27" s="65">
        <f>VLOOKUP($A27,'Return Data'!$B$7:$R$2843,12,0)</f>
        <v>20.0837</v>
      </c>
      <c r="I27" s="66">
        <f t="shared" si="2"/>
        <v>5</v>
      </c>
      <c r="J27" s="65">
        <f>VLOOKUP($A27,'Return Data'!$B$7:$R$2843,13,0)</f>
        <v>29.267199999999999</v>
      </c>
      <c r="K27" s="66">
        <f t="shared" si="3"/>
        <v>6</v>
      </c>
      <c r="L27" s="65">
        <f>VLOOKUP($A27,'Return Data'!$B$7:$R$2843,17,0)</f>
        <v>13.4262</v>
      </c>
      <c r="M27" s="66">
        <f t="shared" si="4"/>
        <v>2</v>
      </c>
      <c r="N27" s="65">
        <f>VLOOKUP($A27,'Return Data'!$B$7:$R$2843,14,0)</f>
        <v>10.8925</v>
      </c>
      <c r="O27" s="66">
        <f t="shared" si="5"/>
        <v>2</v>
      </c>
      <c r="P27" s="65">
        <f>VLOOKUP($A27,'Return Data'!$B$7:$R$2843,15,0)</f>
        <v>10.514099999999999</v>
      </c>
      <c r="Q27" s="66">
        <f t="shared" si="6"/>
        <v>2</v>
      </c>
      <c r="R27" s="65">
        <f>VLOOKUP($A27,'Return Data'!$B$7:$R$2843,16,0)</f>
        <v>8.8736999999999995</v>
      </c>
      <c r="S27" s="67">
        <f t="shared" si="7"/>
        <v>17</v>
      </c>
    </row>
    <row r="28" spans="1:19" x14ac:dyDescent="0.3">
      <c r="A28" s="63" t="s">
        <v>1685</v>
      </c>
      <c r="B28" s="64">
        <f>VLOOKUP($A28,'Return Data'!$B$7:$R$2843,3,0)</f>
        <v>44351</v>
      </c>
      <c r="C28" s="65">
        <f>VLOOKUP($A28,'Return Data'!$B$7:$R$2843,4,0)</f>
        <v>17.688400000000001</v>
      </c>
      <c r="D28" s="65">
        <f>VLOOKUP($A28,'Return Data'!$B$7:$R$2843,10,0)</f>
        <v>3.0402</v>
      </c>
      <c r="E28" s="66">
        <f t="shared" si="0"/>
        <v>8</v>
      </c>
      <c r="F28" s="65">
        <f>VLOOKUP($A28,'Return Data'!$B$7:$R$2843,11,0)</f>
        <v>10.2431</v>
      </c>
      <c r="G28" s="66">
        <f t="shared" si="1"/>
        <v>8</v>
      </c>
      <c r="H28" s="65">
        <f>VLOOKUP($A28,'Return Data'!$B$7:$R$2843,12,0)</f>
        <v>19.884</v>
      </c>
      <c r="I28" s="66">
        <f t="shared" si="2"/>
        <v>6</v>
      </c>
      <c r="J28" s="65">
        <f>VLOOKUP($A28,'Return Data'!$B$7:$R$2843,13,0)</f>
        <v>29.346599999999999</v>
      </c>
      <c r="K28" s="66">
        <f t="shared" si="3"/>
        <v>5</v>
      </c>
      <c r="L28" s="65">
        <f>VLOOKUP($A28,'Return Data'!$B$7:$R$2843,17,0)</f>
        <v>11.966699999999999</v>
      </c>
      <c r="M28" s="66">
        <f t="shared" si="4"/>
        <v>3</v>
      </c>
      <c r="N28" s="65">
        <f>VLOOKUP($A28,'Return Data'!$B$7:$R$2843,14,0)</f>
        <v>10.4259</v>
      </c>
      <c r="O28" s="66">
        <f t="shared" si="5"/>
        <v>3</v>
      </c>
      <c r="P28" s="65">
        <f>VLOOKUP($A28,'Return Data'!$B$7:$R$2843,15,0)</f>
        <v>9.9593000000000007</v>
      </c>
      <c r="Q28" s="66">
        <f t="shared" si="6"/>
        <v>6</v>
      </c>
      <c r="R28" s="65">
        <f>VLOOKUP($A28,'Return Data'!$B$7:$R$2843,16,0)</f>
        <v>9.9243000000000006</v>
      </c>
      <c r="S28" s="67">
        <f t="shared" si="7"/>
        <v>7</v>
      </c>
    </row>
    <row r="29" spans="1:19" x14ac:dyDescent="0.3">
      <c r="A29" s="63" t="s">
        <v>1686</v>
      </c>
      <c r="B29" s="64">
        <f>VLOOKUP($A29,'Return Data'!$B$7:$R$2843,3,0)</f>
        <v>44351</v>
      </c>
      <c r="C29" s="65">
        <f>VLOOKUP($A29,'Return Data'!$B$7:$R$2843,4,0)</f>
        <v>12.565099999999999</v>
      </c>
      <c r="D29" s="65">
        <f>VLOOKUP($A29,'Return Data'!$B$7:$R$2843,10,0)</f>
        <v>1.583</v>
      </c>
      <c r="E29" s="66">
        <f t="shared" si="0"/>
        <v>19</v>
      </c>
      <c r="F29" s="65">
        <f>VLOOKUP($A29,'Return Data'!$B$7:$R$2843,11,0)</f>
        <v>7.0509000000000004</v>
      </c>
      <c r="G29" s="66">
        <f t="shared" si="1"/>
        <v>19</v>
      </c>
      <c r="H29" s="65">
        <f>VLOOKUP($A29,'Return Data'!$B$7:$R$2843,12,0)</f>
        <v>13.208299999999999</v>
      </c>
      <c r="I29" s="66">
        <f t="shared" si="2"/>
        <v>18</v>
      </c>
      <c r="J29" s="65">
        <f>VLOOKUP($A29,'Return Data'!$B$7:$R$2843,13,0)</f>
        <v>19.343699999999998</v>
      </c>
      <c r="K29" s="66">
        <f t="shared" si="3"/>
        <v>20</v>
      </c>
      <c r="L29" s="65"/>
      <c r="M29" s="66"/>
      <c r="N29" s="65"/>
      <c r="O29" s="66"/>
      <c r="P29" s="65"/>
      <c r="Q29" s="66"/>
      <c r="R29" s="65">
        <f>VLOOKUP($A29,'Return Data'!$B$7:$R$2843,16,0)</f>
        <v>9.5911000000000008</v>
      </c>
      <c r="S29" s="67">
        <f t="shared" si="7"/>
        <v>9</v>
      </c>
    </row>
    <row r="30" spans="1:19" x14ac:dyDescent="0.3">
      <c r="A30" s="63" t="s">
        <v>1687</v>
      </c>
      <c r="B30" s="64">
        <f>VLOOKUP($A30,'Return Data'!$B$7:$R$2843,3,0)</f>
        <v>44351</v>
      </c>
      <c r="C30" s="65">
        <f>VLOOKUP($A30,'Return Data'!$B$7:$R$2843,4,0)</f>
        <v>42.381500000000003</v>
      </c>
      <c r="D30" s="65">
        <f>VLOOKUP($A30,'Return Data'!$B$7:$R$2843,10,0)</f>
        <v>1.5407999999999999</v>
      </c>
      <c r="E30" s="66">
        <f t="shared" si="0"/>
        <v>21</v>
      </c>
      <c r="F30" s="65">
        <f>VLOOKUP($A30,'Return Data'!$B$7:$R$2843,11,0)</f>
        <v>7.5856000000000003</v>
      </c>
      <c r="G30" s="66">
        <f t="shared" si="1"/>
        <v>16</v>
      </c>
      <c r="H30" s="65">
        <f>VLOOKUP($A30,'Return Data'!$B$7:$R$2843,12,0)</f>
        <v>14.3588</v>
      </c>
      <c r="I30" s="66">
        <f t="shared" si="2"/>
        <v>15</v>
      </c>
      <c r="J30" s="65">
        <f>VLOOKUP($A30,'Return Data'!$B$7:$R$2843,13,0)</f>
        <v>20.990100000000002</v>
      </c>
      <c r="K30" s="66">
        <f t="shared" si="3"/>
        <v>15</v>
      </c>
      <c r="L30" s="65">
        <f>VLOOKUP($A30,'Return Data'!$B$7:$R$2843,17,0)</f>
        <v>9.2897999999999996</v>
      </c>
      <c r="M30" s="66">
        <f t="shared" si="4"/>
        <v>15</v>
      </c>
      <c r="N30" s="65">
        <f>VLOOKUP($A30,'Return Data'!$B$7:$R$2843,14,0)</f>
        <v>8.7636000000000003</v>
      </c>
      <c r="O30" s="66">
        <f t="shared" si="5"/>
        <v>12</v>
      </c>
      <c r="P30" s="65">
        <f>VLOOKUP($A30,'Return Data'!$B$7:$R$2843,15,0)</f>
        <v>8.4725999999999999</v>
      </c>
      <c r="Q30" s="66">
        <f t="shared" si="6"/>
        <v>11</v>
      </c>
      <c r="R30" s="65">
        <f>VLOOKUP($A30,'Return Data'!$B$7:$R$2843,16,0)</f>
        <v>8.33</v>
      </c>
      <c r="S30" s="67">
        <f t="shared" si="7"/>
        <v>20</v>
      </c>
    </row>
    <row r="31" spans="1:19" x14ac:dyDescent="0.3">
      <c r="A31" s="63" t="s">
        <v>1688</v>
      </c>
      <c r="B31" s="64">
        <f>VLOOKUP($A31,'Return Data'!$B$7:$R$2843,3,0)</f>
        <v>44351</v>
      </c>
      <c r="C31" s="65">
        <f>VLOOKUP($A31,'Return Data'!$B$7:$R$2843,4,0)</f>
        <v>12.89</v>
      </c>
      <c r="D31" s="65">
        <f>VLOOKUP($A31,'Return Data'!$B$7:$R$2843,10,0)</f>
        <v>1.8167</v>
      </c>
      <c r="E31" s="66">
        <f t="shared" si="0"/>
        <v>17</v>
      </c>
      <c r="F31" s="65">
        <f>VLOOKUP($A31,'Return Data'!$B$7:$R$2843,11,0)</f>
        <v>6.0904999999999996</v>
      </c>
      <c r="G31" s="66">
        <f t="shared" si="1"/>
        <v>22</v>
      </c>
      <c r="H31" s="65">
        <f>VLOOKUP($A31,'Return Data'!$B$7:$R$2843,12,0)</f>
        <v>12.478199999999999</v>
      </c>
      <c r="I31" s="66">
        <f t="shared" si="2"/>
        <v>21</v>
      </c>
      <c r="J31" s="65">
        <f>VLOOKUP($A31,'Return Data'!$B$7:$R$2843,13,0)</f>
        <v>19.0212</v>
      </c>
      <c r="K31" s="66">
        <f t="shared" si="3"/>
        <v>21</v>
      </c>
      <c r="L31" s="65">
        <f>VLOOKUP($A31,'Return Data'!$B$7:$R$2843,17,0)</f>
        <v>9.7949000000000002</v>
      </c>
      <c r="M31" s="66">
        <f t="shared" si="4"/>
        <v>14</v>
      </c>
      <c r="N31" s="65"/>
      <c r="O31" s="66"/>
      <c r="P31" s="65"/>
      <c r="Q31" s="66"/>
      <c r="R31" s="65">
        <f>VLOOKUP($A31,'Return Data'!$B$7:$R$2843,16,0)</f>
        <v>9.4132999999999996</v>
      </c>
      <c r="S31" s="67">
        <f t="shared" si="7"/>
        <v>10</v>
      </c>
    </row>
    <row r="32" spans="1:19" x14ac:dyDescent="0.3">
      <c r="A32" s="63" t="s">
        <v>1689</v>
      </c>
      <c r="B32" s="64">
        <f>VLOOKUP($A32,'Return Data'!$B$7:$R$2843,3,0)</f>
        <v>44351</v>
      </c>
      <c r="C32" s="65">
        <f>VLOOKUP($A32,'Return Data'!$B$7:$R$2843,4,0)</f>
        <v>12.723800000000001</v>
      </c>
      <c r="D32" s="65">
        <f>VLOOKUP($A32,'Return Data'!$B$7:$R$2843,10,0)</f>
        <v>2.9942000000000002</v>
      </c>
      <c r="E32" s="66">
        <f t="shared" si="0"/>
        <v>9</v>
      </c>
      <c r="F32" s="65">
        <f>VLOOKUP($A32,'Return Data'!$B$7:$R$2843,11,0)</f>
        <v>10.5831</v>
      </c>
      <c r="G32" s="66">
        <f t="shared" si="1"/>
        <v>6</v>
      </c>
      <c r="H32" s="65">
        <f>VLOOKUP($A32,'Return Data'!$B$7:$R$2843,12,0)</f>
        <v>18.880700000000001</v>
      </c>
      <c r="I32" s="66">
        <f t="shared" si="2"/>
        <v>8</v>
      </c>
      <c r="J32" s="65">
        <f>VLOOKUP($A32,'Return Data'!$B$7:$R$2843,13,0)</f>
        <v>25.734200000000001</v>
      </c>
      <c r="K32" s="66">
        <f t="shared" si="3"/>
        <v>11</v>
      </c>
      <c r="L32" s="65">
        <f>VLOOKUP($A32,'Return Data'!$B$7:$R$2843,17,0)</f>
        <v>10.847099999999999</v>
      </c>
      <c r="M32" s="66">
        <f t="shared" si="4"/>
        <v>7</v>
      </c>
      <c r="N32" s="65"/>
      <c r="O32" s="66"/>
      <c r="P32" s="65"/>
      <c r="Q32" s="66"/>
      <c r="R32" s="65">
        <f>VLOOKUP($A32,'Return Data'!$B$7:$R$2843,16,0)</f>
        <v>9.1050000000000004</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2.4962913043478254</v>
      </c>
      <c r="E34" s="74"/>
      <c r="F34" s="75">
        <f>AVERAGE(F8:F32)</f>
        <v>8.8942086956521731</v>
      </c>
      <c r="G34" s="74"/>
      <c r="H34" s="75">
        <f>AVERAGE(H8:H32)</f>
        <v>16.501265217391307</v>
      </c>
      <c r="I34" s="74"/>
      <c r="J34" s="75">
        <f>AVERAGE(J8:J32)</f>
        <v>24.223543478260872</v>
      </c>
      <c r="K34" s="74"/>
      <c r="L34" s="75">
        <f>AVERAGE(L8:L32)</f>
        <v>9.939121052631581</v>
      </c>
      <c r="M34" s="74"/>
      <c r="N34" s="75">
        <f>AVERAGE(N8:N32)</f>
        <v>8.9561625000000014</v>
      </c>
      <c r="O34" s="74"/>
      <c r="P34" s="75">
        <f>AVERAGE(P8:P32)</f>
        <v>9.0395428571428571</v>
      </c>
      <c r="Q34" s="74"/>
      <c r="R34" s="75">
        <f>AVERAGE(R8:R32)</f>
        <v>9.3428347826086959</v>
      </c>
      <c r="S34" s="76"/>
    </row>
    <row r="35" spans="1:19" x14ac:dyDescent="0.3">
      <c r="A35" s="73" t="s">
        <v>28</v>
      </c>
      <c r="B35" s="74"/>
      <c r="C35" s="74"/>
      <c r="D35" s="75">
        <f>MIN(D8:D32)</f>
        <v>0.96209999999999996</v>
      </c>
      <c r="E35" s="74"/>
      <c r="F35" s="75">
        <f>MIN(F8:F32)</f>
        <v>3.5253999999999999</v>
      </c>
      <c r="G35" s="74"/>
      <c r="H35" s="75">
        <f>MIN(H8:H32)</f>
        <v>7.4040999999999997</v>
      </c>
      <c r="I35" s="74"/>
      <c r="J35" s="75">
        <f>MIN(J8:J32)</f>
        <v>13.6922</v>
      </c>
      <c r="K35" s="74"/>
      <c r="L35" s="75">
        <f>MIN(L8:L32)</f>
        <v>-3.1566000000000001</v>
      </c>
      <c r="M35" s="74"/>
      <c r="N35" s="75">
        <f>MIN(N8:N32)</f>
        <v>-1.2354000000000001</v>
      </c>
      <c r="O35" s="74"/>
      <c r="P35" s="75">
        <f>MIN(P8:P32)</f>
        <v>3.5156999999999998</v>
      </c>
      <c r="Q35" s="74"/>
      <c r="R35" s="75">
        <f>MIN(R8:R32)</f>
        <v>3.7473999999999998</v>
      </c>
      <c r="S35" s="76"/>
    </row>
    <row r="36" spans="1:19" ht="15" thickBot="1" x14ac:dyDescent="0.35">
      <c r="A36" s="77" t="s">
        <v>29</v>
      </c>
      <c r="B36" s="78"/>
      <c r="C36" s="78"/>
      <c r="D36" s="79">
        <f>MAX(D8:D32)</f>
        <v>4.0766999999999998</v>
      </c>
      <c r="E36" s="78"/>
      <c r="F36" s="79">
        <f>MAX(F8:F32)</f>
        <v>13.865399999999999</v>
      </c>
      <c r="G36" s="78"/>
      <c r="H36" s="79">
        <f>MAX(H8:H32)</f>
        <v>22.414999999999999</v>
      </c>
      <c r="I36" s="78"/>
      <c r="J36" s="79">
        <f>MAX(J8:J32)</f>
        <v>33.271599999999999</v>
      </c>
      <c r="K36" s="78"/>
      <c r="L36" s="79">
        <f>MAX(L8:L32)</f>
        <v>13.9655</v>
      </c>
      <c r="M36" s="78"/>
      <c r="N36" s="79">
        <f>MAX(N8:N32)</f>
        <v>12.5557</v>
      </c>
      <c r="O36" s="78"/>
      <c r="P36" s="79">
        <f>MAX(P8:P32)</f>
        <v>11.9049</v>
      </c>
      <c r="Q36" s="78"/>
      <c r="R36" s="79">
        <f>MAX(R8:R32)</f>
        <v>14.859400000000001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44351</v>
      </c>
      <c r="C8" s="65">
        <f>VLOOKUP($A8,'Return Data'!$B$7:$R$2843,4,0)</f>
        <v>16.53</v>
      </c>
      <c r="D8" s="65">
        <f>VLOOKUP($A8,'Return Data'!$B$7:$R$2843,10,0)</f>
        <v>1.411</v>
      </c>
      <c r="E8" s="66">
        <f>RANK(D8,D$8:D$32,0)</f>
        <v>18</v>
      </c>
      <c r="F8" s="65">
        <f>VLOOKUP($A8,'Return Data'!$B$7:$R$2843,11,0)</f>
        <v>8.8216000000000001</v>
      </c>
      <c r="G8" s="66">
        <f>RANK(F8,F$8:F$32,0)</f>
        <v>11</v>
      </c>
      <c r="H8" s="65">
        <f>VLOOKUP($A8,'Return Data'!$B$7:$R$2843,12,0)</f>
        <v>17.400600000000001</v>
      </c>
      <c r="I8" s="66">
        <f>RANK(H8,H$8:H$32,0)</f>
        <v>9</v>
      </c>
      <c r="J8" s="65">
        <f>VLOOKUP($A8,'Return Data'!$B$7:$R$2843,13,0)</f>
        <v>25.8949</v>
      </c>
      <c r="K8" s="66">
        <f>RANK(J8,J$8:J$32,0)</f>
        <v>8</v>
      </c>
      <c r="L8" s="65">
        <f>VLOOKUP($A8,'Return Data'!$B$7:$R$2843,17,0)</f>
        <v>10.0708</v>
      </c>
      <c r="M8" s="66">
        <f>RANK(L8,L$8:L$32,0)</f>
        <v>6</v>
      </c>
      <c r="N8" s="65">
        <f>VLOOKUP($A8,'Return Data'!$B$7:$R$2843,14,0)</f>
        <v>8.1905999999999999</v>
      </c>
      <c r="O8" s="66">
        <f>RANK(N8,N$8:N$32,0)</f>
        <v>8</v>
      </c>
      <c r="P8" s="65">
        <f>VLOOKUP($A8,'Return Data'!$B$7:$R$2843,15,0)</f>
        <v>8.8149999999999995</v>
      </c>
      <c r="Q8" s="66">
        <f>RANK(P8,P$8:P$32,0)</f>
        <v>6</v>
      </c>
      <c r="R8" s="65">
        <f>VLOOKUP($A8,'Return Data'!$B$7:$R$2843,16,0)</f>
        <v>8.0126000000000008</v>
      </c>
      <c r="S8" s="67">
        <f>RANK(R8,R$8:R$32,0)</f>
        <v>14</v>
      </c>
    </row>
    <row r="9" spans="1:20" x14ac:dyDescent="0.3">
      <c r="A9" s="63" t="s">
        <v>1691</v>
      </c>
      <c r="B9" s="64">
        <f>VLOOKUP($A9,'Return Data'!$B$7:$R$2843,3,0)</f>
        <v>44351</v>
      </c>
      <c r="C9" s="65">
        <f>VLOOKUP($A9,'Return Data'!$B$7:$R$2843,4,0)</f>
        <v>15.65</v>
      </c>
      <c r="D9" s="65">
        <f>VLOOKUP($A9,'Return Data'!$B$7:$R$2843,10,0)</f>
        <v>1.6234</v>
      </c>
      <c r="E9" s="66">
        <f t="shared" ref="E9:E32" si="0">RANK(D9,D$8:D$32,0)</f>
        <v>17</v>
      </c>
      <c r="F9" s="65">
        <f>VLOOKUP($A9,'Return Data'!$B$7:$R$2843,11,0)</f>
        <v>7.0450999999999997</v>
      </c>
      <c r="G9" s="66">
        <f t="shared" ref="G9:G32" si="1">RANK(F9,F$8:F$32,0)</f>
        <v>15</v>
      </c>
      <c r="H9" s="65">
        <f>VLOOKUP($A9,'Return Data'!$B$7:$R$2843,12,0)</f>
        <v>16.878299999999999</v>
      </c>
      <c r="I9" s="66">
        <f t="shared" ref="I9:I32" si="2">RANK(H9,H$8:H$32,0)</f>
        <v>11</v>
      </c>
      <c r="J9" s="65">
        <f>VLOOKUP($A9,'Return Data'!$B$7:$R$2843,13,0)</f>
        <v>24.4038</v>
      </c>
      <c r="K9" s="66">
        <f t="shared" ref="K9:K32" si="3">RANK(J9,J$8:J$32,0)</f>
        <v>11</v>
      </c>
      <c r="L9" s="65">
        <f>VLOOKUP($A9,'Return Data'!$B$7:$R$2843,17,0)</f>
        <v>9.3704999999999998</v>
      </c>
      <c r="M9" s="66">
        <f t="shared" ref="M9:M32" si="4">RANK(L9,L$8:L$32,0)</f>
        <v>10</v>
      </c>
      <c r="N9" s="65">
        <f>VLOOKUP($A9,'Return Data'!$B$7:$R$2843,14,0)</f>
        <v>8.8257999999999992</v>
      </c>
      <c r="O9" s="66">
        <f t="shared" ref="O9:O30" si="5">RANK(N9,N$8:N$32,0)</f>
        <v>6</v>
      </c>
      <c r="P9" s="65">
        <f>VLOOKUP($A9,'Return Data'!$B$7:$R$2843,15,0)</f>
        <v>8.9928000000000008</v>
      </c>
      <c r="Q9" s="66">
        <f t="shared" ref="Q9:Q30" si="6">RANK(P9,P$8:P$32,0)</f>
        <v>4</v>
      </c>
      <c r="R9" s="65">
        <f>VLOOKUP($A9,'Return Data'!$B$7:$R$2843,16,0)</f>
        <v>8.0123999999999995</v>
      </c>
      <c r="S9" s="67">
        <f t="shared" ref="S9:S32" si="7">RANK(R9,R$8:R$32,0)</f>
        <v>15</v>
      </c>
    </row>
    <row r="10" spans="1:20" x14ac:dyDescent="0.3">
      <c r="A10" s="63" t="s">
        <v>1692</v>
      </c>
      <c r="B10" s="64">
        <f>VLOOKUP($A10,'Return Data'!$B$7:$R$2843,3,0)</f>
        <v>44351</v>
      </c>
      <c r="C10" s="65">
        <f>VLOOKUP($A10,'Return Data'!$B$7:$R$2843,4,0)</f>
        <v>11.81</v>
      </c>
      <c r="D10" s="65">
        <f>VLOOKUP($A10,'Return Data'!$B$7:$R$2843,10,0)</f>
        <v>1.1997</v>
      </c>
      <c r="E10" s="66">
        <f t="shared" si="0"/>
        <v>21</v>
      </c>
      <c r="F10" s="65">
        <f>VLOOKUP($A10,'Return Data'!$B$7:$R$2843,11,0)</f>
        <v>3.0541</v>
      </c>
      <c r="G10" s="66">
        <f t="shared" si="1"/>
        <v>23</v>
      </c>
      <c r="H10" s="65">
        <f>VLOOKUP($A10,'Return Data'!$B$7:$R$2843,12,0)</f>
        <v>6.6847000000000003</v>
      </c>
      <c r="I10" s="66">
        <f t="shared" si="2"/>
        <v>23</v>
      </c>
      <c r="J10" s="65">
        <f>VLOOKUP($A10,'Return Data'!$B$7:$R$2843,13,0)</f>
        <v>12.583399999999999</v>
      </c>
      <c r="K10" s="66">
        <f t="shared" si="3"/>
        <v>23</v>
      </c>
      <c r="L10" s="65"/>
      <c r="M10" s="66"/>
      <c r="N10" s="65"/>
      <c r="O10" s="66"/>
      <c r="P10" s="65"/>
      <c r="Q10" s="66"/>
      <c r="R10" s="65">
        <f>VLOOKUP($A10,'Return Data'!$B$7:$R$2843,16,0)</f>
        <v>9.3405000000000005</v>
      </c>
      <c r="S10" s="67">
        <f t="shared" si="7"/>
        <v>3</v>
      </c>
    </row>
    <row r="11" spans="1:20" x14ac:dyDescent="0.3">
      <c r="A11" s="63" t="s">
        <v>1693</v>
      </c>
      <c r="B11" s="64">
        <f>VLOOKUP($A11,'Return Data'!$B$7:$R$2843,3,0)</f>
        <v>44351</v>
      </c>
      <c r="C11" s="65">
        <f>VLOOKUP($A11,'Return Data'!$B$7:$R$2843,4,0)</f>
        <v>15.199</v>
      </c>
      <c r="D11" s="65">
        <f>VLOOKUP($A11,'Return Data'!$B$7:$R$2843,10,0)</f>
        <v>3.3243</v>
      </c>
      <c r="E11" s="66">
        <f t="shared" si="0"/>
        <v>3</v>
      </c>
      <c r="F11" s="65">
        <f>VLOOKUP($A11,'Return Data'!$B$7:$R$2843,11,0)</f>
        <v>9.7163000000000004</v>
      </c>
      <c r="G11" s="66">
        <f t="shared" si="1"/>
        <v>8</v>
      </c>
      <c r="H11" s="65">
        <f>VLOOKUP($A11,'Return Data'!$B$7:$R$2843,12,0)</f>
        <v>17.557400000000001</v>
      </c>
      <c r="I11" s="66">
        <f t="shared" si="2"/>
        <v>8</v>
      </c>
      <c r="J11" s="65">
        <f>VLOOKUP($A11,'Return Data'!$B$7:$R$2843,13,0)</f>
        <v>25.9238</v>
      </c>
      <c r="K11" s="66">
        <f t="shared" si="3"/>
        <v>7</v>
      </c>
      <c r="L11" s="65">
        <f>VLOOKUP($A11,'Return Data'!$B$7:$R$2843,17,0)</f>
        <v>8.6387</v>
      </c>
      <c r="M11" s="66">
        <f t="shared" si="4"/>
        <v>13</v>
      </c>
      <c r="N11" s="65">
        <f>VLOOKUP($A11,'Return Data'!$B$7:$R$2843,14,0)</f>
        <v>7.3487</v>
      </c>
      <c r="O11" s="66">
        <f t="shared" si="5"/>
        <v>14</v>
      </c>
      <c r="P11" s="65"/>
      <c r="Q11" s="66"/>
      <c r="R11" s="65">
        <f>VLOOKUP($A11,'Return Data'!$B$7:$R$2843,16,0)</f>
        <v>8.4022000000000006</v>
      </c>
      <c r="S11" s="67">
        <f t="shared" si="7"/>
        <v>10</v>
      </c>
    </row>
    <row r="12" spans="1:20" x14ac:dyDescent="0.3">
      <c r="A12" s="63" t="s">
        <v>1694</v>
      </c>
      <c r="B12" s="64">
        <f>VLOOKUP($A12,'Return Data'!$B$7:$R$2843,3,0)</f>
        <v>44351</v>
      </c>
      <c r="C12" s="65">
        <f>VLOOKUP($A12,'Return Data'!$B$7:$R$2843,4,0)</f>
        <v>17.255800000000001</v>
      </c>
      <c r="D12" s="65">
        <f>VLOOKUP($A12,'Return Data'!$B$7:$R$2843,10,0)</f>
        <v>1.8805000000000001</v>
      </c>
      <c r="E12" s="66">
        <f t="shared" si="0"/>
        <v>13</v>
      </c>
      <c r="F12" s="65">
        <f>VLOOKUP($A12,'Return Data'!$B$7:$R$2843,11,0)</f>
        <v>7.7275999999999998</v>
      </c>
      <c r="G12" s="66">
        <f t="shared" si="1"/>
        <v>13</v>
      </c>
      <c r="H12" s="65">
        <f>VLOOKUP($A12,'Return Data'!$B$7:$R$2843,12,0)</f>
        <v>13.328200000000001</v>
      </c>
      <c r="I12" s="66">
        <f t="shared" si="2"/>
        <v>16</v>
      </c>
      <c r="J12" s="65">
        <f>VLOOKUP($A12,'Return Data'!$B$7:$R$2843,13,0)</f>
        <v>18.780200000000001</v>
      </c>
      <c r="K12" s="66">
        <f t="shared" si="3"/>
        <v>16</v>
      </c>
      <c r="L12" s="65">
        <f>VLOOKUP($A12,'Return Data'!$B$7:$R$2843,17,0)</f>
        <v>10.517799999999999</v>
      </c>
      <c r="M12" s="66">
        <f t="shared" si="4"/>
        <v>4</v>
      </c>
      <c r="N12" s="65">
        <f>VLOOKUP($A12,'Return Data'!$B$7:$R$2843,14,0)</f>
        <v>9.1119000000000003</v>
      </c>
      <c r="O12" s="66">
        <f t="shared" si="5"/>
        <v>4</v>
      </c>
      <c r="P12" s="65">
        <f>VLOOKUP($A12,'Return Data'!$B$7:$R$2843,15,0)</f>
        <v>9.1202000000000005</v>
      </c>
      <c r="Q12" s="66">
        <f t="shared" si="6"/>
        <v>3</v>
      </c>
      <c r="R12" s="65">
        <f>VLOOKUP($A12,'Return Data'!$B$7:$R$2843,16,0)</f>
        <v>8.5545000000000009</v>
      </c>
      <c r="S12" s="67">
        <f t="shared" si="7"/>
        <v>6</v>
      </c>
    </row>
    <row r="13" spans="1:20" x14ac:dyDescent="0.3">
      <c r="A13" s="63" t="s">
        <v>1695</v>
      </c>
      <c r="B13" s="64">
        <f>VLOOKUP($A13,'Return Data'!$B$7:$R$2843,3,0)</f>
        <v>44351</v>
      </c>
      <c r="C13" s="65">
        <f>VLOOKUP($A13,'Return Data'!$B$7:$R$2843,4,0)</f>
        <v>12.0764</v>
      </c>
      <c r="D13" s="65">
        <f>VLOOKUP($A13,'Return Data'!$B$7:$R$2843,10,0)</f>
        <v>2.7498999999999998</v>
      </c>
      <c r="E13" s="66">
        <f t="shared" si="0"/>
        <v>9</v>
      </c>
      <c r="F13" s="65">
        <f>VLOOKUP($A13,'Return Data'!$B$7:$R$2843,11,0)</f>
        <v>8.9024000000000001</v>
      </c>
      <c r="G13" s="66">
        <f t="shared" si="1"/>
        <v>10</v>
      </c>
      <c r="H13" s="65">
        <f>VLOOKUP($A13,'Return Data'!$B$7:$R$2843,12,0)</f>
        <v>17.351400000000002</v>
      </c>
      <c r="I13" s="66">
        <f t="shared" si="2"/>
        <v>10</v>
      </c>
      <c r="J13" s="65">
        <f>VLOOKUP($A13,'Return Data'!$B$7:$R$2843,13,0)</f>
        <v>24.923999999999999</v>
      </c>
      <c r="K13" s="66">
        <f t="shared" si="3"/>
        <v>9</v>
      </c>
      <c r="L13" s="65">
        <f>VLOOKUP($A13,'Return Data'!$B$7:$R$2843,17,0)</f>
        <v>8.0526</v>
      </c>
      <c r="M13" s="66">
        <f t="shared" si="4"/>
        <v>15</v>
      </c>
      <c r="N13" s="65"/>
      <c r="O13" s="66"/>
      <c r="P13" s="65"/>
      <c r="Q13" s="66"/>
      <c r="R13" s="65">
        <f>VLOOKUP($A13,'Return Data'!$B$7:$R$2843,16,0)</f>
        <v>7.0415999999999999</v>
      </c>
      <c r="S13" s="67">
        <f t="shared" si="7"/>
        <v>20</v>
      </c>
    </row>
    <row r="14" spans="1:20" x14ac:dyDescent="0.3">
      <c r="A14" s="63" t="s">
        <v>1696</v>
      </c>
      <c r="B14" s="64">
        <f>VLOOKUP($A14,'Return Data'!$B$7:$R$2843,3,0)</f>
        <v>44351</v>
      </c>
      <c r="C14" s="65">
        <f>VLOOKUP($A14,'Return Data'!$B$7:$R$2843,4,0)</f>
        <v>45.155000000000001</v>
      </c>
      <c r="D14" s="65">
        <f>VLOOKUP($A14,'Return Data'!$B$7:$R$2843,10,0)</f>
        <v>3.8022</v>
      </c>
      <c r="E14" s="66">
        <f t="shared" si="0"/>
        <v>2</v>
      </c>
      <c r="F14" s="65">
        <f>VLOOKUP($A14,'Return Data'!$B$7:$R$2843,11,0)</f>
        <v>13.426299999999999</v>
      </c>
      <c r="G14" s="66">
        <f t="shared" si="1"/>
        <v>1</v>
      </c>
      <c r="H14" s="65">
        <f>VLOOKUP($A14,'Return Data'!$B$7:$R$2843,12,0)</f>
        <v>21.701699999999999</v>
      </c>
      <c r="I14" s="66">
        <f t="shared" si="2"/>
        <v>1</v>
      </c>
      <c r="J14" s="65">
        <f>VLOOKUP($A14,'Return Data'!$B$7:$R$2843,13,0)</f>
        <v>28.907499999999999</v>
      </c>
      <c r="K14" s="66">
        <f t="shared" si="3"/>
        <v>4</v>
      </c>
      <c r="L14" s="65">
        <f>VLOOKUP($A14,'Return Data'!$B$7:$R$2843,17,0)</f>
        <v>9.8420000000000005</v>
      </c>
      <c r="M14" s="66">
        <f t="shared" si="4"/>
        <v>8</v>
      </c>
      <c r="N14" s="65">
        <f>VLOOKUP($A14,'Return Data'!$B$7:$R$2843,14,0)</f>
        <v>9.0936000000000003</v>
      </c>
      <c r="O14" s="66">
        <f t="shared" si="5"/>
        <v>5</v>
      </c>
      <c r="P14" s="65">
        <f>VLOOKUP($A14,'Return Data'!$B$7:$R$2843,15,0)</f>
        <v>10.611599999999999</v>
      </c>
      <c r="Q14" s="66">
        <f t="shared" si="6"/>
        <v>1</v>
      </c>
      <c r="R14" s="65">
        <f>VLOOKUP($A14,'Return Data'!$B$7:$R$2843,16,0)</f>
        <v>9.4332999999999991</v>
      </c>
      <c r="S14" s="67">
        <f t="shared" si="7"/>
        <v>2</v>
      </c>
    </row>
    <row r="15" spans="1:20" x14ac:dyDescent="0.3">
      <c r="A15" s="63" t="s">
        <v>1697</v>
      </c>
      <c r="B15" s="64">
        <f>VLOOKUP($A15,'Return Data'!$B$7:$R$2843,3,0)</f>
        <v>44351</v>
      </c>
      <c r="C15" s="65">
        <f>VLOOKUP($A15,'Return Data'!$B$7:$R$2843,4,0)</f>
        <v>16.2</v>
      </c>
      <c r="D15" s="65">
        <f>VLOOKUP($A15,'Return Data'!$B$7:$R$2843,10,0)</f>
        <v>1.6949000000000001</v>
      </c>
      <c r="E15" s="66">
        <f t="shared" si="0"/>
        <v>14</v>
      </c>
      <c r="F15" s="65">
        <f>VLOOKUP($A15,'Return Data'!$B$7:$R$2843,11,0)</f>
        <v>6.7194000000000003</v>
      </c>
      <c r="G15" s="66">
        <f t="shared" si="1"/>
        <v>17</v>
      </c>
      <c r="H15" s="65">
        <f>VLOOKUP($A15,'Return Data'!$B$7:$R$2843,12,0)</f>
        <v>11.9558</v>
      </c>
      <c r="I15" s="66">
        <f t="shared" si="2"/>
        <v>18</v>
      </c>
      <c r="J15" s="65">
        <f>VLOOKUP($A15,'Return Data'!$B$7:$R$2843,13,0)</f>
        <v>18.6813</v>
      </c>
      <c r="K15" s="66">
        <f t="shared" si="3"/>
        <v>18</v>
      </c>
      <c r="L15" s="65">
        <f>VLOOKUP($A15,'Return Data'!$B$7:$R$2843,17,0)</f>
        <v>7.5982000000000003</v>
      </c>
      <c r="M15" s="66">
        <f t="shared" si="4"/>
        <v>17</v>
      </c>
      <c r="N15" s="65">
        <f>VLOOKUP($A15,'Return Data'!$B$7:$R$2843,14,0)</f>
        <v>7.9367999999999999</v>
      </c>
      <c r="O15" s="66">
        <f t="shared" si="5"/>
        <v>9</v>
      </c>
      <c r="P15" s="65">
        <f>VLOOKUP($A15,'Return Data'!$B$7:$R$2843,15,0)</f>
        <v>8.5986999999999991</v>
      </c>
      <c r="Q15" s="66">
        <f t="shared" si="6"/>
        <v>8</v>
      </c>
      <c r="R15" s="65">
        <f>VLOOKUP($A15,'Return Data'!$B$7:$R$2843,16,0)</f>
        <v>7.7026000000000003</v>
      </c>
      <c r="S15" s="67">
        <f t="shared" si="7"/>
        <v>18</v>
      </c>
    </row>
    <row r="16" spans="1:20" x14ac:dyDescent="0.3">
      <c r="A16" s="63" t="s">
        <v>1698</v>
      </c>
      <c r="B16" s="64">
        <f>VLOOKUP($A16,'Return Data'!$B$7:$R$2843,3,0)</f>
        <v>44351</v>
      </c>
      <c r="C16" s="65">
        <f>VLOOKUP($A16,'Return Data'!$B$7:$R$2843,4,0)</f>
        <v>19.918500000000002</v>
      </c>
      <c r="D16" s="65">
        <f>VLOOKUP($A16,'Return Data'!$B$7:$R$2843,10,0)</f>
        <v>0.745</v>
      </c>
      <c r="E16" s="66">
        <f t="shared" si="0"/>
        <v>23</v>
      </c>
      <c r="F16" s="65">
        <f>VLOOKUP($A16,'Return Data'!$B$7:$R$2843,11,0)</f>
        <v>7.4230999999999998</v>
      </c>
      <c r="G16" s="66">
        <f t="shared" si="1"/>
        <v>14</v>
      </c>
      <c r="H16" s="65">
        <f>VLOOKUP($A16,'Return Data'!$B$7:$R$2843,12,0)</f>
        <v>14.399800000000001</v>
      </c>
      <c r="I16" s="66">
        <f t="shared" si="2"/>
        <v>14</v>
      </c>
      <c r="J16" s="65">
        <f>VLOOKUP($A16,'Return Data'!$B$7:$R$2843,13,0)</f>
        <v>20.9895</v>
      </c>
      <c r="K16" s="66">
        <f t="shared" si="3"/>
        <v>12</v>
      </c>
      <c r="L16" s="65">
        <f>VLOOKUP($A16,'Return Data'!$B$7:$R$2843,17,0)</f>
        <v>9.7080000000000002</v>
      </c>
      <c r="M16" s="66">
        <f t="shared" si="4"/>
        <v>9</v>
      </c>
      <c r="N16" s="65">
        <f>VLOOKUP($A16,'Return Data'!$B$7:$R$2843,14,0)</f>
        <v>7.7157999999999998</v>
      </c>
      <c r="O16" s="66">
        <f t="shared" si="5"/>
        <v>12</v>
      </c>
      <c r="P16" s="65">
        <f>VLOOKUP($A16,'Return Data'!$B$7:$R$2843,15,0)</f>
        <v>6.3112000000000004</v>
      </c>
      <c r="Q16" s="66">
        <f t="shared" si="6"/>
        <v>13</v>
      </c>
      <c r="R16" s="65">
        <f>VLOOKUP($A16,'Return Data'!$B$7:$R$2843,16,0)</f>
        <v>6.9522000000000004</v>
      </c>
      <c r="S16" s="67">
        <f t="shared" si="7"/>
        <v>21</v>
      </c>
    </row>
    <row r="17" spans="1:19" x14ac:dyDescent="0.3">
      <c r="A17" s="63" t="s">
        <v>1699</v>
      </c>
      <c r="B17" s="64">
        <f>VLOOKUP($A17,'Return Data'!$B$7:$R$2843,3,0)</f>
        <v>44351</v>
      </c>
      <c r="C17" s="65">
        <f>VLOOKUP($A17,'Return Data'!$B$7:$R$2843,4,0)</f>
        <v>23.67</v>
      </c>
      <c r="D17" s="65">
        <f>VLOOKUP($A17,'Return Data'!$B$7:$R$2843,10,0)</f>
        <v>1.2837000000000001</v>
      </c>
      <c r="E17" s="66">
        <f t="shared" si="0"/>
        <v>19</v>
      </c>
      <c r="F17" s="65">
        <f>VLOOKUP($A17,'Return Data'!$B$7:$R$2843,11,0)</f>
        <v>6.1435000000000004</v>
      </c>
      <c r="G17" s="66">
        <f t="shared" si="1"/>
        <v>21</v>
      </c>
      <c r="H17" s="65">
        <f>VLOOKUP($A17,'Return Data'!$B$7:$R$2843,12,0)</f>
        <v>11.7036</v>
      </c>
      <c r="I17" s="66">
        <f t="shared" si="2"/>
        <v>21</v>
      </c>
      <c r="J17" s="65">
        <f>VLOOKUP($A17,'Return Data'!$B$7:$R$2843,13,0)</f>
        <v>18.290900000000001</v>
      </c>
      <c r="K17" s="66">
        <f t="shared" si="3"/>
        <v>20</v>
      </c>
      <c r="L17" s="65">
        <f>VLOOKUP($A17,'Return Data'!$B$7:$R$2843,17,0)</f>
        <v>7.4695</v>
      </c>
      <c r="M17" s="66">
        <f t="shared" si="4"/>
        <v>18</v>
      </c>
      <c r="N17" s="65">
        <f>VLOOKUP($A17,'Return Data'!$B$7:$R$2843,14,0)</f>
        <v>7.0716000000000001</v>
      </c>
      <c r="O17" s="66">
        <f t="shared" si="5"/>
        <v>15</v>
      </c>
      <c r="P17" s="65">
        <f>VLOOKUP($A17,'Return Data'!$B$7:$R$2843,15,0)</f>
        <v>6.4641999999999999</v>
      </c>
      <c r="Q17" s="66">
        <f t="shared" si="6"/>
        <v>12</v>
      </c>
      <c r="R17" s="65">
        <f>VLOOKUP($A17,'Return Data'!$B$7:$R$2843,16,0)</f>
        <v>6.8554000000000004</v>
      </c>
      <c r="S17" s="67">
        <f t="shared" si="7"/>
        <v>22</v>
      </c>
    </row>
    <row r="18" spans="1:19" x14ac:dyDescent="0.3">
      <c r="A18" s="63" t="s">
        <v>1700</v>
      </c>
      <c r="B18" s="64">
        <f>VLOOKUP($A18,'Return Data'!$B$7:$R$2843,3,0)</f>
        <v>44351</v>
      </c>
      <c r="C18" s="65">
        <f>VLOOKUP($A18,'Return Data'!$B$7:$R$2843,4,0)</f>
        <v>12.012</v>
      </c>
      <c r="D18" s="65">
        <f>VLOOKUP($A18,'Return Data'!$B$7:$R$2843,10,0)</f>
        <v>2.5221</v>
      </c>
      <c r="E18" s="66">
        <f t="shared" si="0"/>
        <v>10</v>
      </c>
      <c r="F18" s="65">
        <f>VLOOKUP($A18,'Return Data'!$B$7:$R$2843,11,0)</f>
        <v>6.2426000000000004</v>
      </c>
      <c r="G18" s="66">
        <f t="shared" si="1"/>
        <v>19</v>
      </c>
      <c r="H18" s="65">
        <f>VLOOKUP($A18,'Return Data'!$B$7:$R$2843,12,0)</f>
        <v>10.770899999999999</v>
      </c>
      <c r="I18" s="66">
        <f t="shared" si="2"/>
        <v>22</v>
      </c>
      <c r="J18" s="65">
        <f>VLOOKUP($A18,'Return Data'!$B$7:$R$2843,13,0)</f>
        <v>16.3581</v>
      </c>
      <c r="K18" s="66">
        <f t="shared" si="3"/>
        <v>22</v>
      </c>
      <c r="L18" s="65"/>
      <c r="M18" s="66"/>
      <c r="N18" s="65"/>
      <c r="O18" s="66"/>
      <c r="P18" s="65"/>
      <c r="Q18" s="66"/>
      <c r="R18" s="65">
        <f>VLOOKUP($A18,'Return Data'!$B$7:$R$2843,16,0)</f>
        <v>8.5022000000000002</v>
      </c>
      <c r="S18" s="67">
        <f t="shared" si="7"/>
        <v>9</v>
      </c>
    </row>
    <row r="19" spans="1:19" x14ac:dyDescent="0.3">
      <c r="A19" s="63" t="s">
        <v>1701</v>
      </c>
      <c r="B19" s="64">
        <f>VLOOKUP($A19,'Return Data'!$B$7:$R$2843,3,0)</f>
        <v>44351</v>
      </c>
      <c r="C19" s="65">
        <f>VLOOKUP($A19,'Return Data'!$B$7:$R$2843,4,0)</f>
        <v>17.213999999999999</v>
      </c>
      <c r="D19" s="65">
        <f>VLOOKUP($A19,'Return Data'!$B$7:$R$2843,10,0)</f>
        <v>1.8977999999999999</v>
      </c>
      <c r="E19" s="66">
        <f t="shared" si="0"/>
        <v>12</v>
      </c>
      <c r="F19" s="65">
        <f>VLOOKUP($A19,'Return Data'!$B$7:$R$2843,11,0)</f>
        <v>6.3643000000000001</v>
      </c>
      <c r="G19" s="66">
        <f t="shared" si="1"/>
        <v>18</v>
      </c>
      <c r="H19" s="65">
        <f>VLOOKUP($A19,'Return Data'!$B$7:$R$2843,12,0)</f>
        <v>12.8062</v>
      </c>
      <c r="I19" s="66">
        <f t="shared" si="2"/>
        <v>17</v>
      </c>
      <c r="J19" s="65">
        <f>VLOOKUP($A19,'Return Data'!$B$7:$R$2843,13,0)</f>
        <v>18.777899999999999</v>
      </c>
      <c r="K19" s="66">
        <f t="shared" si="3"/>
        <v>17</v>
      </c>
      <c r="L19" s="65">
        <f>VLOOKUP($A19,'Return Data'!$B$7:$R$2843,17,0)</f>
        <v>9.3255999999999997</v>
      </c>
      <c r="M19" s="66">
        <f t="shared" si="4"/>
        <v>11</v>
      </c>
      <c r="N19" s="65">
        <f>VLOOKUP($A19,'Return Data'!$B$7:$R$2843,14,0)</f>
        <v>8.5335000000000001</v>
      </c>
      <c r="O19" s="66">
        <f t="shared" si="5"/>
        <v>7</v>
      </c>
      <c r="P19" s="65">
        <f>VLOOKUP($A19,'Return Data'!$B$7:$R$2843,15,0)</f>
        <v>8.8664000000000005</v>
      </c>
      <c r="Q19" s="66">
        <f t="shared" si="6"/>
        <v>5</v>
      </c>
      <c r="R19" s="65">
        <f>VLOOKUP($A19,'Return Data'!$B$7:$R$2843,16,0)</f>
        <v>8.5149000000000008</v>
      </c>
      <c r="S19" s="67">
        <f t="shared" si="7"/>
        <v>8</v>
      </c>
    </row>
    <row r="20" spans="1:19" x14ac:dyDescent="0.3">
      <c r="A20" s="63" t="s">
        <v>1702</v>
      </c>
      <c r="B20" s="64">
        <f>VLOOKUP($A20,'Return Data'!$B$7:$R$2843,3,0)</f>
        <v>44351</v>
      </c>
      <c r="C20" s="65">
        <f>VLOOKUP($A20,'Return Data'!$B$7:$R$2843,4,0)</f>
        <v>21.533999999999999</v>
      </c>
      <c r="D20" s="65">
        <f>VLOOKUP($A20,'Return Data'!$B$7:$R$2843,10,0)</f>
        <v>3.8483999999999998</v>
      </c>
      <c r="E20" s="66">
        <f t="shared" si="0"/>
        <v>1</v>
      </c>
      <c r="F20" s="65">
        <f>VLOOKUP($A20,'Return Data'!$B$7:$R$2843,11,0)</f>
        <v>10.8857</v>
      </c>
      <c r="G20" s="66">
        <f t="shared" si="1"/>
        <v>4</v>
      </c>
      <c r="H20" s="65">
        <f>VLOOKUP($A20,'Return Data'!$B$7:$R$2843,12,0)</f>
        <v>20.0669</v>
      </c>
      <c r="I20" s="66">
        <f t="shared" si="2"/>
        <v>3</v>
      </c>
      <c r="J20" s="65">
        <f>VLOOKUP($A20,'Return Data'!$B$7:$R$2843,13,0)</f>
        <v>32.126600000000003</v>
      </c>
      <c r="K20" s="66">
        <f t="shared" si="3"/>
        <v>1</v>
      </c>
      <c r="L20" s="65">
        <f>VLOOKUP($A20,'Return Data'!$B$7:$R$2843,17,0)</f>
        <v>10.2293</v>
      </c>
      <c r="M20" s="66">
        <f t="shared" si="4"/>
        <v>5</v>
      </c>
      <c r="N20" s="65">
        <f>VLOOKUP($A20,'Return Data'!$B$7:$R$2843,14,0)</f>
        <v>7.7314999999999996</v>
      </c>
      <c r="O20" s="66">
        <f t="shared" si="5"/>
        <v>11</v>
      </c>
      <c r="P20" s="65">
        <f>VLOOKUP($A20,'Return Data'!$B$7:$R$2843,15,0)</f>
        <v>7.9139999999999997</v>
      </c>
      <c r="Q20" s="66">
        <f t="shared" si="6"/>
        <v>9</v>
      </c>
      <c r="R20" s="65">
        <f>VLOOKUP($A20,'Return Data'!$B$7:$R$2843,16,0)</f>
        <v>8.2859999999999996</v>
      </c>
      <c r="S20" s="67">
        <f t="shared" si="7"/>
        <v>12</v>
      </c>
    </row>
    <row r="21" spans="1:19" x14ac:dyDescent="0.3">
      <c r="A21" s="63" t="s">
        <v>1703</v>
      </c>
      <c r="B21" s="64">
        <f>VLOOKUP($A21,'Return Data'!$B$7:$R$2843,3,0)</f>
        <v>44351</v>
      </c>
      <c r="C21" s="65">
        <f>VLOOKUP($A21,'Return Data'!$B$7:$R$2843,4,0)</f>
        <v>14.428000000000001</v>
      </c>
      <c r="D21" s="65">
        <f>VLOOKUP($A21,'Return Data'!$B$7:$R$2843,10,0)</f>
        <v>2.9792000000000001</v>
      </c>
      <c r="E21" s="66">
        <f t="shared" si="0"/>
        <v>5</v>
      </c>
      <c r="F21" s="65">
        <f>VLOOKUP($A21,'Return Data'!$B$7:$R$2843,11,0)</f>
        <v>11.3383</v>
      </c>
      <c r="G21" s="66">
        <f t="shared" si="1"/>
        <v>2</v>
      </c>
      <c r="H21" s="65">
        <f>VLOOKUP($A21,'Return Data'!$B$7:$R$2843,12,0)</f>
        <v>20.8993</v>
      </c>
      <c r="I21" s="66">
        <f t="shared" si="2"/>
        <v>2</v>
      </c>
      <c r="J21" s="65">
        <f>VLOOKUP($A21,'Return Data'!$B$7:$R$2843,13,0)</f>
        <v>30.603200000000001</v>
      </c>
      <c r="K21" s="66">
        <f t="shared" si="3"/>
        <v>3</v>
      </c>
      <c r="L21" s="65">
        <f>VLOOKUP($A21,'Return Data'!$B$7:$R$2843,17,0)</f>
        <v>12.1332</v>
      </c>
      <c r="M21" s="66">
        <f t="shared" si="4"/>
        <v>1</v>
      </c>
      <c r="N21" s="65">
        <f>VLOOKUP($A21,'Return Data'!$B$7:$R$2843,14,0)</f>
        <v>10.6358</v>
      </c>
      <c r="O21" s="66">
        <f t="shared" si="5"/>
        <v>1</v>
      </c>
      <c r="P21" s="65"/>
      <c r="Q21" s="66"/>
      <c r="R21" s="65">
        <f>VLOOKUP($A21,'Return Data'!$B$7:$R$2843,16,0)</f>
        <v>8.8141999999999996</v>
      </c>
      <c r="S21" s="67">
        <f t="shared" si="7"/>
        <v>4</v>
      </c>
    </row>
    <row r="22" spans="1:19" x14ac:dyDescent="0.3">
      <c r="A22" s="63" t="s">
        <v>1704</v>
      </c>
      <c r="B22" s="64">
        <f>VLOOKUP($A22,'Return Data'!$B$7:$R$2843,3,0)</f>
        <v>44351</v>
      </c>
      <c r="C22" s="65">
        <f>VLOOKUP($A22,'Return Data'!$B$7:$R$2843,4,0)</f>
        <v>13.694000000000001</v>
      </c>
      <c r="D22" s="65">
        <f>VLOOKUP($A22,'Return Data'!$B$7:$R$2843,10,0)</f>
        <v>3.1175000000000002</v>
      </c>
      <c r="E22" s="66">
        <f t="shared" si="0"/>
        <v>4</v>
      </c>
      <c r="F22" s="65">
        <f>VLOOKUP($A22,'Return Data'!$B$7:$R$2843,11,0)</f>
        <v>10.9095</v>
      </c>
      <c r="G22" s="66">
        <f t="shared" si="1"/>
        <v>3</v>
      </c>
      <c r="H22" s="65">
        <f>VLOOKUP($A22,'Return Data'!$B$7:$R$2843,12,0)</f>
        <v>19.744700000000002</v>
      </c>
      <c r="I22" s="66">
        <f t="shared" si="2"/>
        <v>4</v>
      </c>
      <c r="J22" s="65">
        <f>VLOOKUP($A22,'Return Data'!$B$7:$R$2843,13,0)</f>
        <v>30.9178</v>
      </c>
      <c r="K22" s="66">
        <f t="shared" si="3"/>
        <v>2</v>
      </c>
      <c r="L22" s="65"/>
      <c r="M22" s="66"/>
      <c r="N22" s="65"/>
      <c r="O22" s="66"/>
      <c r="P22" s="65"/>
      <c r="Q22" s="66"/>
      <c r="R22" s="65">
        <f>VLOOKUP($A22,'Return Data'!$B$7:$R$2843,16,0)</f>
        <v>13.598000000000001</v>
      </c>
      <c r="S22" s="67">
        <f t="shared" si="7"/>
        <v>1</v>
      </c>
    </row>
    <row r="23" spans="1:19" x14ac:dyDescent="0.3">
      <c r="A23" s="63" t="s">
        <v>1705</v>
      </c>
      <c r="B23" s="64">
        <f>VLOOKUP($A23,'Return Data'!$B$7:$R$2843,3,0)</f>
        <v>44351</v>
      </c>
      <c r="C23" s="65">
        <f>VLOOKUP($A23,'Return Data'!$B$7:$R$2843,4,0)</f>
        <v>11.754</v>
      </c>
      <c r="D23" s="65">
        <f>VLOOKUP($A23,'Return Data'!$B$7:$R$2843,10,0)</f>
        <v>1.6781999999999999</v>
      </c>
      <c r="E23" s="66">
        <f t="shared" si="0"/>
        <v>16</v>
      </c>
      <c r="F23" s="65">
        <f>VLOOKUP($A23,'Return Data'!$B$7:$R$2843,11,0)</f>
        <v>8.4026999999999994</v>
      </c>
      <c r="G23" s="66">
        <f t="shared" si="1"/>
        <v>12</v>
      </c>
      <c r="H23" s="65">
        <f>VLOOKUP($A23,'Return Data'!$B$7:$R$2843,12,0)</f>
        <v>15.433299999999999</v>
      </c>
      <c r="I23" s="66">
        <f t="shared" si="2"/>
        <v>13</v>
      </c>
      <c r="J23" s="65">
        <f>VLOOKUP($A23,'Return Data'!$B$7:$R$2843,13,0)</f>
        <v>20.9832</v>
      </c>
      <c r="K23" s="66">
        <f t="shared" si="3"/>
        <v>13</v>
      </c>
      <c r="L23" s="65">
        <f>VLOOKUP($A23,'Return Data'!$B$7:$R$2843,17,0)</f>
        <v>-3.9272999999999998</v>
      </c>
      <c r="M23" s="66">
        <f t="shared" si="4"/>
        <v>19</v>
      </c>
      <c r="N23" s="65">
        <f>VLOOKUP($A23,'Return Data'!$B$7:$R$2843,14,0)</f>
        <v>-2.0566</v>
      </c>
      <c r="O23" s="66">
        <f t="shared" si="5"/>
        <v>16</v>
      </c>
      <c r="P23" s="65">
        <f>VLOOKUP($A23,'Return Data'!$B$7:$R$2843,15,0)</f>
        <v>2.5110999999999999</v>
      </c>
      <c r="Q23" s="66">
        <f t="shared" si="6"/>
        <v>14</v>
      </c>
      <c r="R23" s="65">
        <f>VLOOKUP($A23,'Return Data'!$B$7:$R$2843,16,0)</f>
        <v>2.7212999999999998</v>
      </c>
      <c r="S23" s="67">
        <f t="shared" si="7"/>
        <v>23</v>
      </c>
    </row>
    <row r="24" spans="1:19" x14ac:dyDescent="0.3">
      <c r="A24" s="63" t="s">
        <v>1706</v>
      </c>
      <c r="B24" s="64">
        <f>VLOOKUP($A24,'Return Data'!$B$7:$R$2843,3,0)</f>
        <v>44351</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44351</v>
      </c>
      <c r="C26" s="65">
        <f>VLOOKUP($A26,'Return Data'!$B$7:$R$2843,4,0)</f>
        <v>37.581400000000002</v>
      </c>
      <c r="D26" s="65">
        <f>VLOOKUP($A26,'Return Data'!$B$7:$R$2843,10,0)</f>
        <v>2.8971</v>
      </c>
      <c r="E26" s="66">
        <f t="shared" si="0"/>
        <v>6</v>
      </c>
      <c r="F26" s="65">
        <f>VLOOKUP($A26,'Return Data'!$B$7:$R$2843,11,0)</f>
        <v>8.9072999999999993</v>
      </c>
      <c r="G26" s="66">
        <f t="shared" si="1"/>
        <v>9</v>
      </c>
      <c r="H26" s="65">
        <f>VLOOKUP($A26,'Return Data'!$B$7:$R$2843,12,0)</f>
        <v>15.4763</v>
      </c>
      <c r="I26" s="66">
        <f t="shared" si="2"/>
        <v>12</v>
      </c>
      <c r="J26" s="65">
        <f>VLOOKUP($A26,'Return Data'!$B$7:$R$2843,13,0)</f>
        <v>20.7392</v>
      </c>
      <c r="K26" s="66">
        <f t="shared" si="3"/>
        <v>14</v>
      </c>
      <c r="L26" s="65">
        <f>VLOOKUP($A26,'Return Data'!$B$7:$R$2843,17,0)</f>
        <v>7.8724999999999996</v>
      </c>
      <c r="M26" s="66">
        <f t="shared" si="4"/>
        <v>16</v>
      </c>
      <c r="N26" s="65">
        <f>VLOOKUP($A26,'Return Data'!$B$7:$R$2843,14,0)</f>
        <v>7.7961</v>
      </c>
      <c r="O26" s="66">
        <f t="shared" si="5"/>
        <v>10</v>
      </c>
      <c r="P26" s="65">
        <f>VLOOKUP($A26,'Return Data'!$B$7:$R$2843,15,0)</f>
        <v>7.4585999999999997</v>
      </c>
      <c r="Q26" s="66">
        <f t="shared" si="6"/>
        <v>10</v>
      </c>
      <c r="R26" s="65">
        <f>VLOOKUP($A26,'Return Data'!$B$7:$R$2843,16,0)</f>
        <v>7.9343000000000004</v>
      </c>
      <c r="S26" s="67">
        <f t="shared" si="7"/>
        <v>16</v>
      </c>
    </row>
    <row r="27" spans="1:19" x14ac:dyDescent="0.3">
      <c r="A27" s="63" t="s">
        <v>1709</v>
      </c>
      <c r="B27" s="64">
        <f>VLOOKUP($A27,'Return Data'!$B$7:$R$2843,3,0)</f>
        <v>44351</v>
      </c>
      <c r="C27" s="65">
        <f>VLOOKUP($A27,'Return Data'!$B$7:$R$2843,4,0)</f>
        <v>45.6616</v>
      </c>
      <c r="D27" s="65">
        <f>VLOOKUP($A27,'Return Data'!$B$7:$R$2843,10,0)</f>
        <v>2.4051</v>
      </c>
      <c r="E27" s="66">
        <f t="shared" si="0"/>
        <v>11</v>
      </c>
      <c r="F27" s="65">
        <f>VLOOKUP($A27,'Return Data'!$B$7:$R$2843,11,0)</f>
        <v>9.7970000000000006</v>
      </c>
      <c r="G27" s="66">
        <f t="shared" si="1"/>
        <v>7</v>
      </c>
      <c r="H27" s="65">
        <f>VLOOKUP($A27,'Return Data'!$B$7:$R$2843,12,0)</f>
        <v>18.843299999999999</v>
      </c>
      <c r="I27" s="66">
        <f t="shared" si="2"/>
        <v>6</v>
      </c>
      <c r="J27" s="65">
        <f>VLOOKUP($A27,'Return Data'!$B$7:$R$2843,13,0)</f>
        <v>27.573799999999999</v>
      </c>
      <c r="K27" s="66">
        <f t="shared" si="3"/>
        <v>6</v>
      </c>
      <c r="L27" s="65">
        <f>VLOOKUP($A27,'Return Data'!$B$7:$R$2843,17,0)</f>
        <v>12.035299999999999</v>
      </c>
      <c r="M27" s="66">
        <f t="shared" si="4"/>
        <v>2</v>
      </c>
      <c r="N27" s="65">
        <f>VLOOKUP($A27,'Return Data'!$B$7:$R$2843,14,0)</f>
        <v>9.4608000000000008</v>
      </c>
      <c r="O27" s="66">
        <f t="shared" si="5"/>
        <v>2</v>
      </c>
      <c r="P27" s="65">
        <f>VLOOKUP($A27,'Return Data'!$B$7:$R$2843,15,0)</f>
        <v>9.2739999999999991</v>
      </c>
      <c r="Q27" s="66">
        <f t="shared" si="6"/>
        <v>2</v>
      </c>
      <c r="R27" s="65">
        <f>VLOOKUP($A27,'Return Data'!$B$7:$R$2843,16,0)</f>
        <v>8.3000000000000007</v>
      </c>
      <c r="S27" s="67">
        <f t="shared" si="7"/>
        <v>11</v>
      </c>
    </row>
    <row r="28" spans="1:19" x14ac:dyDescent="0.3">
      <c r="A28" s="63" t="s">
        <v>1710</v>
      </c>
      <c r="B28" s="64">
        <f>VLOOKUP($A28,'Return Data'!$B$7:$R$2843,3,0)</f>
        <v>44351</v>
      </c>
      <c r="C28" s="65">
        <f>VLOOKUP($A28,'Return Data'!$B$7:$R$2843,4,0)</f>
        <v>16.3977</v>
      </c>
      <c r="D28" s="65">
        <f>VLOOKUP($A28,'Return Data'!$B$7:$R$2843,10,0)</f>
        <v>2.8603999999999998</v>
      </c>
      <c r="E28" s="66">
        <f t="shared" si="0"/>
        <v>7</v>
      </c>
      <c r="F28" s="65">
        <f>VLOOKUP($A28,'Return Data'!$B$7:$R$2843,11,0)</f>
        <v>9.8628999999999998</v>
      </c>
      <c r="G28" s="66">
        <f t="shared" si="1"/>
        <v>6</v>
      </c>
      <c r="H28" s="65">
        <f>VLOOKUP($A28,'Return Data'!$B$7:$R$2843,12,0)</f>
        <v>19.2638</v>
      </c>
      <c r="I28" s="66">
        <f t="shared" si="2"/>
        <v>5</v>
      </c>
      <c r="J28" s="65">
        <f>VLOOKUP($A28,'Return Data'!$B$7:$R$2843,13,0)</f>
        <v>28.459299999999999</v>
      </c>
      <c r="K28" s="66">
        <f t="shared" si="3"/>
        <v>5</v>
      </c>
      <c r="L28" s="65">
        <f>VLOOKUP($A28,'Return Data'!$B$7:$R$2843,17,0)</f>
        <v>11.224500000000001</v>
      </c>
      <c r="M28" s="66">
        <f t="shared" si="4"/>
        <v>3</v>
      </c>
      <c r="N28" s="65">
        <f>VLOOKUP($A28,'Return Data'!$B$7:$R$2843,14,0)</f>
        <v>9.4438999999999993</v>
      </c>
      <c r="O28" s="66">
        <f t="shared" si="5"/>
        <v>3</v>
      </c>
      <c r="P28" s="65">
        <f>VLOOKUP($A28,'Return Data'!$B$7:$R$2843,15,0)</f>
        <v>8.7276000000000007</v>
      </c>
      <c r="Q28" s="66">
        <f t="shared" si="6"/>
        <v>7</v>
      </c>
      <c r="R28" s="65">
        <f>VLOOKUP($A28,'Return Data'!$B$7:$R$2843,16,0)</f>
        <v>8.5511999999999997</v>
      </c>
      <c r="S28" s="67">
        <f t="shared" si="7"/>
        <v>7</v>
      </c>
    </row>
    <row r="29" spans="1:19" x14ac:dyDescent="0.3">
      <c r="A29" s="63" t="s">
        <v>1711</v>
      </c>
      <c r="B29" s="64">
        <f>VLOOKUP($A29,'Return Data'!$B$7:$R$2843,3,0)</f>
        <v>44351</v>
      </c>
      <c r="C29" s="65">
        <f>VLOOKUP($A29,'Return Data'!$B$7:$R$2843,4,0)</f>
        <v>12.028700000000001</v>
      </c>
      <c r="D29" s="65">
        <f>VLOOKUP($A29,'Return Data'!$B$7:$R$2843,10,0)</f>
        <v>1.147</v>
      </c>
      <c r="E29" s="66">
        <f t="shared" si="0"/>
        <v>22</v>
      </c>
      <c r="F29" s="65">
        <f>VLOOKUP($A29,'Return Data'!$B$7:$R$2843,11,0)</f>
        <v>6.1528</v>
      </c>
      <c r="G29" s="66">
        <f t="shared" si="1"/>
        <v>20</v>
      </c>
      <c r="H29" s="65">
        <f>VLOOKUP($A29,'Return Data'!$B$7:$R$2843,12,0)</f>
        <v>11.8231</v>
      </c>
      <c r="I29" s="66">
        <f t="shared" si="2"/>
        <v>20</v>
      </c>
      <c r="J29" s="65">
        <f>VLOOKUP($A29,'Return Data'!$B$7:$R$2843,13,0)</f>
        <v>17.4162</v>
      </c>
      <c r="K29" s="66">
        <f t="shared" si="3"/>
        <v>21</v>
      </c>
      <c r="L29" s="65"/>
      <c r="M29" s="66"/>
      <c r="N29" s="65"/>
      <c r="O29" s="66"/>
      <c r="P29" s="65"/>
      <c r="Q29" s="66"/>
      <c r="R29" s="65">
        <f>VLOOKUP($A29,'Return Data'!$B$7:$R$2843,16,0)</f>
        <v>7.6901000000000002</v>
      </c>
      <c r="S29" s="67">
        <f t="shared" si="7"/>
        <v>19</v>
      </c>
    </row>
    <row r="30" spans="1:19" x14ac:dyDescent="0.3">
      <c r="A30" s="63" t="s">
        <v>1712</v>
      </c>
      <c r="B30" s="64">
        <f>VLOOKUP($A30,'Return Data'!$B$7:$R$2843,3,0)</f>
        <v>44351</v>
      </c>
      <c r="C30" s="65">
        <f>VLOOKUP($A30,'Return Data'!$B$7:$R$2843,4,0)</f>
        <v>51.3643179918706</v>
      </c>
      <c r="D30" s="65">
        <f>VLOOKUP($A30,'Return Data'!$B$7:$R$2843,10,0)</f>
        <v>1.2692000000000001</v>
      </c>
      <c r="E30" s="66">
        <f t="shared" si="0"/>
        <v>20</v>
      </c>
      <c r="F30" s="65">
        <f>VLOOKUP($A30,'Return Data'!$B$7:$R$2843,11,0)</f>
        <v>6.9968000000000004</v>
      </c>
      <c r="G30" s="66">
        <f t="shared" si="1"/>
        <v>16</v>
      </c>
      <c r="H30" s="65">
        <f>VLOOKUP($A30,'Return Data'!$B$7:$R$2843,12,0)</f>
        <v>13.414</v>
      </c>
      <c r="I30" s="66">
        <f t="shared" si="2"/>
        <v>15</v>
      </c>
      <c r="J30" s="65">
        <f>VLOOKUP($A30,'Return Data'!$B$7:$R$2843,13,0)</f>
        <v>19.649999999999999</v>
      </c>
      <c r="K30" s="66">
        <f t="shared" si="3"/>
        <v>15</v>
      </c>
      <c r="L30" s="65">
        <f>VLOOKUP($A30,'Return Data'!$B$7:$R$2843,17,0)</f>
        <v>8.1044</v>
      </c>
      <c r="M30" s="66">
        <f t="shared" si="4"/>
        <v>14</v>
      </c>
      <c r="N30" s="65">
        <f>VLOOKUP($A30,'Return Data'!$B$7:$R$2843,14,0)</f>
        <v>7.6230000000000002</v>
      </c>
      <c r="O30" s="66">
        <f t="shared" si="5"/>
        <v>13</v>
      </c>
      <c r="P30" s="65">
        <f>VLOOKUP($A30,'Return Data'!$B$7:$R$2843,15,0)</f>
        <v>7.3141999999999996</v>
      </c>
      <c r="Q30" s="66">
        <f t="shared" si="6"/>
        <v>11</v>
      </c>
      <c r="R30" s="65">
        <f>VLOOKUP($A30,'Return Data'!$B$7:$R$2843,16,0)</f>
        <v>7.8152999999999997</v>
      </c>
      <c r="S30" s="67">
        <f t="shared" si="7"/>
        <v>17</v>
      </c>
    </row>
    <row r="31" spans="1:19" x14ac:dyDescent="0.3">
      <c r="A31" s="63" t="s">
        <v>1713</v>
      </c>
      <c r="B31" s="64">
        <f>VLOOKUP($A31,'Return Data'!$B$7:$R$2843,3,0)</f>
        <v>44351</v>
      </c>
      <c r="C31" s="65">
        <f>VLOOKUP($A31,'Return Data'!$B$7:$R$2843,4,0)</f>
        <v>12.67</v>
      </c>
      <c r="D31" s="65">
        <f>VLOOKUP($A31,'Return Data'!$B$7:$R$2843,10,0)</f>
        <v>1.6854</v>
      </c>
      <c r="E31" s="66">
        <f t="shared" si="0"/>
        <v>15</v>
      </c>
      <c r="F31" s="65">
        <f>VLOOKUP($A31,'Return Data'!$B$7:$R$2843,11,0)</f>
        <v>5.7595999999999998</v>
      </c>
      <c r="G31" s="66">
        <f t="shared" si="1"/>
        <v>22</v>
      </c>
      <c r="H31" s="65">
        <f>VLOOKUP($A31,'Return Data'!$B$7:$R$2843,12,0)</f>
        <v>11.925800000000001</v>
      </c>
      <c r="I31" s="66">
        <f t="shared" si="2"/>
        <v>19</v>
      </c>
      <c r="J31" s="65">
        <f>VLOOKUP($A31,'Return Data'!$B$7:$R$2843,13,0)</f>
        <v>18.300699999999999</v>
      </c>
      <c r="K31" s="66">
        <f t="shared" si="3"/>
        <v>19</v>
      </c>
      <c r="L31" s="65">
        <f>VLOOKUP($A31,'Return Data'!$B$7:$R$2843,17,0)</f>
        <v>9.2127999999999997</v>
      </c>
      <c r="M31" s="66">
        <f t="shared" si="4"/>
        <v>12</v>
      </c>
      <c r="N31" s="65"/>
      <c r="O31" s="66"/>
      <c r="P31" s="65"/>
      <c r="Q31" s="66"/>
      <c r="R31" s="65">
        <f>VLOOKUP($A31,'Return Data'!$B$7:$R$2843,16,0)</f>
        <v>8.7478999999999996</v>
      </c>
      <c r="S31" s="67">
        <f t="shared" si="7"/>
        <v>5</v>
      </c>
    </row>
    <row r="32" spans="1:19" x14ac:dyDescent="0.3">
      <c r="A32" s="63" t="s">
        <v>1714</v>
      </c>
      <c r="B32" s="64">
        <f>VLOOKUP($A32,'Return Data'!$B$7:$R$2843,3,0)</f>
        <v>44351</v>
      </c>
      <c r="C32" s="65">
        <f>VLOOKUP($A32,'Return Data'!$B$7:$R$2843,4,0)</f>
        <v>12.396000000000001</v>
      </c>
      <c r="D32" s="65">
        <f>VLOOKUP($A32,'Return Data'!$B$7:$R$2843,10,0)</f>
        <v>2.7784</v>
      </c>
      <c r="E32" s="66">
        <f t="shared" si="0"/>
        <v>8</v>
      </c>
      <c r="F32" s="65">
        <f>VLOOKUP($A32,'Return Data'!$B$7:$R$2843,11,0)</f>
        <v>10.1221</v>
      </c>
      <c r="G32" s="66">
        <f t="shared" si="1"/>
        <v>5</v>
      </c>
      <c r="H32" s="65">
        <f>VLOOKUP($A32,'Return Data'!$B$7:$R$2843,12,0)</f>
        <v>18.1325</v>
      </c>
      <c r="I32" s="66">
        <f t="shared" si="2"/>
        <v>7</v>
      </c>
      <c r="J32" s="65">
        <f>VLOOKUP($A32,'Return Data'!$B$7:$R$2843,13,0)</f>
        <v>24.6907</v>
      </c>
      <c r="K32" s="66">
        <f t="shared" si="3"/>
        <v>10</v>
      </c>
      <c r="L32" s="65">
        <f>VLOOKUP($A32,'Return Data'!$B$7:$R$2843,17,0)</f>
        <v>9.9675999999999991</v>
      </c>
      <c r="M32" s="66">
        <f t="shared" si="4"/>
        <v>7</v>
      </c>
      <c r="N32" s="65"/>
      <c r="O32" s="66"/>
      <c r="P32" s="65"/>
      <c r="Q32" s="66"/>
      <c r="R32" s="65">
        <f>VLOOKUP($A32,'Return Data'!$B$7:$R$2843,16,0)</f>
        <v>8.0797000000000008</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2.2087130434782605</v>
      </c>
      <c r="E34" s="74"/>
      <c r="F34" s="75">
        <f>AVERAGE(F8:F32)</f>
        <v>8.292217391304348</v>
      </c>
      <c r="G34" s="74"/>
      <c r="H34" s="75">
        <f>AVERAGE(H8:H32)</f>
        <v>15.54615652173913</v>
      </c>
      <c r="I34" s="74"/>
      <c r="J34" s="75">
        <f>AVERAGE(J8:J32)</f>
        <v>22.868521739130436</v>
      </c>
      <c r="K34" s="74"/>
      <c r="L34" s="75">
        <f>AVERAGE(L8:L32)</f>
        <v>8.8129473684210513</v>
      </c>
      <c r="M34" s="74"/>
      <c r="N34" s="75">
        <f>AVERAGE(N8:N32)</f>
        <v>7.7789250000000001</v>
      </c>
      <c r="O34" s="74"/>
      <c r="P34" s="75">
        <f>AVERAGE(P8:P32)</f>
        <v>7.9271142857142864</v>
      </c>
      <c r="Q34" s="74"/>
      <c r="R34" s="75">
        <f>AVERAGE(R8:R32)</f>
        <v>8.16793043478261</v>
      </c>
      <c r="S34" s="76"/>
    </row>
    <row r="35" spans="1:19" x14ac:dyDescent="0.3">
      <c r="A35" s="73" t="s">
        <v>28</v>
      </c>
      <c r="B35" s="74"/>
      <c r="C35" s="74"/>
      <c r="D35" s="75">
        <f>MIN(D8:D32)</f>
        <v>0.745</v>
      </c>
      <c r="E35" s="74"/>
      <c r="F35" s="75">
        <f>MIN(F8:F32)</f>
        <v>3.0541</v>
      </c>
      <c r="G35" s="74"/>
      <c r="H35" s="75">
        <f>MIN(H8:H32)</f>
        <v>6.6847000000000003</v>
      </c>
      <c r="I35" s="74"/>
      <c r="J35" s="75">
        <f>MIN(J8:J32)</f>
        <v>12.583399999999999</v>
      </c>
      <c r="K35" s="74"/>
      <c r="L35" s="75">
        <f>MIN(L8:L32)</f>
        <v>-3.9272999999999998</v>
      </c>
      <c r="M35" s="74"/>
      <c r="N35" s="75">
        <f>MIN(N8:N32)</f>
        <v>-2.0566</v>
      </c>
      <c r="O35" s="74"/>
      <c r="P35" s="75">
        <f>MIN(P8:P32)</f>
        <v>2.5110999999999999</v>
      </c>
      <c r="Q35" s="74"/>
      <c r="R35" s="75">
        <f>MIN(R8:R32)</f>
        <v>2.7212999999999998</v>
      </c>
      <c r="S35" s="76"/>
    </row>
    <row r="36" spans="1:19" ht="15" thickBot="1" x14ac:dyDescent="0.35">
      <c r="A36" s="77" t="s">
        <v>29</v>
      </c>
      <c r="B36" s="78"/>
      <c r="C36" s="78"/>
      <c r="D36" s="79">
        <f>MAX(D8:D32)</f>
        <v>3.8483999999999998</v>
      </c>
      <c r="E36" s="78"/>
      <c r="F36" s="79">
        <f>MAX(F8:F32)</f>
        <v>13.426299999999999</v>
      </c>
      <c r="G36" s="78"/>
      <c r="H36" s="79">
        <f>MAX(H8:H32)</f>
        <v>21.701699999999999</v>
      </c>
      <c r="I36" s="78"/>
      <c r="J36" s="79">
        <f>MAX(J8:J32)</f>
        <v>32.126600000000003</v>
      </c>
      <c r="K36" s="78"/>
      <c r="L36" s="79">
        <f>MAX(L8:L32)</f>
        <v>12.1332</v>
      </c>
      <c r="M36" s="78"/>
      <c r="N36" s="79">
        <f>MAX(N8:N32)</f>
        <v>10.6358</v>
      </c>
      <c r="O36" s="78"/>
      <c r="P36" s="79">
        <f>MAX(P8:P32)</f>
        <v>10.611599999999999</v>
      </c>
      <c r="Q36" s="78"/>
      <c r="R36" s="79">
        <f>MAX(R8:R32)</f>
        <v>13.598000000000001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44351</v>
      </c>
      <c r="C8" s="65">
        <f>VLOOKUP($A8,'Return Data'!$B$7:$R$2843,4,0)</f>
        <v>21.9879</v>
      </c>
      <c r="D8" s="65">
        <f>VLOOKUP($A8,'Return Data'!$B$7:$R$2843,10,0)</f>
        <v>1.4436</v>
      </c>
      <c r="E8" s="66">
        <f t="shared" ref="E8:E34" si="0">RANK(D8,D$8:D$34,0)</f>
        <v>2</v>
      </c>
      <c r="F8" s="65">
        <f>VLOOKUP($A8,'Return Data'!$B$7:$R$2843,11,0)</f>
        <v>2.4847999999999999</v>
      </c>
      <c r="G8" s="66">
        <f t="shared" ref="G8:G34" si="1">RANK(F8,F$8:F$34,0)</f>
        <v>2</v>
      </c>
      <c r="H8" s="65">
        <f>VLOOKUP($A8,'Return Data'!$B$7:$R$2843,12,0)</f>
        <v>3.3698000000000001</v>
      </c>
      <c r="I8" s="66">
        <f t="shared" ref="I8:I23" si="2">RANK(H8,H$8:H$34,0)</f>
        <v>7</v>
      </c>
      <c r="J8" s="65">
        <f>VLOOKUP($A8,'Return Data'!$B$7:$R$2843,13,0)</f>
        <v>4.0453000000000001</v>
      </c>
      <c r="K8" s="66">
        <f t="shared" ref="K8:K23" si="3">RANK(J8,J$8:J$34,0)</f>
        <v>10</v>
      </c>
      <c r="L8" s="65">
        <f>VLOOKUP($A8,'Return Data'!$B$7:$R$2843,17,0)</f>
        <v>5.2588999999999997</v>
      </c>
      <c r="M8" s="66">
        <f t="shared" ref="M8:M18" si="4">RANK(L8,L$8:L$34,0)</f>
        <v>7</v>
      </c>
      <c r="N8" s="65">
        <f>VLOOKUP($A8,'Return Data'!$B$7:$R$2843,14,0)</f>
        <v>5.7606999999999999</v>
      </c>
      <c r="O8" s="66">
        <f>RANK(N8,N$8:N$34,0)</f>
        <v>7</v>
      </c>
      <c r="P8" s="65">
        <f>VLOOKUP($A8,'Return Data'!$B$7:$R$2843,15,0)</f>
        <v>6.1623999999999999</v>
      </c>
      <c r="Q8" s="66">
        <f>RANK(P8,P$8:P$34,0)</f>
        <v>6</v>
      </c>
      <c r="R8" s="65">
        <f>VLOOKUP($A8,'Return Data'!$B$7:$R$2843,16,0)</f>
        <v>7.1725000000000003</v>
      </c>
      <c r="S8" s="67">
        <f t="shared" ref="S8:S34" si="5">RANK(R8,R$8:R$34,0)</f>
        <v>4</v>
      </c>
    </row>
    <row r="9" spans="1:20" x14ac:dyDescent="0.3">
      <c r="A9" s="63" t="s">
        <v>1716</v>
      </c>
      <c r="B9" s="64">
        <f>VLOOKUP($A9,'Return Data'!$B$7:$R$2843,3,0)</f>
        <v>44351</v>
      </c>
      <c r="C9" s="65">
        <f>VLOOKUP($A9,'Return Data'!$B$7:$R$2843,4,0)</f>
        <v>15.575100000000001</v>
      </c>
      <c r="D9" s="65">
        <f>VLOOKUP($A9,'Return Data'!$B$7:$R$2843,10,0)</f>
        <v>1.3132999999999999</v>
      </c>
      <c r="E9" s="66">
        <f t="shared" si="0"/>
        <v>13</v>
      </c>
      <c r="F9" s="65">
        <f>VLOOKUP($A9,'Return Data'!$B$7:$R$2843,11,0)</f>
        <v>2.3008999999999999</v>
      </c>
      <c r="G9" s="66">
        <f t="shared" si="1"/>
        <v>12</v>
      </c>
      <c r="H9" s="65">
        <f>VLOOKUP($A9,'Return Data'!$B$7:$R$2843,12,0)</f>
        <v>3.238</v>
      </c>
      <c r="I9" s="66">
        <f t="shared" si="2"/>
        <v>14</v>
      </c>
      <c r="J9" s="65">
        <f>VLOOKUP($A9,'Return Data'!$B$7:$R$2843,13,0)</f>
        <v>3.9234</v>
      </c>
      <c r="K9" s="66">
        <f t="shared" si="3"/>
        <v>15</v>
      </c>
      <c r="L9" s="65">
        <f>VLOOKUP($A9,'Return Data'!$B$7:$R$2843,17,0)</f>
        <v>5.2137000000000002</v>
      </c>
      <c r="M9" s="66">
        <f t="shared" si="4"/>
        <v>10</v>
      </c>
      <c r="N9" s="65">
        <f>VLOOKUP($A9,'Return Data'!$B$7:$R$2843,14,0)</f>
        <v>5.7586000000000004</v>
      </c>
      <c r="O9" s="66">
        <f>RANK(N9,N$8:N$34,0)</f>
        <v>8</v>
      </c>
      <c r="P9" s="65">
        <f>VLOOKUP($A9,'Return Data'!$B$7:$R$2843,15,0)</f>
        <v>6.2781000000000002</v>
      </c>
      <c r="Q9" s="66">
        <f>RANK(P9,P$8:P$34,0)</f>
        <v>3</v>
      </c>
      <c r="R9" s="65">
        <f>VLOOKUP($A9,'Return Data'!$B$7:$R$2843,16,0)</f>
        <v>6.7218</v>
      </c>
      <c r="S9" s="67">
        <f t="shared" si="5"/>
        <v>11</v>
      </c>
    </row>
    <row r="10" spans="1:20" x14ac:dyDescent="0.3">
      <c r="A10" s="63" t="s">
        <v>1717</v>
      </c>
      <c r="B10" s="64">
        <f>VLOOKUP($A10,'Return Data'!$B$7:$R$2843,3,0)</f>
        <v>44351</v>
      </c>
      <c r="C10" s="65">
        <f>VLOOKUP($A10,'Return Data'!$B$7:$R$2843,4,0)</f>
        <v>13.105</v>
      </c>
      <c r="D10" s="65">
        <f>VLOOKUP($A10,'Return Data'!$B$7:$R$2843,10,0)</f>
        <v>1.3221000000000001</v>
      </c>
      <c r="E10" s="66">
        <f t="shared" si="0"/>
        <v>12</v>
      </c>
      <c r="F10" s="65">
        <f>VLOOKUP($A10,'Return Data'!$B$7:$R$2843,11,0)</f>
        <v>2.3828</v>
      </c>
      <c r="G10" s="66">
        <f t="shared" si="1"/>
        <v>7</v>
      </c>
      <c r="H10" s="65">
        <f>VLOOKUP($A10,'Return Data'!$B$7:$R$2843,12,0)</f>
        <v>3.4251</v>
      </c>
      <c r="I10" s="66">
        <f t="shared" si="2"/>
        <v>3</v>
      </c>
      <c r="J10" s="65">
        <f>VLOOKUP($A10,'Return Data'!$B$7:$R$2843,13,0)</f>
        <v>4.0987999999999998</v>
      </c>
      <c r="K10" s="66">
        <f t="shared" si="3"/>
        <v>8</v>
      </c>
      <c r="L10" s="65">
        <f>VLOOKUP($A10,'Return Data'!$B$7:$R$2843,17,0)</f>
        <v>5.3905000000000003</v>
      </c>
      <c r="M10" s="66">
        <f t="shared" si="4"/>
        <v>4</v>
      </c>
      <c r="N10" s="65">
        <f>VLOOKUP($A10,'Return Data'!$B$7:$R$2843,14,0)</f>
        <v>5.8894000000000002</v>
      </c>
      <c r="O10" s="66">
        <f>RANK(N10,N$8:N$34,0)</f>
        <v>3</v>
      </c>
      <c r="P10" s="65"/>
      <c r="Q10" s="66"/>
      <c r="R10" s="65">
        <f>VLOOKUP($A10,'Return Data'!$B$7:$R$2843,16,0)</f>
        <v>6.2859999999999996</v>
      </c>
      <c r="S10" s="67">
        <f t="shared" si="5"/>
        <v>16</v>
      </c>
    </row>
    <row r="11" spans="1:20" x14ac:dyDescent="0.3">
      <c r="A11" s="63" t="s">
        <v>1718</v>
      </c>
      <c r="B11" s="64">
        <f>VLOOKUP($A11,'Return Data'!$B$7:$R$2843,3,0)</f>
        <v>44351</v>
      </c>
      <c r="C11" s="65">
        <f>VLOOKUP($A11,'Return Data'!$B$7:$R$2843,4,0)</f>
        <v>11.5289</v>
      </c>
      <c r="D11" s="65">
        <f>VLOOKUP($A11,'Return Data'!$B$7:$R$2843,10,0)</f>
        <v>0.96330000000000005</v>
      </c>
      <c r="E11" s="66">
        <f t="shared" si="0"/>
        <v>25</v>
      </c>
      <c r="F11" s="65">
        <f>VLOOKUP($A11,'Return Data'!$B$7:$R$2843,11,0)</f>
        <v>1.6828000000000001</v>
      </c>
      <c r="G11" s="66">
        <f t="shared" si="1"/>
        <v>23</v>
      </c>
      <c r="H11" s="65">
        <f>VLOOKUP($A11,'Return Data'!$B$7:$R$2843,12,0)</f>
        <v>2.3117999999999999</v>
      </c>
      <c r="I11" s="66">
        <f t="shared" si="2"/>
        <v>21</v>
      </c>
      <c r="J11" s="65">
        <f>VLOOKUP($A11,'Return Data'!$B$7:$R$2843,13,0)</f>
        <v>3.1595</v>
      </c>
      <c r="K11" s="66">
        <f t="shared" si="3"/>
        <v>21</v>
      </c>
      <c r="L11" s="65">
        <f>VLOOKUP($A11,'Return Data'!$B$7:$R$2843,17,0)</f>
        <v>4.1521999999999997</v>
      </c>
      <c r="M11" s="66">
        <f t="shared" si="4"/>
        <v>20</v>
      </c>
      <c r="N11" s="65"/>
      <c r="O11" s="66"/>
      <c r="P11" s="65"/>
      <c r="Q11" s="66"/>
      <c r="R11" s="65">
        <f>VLOOKUP($A11,'Return Data'!$B$7:$R$2843,16,0)</f>
        <v>4.9164000000000003</v>
      </c>
      <c r="S11" s="67">
        <f t="shared" si="5"/>
        <v>21</v>
      </c>
    </row>
    <row r="12" spans="1:20" x14ac:dyDescent="0.3">
      <c r="A12" s="63" t="s">
        <v>1719</v>
      </c>
      <c r="B12" s="64">
        <f>VLOOKUP($A12,'Return Data'!$B$7:$R$2843,3,0)</f>
        <v>44351</v>
      </c>
      <c r="C12" s="65">
        <f>VLOOKUP($A12,'Return Data'!$B$7:$R$2843,4,0)</f>
        <v>12.086</v>
      </c>
      <c r="D12" s="65">
        <f>VLOOKUP($A12,'Return Data'!$B$7:$R$2843,10,0)</f>
        <v>1.2737000000000001</v>
      </c>
      <c r="E12" s="66">
        <f t="shared" si="0"/>
        <v>16</v>
      </c>
      <c r="F12" s="65">
        <f>VLOOKUP($A12,'Return Data'!$B$7:$R$2843,11,0)</f>
        <v>2.1554000000000002</v>
      </c>
      <c r="G12" s="66">
        <f t="shared" si="1"/>
        <v>17</v>
      </c>
      <c r="H12" s="65">
        <f>VLOOKUP($A12,'Return Data'!$B$7:$R$2843,12,0)</f>
        <v>3.0613000000000001</v>
      </c>
      <c r="I12" s="66">
        <f t="shared" si="2"/>
        <v>16</v>
      </c>
      <c r="J12" s="65">
        <f>VLOOKUP($A12,'Return Data'!$B$7:$R$2843,13,0)</f>
        <v>3.7869999999999999</v>
      </c>
      <c r="K12" s="66">
        <f t="shared" si="3"/>
        <v>16</v>
      </c>
      <c r="L12" s="65">
        <f>VLOOKUP($A12,'Return Data'!$B$7:$R$2843,17,0)</f>
        <v>5.0330000000000004</v>
      </c>
      <c r="M12" s="66">
        <f t="shared" si="4"/>
        <v>13</v>
      </c>
      <c r="N12" s="65">
        <f>VLOOKUP($A12,'Return Data'!$B$7:$R$2843,14,0)</f>
        <v>5.6818999999999997</v>
      </c>
      <c r="O12" s="66">
        <f t="shared" ref="O12:O18" si="6">RANK(N12,N$8:N$34,0)</f>
        <v>11</v>
      </c>
      <c r="P12" s="65"/>
      <c r="Q12" s="66"/>
      <c r="R12" s="65">
        <f>VLOOKUP($A12,'Return Data'!$B$7:$R$2843,16,0)</f>
        <v>5.8026999999999997</v>
      </c>
      <c r="S12" s="67">
        <f t="shared" si="5"/>
        <v>18</v>
      </c>
    </row>
    <row r="13" spans="1:20" x14ac:dyDescent="0.3">
      <c r="A13" s="63" t="s">
        <v>1720</v>
      </c>
      <c r="B13" s="64">
        <f>VLOOKUP($A13,'Return Data'!$B$7:$R$2843,3,0)</f>
        <v>44351</v>
      </c>
      <c r="C13" s="65">
        <f>VLOOKUP($A13,'Return Data'!$B$7:$R$2843,4,0)</f>
        <v>15.889900000000001</v>
      </c>
      <c r="D13" s="65">
        <f>VLOOKUP($A13,'Return Data'!$B$7:$R$2843,10,0)</f>
        <v>1.3302</v>
      </c>
      <c r="E13" s="66">
        <f t="shared" si="0"/>
        <v>9</v>
      </c>
      <c r="F13" s="65">
        <f>VLOOKUP($A13,'Return Data'!$B$7:$R$2843,11,0)</f>
        <v>2.3913000000000002</v>
      </c>
      <c r="G13" s="66">
        <f t="shared" si="1"/>
        <v>6</v>
      </c>
      <c r="H13" s="65">
        <f>VLOOKUP($A13,'Return Data'!$B$7:$R$2843,12,0)</f>
        <v>3.3334999999999999</v>
      </c>
      <c r="I13" s="66">
        <f t="shared" si="2"/>
        <v>9</v>
      </c>
      <c r="J13" s="65">
        <f>VLOOKUP($A13,'Return Data'!$B$7:$R$2843,13,0)</f>
        <v>4.0636999999999999</v>
      </c>
      <c r="K13" s="66">
        <f t="shared" si="3"/>
        <v>9</v>
      </c>
      <c r="L13" s="65">
        <f>VLOOKUP($A13,'Return Data'!$B$7:$R$2843,17,0)</f>
        <v>5.4721000000000002</v>
      </c>
      <c r="M13" s="66">
        <f t="shared" si="4"/>
        <v>2</v>
      </c>
      <c r="N13" s="65">
        <f>VLOOKUP($A13,'Return Data'!$B$7:$R$2843,14,0)</f>
        <v>5.9705000000000004</v>
      </c>
      <c r="O13" s="66">
        <f t="shared" si="6"/>
        <v>1</v>
      </c>
      <c r="P13" s="65">
        <f>VLOOKUP($A13,'Return Data'!$B$7:$R$2843,15,0)</f>
        <v>6.3646000000000003</v>
      </c>
      <c r="Q13" s="66">
        <f t="shared" ref="Q13:Q18" si="7">RANK(P13,P$8:P$34,0)</f>
        <v>1</v>
      </c>
      <c r="R13" s="65">
        <f>VLOOKUP($A13,'Return Data'!$B$7:$R$2843,16,0)</f>
        <v>6.8979999999999997</v>
      </c>
      <c r="S13" s="67">
        <f t="shared" si="5"/>
        <v>9</v>
      </c>
    </row>
    <row r="14" spans="1:20" x14ac:dyDescent="0.3">
      <c r="A14" s="63" t="s">
        <v>1721</v>
      </c>
      <c r="B14" s="64">
        <f>VLOOKUP($A14,'Return Data'!$B$7:$R$2843,3,0)</f>
        <v>44351</v>
      </c>
      <c r="C14" s="65">
        <f>VLOOKUP($A14,'Return Data'!$B$7:$R$2843,4,0)</f>
        <v>15.574</v>
      </c>
      <c r="D14" s="65">
        <f>VLOOKUP($A14,'Return Data'!$B$7:$R$2843,10,0)</f>
        <v>1.3075000000000001</v>
      </c>
      <c r="E14" s="66">
        <f t="shared" si="0"/>
        <v>14</v>
      </c>
      <c r="F14" s="65">
        <f>VLOOKUP($A14,'Return Data'!$B$7:$R$2843,11,0)</f>
        <v>2.3123999999999998</v>
      </c>
      <c r="G14" s="66">
        <f t="shared" si="1"/>
        <v>11</v>
      </c>
      <c r="H14" s="65">
        <f>VLOOKUP($A14,'Return Data'!$B$7:$R$2843,12,0)</f>
        <v>3.2896000000000001</v>
      </c>
      <c r="I14" s="66">
        <f t="shared" si="2"/>
        <v>11</v>
      </c>
      <c r="J14" s="65">
        <f>VLOOKUP($A14,'Return Data'!$B$7:$R$2843,13,0)</f>
        <v>3.9445000000000001</v>
      </c>
      <c r="K14" s="66">
        <f t="shared" si="3"/>
        <v>14</v>
      </c>
      <c r="L14" s="65">
        <f>VLOOKUP($A14,'Return Data'!$B$7:$R$2843,17,0)</f>
        <v>4.8414000000000001</v>
      </c>
      <c r="M14" s="66">
        <f t="shared" si="4"/>
        <v>16</v>
      </c>
      <c r="N14" s="65">
        <f>VLOOKUP($A14,'Return Data'!$B$7:$R$2843,14,0)</f>
        <v>5.3785999999999996</v>
      </c>
      <c r="O14" s="66">
        <f t="shared" si="6"/>
        <v>14</v>
      </c>
      <c r="P14" s="65">
        <f>VLOOKUP($A14,'Return Data'!$B$7:$R$2843,15,0)</f>
        <v>5.8029000000000002</v>
      </c>
      <c r="Q14" s="66">
        <f t="shared" si="7"/>
        <v>13</v>
      </c>
      <c r="R14" s="65">
        <f>VLOOKUP($A14,'Return Data'!$B$7:$R$2843,16,0)</f>
        <v>6.3612000000000002</v>
      </c>
      <c r="S14" s="67">
        <f t="shared" si="5"/>
        <v>14</v>
      </c>
    </row>
    <row r="15" spans="1:20" x14ac:dyDescent="0.3">
      <c r="A15" s="63" t="s">
        <v>1722</v>
      </c>
      <c r="B15" s="64">
        <f>VLOOKUP($A15,'Return Data'!$B$7:$R$2843,3,0)</f>
        <v>44351</v>
      </c>
      <c r="C15" s="65">
        <f>VLOOKUP($A15,'Return Data'!$B$7:$R$2843,4,0)</f>
        <v>28.313600000000001</v>
      </c>
      <c r="D15" s="65">
        <f>VLOOKUP($A15,'Return Data'!$B$7:$R$2843,10,0)</f>
        <v>1.3512999999999999</v>
      </c>
      <c r="E15" s="66">
        <f t="shared" si="0"/>
        <v>7</v>
      </c>
      <c r="F15" s="65">
        <f>VLOOKUP($A15,'Return Data'!$B$7:$R$2843,11,0)</f>
        <v>2.3144999999999998</v>
      </c>
      <c r="G15" s="66">
        <f t="shared" si="1"/>
        <v>10</v>
      </c>
      <c r="H15" s="65">
        <f>VLOOKUP($A15,'Return Data'!$B$7:$R$2843,12,0)</f>
        <v>3.2766000000000002</v>
      </c>
      <c r="I15" s="66">
        <f t="shared" si="2"/>
        <v>12</v>
      </c>
      <c r="J15" s="65">
        <f>VLOOKUP($A15,'Return Data'!$B$7:$R$2843,13,0)</f>
        <v>3.9794</v>
      </c>
      <c r="K15" s="66">
        <f t="shared" si="3"/>
        <v>13</v>
      </c>
      <c r="L15" s="65">
        <f>VLOOKUP($A15,'Return Data'!$B$7:$R$2843,17,0)</f>
        <v>5.1079999999999997</v>
      </c>
      <c r="M15" s="66">
        <f t="shared" si="4"/>
        <v>11</v>
      </c>
      <c r="N15" s="65">
        <f>VLOOKUP($A15,'Return Data'!$B$7:$R$2843,14,0)</f>
        <v>5.7168999999999999</v>
      </c>
      <c r="O15" s="66">
        <f t="shared" si="6"/>
        <v>10</v>
      </c>
      <c r="P15" s="65">
        <f>VLOOKUP($A15,'Return Data'!$B$7:$R$2843,15,0)</f>
        <v>6.149</v>
      </c>
      <c r="Q15" s="66">
        <f t="shared" si="7"/>
        <v>7</v>
      </c>
      <c r="R15" s="65">
        <f>VLOOKUP($A15,'Return Data'!$B$7:$R$2843,16,0)</f>
        <v>7.2706</v>
      </c>
      <c r="S15" s="67">
        <f t="shared" si="5"/>
        <v>2</v>
      </c>
    </row>
    <row r="16" spans="1:20" x14ac:dyDescent="0.3">
      <c r="A16" s="63" t="s">
        <v>1723</v>
      </c>
      <c r="B16" s="64">
        <f>VLOOKUP($A16,'Return Data'!$B$7:$R$2843,3,0)</f>
        <v>44351</v>
      </c>
      <c r="C16" s="65">
        <f>VLOOKUP($A16,'Return Data'!$B$7:$R$2843,4,0)</f>
        <v>26.989799999999999</v>
      </c>
      <c r="D16" s="65">
        <f>VLOOKUP($A16,'Return Data'!$B$7:$R$2843,10,0)</f>
        <v>1.2758</v>
      </c>
      <c r="E16" s="66">
        <f t="shared" si="0"/>
        <v>15</v>
      </c>
      <c r="F16" s="65">
        <f>VLOOKUP($A16,'Return Data'!$B$7:$R$2843,11,0)</f>
        <v>2.2496</v>
      </c>
      <c r="G16" s="66">
        <f t="shared" si="1"/>
        <v>16</v>
      </c>
      <c r="H16" s="65">
        <f>VLOOKUP($A16,'Return Data'!$B$7:$R$2843,12,0)</f>
        <v>3.2414999999999998</v>
      </c>
      <c r="I16" s="66">
        <f t="shared" si="2"/>
        <v>13</v>
      </c>
      <c r="J16" s="65">
        <f>VLOOKUP($A16,'Return Data'!$B$7:$R$2843,13,0)</f>
        <v>4.0109000000000004</v>
      </c>
      <c r="K16" s="66">
        <f t="shared" si="3"/>
        <v>12</v>
      </c>
      <c r="L16" s="65">
        <f>VLOOKUP($A16,'Return Data'!$B$7:$R$2843,17,0)</f>
        <v>5.0247999999999999</v>
      </c>
      <c r="M16" s="66">
        <f t="shared" si="4"/>
        <v>14</v>
      </c>
      <c r="N16" s="65">
        <f>VLOOKUP($A16,'Return Data'!$B$7:$R$2843,14,0)</f>
        <v>5.7476000000000003</v>
      </c>
      <c r="O16" s="66">
        <f t="shared" si="6"/>
        <v>9</v>
      </c>
      <c r="P16" s="65">
        <f>VLOOKUP($A16,'Return Data'!$B$7:$R$2843,15,0)</f>
        <v>6.1170999999999998</v>
      </c>
      <c r="Q16" s="66">
        <f t="shared" si="7"/>
        <v>9</v>
      </c>
      <c r="R16" s="65">
        <f>VLOOKUP($A16,'Return Data'!$B$7:$R$2843,16,0)</f>
        <v>7.1329000000000002</v>
      </c>
      <c r="S16" s="67">
        <f t="shared" si="5"/>
        <v>5</v>
      </c>
    </row>
    <row r="17" spans="1:19" x14ac:dyDescent="0.3">
      <c r="A17" s="63" t="s">
        <v>1724</v>
      </c>
      <c r="B17" s="64">
        <f>VLOOKUP($A17,'Return Data'!$B$7:$R$2843,3,0)</f>
        <v>44351</v>
      </c>
      <c r="C17" s="65">
        <f>VLOOKUP($A17,'Return Data'!$B$7:$R$2843,4,0)</f>
        <v>14.8789</v>
      </c>
      <c r="D17" s="65">
        <f>VLOOKUP($A17,'Return Data'!$B$7:$R$2843,10,0)</f>
        <v>1.0218</v>
      </c>
      <c r="E17" s="66">
        <f t="shared" si="0"/>
        <v>24</v>
      </c>
      <c r="F17" s="65">
        <f>VLOOKUP($A17,'Return Data'!$B$7:$R$2843,11,0)</f>
        <v>1.6741999999999999</v>
      </c>
      <c r="G17" s="66">
        <f t="shared" si="1"/>
        <v>24</v>
      </c>
      <c r="H17" s="65">
        <f>VLOOKUP($A17,'Return Data'!$B$7:$R$2843,12,0)</f>
        <v>2.2597999999999998</v>
      </c>
      <c r="I17" s="66">
        <f t="shared" si="2"/>
        <v>22</v>
      </c>
      <c r="J17" s="65">
        <f>VLOOKUP($A17,'Return Data'!$B$7:$R$2843,13,0)</f>
        <v>2.7265000000000001</v>
      </c>
      <c r="K17" s="66">
        <f t="shared" si="3"/>
        <v>22</v>
      </c>
      <c r="L17" s="65">
        <f>VLOOKUP($A17,'Return Data'!$B$7:$R$2843,17,0)</f>
        <v>4.2728999999999999</v>
      </c>
      <c r="M17" s="66">
        <f t="shared" si="4"/>
        <v>19</v>
      </c>
      <c r="N17" s="65">
        <f>VLOOKUP($A17,'Return Data'!$B$7:$R$2843,14,0)</f>
        <v>4.9242999999999997</v>
      </c>
      <c r="O17" s="66">
        <f t="shared" si="6"/>
        <v>16</v>
      </c>
      <c r="P17" s="65">
        <f>VLOOKUP($A17,'Return Data'!$B$7:$R$2843,15,0)</f>
        <v>5.7408000000000001</v>
      </c>
      <c r="Q17" s="66">
        <f t="shared" si="7"/>
        <v>14</v>
      </c>
      <c r="R17" s="65">
        <f>VLOOKUP($A17,'Return Data'!$B$7:$R$2843,16,0)</f>
        <v>6.3411</v>
      </c>
      <c r="S17" s="67">
        <f t="shared" si="5"/>
        <v>15</v>
      </c>
    </row>
    <row r="18" spans="1:19" x14ac:dyDescent="0.3">
      <c r="A18" s="63" t="s">
        <v>1725</v>
      </c>
      <c r="B18" s="64">
        <f>VLOOKUP($A18,'Return Data'!$B$7:$R$2843,3,0)</f>
        <v>44351</v>
      </c>
      <c r="C18" s="65">
        <f>VLOOKUP($A18,'Return Data'!$B$7:$R$2843,4,0)</f>
        <v>26.246300000000002</v>
      </c>
      <c r="D18" s="65">
        <f>VLOOKUP($A18,'Return Data'!$B$7:$R$2843,10,0)</f>
        <v>1.2659</v>
      </c>
      <c r="E18" s="66">
        <f t="shared" si="0"/>
        <v>17</v>
      </c>
      <c r="F18" s="65">
        <f>VLOOKUP($A18,'Return Data'!$B$7:$R$2843,11,0)</f>
        <v>2.298</v>
      </c>
      <c r="G18" s="66">
        <f t="shared" si="1"/>
        <v>13</v>
      </c>
      <c r="H18" s="65">
        <f>VLOOKUP($A18,'Return Data'!$B$7:$R$2843,12,0)</f>
        <v>3.2242000000000002</v>
      </c>
      <c r="I18" s="66">
        <f t="shared" si="2"/>
        <v>15</v>
      </c>
      <c r="J18" s="65">
        <f>VLOOKUP($A18,'Return Data'!$B$7:$R$2843,13,0)</f>
        <v>4.1201999999999996</v>
      </c>
      <c r="K18" s="66">
        <f t="shared" si="3"/>
        <v>7</v>
      </c>
      <c r="L18" s="65">
        <f>VLOOKUP($A18,'Return Data'!$B$7:$R$2843,17,0)</f>
        <v>5.2652999999999999</v>
      </c>
      <c r="M18" s="66">
        <f t="shared" si="4"/>
        <v>6</v>
      </c>
      <c r="N18" s="65">
        <f>VLOOKUP($A18,'Return Data'!$B$7:$R$2843,14,0)</f>
        <v>5.6452</v>
      </c>
      <c r="O18" s="66">
        <f t="shared" si="6"/>
        <v>12</v>
      </c>
      <c r="P18" s="65">
        <f>VLOOKUP($A18,'Return Data'!$B$7:$R$2843,15,0)</f>
        <v>6.0763999999999996</v>
      </c>
      <c r="Q18" s="66">
        <f t="shared" si="7"/>
        <v>10</v>
      </c>
      <c r="R18" s="65">
        <f>VLOOKUP($A18,'Return Data'!$B$7:$R$2843,16,0)</f>
        <v>6.9977999999999998</v>
      </c>
      <c r="S18" s="67">
        <f t="shared" si="5"/>
        <v>6</v>
      </c>
    </row>
    <row r="19" spans="1:19" x14ac:dyDescent="0.3">
      <c r="A19" s="63" t="s">
        <v>1726</v>
      </c>
      <c r="B19" s="64">
        <f>VLOOKUP($A19,'Return Data'!$B$7:$R$2843,3,0)</f>
        <v>44351</v>
      </c>
      <c r="C19" s="65">
        <f>VLOOKUP($A19,'Return Data'!$B$7:$R$2843,4,0)</f>
        <v>10.711499999999999</v>
      </c>
      <c r="D19" s="65">
        <f>VLOOKUP($A19,'Return Data'!$B$7:$R$2843,10,0)</f>
        <v>1.0632999999999999</v>
      </c>
      <c r="E19" s="66">
        <f t="shared" si="0"/>
        <v>21</v>
      </c>
      <c r="F19" s="65">
        <f>VLOOKUP($A19,'Return Data'!$B$7:$R$2843,11,0)</f>
        <v>1.7884</v>
      </c>
      <c r="G19" s="66">
        <f t="shared" si="1"/>
        <v>22</v>
      </c>
      <c r="H19" s="65">
        <f>VLOOKUP($A19,'Return Data'!$B$7:$R$2843,12,0)</f>
        <v>2.4876999999999998</v>
      </c>
      <c r="I19" s="66">
        <f t="shared" si="2"/>
        <v>20</v>
      </c>
      <c r="J19" s="65">
        <f>VLOOKUP($A19,'Return Data'!$B$7:$R$2843,13,0)</f>
        <v>3.1688000000000001</v>
      </c>
      <c r="K19" s="66">
        <f t="shared" si="3"/>
        <v>20</v>
      </c>
      <c r="L19" s="65"/>
      <c r="M19" s="66"/>
      <c r="N19" s="65"/>
      <c r="O19" s="66"/>
      <c r="P19" s="65"/>
      <c r="Q19" s="66"/>
      <c r="R19" s="65">
        <f>VLOOKUP($A19,'Return Data'!$B$7:$R$2843,16,0)</f>
        <v>4.0362999999999998</v>
      </c>
      <c r="S19" s="67">
        <f t="shared" si="5"/>
        <v>23</v>
      </c>
    </row>
    <row r="20" spans="1:19" x14ac:dyDescent="0.3">
      <c r="A20" s="63" t="s">
        <v>1727</v>
      </c>
      <c r="B20" s="64">
        <f>VLOOKUP($A20,'Return Data'!$B$7:$R$2843,3,0)</f>
        <v>44351</v>
      </c>
      <c r="C20" s="65">
        <f>VLOOKUP($A20,'Return Data'!$B$7:$R$2843,4,0)</f>
        <v>27.1815</v>
      </c>
      <c r="D20" s="65">
        <f>VLOOKUP($A20,'Return Data'!$B$7:$R$2843,10,0)</f>
        <v>0.9002</v>
      </c>
      <c r="E20" s="66">
        <f t="shared" si="0"/>
        <v>26</v>
      </c>
      <c r="F20" s="65">
        <f>VLOOKUP($A20,'Return Data'!$B$7:$R$2843,11,0)</f>
        <v>1.4773000000000001</v>
      </c>
      <c r="G20" s="66">
        <f t="shared" si="1"/>
        <v>26</v>
      </c>
      <c r="H20" s="65">
        <f>VLOOKUP($A20,'Return Data'!$B$7:$R$2843,12,0)</f>
        <v>2.1078000000000001</v>
      </c>
      <c r="I20" s="66">
        <f t="shared" si="2"/>
        <v>24</v>
      </c>
      <c r="J20" s="65">
        <f>VLOOKUP($A20,'Return Data'!$B$7:$R$2843,13,0)</f>
        <v>2.4136000000000002</v>
      </c>
      <c r="K20" s="66">
        <f t="shared" si="3"/>
        <v>23</v>
      </c>
      <c r="L20" s="65">
        <f>VLOOKUP($A20,'Return Data'!$B$7:$R$2843,17,0)</f>
        <v>3.5767000000000002</v>
      </c>
      <c r="M20" s="66">
        <f>RANK(L20,L$8:L$34,0)</f>
        <v>21</v>
      </c>
      <c r="N20" s="65">
        <f>VLOOKUP($A20,'Return Data'!$B$7:$R$2843,14,0)</f>
        <v>4.3723999999999998</v>
      </c>
      <c r="O20" s="66">
        <f>RANK(N20,N$8:N$34,0)</f>
        <v>17</v>
      </c>
      <c r="P20" s="65">
        <f>VLOOKUP($A20,'Return Data'!$B$7:$R$2843,15,0)</f>
        <v>5.1326000000000001</v>
      </c>
      <c r="Q20" s="66">
        <f>RANK(P20,P$8:P$34,0)</f>
        <v>15</v>
      </c>
      <c r="R20" s="65">
        <f>VLOOKUP($A20,'Return Data'!$B$7:$R$2843,16,0)</f>
        <v>6.5179</v>
      </c>
      <c r="S20" s="67">
        <f t="shared" si="5"/>
        <v>12</v>
      </c>
    </row>
    <row r="21" spans="1:19" x14ac:dyDescent="0.3">
      <c r="A21" s="63" t="s">
        <v>1728</v>
      </c>
      <c r="B21" s="64">
        <f>VLOOKUP($A21,'Return Data'!$B$7:$R$2843,3,0)</f>
        <v>44351</v>
      </c>
      <c r="C21" s="65">
        <f>VLOOKUP($A21,'Return Data'!$B$7:$R$2843,4,0)</f>
        <v>30.560500000000001</v>
      </c>
      <c r="D21" s="65">
        <f>VLOOKUP($A21,'Return Data'!$B$7:$R$2843,10,0)</f>
        <v>1.3733</v>
      </c>
      <c r="E21" s="66">
        <f t="shared" si="0"/>
        <v>6</v>
      </c>
      <c r="F21" s="65">
        <f>VLOOKUP($A21,'Return Data'!$B$7:$R$2843,11,0)</f>
        <v>2.4396</v>
      </c>
      <c r="G21" s="66">
        <f t="shared" si="1"/>
        <v>4</v>
      </c>
      <c r="H21" s="65">
        <f>VLOOKUP($A21,'Return Data'!$B$7:$R$2843,12,0)</f>
        <v>3.4182000000000001</v>
      </c>
      <c r="I21" s="66">
        <f t="shared" si="2"/>
        <v>4</v>
      </c>
      <c r="J21" s="65">
        <f>VLOOKUP($A21,'Return Data'!$B$7:$R$2843,13,0)</f>
        <v>4.1599000000000004</v>
      </c>
      <c r="K21" s="66">
        <f t="shared" si="3"/>
        <v>6</v>
      </c>
      <c r="L21" s="65">
        <f>VLOOKUP($A21,'Return Data'!$B$7:$R$2843,17,0)</f>
        <v>5.2229000000000001</v>
      </c>
      <c r="M21" s="66">
        <f>RANK(L21,L$8:L$34,0)</f>
        <v>8</v>
      </c>
      <c r="N21" s="65">
        <f>VLOOKUP($A21,'Return Data'!$B$7:$R$2843,14,0)</f>
        <v>5.7784000000000004</v>
      </c>
      <c r="O21" s="66">
        <f>RANK(N21,N$8:N$34,0)</f>
        <v>6</v>
      </c>
      <c r="P21" s="65">
        <f>VLOOKUP($A21,'Return Data'!$B$7:$R$2843,15,0)</f>
        <v>6.1749000000000001</v>
      </c>
      <c r="Q21" s="66">
        <f>RANK(P21,P$8:P$34,0)</f>
        <v>5</v>
      </c>
      <c r="R21" s="65">
        <f>VLOOKUP($A21,'Return Data'!$B$7:$R$2843,16,0)</f>
        <v>7.2552000000000003</v>
      </c>
      <c r="S21" s="67">
        <f t="shared" si="5"/>
        <v>3</v>
      </c>
    </row>
    <row r="22" spans="1:19" x14ac:dyDescent="0.3">
      <c r="A22" s="63" t="s">
        <v>1729</v>
      </c>
      <c r="B22" s="64">
        <f>VLOOKUP($A22,'Return Data'!$B$7:$R$2843,3,0)</f>
        <v>44351</v>
      </c>
      <c r="C22" s="65">
        <f>VLOOKUP($A22,'Return Data'!$B$7:$R$2843,4,0)</f>
        <v>15.724</v>
      </c>
      <c r="D22" s="65">
        <f>VLOOKUP($A22,'Return Data'!$B$7:$R$2843,10,0)</f>
        <v>1.3797999999999999</v>
      </c>
      <c r="E22" s="66">
        <f t="shared" si="0"/>
        <v>5</v>
      </c>
      <c r="F22" s="65">
        <f>VLOOKUP($A22,'Return Data'!$B$7:$R$2843,11,0)</f>
        <v>2.4098000000000002</v>
      </c>
      <c r="G22" s="66">
        <f t="shared" si="1"/>
        <v>5</v>
      </c>
      <c r="H22" s="65">
        <f>VLOOKUP($A22,'Return Data'!$B$7:$R$2843,12,0)</f>
        <v>3.3929999999999998</v>
      </c>
      <c r="I22" s="66">
        <f t="shared" si="2"/>
        <v>5</v>
      </c>
      <c r="J22" s="65">
        <f>VLOOKUP($A22,'Return Data'!$B$7:$R$2843,13,0)</f>
        <v>4.3743999999999996</v>
      </c>
      <c r="K22" s="66">
        <f t="shared" si="3"/>
        <v>3</v>
      </c>
      <c r="L22" s="65">
        <f>VLOOKUP($A22,'Return Data'!$B$7:$R$2843,17,0)</f>
        <v>5.4560000000000004</v>
      </c>
      <c r="M22" s="66">
        <f>RANK(L22,L$8:L$34,0)</f>
        <v>3</v>
      </c>
      <c r="N22" s="65">
        <f>VLOOKUP($A22,'Return Data'!$B$7:$R$2843,14,0)</f>
        <v>5.8640999999999996</v>
      </c>
      <c r="O22" s="66">
        <f>RANK(N22,N$8:N$34,0)</f>
        <v>4</v>
      </c>
      <c r="P22" s="65">
        <f>VLOOKUP($A22,'Return Data'!$B$7:$R$2843,15,0)</f>
        <v>6.26</v>
      </c>
      <c r="Q22" s="66">
        <f>RANK(P22,P$8:P$34,0)</f>
        <v>4</v>
      </c>
      <c r="R22" s="65">
        <f>VLOOKUP($A22,'Return Data'!$B$7:$R$2843,16,0)</f>
        <v>6.7447999999999997</v>
      </c>
      <c r="S22" s="67">
        <f t="shared" si="5"/>
        <v>10</v>
      </c>
    </row>
    <row r="23" spans="1:19" x14ac:dyDescent="0.3">
      <c r="A23" s="63" t="s">
        <v>1730</v>
      </c>
      <c r="B23" s="64">
        <f>VLOOKUP($A23,'Return Data'!$B$7:$R$2843,3,0)</f>
        <v>44351</v>
      </c>
      <c r="C23" s="65">
        <f>VLOOKUP($A23,'Return Data'!$B$7:$R$2843,4,0)</f>
        <v>11.2075</v>
      </c>
      <c r="D23" s="65">
        <f>VLOOKUP($A23,'Return Data'!$B$7:$R$2843,10,0)</f>
        <v>1.1845000000000001</v>
      </c>
      <c r="E23" s="66">
        <f t="shared" si="0"/>
        <v>20</v>
      </c>
      <c r="F23" s="65">
        <f>VLOOKUP($A23,'Return Data'!$B$7:$R$2843,11,0)</f>
        <v>1.9856</v>
      </c>
      <c r="G23" s="66">
        <f t="shared" si="1"/>
        <v>20</v>
      </c>
      <c r="H23" s="65">
        <f>VLOOKUP($A23,'Return Data'!$B$7:$R$2843,12,0)</f>
        <v>2.7033</v>
      </c>
      <c r="I23" s="66">
        <f t="shared" si="2"/>
        <v>19</v>
      </c>
      <c r="J23" s="65">
        <f>VLOOKUP($A23,'Return Data'!$B$7:$R$2843,13,0)</f>
        <v>3.2730000000000001</v>
      </c>
      <c r="K23" s="66">
        <f t="shared" si="3"/>
        <v>19</v>
      </c>
      <c r="L23" s="65">
        <f>VLOOKUP($A23,'Return Data'!$B$7:$R$2843,17,0)</f>
        <v>4.6284000000000001</v>
      </c>
      <c r="M23" s="66">
        <f>RANK(L23,L$8:L$34,0)</f>
        <v>17</v>
      </c>
      <c r="N23" s="65"/>
      <c r="O23" s="66"/>
      <c r="P23" s="65"/>
      <c r="Q23" s="66"/>
      <c r="R23" s="65">
        <f>VLOOKUP($A23,'Return Data'!$B$7:$R$2843,16,0)</f>
        <v>4.9512999999999998</v>
      </c>
      <c r="S23" s="67">
        <f t="shared" si="5"/>
        <v>20</v>
      </c>
    </row>
    <row r="24" spans="1:19" x14ac:dyDescent="0.3">
      <c r="A24" s="63" t="s">
        <v>1731</v>
      </c>
      <c r="B24" s="64">
        <f>VLOOKUP($A24,'Return Data'!$B$7:$R$2843,3,0)</f>
        <v>44351</v>
      </c>
      <c r="C24" s="65">
        <f>VLOOKUP($A24,'Return Data'!$B$7:$R$2843,4,0)</f>
        <v>10.279199999999999</v>
      </c>
      <c r="D24" s="65">
        <f>VLOOKUP($A24,'Return Data'!$B$7:$R$2843,10,0)</f>
        <v>1.032</v>
      </c>
      <c r="E24" s="66">
        <f t="shared" si="0"/>
        <v>22</v>
      </c>
      <c r="F24" s="65">
        <f>VLOOKUP($A24,'Return Data'!$B$7:$R$2843,11,0)</f>
        <v>1.9549000000000001</v>
      </c>
      <c r="G24" s="66">
        <f t="shared" si="1"/>
        <v>21</v>
      </c>
      <c r="H24" s="65"/>
      <c r="I24" s="66"/>
      <c r="J24" s="65"/>
      <c r="K24" s="66"/>
      <c r="L24" s="65"/>
      <c r="M24" s="66"/>
      <c r="N24" s="65"/>
      <c r="O24" s="66"/>
      <c r="P24" s="65"/>
      <c r="Q24" s="66"/>
      <c r="R24" s="65">
        <f>VLOOKUP($A24,'Return Data'!$B$7:$R$2843,16,0)</f>
        <v>2.7919999999999998</v>
      </c>
      <c r="S24" s="67">
        <f t="shared" si="5"/>
        <v>27</v>
      </c>
    </row>
    <row r="25" spans="1:19" x14ac:dyDescent="0.3">
      <c r="A25" s="63" t="s">
        <v>1732</v>
      </c>
      <c r="B25" s="64">
        <f>VLOOKUP($A25,'Return Data'!$B$7:$R$2843,3,0)</f>
        <v>44351</v>
      </c>
      <c r="C25" s="65">
        <f>VLOOKUP($A25,'Return Data'!$B$7:$R$2843,4,0)</f>
        <v>10.398</v>
      </c>
      <c r="D25" s="65">
        <f>VLOOKUP($A25,'Return Data'!$B$7:$R$2843,10,0)</f>
        <v>1.3252999999999999</v>
      </c>
      <c r="E25" s="66">
        <f t="shared" si="0"/>
        <v>10</v>
      </c>
      <c r="F25" s="65">
        <f>VLOOKUP($A25,'Return Data'!$B$7:$R$2843,11,0)</f>
        <v>2.2721</v>
      </c>
      <c r="G25" s="66">
        <f t="shared" si="1"/>
        <v>15</v>
      </c>
      <c r="H25" s="65"/>
      <c r="I25" s="66"/>
      <c r="J25" s="65"/>
      <c r="K25" s="66"/>
      <c r="L25" s="65"/>
      <c r="M25" s="66"/>
      <c r="N25" s="65"/>
      <c r="O25" s="66"/>
      <c r="P25" s="65"/>
      <c r="Q25" s="66"/>
      <c r="R25" s="65">
        <f>VLOOKUP($A25,'Return Data'!$B$7:$R$2843,16,0)</f>
        <v>3.98</v>
      </c>
      <c r="S25" s="67">
        <f t="shared" si="5"/>
        <v>24</v>
      </c>
    </row>
    <row r="26" spans="1:19" x14ac:dyDescent="0.3">
      <c r="A26" s="63" t="s">
        <v>2013</v>
      </c>
      <c r="B26" s="64">
        <f>VLOOKUP($A26,'Return Data'!$B$7:$R$2843,3,0)</f>
        <v>44351</v>
      </c>
      <c r="C26" s="65">
        <f>VLOOKUP($A26,'Return Data'!$B$7:$R$2843,4,0)</f>
        <v>10.887700000000001</v>
      </c>
      <c r="D26" s="65">
        <f>VLOOKUP($A26,'Return Data'!$B$7:$R$2843,10,0)</f>
        <v>0.35759999999999997</v>
      </c>
      <c r="E26" s="66">
        <f t="shared" si="0"/>
        <v>27</v>
      </c>
      <c r="F26" s="65">
        <f>VLOOKUP($A26,'Return Data'!$B$7:$R$2843,11,0)</f>
        <v>0.90920000000000001</v>
      </c>
      <c r="G26" s="66">
        <f t="shared" si="1"/>
        <v>27</v>
      </c>
      <c r="H26" s="65">
        <f>VLOOKUP($A26,'Return Data'!$B$7:$R$2843,12,0)</f>
        <v>0.95599999999999996</v>
      </c>
      <c r="I26" s="66">
        <f t="shared" ref="I26:I34" si="8">RANK(H26,H$8:H$34,0)</f>
        <v>25</v>
      </c>
      <c r="J26" s="65">
        <f>VLOOKUP($A26,'Return Data'!$B$7:$R$2843,13,0)</f>
        <v>0.53090000000000004</v>
      </c>
      <c r="K26" s="66">
        <f t="shared" ref="K26:K34" si="9">RANK(J26,J$8:J$34,0)</f>
        <v>25</v>
      </c>
      <c r="L26" s="65">
        <f>VLOOKUP($A26,'Return Data'!$B$7:$R$2843,17,0)</f>
        <v>1.8273999999999999</v>
      </c>
      <c r="M26" s="66">
        <f>RANK(L26,L$8:L$34,0)</f>
        <v>23</v>
      </c>
      <c r="N26" s="65"/>
      <c r="O26" s="66"/>
      <c r="P26" s="65"/>
      <c r="Q26" s="66"/>
      <c r="R26" s="65">
        <f>VLOOKUP($A26,'Return Data'!$B$7:$R$2843,16,0)</f>
        <v>3.1181000000000001</v>
      </c>
      <c r="S26" s="67">
        <f t="shared" si="5"/>
        <v>26</v>
      </c>
    </row>
    <row r="27" spans="1:19" x14ac:dyDescent="0.3">
      <c r="A27" s="63" t="s">
        <v>1733</v>
      </c>
      <c r="B27" s="64">
        <f>VLOOKUP($A27,'Return Data'!$B$7:$R$2843,3,0)</f>
        <v>44351</v>
      </c>
      <c r="C27" s="65">
        <f>VLOOKUP($A27,'Return Data'!$B$7:$R$2843,4,0)</f>
        <v>22.026800000000001</v>
      </c>
      <c r="D27" s="65">
        <f>VLOOKUP($A27,'Return Data'!$B$7:$R$2843,10,0)</f>
        <v>1.3318000000000001</v>
      </c>
      <c r="E27" s="66">
        <f t="shared" si="0"/>
        <v>8</v>
      </c>
      <c r="F27" s="65">
        <f>VLOOKUP($A27,'Return Data'!$B$7:$R$2843,11,0)</f>
        <v>2.3506999999999998</v>
      </c>
      <c r="G27" s="66">
        <f t="shared" si="1"/>
        <v>9</v>
      </c>
      <c r="H27" s="65">
        <f>VLOOKUP($A27,'Return Data'!$B$7:$R$2843,12,0)</f>
        <v>3.3466999999999998</v>
      </c>
      <c r="I27" s="66">
        <f t="shared" si="8"/>
        <v>8</v>
      </c>
      <c r="J27" s="65">
        <f>VLOOKUP($A27,'Return Data'!$B$7:$R$2843,13,0)</f>
        <v>4.1707000000000001</v>
      </c>
      <c r="K27" s="66">
        <f t="shared" si="9"/>
        <v>5</v>
      </c>
      <c r="L27" s="65">
        <f>VLOOKUP($A27,'Return Data'!$B$7:$R$2843,17,0)</f>
        <v>5.2880000000000003</v>
      </c>
      <c r="M27" s="66">
        <f>RANK(L27,L$8:L$34,0)</f>
        <v>5</v>
      </c>
      <c r="N27" s="65">
        <f>VLOOKUP($A27,'Return Data'!$B$7:$R$2843,14,0)</f>
        <v>5.9322999999999997</v>
      </c>
      <c r="O27" s="66">
        <f>RANK(N27,N$8:N$34,0)</f>
        <v>2</v>
      </c>
      <c r="P27" s="65">
        <f>VLOOKUP($A27,'Return Data'!$B$7:$R$2843,15,0)</f>
        <v>6.3513999999999999</v>
      </c>
      <c r="Q27" s="66">
        <f>RANK(P27,P$8:P$34,0)</f>
        <v>2</v>
      </c>
      <c r="R27" s="65">
        <f>VLOOKUP($A27,'Return Data'!$B$7:$R$2843,16,0)</f>
        <v>7.3284000000000002</v>
      </c>
      <c r="S27" s="67">
        <f t="shared" si="5"/>
        <v>1</v>
      </c>
    </row>
    <row r="28" spans="1:19" x14ac:dyDescent="0.3">
      <c r="A28" s="63" t="s">
        <v>1734</v>
      </c>
      <c r="B28" s="64">
        <f>VLOOKUP($A28,'Return Data'!$B$7:$R$2843,3,0)</f>
        <v>44351</v>
      </c>
      <c r="C28" s="65">
        <f>VLOOKUP($A28,'Return Data'!$B$7:$R$2843,4,0)</f>
        <v>15.2714</v>
      </c>
      <c r="D28" s="65">
        <f>VLOOKUP($A28,'Return Data'!$B$7:$R$2843,10,0)</f>
        <v>1.2020999999999999</v>
      </c>
      <c r="E28" s="66">
        <f t="shared" si="0"/>
        <v>19</v>
      </c>
      <c r="F28" s="65">
        <f>VLOOKUP($A28,'Return Data'!$B$7:$R$2843,11,0)</f>
        <v>2.2723</v>
      </c>
      <c r="G28" s="66">
        <f t="shared" si="1"/>
        <v>14</v>
      </c>
      <c r="H28" s="65">
        <f>VLOOKUP($A28,'Return Data'!$B$7:$R$2843,12,0)</f>
        <v>3.3730000000000002</v>
      </c>
      <c r="I28" s="66">
        <f t="shared" si="8"/>
        <v>6</v>
      </c>
      <c r="J28" s="65">
        <f>VLOOKUP($A28,'Return Data'!$B$7:$R$2843,13,0)</f>
        <v>4.0221999999999998</v>
      </c>
      <c r="K28" s="66">
        <f t="shared" si="9"/>
        <v>11</v>
      </c>
      <c r="L28" s="65">
        <f>VLOOKUP($A28,'Return Data'!$B$7:$R$2843,17,0)</f>
        <v>4.8635000000000002</v>
      </c>
      <c r="M28" s="66">
        <f>RANK(L28,L$8:L$34,0)</f>
        <v>15</v>
      </c>
      <c r="N28" s="65">
        <f>VLOOKUP($A28,'Return Data'!$B$7:$R$2843,14,0)</f>
        <v>5.3800999999999997</v>
      </c>
      <c r="O28" s="66">
        <f>RANK(N28,N$8:N$34,0)</f>
        <v>13</v>
      </c>
      <c r="P28" s="65">
        <f>VLOOKUP($A28,'Return Data'!$B$7:$R$2843,15,0)</f>
        <v>5.9116</v>
      </c>
      <c r="Q28" s="66">
        <f>RANK(P28,P$8:P$34,0)</f>
        <v>11</v>
      </c>
      <c r="R28" s="65">
        <f>VLOOKUP($A28,'Return Data'!$B$7:$R$2843,16,0)</f>
        <v>6.4485000000000001</v>
      </c>
      <c r="S28" s="67">
        <f t="shared" si="5"/>
        <v>13</v>
      </c>
    </row>
    <row r="29" spans="1:19" x14ac:dyDescent="0.3">
      <c r="A29" s="63" t="s">
        <v>1735</v>
      </c>
      <c r="B29" s="64">
        <f>VLOOKUP($A29,'Return Data'!$B$7:$R$2843,3,0)</f>
        <v>44351</v>
      </c>
      <c r="C29" s="65">
        <f>VLOOKUP($A29,'Return Data'!$B$7:$R$2843,4,0)</f>
        <v>11.988200000000001</v>
      </c>
      <c r="D29" s="65">
        <f>VLOOKUP($A29,'Return Data'!$B$7:$R$2843,10,0)</f>
        <v>1.0246999999999999</v>
      </c>
      <c r="E29" s="66">
        <f t="shared" si="0"/>
        <v>23</v>
      </c>
      <c r="F29" s="65">
        <f>VLOOKUP($A29,'Return Data'!$B$7:$R$2843,11,0)</f>
        <v>1.6656</v>
      </c>
      <c r="G29" s="66">
        <f t="shared" si="1"/>
        <v>25</v>
      </c>
      <c r="H29" s="65">
        <f>VLOOKUP($A29,'Return Data'!$B$7:$R$2843,12,0)</f>
        <v>2.2351999999999999</v>
      </c>
      <c r="I29" s="66">
        <f t="shared" si="8"/>
        <v>23</v>
      </c>
      <c r="J29" s="65">
        <f>VLOOKUP($A29,'Return Data'!$B$7:$R$2843,13,0)</f>
        <v>2.3809999999999998</v>
      </c>
      <c r="K29" s="66">
        <f t="shared" si="9"/>
        <v>24</v>
      </c>
      <c r="L29" s="65">
        <f>VLOOKUP($A29,'Return Data'!$B$7:$R$2843,17,0)</f>
        <v>3.0897999999999999</v>
      </c>
      <c r="M29" s="66">
        <f>RANK(L29,L$8:L$34,0)</f>
        <v>22</v>
      </c>
      <c r="N29" s="65">
        <f>VLOOKUP($A29,'Return Data'!$B$7:$R$2843,14,0)</f>
        <v>1.7686999999999999</v>
      </c>
      <c r="O29" s="66">
        <f>RANK(N29,N$8:N$34,0)</f>
        <v>18</v>
      </c>
      <c r="P29" s="65"/>
      <c r="Q29" s="66"/>
      <c r="R29" s="65">
        <f>VLOOKUP($A29,'Return Data'!$B$7:$R$2843,16,0)</f>
        <v>3.6029</v>
      </c>
      <c r="S29" s="67">
        <f t="shared" si="5"/>
        <v>25</v>
      </c>
    </row>
    <row r="30" spans="1:19" x14ac:dyDescent="0.3">
      <c r="A30" s="63" t="s">
        <v>1736</v>
      </c>
      <c r="B30" s="64">
        <f>VLOOKUP($A30,'Return Data'!$B$7:$R$2843,3,0)</f>
        <v>44351</v>
      </c>
      <c r="C30" s="65">
        <f>VLOOKUP($A30,'Return Data'!$B$7:$R$2843,4,0)</f>
        <v>27.5107</v>
      </c>
      <c r="D30" s="65">
        <f>VLOOKUP($A30,'Return Data'!$B$7:$R$2843,10,0)</f>
        <v>1.2568999999999999</v>
      </c>
      <c r="E30" s="66">
        <f t="shared" si="0"/>
        <v>18</v>
      </c>
      <c r="F30" s="65">
        <f>VLOOKUP($A30,'Return Data'!$B$7:$R$2843,11,0)</f>
        <v>2.1404000000000001</v>
      </c>
      <c r="G30" s="66">
        <f t="shared" si="1"/>
        <v>18</v>
      </c>
      <c r="H30" s="65">
        <f>VLOOKUP($A30,'Return Data'!$B$7:$R$2843,12,0)</f>
        <v>2.9577</v>
      </c>
      <c r="I30" s="66">
        <f t="shared" si="8"/>
        <v>17</v>
      </c>
      <c r="J30" s="65">
        <f>VLOOKUP($A30,'Return Data'!$B$7:$R$2843,13,0)</f>
        <v>3.4163000000000001</v>
      </c>
      <c r="K30" s="66">
        <f t="shared" si="9"/>
        <v>18</v>
      </c>
      <c r="L30" s="65">
        <f>VLOOKUP($A30,'Return Data'!$B$7:$R$2843,17,0)</f>
        <v>4.6093999999999999</v>
      </c>
      <c r="M30" s="66">
        <f>RANK(L30,L$8:L$34,0)</f>
        <v>18</v>
      </c>
      <c r="N30" s="65">
        <f>VLOOKUP($A30,'Return Data'!$B$7:$R$2843,14,0)</f>
        <v>5.2816000000000001</v>
      </c>
      <c r="O30" s="66">
        <f>RANK(N30,N$8:N$34,0)</f>
        <v>15</v>
      </c>
      <c r="P30" s="65">
        <f>VLOOKUP($A30,'Return Data'!$B$7:$R$2843,15,0)</f>
        <v>5.8285999999999998</v>
      </c>
      <c r="Q30" s="66">
        <f>RANK(P30,P$8:P$34,0)</f>
        <v>12</v>
      </c>
      <c r="R30" s="65">
        <f>VLOOKUP($A30,'Return Data'!$B$7:$R$2843,16,0)</f>
        <v>6.8994999999999997</v>
      </c>
      <c r="S30" s="67">
        <f t="shared" si="5"/>
        <v>8</v>
      </c>
    </row>
    <row r="31" spans="1:19" x14ac:dyDescent="0.3">
      <c r="A31" s="63" t="s">
        <v>1737</v>
      </c>
      <c r="B31" s="64">
        <f>VLOOKUP($A31,'Return Data'!$B$7:$R$2843,3,0)</f>
        <v>44351</v>
      </c>
      <c r="C31" s="65">
        <f>VLOOKUP($A31,'Return Data'!$B$7:$R$2843,4,0)</f>
        <v>10.604100000000001</v>
      </c>
      <c r="D31" s="65">
        <f>VLOOKUP($A31,'Return Data'!$B$7:$R$2843,10,0)</f>
        <v>1.4319</v>
      </c>
      <c r="E31" s="66">
        <f t="shared" si="0"/>
        <v>3</v>
      </c>
      <c r="F31" s="65">
        <f>VLOOKUP($A31,'Return Data'!$B$7:$R$2843,11,0)</f>
        <v>2.4788000000000001</v>
      </c>
      <c r="G31" s="66">
        <f t="shared" si="1"/>
        <v>3</v>
      </c>
      <c r="H31" s="65">
        <f>VLOOKUP($A31,'Return Data'!$B$7:$R$2843,12,0)</f>
        <v>3.6021999999999998</v>
      </c>
      <c r="I31" s="66">
        <f t="shared" si="8"/>
        <v>2</v>
      </c>
      <c r="J31" s="65">
        <f>VLOOKUP($A31,'Return Data'!$B$7:$R$2843,13,0)</f>
        <v>4.8085000000000004</v>
      </c>
      <c r="K31" s="66">
        <f t="shared" si="9"/>
        <v>1</v>
      </c>
      <c r="L31" s="65"/>
      <c r="M31" s="66"/>
      <c r="N31" s="65"/>
      <c r="O31" s="66"/>
      <c r="P31" s="65"/>
      <c r="Q31" s="66"/>
      <c r="R31" s="65">
        <f>VLOOKUP($A31,'Return Data'!$B$7:$R$2843,16,0)</f>
        <v>4.5037000000000003</v>
      </c>
      <c r="S31" s="67">
        <f t="shared" si="5"/>
        <v>22</v>
      </c>
    </row>
    <row r="32" spans="1:19" x14ac:dyDescent="0.3">
      <c r="A32" s="63" t="s">
        <v>1738</v>
      </c>
      <c r="B32" s="64">
        <f>VLOOKUP($A32,'Return Data'!$B$7:$R$2843,3,0)</f>
        <v>44351</v>
      </c>
      <c r="C32" s="65">
        <f>VLOOKUP($A32,'Return Data'!$B$7:$R$2843,4,0)</f>
        <v>11.5845</v>
      </c>
      <c r="D32" s="65">
        <f>VLOOKUP($A32,'Return Data'!$B$7:$R$2843,10,0)</f>
        <v>1.476</v>
      </c>
      <c r="E32" s="66">
        <f t="shared" si="0"/>
        <v>1</v>
      </c>
      <c r="F32" s="65">
        <f>VLOOKUP($A32,'Return Data'!$B$7:$R$2843,11,0)</f>
        <v>2.5049999999999999</v>
      </c>
      <c r="G32" s="66">
        <f t="shared" si="1"/>
        <v>1</v>
      </c>
      <c r="H32" s="65">
        <f>VLOOKUP($A32,'Return Data'!$B$7:$R$2843,12,0)</f>
        <v>3.6042000000000001</v>
      </c>
      <c r="I32" s="66">
        <f t="shared" si="8"/>
        <v>1</v>
      </c>
      <c r="J32" s="65">
        <f>VLOOKUP($A32,'Return Data'!$B$7:$R$2843,13,0)</f>
        <v>4.5419</v>
      </c>
      <c r="K32" s="66">
        <f t="shared" si="9"/>
        <v>2</v>
      </c>
      <c r="L32" s="65">
        <f>VLOOKUP($A32,'Return Data'!$B$7:$R$2843,17,0)</f>
        <v>5.8403</v>
      </c>
      <c r="M32" s="66">
        <f>RANK(L32,L$8:L$34,0)</f>
        <v>1</v>
      </c>
      <c r="N32" s="65"/>
      <c r="O32" s="66"/>
      <c r="P32" s="65"/>
      <c r="Q32" s="66"/>
      <c r="R32" s="65">
        <f>VLOOKUP($A32,'Return Data'!$B$7:$R$2843,16,0)</f>
        <v>6.1536</v>
      </c>
      <c r="S32" s="67">
        <f t="shared" si="5"/>
        <v>17</v>
      </c>
    </row>
    <row r="33" spans="1:19" x14ac:dyDescent="0.3">
      <c r="A33" s="63" t="s">
        <v>1739</v>
      </c>
      <c r="B33" s="64">
        <f>VLOOKUP($A33,'Return Data'!$B$7:$R$2843,3,0)</f>
        <v>44351</v>
      </c>
      <c r="C33" s="65">
        <f>VLOOKUP($A33,'Return Data'!$B$7:$R$2843,4,0)</f>
        <v>11.280099999999999</v>
      </c>
      <c r="D33" s="65">
        <f>VLOOKUP($A33,'Return Data'!$B$7:$R$2843,10,0)</f>
        <v>1.3249</v>
      </c>
      <c r="E33" s="66">
        <f t="shared" si="0"/>
        <v>11</v>
      </c>
      <c r="F33" s="65">
        <f>VLOOKUP($A33,'Return Data'!$B$7:$R$2843,11,0)</f>
        <v>2.0472999999999999</v>
      </c>
      <c r="G33" s="66">
        <f t="shared" si="1"/>
        <v>19</v>
      </c>
      <c r="H33" s="65">
        <f>VLOOKUP($A33,'Return Data'!$B$7:$R$2843,12,0)</f>
        <v>2.9169</v>
      </c>
      <c r="I33" s="66">
        <f t="shared" si="8"/>
        <v>18</v>
      </c>
      <c r="J33" s="65">
        <f>VLOOKUP($A33,'Return Data'!$B$7:$R$2843,13,0)</f>
        <v>3.6164000000000001</v>
      </c>
      <c r="K33" s="66">
        <f t="shared" si="9"/>
        <v>17</v>
      </c>
      <c r="L33" s="65">
        <f>VLOOKUP($A33,'Return Data'!$B$7:$R$2843,17,0)</f>
        <v>5.0713999999999997</v>
      </c>
      <c r="M33" s="66">
        <f>RANK(L33,L$8:L$34,0)</f>
        <v>12</v>
      </c>
      <c r="N33" s="65"/>
      <c r="O33" s="66"/>
      <c r="P33" s="65"/>
      <c r="Q33" s="66"/>
      <c r="R33" s="65">
        <f>VLOOKUP($A33,'Return Data'!$B$7:$R$2843,16,0)</f>
        <v>5.4065000000000003</v>
      </c>
      <c r="S33" s="67">
        <f t="shared" si="5"/>
        <v>19</v>
      </c>
    </row>
    <row r="34" spans="1:19" x14ac:dyDescent="0.3">
      <c r="A34" s="63" t="s">
        <v>1740</v>
      </c>
      <c r="B34" s="64">
        <f>VLOOKUP($A34,'Return Data'!$B$7:$R$2843,3,0)</f>
        <v>44351</v>
      </c>
      <c r="C34" s="65">
        <f>VLOOKUP($A34,'Return Data'!$B$7:$R$2843,4,0)</f>
        <v>28.729500000000002</v>
      </c>
      <c r="D34" s="65">
        <f>VLOOKUP($A34,'Return Data'!$B$7:$R$2843,10,0)</f>
        <v>1.4097999999999999</v>
      </c>
      <c r="E34" s="66">
        <f t="shared" si="0"/>
        <v>4</v>
      </c>
      <c r="F34" s="65">
        <f>VLOOKUP($A34,'Return Data'!$B$7:$R$2843,11,0)</f>
        <v>2.3772000000000002</v>
      </c>
      <c r="G34" s="66">
        <f t="shared" si="1"/>
        <v>8</v>
      </c>
      <c r="H34" s="65">
        <f>VLOOKUP($A34,'Return Data'!$B$7:$R$2843,12,0)</f>
        <v>3.3090000000000002</v>
      </c>
      <c r="I34" s="66">
        <f t="shared" si="8"/>
        <v>10</v>
      </c>
      <c r="J34" s="65">
        <f>VLOOKUP($A34,'Return Data'!$B$7:$R$2843,13,0)</f>
        <v>4.1852999999999998</v>
      </c>
      <c r="K34" s="66">
        <f t="shared" si="9"/>
        <v>4</v>
      </c>
      <c r="L34" s="65">
        <f>VLOOKUP($A34,'Return Data'!$B$7:$R$2843,17,0)</f>
        <v>5.2138</v>
      </c>
      <c r="M34" s="66">
        <f>RANK(L34,L$8:L$34,0)</f>
        <v>9</v>
      </c>
      <c r="N34" s="65">
        <f>VLOOKUP($A34,'Return Data'!$B$7:$R$2843,14,0)</f>
        <v>5.7815000000000003</v>
      </c>
      <c r="O34" s="66">
        <f>RANK(N34,N$8:N$34,0)</f>
        <v>5</v>
      </c>
      <c r="P34" s="65">
        <f>VLOOKUP($A34,'Return Data'!$B$7:$R$2843,15,0)</f>
        <v>6.1372999999999998</v>
      </c>
      <c r="Q34" s="66">
        <f>RANK(P34,P$8:P$34,0)</f>
        <v>8</v>
      </c>
      <c r="R34" s="65">
        <f>VLOOKUP($A34,'Return Data'!$B$7:$R$2843,16,0)</f>
        <v>6.8996000000000004</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1.2200962962962962</v>
      </c>
      <c r="E36" s="74"/>
      <c r="F36" s="75">
        <f>AVERAGE(F8:F34)</f>
        <v>2.1229962962962965</v>
      </c>
      <c r="G36" s="74"/>
      <c r="H36" s="75">
        <f>AVERAGE(H8:H34)</f>
        <v>2.977684</v>
      </c>
      <c r="I36" s="74"/>
      <c r="J36" s="75">
        <f>AVERAGE(J8:J34)</f>
        <v>3.6368840000000002</v>
      </c>
      <c r="K36" s="74"/>
      <c r="L36" s="75">
        <f>AVERAGE(L8:L34)</f>
        <v>4.7704521739130428</v>
      </c>
      <c r="M36" s="74"/>
      <c r="N36" s="75">
        <f>AVERAGE(N8:N34)</f>
        <v>5.368488888888888</v>
      </c>
      <c r="O36" s="74"/>
      <c r="P36" s="75">
        <f>AVERAGE(P8:P34)</f>
        <v>6.0325133333333314</v>
      </c>
      <c r="Q36" s="74"/>
      <c r="R36" s="75">
        <f>AVERAGE(R8:R34)</f>
        <v>5.8718259259259256</v>
      </c>
      <c r="S36" s="76"/>
    </row>
    <row r="37" spans="1:19" x14ac:dyDescent="0.3">
      <c r="A37" s="73" t="s">
        <v>28</v>
      </c>
      <c r="B37" s="74"/>
      <c r="C37" s="74"/>
      <c r="D37" s="75">
        <f>MIN(D8:D34)</f>
        <v>0.35759999999999997</v>
      </c>
      <c r="E37" s="74"/>
      <c r="F37" s="75">
        <f>MIN(F8:F34)</f>
        <v>0.90920000000000001</v>
      </c>
      <c r="G37" s="74"/>
      <c r="H37" s="75">
        <f>MIN(H8:H34)</f>
        <v>0.95599999999999996</v>
      </c>
      <c r="I37" s="74"/>
      <c r="J37" s="75">
        <f>MIN(J8:J34)</f>
        <v>0.53090000000000004</v>
      </c>
      <c r="K37" s="74"/>
      <c r="L37" s="75">
        <f>MIN(L8:L34)</f>
        <v>1.8273999999999999</v>
      </c>
      <c r="M37" s="74"/>
      <c r="N37" s="75">
        <f>MIN(N8:N34)</f>
        <v>1.7686999999999999</v>
      </c>
      <c r="O37" s="74"/>
      <c r="P37" s="75">
        <f>MIN(P8:P34)</f>
        <v>5.1326000000000001</v>
      </c>
      <c r="Q37" s="74"/>
      <c r="R37" s="75">
        <f>MIN(R8:R34)</f>
        <v>2.7919999999999998</v>
      </c>
      <c r="S37" s="76"/>
    </row>
    <row r="38" spans="1:19" ht="15" thickBot="1" x14ac:dyDescent="0.35">
      <c r="A38" s="77" t="s">
        <v>29</v>
      </c>
      <c r="B38" s="78"/>
      <c r="C38" s="78"/>
      <c r="D38" s="79">
        <f>MAX(D8:D34)</f>
        <v>1.476</v>
      </c>
      <c r="E38" s="78"/>
      <c r="F38" s="79">
        <f>MAX(F8:F34)</f>
        <v>2.5049999999999999</v>
      </c>
      <c r="G38" s="78"/>
      <c r="H38" s="79">
        <f>MAX(H8:H34)</f>
        <v>3.6042000000000001</v>
      </c>
      <c r="I38" s="78"/>
      <c r="J38" s="79">
        <f>MAX(J8:J34)</f>
        <v>4.8085000000000004</v>
      </c>
      <c r="K38" s="78"/>
      <c r="L38" s="79">
        <f>MAX(L8:L34)</f>
        <v>5.8403</v>
      </c>
      <c r="M38" s="78"/>
      <c r="N38" s="79">
        <f>MAX(N8:N34)</f>
        <v>5.9705000000000004</v>
      </c>
      <c r="O38" s="78"/>
      <c r="P38" s="79">
        <f>MAX(P8:P34)</f>
        <v>6.3646000000000003</v>
      </c>
      <c r="Q38" s="78"/>
      <c r="R38" s="79">
        <f>MAX(R8:R34)</f>
        <v>7.3284000000000002</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44351</v>
      </c>
      <c r="C8" s="65">
        <f>VLOOKUP($A8,'Return Data'!$B$7:$R$2843,4,0)</f>
        <v>20.9878</v>
      </c>
      <c r="D8" s="65">
        <f>VLOOKUP($A8,'Return Data'!$B$7:$R$2843,10,0)</f>
        <v>1.2773000000000001</v>
      </c>
      <c r="E8" s="66">
        <f t="shared" ref="E8:E34" si="0">RANK(D8,D$8:D$34,0)</f>
        <v>1</v>
      </c>
      <c r="F8" s="65">
        <f>VLOOKUP($A8,'Return Data'!$B$7:$R$2843,11,0)</f>
        <v>2.1627000000000001</v>
      </c>
      <c r="G8" s="66">
        <f t="shared" ref="G8:G34" si="1">RANK(F8,F$8:F$34,0)</f>
        <v>1</v>
      </c>
      <c r="H8" s="65">
        <f>VLOOKUP($A8,'Return Data'!$B$7:$R$2843,12,0)</f>
        <v>2.8883999999999999</v>
      </c>
      <c r="I8" s="66">
        <f t="shared" ref="I8:I23" si="2">RANK(H8,H$8:H$34,0)</f>
        <v>6</v>
      </c>
      <c r="J8" s="65">
        <f>VLOOKUP($A8,'Return Data'!$B$7:$R$2843,13,0)</f>
        <v>3.4049999999999998</v>
      </c>
      <c r="K8" s="66">
        <f t="shared" ref="K8:K23" si="3">RANK(J8,J$8:J$34,0)</f>
        <v>9</v>
      </c>
      <c r="L8" s="65">
        <f>VLOOKUP($A8,'Return Data'!$B$7:$R$2843,17,0)</f>
        <v>4.6299000000000001</v>
      </c>
      <c r="M8" s="66">
        <f t="shared" ref="M8:M18" si="4">RANK(L8,L$8:L$34,0)</f>
        <v>7</v>
      </c>
      <c r="N8" s="65">
        <f>VLOOKUP($A8,'Return Data'!$B$7:$R$2843,14,0)</f>
        <v>5.1285999999999996</v>
      </c>
      <c r="O8" s="66">
        <f>RANK(N8,N$8:N$34,0)</f>
        <v>7</v>
      </c>
      <c r="P8" s="65">
        <f>VLOOKUP($A8,'Return Data'!$B$7:$R$2843,15,0)</f>
        <v>5.5148000000000001</v>
      </c>
      <c r="Q8" s="66">
        <f>RANK(P8,P$8:P$34,0)</f>
        <v>7</v>
      </c>
      <c r="R8" s="65">
        <f>VLOOKUP($A8,'Return Data'!$B$7:$R$2843,16,0)</f>
        <v>6.4440999999999997</v>
      </c>
      <c r="S8" s="67">
        <f t="shared" ref="S8:S34" si="5">RANK(R8,R$8:R$34,0)</f>
        <v>10</v>
      </c>
    </row>
    <row r="9" spans="1:20" x14ac:dyDescent="0.3">
      <c r="A9" s="63" t="s">
        <v>1742</v>
      </c>
      <c r="B9" s="64">
        <f>VLOOKUP($A9,'Return Data'!$B$7:$R$2843,3,0)</f>
        <v>44351</v>
      </c>
      <c r="C9" s="65">
        <f>VLOOKUP($A9,'Return Data'!$B$7:$R$2843,4,0)</f>
        <v>14.756</v>
      </c>
      <c r="D9" s="65">
        <f>VLOOKUP($A9,'Return Data'!$B$7:$R$2843,10,0)</f>
        <v>1.1217999999999999</v>
      </c>
      <c r="E9" s="66">
        <f t="shared" si="0"/>
        <v>16</v>
      </c>
      <c r="F9" s="65">
        <f>VLOOKUP($A9,'Return Data'!$B$7:$R$2843,11,0)</f>
        <v>1.9179999999999999</v>
      </c>
      <c r="G9" s="66">
        <f t="shared" si="1"/>
        <v>15</v>
      </c>
      <c r="H9" s="65">
        <f>VLOOKUP($A9,'Return Data'!$B$7:$R$2843,12,0)</f>
        <v>2.6583000000000001</v>
      </c>
      <c r="I9" s="66">
        <f t="shared" si="2"/>
        <v>15</v>
      </c>
      <c r="J9" s="65">
        <f>VLOOKUP($A9,'Return Data'!$B$7:$R$2843,13,0)</f>
        <v>3.1440999999999999</v>
      </c>
      <c r="K9" s="66">
        <f t="shared" si="3"/>
        <v>16</v>
      </c>
      <c r="L9" s="65">
        <f>VLOOKUP($A9,'Return Data'!$B$7:$R$2843,17,0)</f>
        <v>4.4451000000000001</v>
      </c>
      <c r="M9" s="66">
        <f t="shared" si="4"/>
        <v>12</v>
      </c>
      <c r="N9" s="65">
        <f>VLOOKUP($A9,'Return Data'!$B$7:$R$2843,14,0)</f>
        <v>4.9787999999999997</v>
      </c>
      <c r="O9" s="66">
        <f>RANK(N9,N$8:N$34,0)</f>
        <v>11</v>
      </c>
      <c r="P9" s="65">
        <f>VLOOKUP($A9,'Return Data'!$B$7:$R$2843,15,0)</f>
        <v>5.4604999999999997</v>
      </c>
      <c r="Q9" s="66">
        <f>RANK(P9,P$8:P$34,0)</f>
        <v>8</v>
      </c>
      <c r="R9" s="65">
        <f>VLOOKUP($A9,'Return Data'!$B$7:$R$2843,16,0)</f>
        <v>5.8785999999999996</v>
      </c>
      <c r="S9" s="67">
        <f t="shared" si="5"/>
        <v>13</v>
      </c>
    </row>
    <row r="10" spans="1:20" x14ac:dyDescent="0.3">
      <c r="A10" s="63" t="s">
        <v>1743</v>
      </c>
      <c r="B10" s="64">
        <f>VLOOKUP($A10,'Return Data'!$B$7:$R$2843,3,0)</f>
        <v>44351</v>
      </c>
      <c r="C10" s="65">
        <f>VLOOKUP($A10,'Return Data'!$B$7:$R$2843,4,0)</f>
        <v>12.765000000000001</v>
      </c>
      <c r="D10" s="65">
        <f>VLOOKUP($A10,'Return Data'!$B$7:$R$2843,10,0)</f>
        <v>1.157</v>
      </c>
      <c r="E10" s="66">
        <f t="shared" si="0"/>
        <v>11</v>
      </c>
      <c r="F10" s="65">
        <f>VLOOKUP($A10,'Return Data'!$B$7:$R$2843,11,0)</f>
        <v>2.0547</v>
      </c>
      <c r="G10" s="66">
        <f t="shared" si="1"/>
        <v>7</v>
      </c>
      <c r="H10" s="65">
        <f>VLOOKUP($A10,'Return Data'!$B$7:$R$2843,12,0)</f>
        <v>2.9352</v>
      </c>
      <c r="I10" s="66">
        <f t="shared" si="2"/>
        <v>4</v>
      </c>
      <c r="J10" s="65">
        <f>VLOOKUP($A10,'Return Data'!$B$7:$R$2843,13,0)</f>
        <v>3.4525000000000001</v>
      </c>
      <c r="K10" s="66">
        <f t="shared" si="3"/>
        <v>7</v>
      </c>
      <c r="L10" s="65">
        <f>VLOOKUP($A10,'Return Data'!$B$7:$R$2843,17,0)</f>
        <v>4.7638999999999996</v>
      </c>
      <c r="M10" s="66">
        <f t="shared" si="4"/>
        <v>3</v>
      </c>
      <c r="N10" s="65">
        <f>VLOOKUP($A10,'Return Data'!$B$7:$R$2843,14,0)</f>
        <v>5.2659000000000002</v>
      </c>
      <c r="O10" s="66">
        <f>RANK(N10,N$8:N$34,0)</f>
        <v>2</v>
      </c>
      <c r="P10" s="65"/>
      <c r="Q10" s="66"/>
      <c r="R10" s="65">
        <f>VLOOKUP($A10,'Return Data'!$B$7:$R$2843,16,0)</f>
        <v>5.6578999999999997</v>
      </c>
      <c r="S10" s="67">
        <f t="shared" si="5"/>
        <v>16</v>
      </c>
    </row>
    <row r="11" spans="1:20" x14ac:dyDescent="0.3">
      <c r="A11" s="63" t="s">
        <v>1744</v>
      </c>
      <c r="B11" s="64">
        <f>VLOOKUP($A11,'Return Data'!$B$7:$R$2843,3,0)</f>
        <v>44351</v>
      </c>
      <c r="C11" s="65">
        <f>VLOOKUP($A11,'Return Data'!$B$7:$R$2843,4,0)</f>
        <v>11.2934</v>
      </c>
      <c r="D11" s="65">
        <f>VLOOKUP($A11,'Return Data'!$B$7:$R$2843,10,0)</f>
        <v>0.79339999999999999</v>
      </c>
      <c r="E11" s="66">
        <f t="shared" si="0"/>
        <v>26</v>
      </c>
      <c r="F11" s="65">
        <f>VLOOKUP($A11,'Return Data'!$B$7:$R$2843,11,0)</f>
        <v>1.3151999999999999</v>
      </c>
      <c r="G11" s="66">
        <f t="shared" si="1"/>
        <v>25</v>
      </c>
      <c r="H11" s="65">
        <f>VLOOKUP($A11,'Return Data'!$B$7:$R$2843,12,0)</f>
        <v>1.7442</v>
      </c>
      <c r="I11" s="66">
        <f t="shared" si="2"/>
        <v>23</v>
      </c>
      <c r="J11" s="65">
        <f>VLOOKUP($A11,'Return Data'!$B$7:$R$2843,13,0)</f>
        <v>2.3871000000000002</v>
      </c>
      <c r="K11" s="66">
        <f t="shared" si="3"/>
        <v>21</v>
      </c>
      <c r="L11" s="65">
        <f>VLOOKUP($A11,'Return Data'!$B$7:$R$2843,17,0)</f>
        <v>3.3792</v>
      </c>
      <c r="M11" s="66">
        <f t="shared" si="4"/>
        <v>20</v>
      </c>
      <c r="N11" s="65"/>
      <c r="O11" s="66"/>
      <c r="P11" s="65"/>
      <c r="Q11" s="66"/>
      <c r="R11" s="65">
        <f>VLOOKUP($A11,'Return Data'!$B$7:$R$2843,16,0)</f>
        <v>4.1885000000000003</v>
      </c>
      <c r="S11" s="67">
        <f t="shared" si="5"/>
        <v>21</v>
      </c>
    </row>
    <row r="12" spans="1:20" x14ac:dyDescent="0.3">
      <c r="A12" s="63" t="s">
        <v>1745</v>
      </c>
      <c r="B12" s="64">
        <f>VLOOKUP($A12,'Return Data'!$B$7:$R$2843,3,0)</f>
        <v>44351</v>
      </c>
      <c r="C12" s="65">
        <f>VLOOKUP($A12,'Return Data'!$B$7:$R$2843,4,0)</f>
        <v>11.845000000000001</v>
      </c>
      <c r="D12" s="65">
        <f>VLOOKUP($A12,'Return Data'!$B$7:$R$2843,10,0)</f>
        <v>1.1355999999999999</v>
      </c>
      <c r="E12" s="66">
        <f t="shared" si="0"/>
        <v>15</v>
      </c>
      <c r="F12" s="65">
        <f>VLOOKUP($A12,'Return Data'!$B$7:$R$2843,11,0)</f>
        <v>1.8749</v>
      </c>
      <c r="G12" s="66">
        <f t="shared" si="1"/>
        <v>18</v>
      </c>
      <c r="H12" s="65">
        <f>VLOOKUP($A12,'Return Data'!$B$7:$R$2843,12,0)</f>
        <v>2.6252</v>
      </c>
      <c r="I12" s="66">
        <f t="shared" si="2"/>
        <v>16</v>
      </c>
      <c r="J12" s="65">
        <f>VLOOKUP($A12,'Return Data'!$B$7:$R$2843,13,0)</f>
        <v>3.1884000000000001</v>
      </c>
      <c r="K12" s="66">
        <f t="shared" si="3"/>
        <v>15</v>
      </c>
      <c r="L12" s="65">
        <f>VLOOKUP($A12,'Return Data'!$B$7:$R$2843,17,0)</f>
        <v>4.4207999999999998</v>
      </c>
      <c r="M12" s="66">
        <f t="shared" si="4"/>
        <v>13</v>
      </c>
      <c r="N12" s="65">
        <f>VLOOKUP($A12,'Return Data'!$B$7:$R$2843,14,0)</f>
        <v>5.0540000000000003</v>
      </c>
      <c r="O12" s="66">
        <f t="shared" ref="O12:O18" si="6">RANK(N12,N$8:N$34,0)</f>
        <v>9</v>
      </c>
      <c r="P12" s="65"/>
      <c r="Q12" s="66"/>
      <c r="R12" s="65">
        <f>VLOOKUP($A12,'Return Data'!$B$7:$R$2843,16,0)</f>
        <v>5.1702000000000004</v>
      </c>
      <c r="S12" s="67">
        <f t="shared" si="5"/>
        <v>18</v>
      </c>
    </row>
    <row r="13" spans="1:20" x14ac:dyDescent="0.3">
      <c r="A13" s="63" t="s">
        <v>1746</v>
      </c>
      <c r="B13" s="64">
        <f>VLOOKUP($A13,'Return Data'!$B$7:$R$2843,3,0)</f>
        <v>44351</v>
      </c>
      <c r="C13" s="65">
        <f>VLOOKUP($A13,'Return Data'!$B$7:$R$2843,4,0)</f>
        <v>15.236800000000001</v>
      </c>
      <c r="D13" s="65">
        <f>VLOOKUP($A13,'Return Data'!$B$7:$R$2843,10,0)</f>
        <v>1.1444000000000001</v>
      </c>
      <c r="E13" s="66">
        <f t="shared" si="0"/>
        <v>13</v>
      </c>
      <c r="F13" s="65">
        <f>VLOOKUP($A13,'Return Data'!$B$7:$R$2843,11,0)</f>
        <v>2.0276000000000001</v>
      </c>
      <c r="G13" s="66">
        <f t="shared" si="1"/>
        <v>10</v>
      </c>
      <c r="H13" s="65">
        <f>VLOOKUP($A13,'Return Data'!$B$7:$R$2843,12,0)</f>
        <v>2.7867999999999999</v>
      </c>
      <c r="I13" s="66">
        <f t="shared" si="2"/>
        <v>12</v>
      </c>
      <c r="J13" s="65">
        <f>VLOOKUP($A13,'Return Data'!$B$7:$R$2843,13,0)</f>
        <v>3.3235000000000001</v>
      </c>
      <c r="K13" s="66">
        <f t="shared" si="3"/>
        <v>13</v>
      </c>
      <c r="L13" s="65">
        <f>VLOOKUP($A13,'Return Data'!$B$7:$R$2843,17,0)</f>
        <v>4.7149999999999999</v>
      </c>
      <c r="M13" s="66">
        <f t="shared" si="4"/>
        <v>4</v>
      </c>
      <c r="N13" s="65">
        <f>VLOOKUP($A13,'Return Data'!$B$7:$R$2843,14,0)</f>
        <v>5.2294</v>
      </c>
      <c r="O13" s="66">
        <f t="shared" si="6"/>
        <v>4</v>
      </c>
      <c r="P13" s="65">
        <f>VLOOKUP($A13,'Return Data'!$B$7:$R$2843,15,0)</f>
        <v>5.6433999999999997</v>
      </c>
      <c r="Q13" s="66">
        <f t="shared" ref="Q13:Q18" si="7">RANK(P13,P$8:P$34,0)</f>
        <v>3</v>
      </c>
      <c r="R13" s="65">
        <f>VLOOKUP($A13,'Return Data'!$B$7:$R$2843,16,0)</f>
        <v>6.2537000000000003</v>
      </c>
      <c r="S13" s="67">
        <f t="shared" si="5"/>
        <v>11</v>
      </c>
    </row>
    <row r="14" spans="1:20" x14ac:dyDescent="0.3">
      <c r="A14" s="63" t="s">
        <v>1747</v>
      </c>
      <c r="B14" s="64">
        <f>VLOOKUP($A14,'Return Data'!$B$7:$R$2843,3,0)</f>
        <v>44351</v>
      </c>
      <c r="C14" s="65">
        <f>VLOOKUP($A14,'Return Data'!$B$7:$R$2843,4,0)</f>
        <v>24.175999999999998</v>
      </c>
      <c r="D14" s="65">
        <f>VLOOKUP($A14,'Return Data'!$B$7:$R$2843,10,0)</f>
        <v>1.1675</v>
      </c>
      <c r="E14" s="66">
        <f t="shared" si="0"/>
        <v>9</v>
      </c>
      <c r="F14" s="65">
        <f>VLOOKUP($A14,'Return Data'!$B$7:$R$2843,11,0)</f>
        <v>2.0343</v>
      </c>
      <c r="G14" s="66">
        <f t="shared" si="1"/>
        <v>9</v>
      </c>
      <c r="H14" s="65">
        <f>VLOOKUP($A14,'Return Data'!$B$7:$R$2843,12,0)</f>
        <v>2.8677999999999999</v>
      </c>
      <c r="I14" s="66">
        <f t="shared" si="2"/>
        <v>10</v>
      </c>
      <c r="J14" s="65">
        <f>VLOOKUP($A14,'Return Data'!$B$7:$R$2843,13,0)</f>
        <v>3.3736999999999999</v>
      </c>
      <c r="K14" s="66">
        <f t="shared" si="3"/>
        <v>11</v>
      </c>
      <c r="L14" s="65">
        <f>VLOOKUP($A14,'Return Data'!$B$7:$R$2843,17,0)</f>
        <v>4.2815000000000003</v>
      </c>
      <c r="M14" s="66">
        <f t="shared" si="4"/>
        <v>14</v>
      </c>
      <c r="N14" s="65">
        <f>VLOOKUP($A14,'Return Data'!$B$7:$R$2843,14,0)</f>
        <v>4.8287000000000004</v>
      </c>
      <c r="O14" s="66">
        <f t="shared" si="6"/>
        <v>13</v>
      </c>
      <c r="P14" s="65">
        <f>VLOOKUP($A14,'Return Data'!$B$7:$R$2843,15,0)</f>
        <v>5.2594000000000003</v>
      </c>
      <c r="Q14" s="66">
        <f t="shared" si="7"/>
        <v>13</v>
      </c>
      <c r="R14" s="65">
        <f>VLOOKUP($A14,'Return Data'!$B$7:$R$2843,16,0)</f>
        <v>6.6938000000000004</v>
      </c>
      <c r="S14" s="67">
        <f t="shared" si="5"/>
        <v>7</v>
      </c>
    </row>
    <row r="15" spans="1:20" x14ac:dyDescent="0.3">
      <c r="A15" s="63" t="s">
        <v>1748</v>
      </c>
      <c r="B15" s="64">
        <f>VLOOKUP($A15,'Return Data'!$B$7:$R$2843,3,0)</f>
        <v>44351</v>
      </c>
      <c r="C15" s="65">
        <f>VLOOKUP($A15,'Return Data'!$B$7:$R$2843,4,0)</f>
        <v>27.0244</v>
      </c>
      <c r="D15" s="65">
        <f>VLOOKUP($A15,'Return Data'!$B$7:$R$2843,10,0)</f>
        <v>1.2161</v>
      </c>
      <c r="E15" s="66">
        <f t="shared" si="0"/>
        <v>7</v>
      </c>
      <c r="F15" s="65">
        <f>VLOOKUP($A15,'Return Data'!$B$7:$R$2843,11,0)</f>
        <v>2.0442999999999998</v>
      </c>
      <c r="G15" s="66">
        <f t="shared" si="1"/>
        <v>8</v>
      </c>
      <c r="H15" s="65">
        <f>VLOOKUP($A15,'Return Data'!$B$7:$R$2843,12,0)</f>
        <v>2.8681999999999999</v>
      </c>
      <c r="I15" s="66">
        <f t="shared" si="2"/>
        <v>9</v>
      </c>
      <c r="J15" s="65">
        <f>VLOOKUP($A15,'Return Data'!$B$7:$R$2843,13,0)</f>
        <v>3.4327999999999999</v>
      </c>
      <c r="K15" s="66">
        <f t="shared" si="3"/>
        <v>8</v>
      </c>
      <c r="L15" s="65">
        <f>VLOOKUP($A15,'Return Data'!$B$7:$R$2843,17,0)</f>
        <v>4.5438000000000001</v>
      </c>
      <c r="M15" s="66">
        <f t="shared" si="4"/>
        <v>11</v>
      </c>
      <c r="N15" s="65">
        <f>VLOOKUP($A15,'Return Data'!$B$7:$R$2843,14,0)</f>
        <v>5.1275000000000004</v>
      </c>
      <c r="O15" s="66">
        <f t="shared" si="6"/>
        <v>8</v>
      </c>
      <c r="P15" s="65">
        <f>VLOOKUP($A15,'Return Data'!$B$7:$R$2843,15,0)</f>
        <v>5.5305999999999997</v>
      </c>
      <c r="Q15" s="66">
        <f t="shared" si="7"/>
        <v>6</v>
      </c>
      <c r="R15" s="65">
        <f>VLOOKUP($A15,'Return Data'!$B$7:$R$2843,16,0)</f>
        <v>7.1280999999999999</v>
      </c>
      <c r="S15" s="67">
        <f t="shared" si="5"/>
        <v>2</v>
      </c>
    </row>
    <row r="16" spans="1:20" x14ac:dyDescent="0.3">
      <c r="A16" s="63" t="s">
        <v>1749</v>
      </c>
      <c r="B16" s="64">
        <f>VLOOKUP($A16,'Return Data'!$B$7:$R$2843,3,0)</f>
        <v>44351</v>
      </c>
      <c r="C16" s="65">
        <f>VLOOKUP($A16,'Return Data'!$B$7:$R$2843,4,0)</f>
        <v>25.663900000000002</v>
      </c>
      <c r="D16" s="65">
        <f>VLOOKUP($A16,'Return Data'!$B$7:$R$2843,10,0)</f>
        <v>1.1113999999999999</v>
      </c>
      <c r="E16" s="66">
        <f t="shared" si="0"/>
        <v>17</v>
      </c>
      <c r="F16" s="65">
        <f>VLOOKUP($A16,'Return Data'!$B$7:$R$2843,11,0)</f>
        <v>1.9149</v>
      </c>
      <c r="G16" s="66">
        <f t="shared" si="1"/>
        <v>16</v>
      </c>
      <c r="H16" s="65">
        <f>VLOOKUP($A16,'Return Data'!$B$7:$R$2843,12,0)</f>
        <v>2.7090000000000001</v>
      </c>
      <c r="I16" s="66">
        <f t="shared" si="2"/>
        <v>13</v>
      </c>
      <c r="J16" s="65">
        <f>VLOOKUP($A16,'Return Data'!$B$7:$R$2843,13,0)</f>
        <v>3.2736000000000001</v>
      </c>
      <c r="K16" s="66">
        <f t="shared" si="3"/>
        <v>14</v>
      </c>
      <c r="L16" s="65">
        <f>VLOOKUP($A16,'Return Data'!$B$7:$R$2843,17,0)</f>
        <v>4.2720000000000002</v>
      </c>
      <c r="M16" s="66">
        <f t="shared" si="4"/>
        <v>16</v>
      </c>
      <c r="N16" s="65">
        <f>VLOOKUP($A16,'Return Data'!$B$7:$R$2843,14,0)</f>
        <v>4.9981999999999998</v>
      </c>
      <c r="O16" s="66">
        <f t="shared" si="6"/>
        <v>10</v>
      </c>
      <c r="P16" s="65">
        <f>VLOOKUP($A16,'Return Data'!$B$7:$R$2843,15,0)</f>
        <v>5.41</v>
      </c>
      <c r="Q16" s="66">
        <f t="shared" si="7"/>
        <v>10</v>
      </c>
      <c r="R16" s="65">
        <f>VLOOKUP($A16,'Return Data'!$B$7:$R$2843,16,0)</f>
        <v>6.7336</v>
      </c>
      <c r="S16" s="67">
        <f t="shared" si="5"/>
        <v>6</v>
      </c>
    </row>
    <row r="17" spans="1:19" x14ac:dyDescent="0.3">
      <c r="A17" s="63" t="s">
        <v>1750</v>
      </c>
      <c r="B17" s="64">
        <f>VLOOKUP($A17,'Return Data'!$B$7:$R$2843,3,0)</f>
        <v>44351</v>
      </c>
      <c r="C17" s="65">
        <f>VLOOKUP($A17,'Return Data'!$B$7:$R$2843,4,0)</f>
        <v>14.3131</v>
      </c>
      <c r="D17" s="65">
        <f>VLOOKUP($A17,'Return Data'!$B$7:$R$2843,10,0)</f>
        <v>0.84330000000000005</v>
      </c>
      <c r="E17" s="66">
        <f t="shared" si="0"/>
        <v>23</v>
      </c>
      <c r="F17" s="65">
        <f>VLOOKUP($A17,'Return Data'!$B$7:$R$2843,11,0)</f>
        <v>1.3202</v>
      </c>
      <c r="G17" s="66">
        <f t="shared" si="1"/>
        <v>24</v>
      </c>
      <c r="H17" s="65">
        <f>VLOOKUP($A17,'Return Data'!$B$7:$R$2843,12,0)</f>
        <v>1.7262999999999999</v>
      </c>
      <c r="I17" s="66">
        <f t="shared" si="2"/>
        <v>24</v>
      </c>
      <c r="J17" s="65">
        <f>VLOOKUP($A17,'Return Data'!$B$7:$R$2843,13,0)</f>
        <v>2.0097999999999998</v>
      </c>
      <c r="K17" s="66">
        <f t="shared" si="3"/>
        <v>22</v>
      </c>
      <c r="L17" s="65">
        <f>VLOOKUP($A17,'Return Data'!$B$7:$R$2843,17,0)</f>
        <v>3.6168999999999998</v>
      </c>
      <c r="M17" s="66">
        <f t="shared" si="4"/>
        <v>19</v>
      </c>
      <c r="N17" s="65">
        <f>VLOOKUP($A17,'Return Data'!$B$7:$R$2843,14,0)</f>
        <v>4.3072999999999997</v>
      </c>
      <c r="O17" s="66">
        <f t="shared" si="6"/>
        <v>16</v>
      </c>
      <c r="P17" s="65">
        <f>VLOOKUP($A17,'Return Data'!$B$7:$R$2843,15,0)</f>
        <v>5.1280999999999999</v>
      </c>
      <c r="Q17" s="66">
        <f t="shared" si="7"/>
        <v>14</v>
      </c>
      <c r="R17" s="65">
        <f>VLOOKUP($A17,'Return Data'!$B$7:$R$2843,16,0)</f>
        <v>5.7050999999999998</v>
      </c>
      <c r="S17" s="67">
        <f t="shared" si="5"/>
        <v>15</v>
      </c>
    </row>
    <row r="18" spans="1:19" x14ac:dyDescent="0.3">
      <c r="A18" s="63" t="s">
        <v>1751</v>
      </c>
      <c r="B18" s="64">
        <f>VLOOKUP($A18,'Return Data'!$B$7:$R$2843,3,0)</f>
        <v>44351</v>
      </c>
      <c r="C18" s="65">
        <f>VLOOKUP($A18,'Return Data'!$B$7:$R$2843,4,0)</f>
        <v>24.9346</v>
      </c>
      <c r="D18" s="65">
        <f>VLOOKUP($A18,'Return Data'!$B$7:$R$2843,10,0)</f>
        <v>1.0889</v>
      </c>
      <c r="E18" s="66">
        <f t="shared" si="0"/>
        <v>18</v>
      </c>
      <c r="F18" s="65">
        <f>VLOOKUP($A18,'Return Data'!$B$7:$R$2843,11,0)</f>
        <v>1.9432</v>
      </c>
      <c r="G18" s="66">
        <f t="shared" si="1"/>
        <v>13</v>
      </c>
      <c r="H18" s="65">
        <f>VLOOKUP($A18,'Return Data'!$B$7:$R$2843,12,0)</f>
        <v>2.6842000000000001</v>
      </c>
      <c r="I18" s="66">
        <f t="shared" si="2"/>
        <v>14</v>
      </c>
      <c r="J18" s="65">
        <f>VLOOKUP($A18,'Return Data'!$B$7:$R$2843,13,0)</f>
        <v>3.3900999999999999</v>
      </c>
      <c r="K18" s="66">
        <f t="shared" si="3"/>
        <v>10</v>
      </c>
      <c r="L18" s="65">
        <f>VLOOKUP($A18,'Return Data'!$B$7:$R$2843,17,0)</f>
        <v>4.5614999999999997</v>
      </c>
      <c r="M18" s="66">
        <f t="shared" si="4"/>
        <v>9</v>
      </c>
      <c r="N18" s="65">
        <f>VLOOKUP($A18,'Return Data'!$B$7:$R$2843,14,0)</f>
        <v>4.9638999999999998</v>
      </c>
      <c r="O18" s="66">
        <f t="shared" si="6"/>
        <v>12</v>
      </c>
      <c r="P18" s="65">
        <f>VLOOKUP($A18,'Return Data'!$B$7:$R$2843,15,0)</f>
        <v>5.4169</v>
      </c>
      <c r="Q18" s="66">
        <f t="shared" si="7"/>
        <v>9</v>
      </c>
      <c r="R18" s="65">
        <f>VLOOKUP($A18,'Return Data'!$B$7:$R$2843,16,0)</f>
        <v>6.6910999999999996</v>
      </c>
      <c r="S18" s="67">
        <f t="shared" si="5"/>
        <v>8</v>
      </c>
    </row>
    <row r="19" spans="1:19" x14ac:dyDescent="0.3">
      <c r="A19" s="63" t="s">
        <v>1752</v>
      </c>
      <c r="B19" s="64">
        <f>VLOOKUP($A19,'Return Data'!$B$7:$R$2843,3,0)</f>
        <v>44351</v>
      </c>
      <c r="C19" s="65">
        <f>VLOOKUP($A19,'Return Data'!$B$7:$R$2843,4,0)</f>
        <v>10.573</v>
      </c>
      <c r="D19" s="65">
        <f>VLOOKUP($A19,'Return Data'!$B$7:$R$2843,10,0)</f>
        <v>0.873</v>
      </c>
      <c r="E19" s="66">
        <f t="shared" si="0"/>
        <v>22</v>
      </c>
      <c r="F19" s="65">
        <f>VLOOKUP($A19,'Return Data'!$B$7:$R$2843,11,0)</f>
        <v>1.409</v>
      </c>
      <c r="G19" s="66">
        <f t="shared" si="1"/>
        <v>23</v>
      </c>
      <c r="H19" s="65">
        <f>VLOOKUP($A19,'Return Data'!$B$7:$R$2843,12,0)</f>
        <v>1.9153</v>
      </c>
      <c r="I19" s="66">
        <f t="shared" si="2"/>
        <v>20</v>
      </c>
      <c r="J19" s="65">
        <f>VLOOKUP($A19,'Return Data'!$B$7:$R$2843,13,0)</f>
        <v>2.4</v>
      </c>
      <c r="K19" s="66">
        <f t="shared" si="3"/>
        <v>20</v>
      </c>
      <c r="L19" s="65"/>
      <c r="M19" s="66"/>
      <c r="N19" s="65"/>
      <c r="O19" s="66"/>
      <c r="P19" s="65"/>
      <c r="Q19" s="66"/>
      <c r="R19" s="65">
        <f>VLOOKUP($A19,'Return Data'!$B$7:$R$2843,16,0)</f>
        <v>3.2597999999999998</v>
      </c>
      <c r="S19" s="67">
        <f t="shared" si="5"/>
        <v>24</v>
      </c>
    </row>
    <row r="20" spans="1:19" x14ac:dyDescent="0.3">
      <c r="A20" s="63" t="s">
        <v>1753</v>
      </c>
      <c r="B20" s="64">
        <f>VLOOKUP($A20,'Return Data'!$B$7:$R$2843,3,0)</f>
        <v>44351</v>
      </c>
      <c r="C20" s="65">
        <f>VLOOKUP($A20,'Return Data'!$B$7:$R$2843,4,0)</f>
        <v>26.1584</v>
      </c>
      <c r="D20" s="65">
        <f>VLOOKUP($A20,'Return Data'!$B$7:$R$2843,10,0)</f>
        <v>0.7984</v>
      </c>
      <c r="E20" s="66">
        <f t="shared" si="0"/>
        <v>25</v>
      </c>
      <c r="F20" s="65">
        <f>VLOOKUP($A20,'Return Data'!$B$7:$R$2843,11,0)</f>
        <v>1.2753000000000001</v>
      </c>
      <c r="G20" s="66">
        <f t="shared" si="1"/>
        <v>26</v>
      </c>
      <c r="H20" s="65">
        <f>VLOOKUP($A20,'Return Data'!$B$7:$R$2843,12,0)</f>
        <v>1.8030999999999999</v>
      </c>
      <c r="I20" s="66">
        <f t="shared" si="2"/>
        <v>22</v>
      </c>
      <c r="J20" s="65">
        <f>VLOOKUP($A20,'Return Data'!$B$7:$R$2843,13,0)</f>
        <v>2.0051000000000001</v>
      </c>
      <c r="K20" s="66">
        <f t="shared" si="3"/>
        <v>23</v>
      </c>
      <c r="L20" s="65">
        <f>VLOOKUP($A20,'Return Data'!$B$7:$R$2843,17,0)</f>
        <v>3.1637</v>
      </c>
      <c r="M20" s="66">
        <f>RANK(L20,L$8:L$34,0)</f>
        <v>21</v>
      </c>
      <c r="N20" s="65">
        <f>VLOOKUP($A20,'Return Data'!$B$7:$R$2843,14,0)</f>
        <v>3.9565999999999999</v>
      </c>
      <c r="O20" s="66">
        <f>RANK(N20,N$8:N$34,0)</f>
        <v>17</v>
      </c>
      <c r="P20" s="65">
        <f>VLOOKUP($A20,'Return Data'!$B$7:$R$2843,15,0)</f>
        <v>4.7039</v>
      </c>
      <c r="Q20" s="66">
        <f>RANK(P20,P$8:P$34,0)</f>
        <v>15</v>
      </c>
      <c r="R20" s="65">
        <f>VLOOKUP($A20,'Return Data'!$B$7:$R$2843,16,0)</f>
        <v>6.6707999999999998</v>
      </c>
      <c r="S20" s="67">
        <f t="shared" si="5"/>
        <v>9</v>
      </c>
    </row>
    <row r="21" spans="1:19" x14ac:dyDescent="0.3">
      <c r="A21" s="63" t="s">
        <v>1754</v>
      </c>
      <c r="B21" s="64">
        <f>VLOOKUP($A21,'Return Data'!$B$7:$R$2843,3,0)</f>
        <v>44351</v>
      </c>
      <c r="C21" s="65">
        <f>VLOOKUP($A21,'Return Data'!$B$7:$R$2843,4,0)</f>
        <v>29.2911</v>
      </c>
      <c r="D21" s="65">
        <f>VLOOKUP($A21,'Return Data'!$B$7:$R$2843,10,0)</f>
        <v>1.2246999999999999</v>
      </c>
      <c r="E21" s="66">
        <f t="shared" si="0"/>
        <v>6</v>
      </c>
      <c r="F21" s="65">
        <f>VLOOKUP($A21,'Return Data'!$B$7:$R$2843,11,0)</f>
        <v>2.1421000000000001</v>
      </c>
      <c r="G21" s="66">
        <f t="shared" si="1"/>
        <v>2</v>
      </c>
      <c r="H21" s="65">
        <f>VLOOKUP($A21,'Return Data'!$B$7:$R$2843,12,0)</f>
        <v>2.9727000000000001</v>
      </c>
      <c r="I21" s="66">
        <f t="shared" si="2"/>
        <v>3</v>
      </c>
      <c r="J21" s="65">
        <f>VLOOKUP($A21,'Return Data'!$B$7:$R$2843,13,0)</f>
        <v>3.5680000000000001</v>
      </c>
      <c r="K21" s="66">
        <f t="shared" si="3"/>
        <v>5</v>
      </c>
      <c r="L21" s="65">
        <f>VLOOKUP($A21,'Return Data'!$B$7:$R$2843,17,0)</f>
        <v>4.6505000000000001</v>
      </c>
      <c r="M21" s="66">
        <f>RANK(L21,L$8:L$34,0)</f>
        <v>6</v>
      </c>
      <c r="N21" s="65">
        <f>VLOOKUP($A21,'Return Data'!$B$7:$R$2843,14,0)</f>
        <v>5.2257999999999996</v>
      </c>
      <c r="O21" s="66">
        <f>RANK(N21,N$8:N$34,0)</f>
        <v>5</v>
      </c>
      <c r="P21" s="65">
        <f>VLOOKUP($A21,'Return Data'!$B$7:$R$2843,15,0)</f>
        <v>5.6384999999999996</v>
      </c>
      <c r="Q21" s="66">
        <f>RANK(P21,P$8:P$34,0)</f>
        <v>4</v>
      </c>
      <c r="R21" s="65">
        <f>VLOOKUP($A21,'Return Data'!$B$7:$R$2843,16,0)</f>
        <v>7.0894000000000004</v>
      </c>
      <c r="S21" s="67">
        <f t="shared" si="5"/>
        <v>3</v>
      </c>
    </row>
    <row r="22" spans="1:19" x14ac:dyDescent="0.3">
      <c r="A22" s="63" t="s">
        <v>1755</v>
      </c>
      <c r="B22" s="64">
        <f>VLOOKUP($A22,'Return Data'!$B$7:$R$2843,3,0)</f>
        <v>44351</v>
      </c>
      <c r="C22" s="65">
        <f>VLOOKUP($A22,'Return Data'!$B$7:$R$2843,4,0)</f>
        <v>15.093999999999999</v>
      </c>
      <c r="D22" s="65">
        <f>VLOOKUP($A22,'Return Data'!$B$7:$R$2843,10,0)</f>
        <v>1.2069000000000001</v>
      </c>
      <c r="E22" s="66">
        <f t="shared" si="0"/>
        <v>8</v>
      </c>
      <c r="F22" s="65">
        <f>VLOOKUP($A22,'Return Data'!$B$7:$R$2843,11,0)</f>
        <v>2.0554000000000001</v>
      </c>
      <c r="G22" s="66">
        <f t="shared" si="1"/>
        <v>6</v>
      </c>
      <c r="H22" s="65">
        <f>VLOOKUP($A22,'Return Data'!$B$7:$R$2843,12,0)</f>
        <v>2.8902999999999999</v>
      </c>
      <c r="I22" s="66">
        <f t="shared" si="2"/>
        <v>5</v>
      </c>
      <c r="J22" s="65">
        <f>VLOOKUP($A22,'Return Data'!$B$7:$R$2843,13,0)</f>
        <v>3.7387999999999999</v>
      </c>
      <c r="K22" s="66">
        <f t="shared" si="3"/>
        <v>3</v>
      </c>
      <c r="L22" s="65">
        <f>VLOOKUP($A22,'Return Data'!$B$7:$R$2843,17,0)</f>
        <v>4.8734000000000002</v>
      </c>
      <c r="M22" s="66">
        <f>RANK(L22,L$8:L$34,0)</f>
        <v>2</v>
      </c>
      <c r="N22" s="65">
        <f>VLOOKUP($A22,'Return Data'!$B$7:$R$2843,14,0)</f>
        <v>5.2670000000000003</v>
      </c>
      <c r="O22" s="66">
        <f>RANK(N22,N$8:N$34,0)</f>
        <v>1</v>
      </c>
      <c r="P22" s="65">
        <f>VLOOKUP($A22,'Return Data'!$B$7:$R$2843,15,0)</f>
        <v>5.6440000000000001</v>
      </c>
      <c r="Q22" s="66">
        <f>RANK(P22,P$8:P$34,0)</f>
        <v>2</v>
      </c>
      <c r="R22" s="65">
        <f>VLOOKUP($A22,'Return Data'!$B$7:$R$2843,16,0)</f>
        <v>6.1172000000000004</v>
      </c>
      <c r="S22" s="67">
        <f t="shared" si="5"/>
        <v>12</v>
      </c>
    </row>
    <row r="23" spans="1:19" x14ac:dyDescent="0.3">
      <c r="A23" s="63" t="s">
        <v>1756</v>
      </c>
      <c r="B23" s="64">
        <f>VLOOKUP($A23,'Return Data'!$B$7:$R$2843,3,0)</f>
        <v>44351</v>
      </c>
      <c r="C23" s="65">
        <f>VLOOKUP($A23,'Return Data'!$B$7:$R$2843,4,0)</f>
        <v>11.0466</v>
      </c>
      <c r="D23" s="65">
        <f>VLOOKUP($A23,'Return Data'!$B$7:$R$2843,10,0)</f>
        <v>1.0427999999999999</v>
      </c>
      <c r="E23" s="66">
        <f t="shared" si="0"/>
        <v>19</v>
      </c>
      <c r="F23" s="65">
        <f>VLOOKUP($A23,'Return Data'!$B$7:$R$2843,11,0)</f>
        <v>1.7032</v>
      </c>
      <c r="G23" s="66">
        <f t="shared" si="1"/>
        <v>20</v>
      </c>
      <c r="H23" s="65">
        <f>VLOOKUP($A23,'Return Data'!$B$7:$R$2843,12,0)</f>
        <v>2.2766999999999999</v>
      </c>
      <c r="I23" s="66">
        <f t="shared" si="2"/>
        <v>19</v>
      </c>
      <c r="J23" s="65">
        <f>VLOOKUP($A23,'Return Data'!$B$7:$R$2843,13,0)</f>
        <v>2.6941000000000002</v>
      </c>
      <c r="K23" s="66">
        <f t="shared" si="3"/>
        <v>19</v>
      </c>
      <c r="L23" s="65">
        <f>VLOOKUP($A23,'Return Data'!$B$7:$R$2843,17,0)</f>
        <v>3.9969999999999999</v>
      </c>
      <c r="M23" s="66">
        <f>RANK(L23,L$8:L$34,0)</f>
        <v>18</v>
      </c>
      <c r="N23" s="65"/>
      <c r="O23" s="66"/>
      <c r="P23" s="65"/>
      <c r="Q23" s="66"/>
      <c r="R23" s="65">
        <f>VLOOKUP($A23,'Return Data'!$B$7:$R$2843,16,0)</f>
        <v>4.3098999999999998</v>
      </c>
      <c r="S23" s="67">
        <f t="shared" si="5"/>
        <v>20</v>
      </c>
    </row>
    <row r="24" spans="1:19" x14ac:dyDescent="0.3">
      <c r="A24" s="63" t="s">
        <v>1757</v>
      </c>
      <c r="B24" s="64">
        <f>VLOOKUP($A24,'Return Data'!$B$7:$R$2843,3,0)</f>
        <v>44351</v>
      </c>
      <c r="C24" s="65">
        <f>VLOOKUP($A24,'Return Data'!$B$7:$R$2843,4,0)</f>
        <v>10.2113</v>
      </c>
      <c r="D24" s="65">
        <f>VLOOKUP($A24,'Return Data'!$B$7:$R$2843,10,0)</f>
        <v>0.8175</v>
      </c>
      <c r="E24" s="66">
        <f t="shared" si="0"/>
        <v>24</v>
      </c>
      <c r="F24" s="65">
        <f>VLOOKUP($A24,'Return Data'!$B$7:$R$2843,11,0)</f>
        <v>1.5251999999999999</v>
      </c>
      <c r="G24" s="66">
        <f t="shared" si="1"/>
        <v>21</v>
      </c>
      <c r="H24" s="65"/>
      <c r="I24" s="66"/>
      <c r="J24" s="65"/>
      <c r="K24" s="66"/>
      <c r="L24" s="65"/>
      <c r="M24" s="66"/>
      <c r="N24" s="65"/>
      <c r="O24" s="66"/>
      <c r="P24" s="65"/>
      <c r="Q24" s="66"/>
      <c r="R24" s="65">
        <f>VLOOKUP($A24,'Return Data'!$B$7:$R$2843,16,0)</f>
        <v>2.113</v>
      </c>
      <c r="S24" s="67">
        <f t="shared" si="5"/>
        <v>27</v>
      </c>
    </row>
    <row r="25" spans="1:19" x14ac:dyDescent="0.3">
      <c r="A25" s="63" t="s">
        <v>1758</v>
      </c>
      <c r="B25" s="64">
        <f>VLOOKUP($A25,'Return Data'!$B$7:$R$2843,3,0)</f>
        <v>44351</v>
      </c>
      <c r="C25" s="65">
        <f>VLOOKUP($A25,'Return Data'!$B$7:$R$2843,4,0)</f>
        <v>10.33</v>
      </c>
      <c r="D25" s="65">
        <f>VLOOKUP($A25,'Return Data'!$B$7:$R$2843,10,0)</f>
        <v>1.1555</v>
      </c>
      <c r="E25" s="66">
        <f t="shared" si="0"/>
        <v>12</v>
      </c>
      <c r="F25" s="65">
        <f>VLOOKUP($A25,'Return Data'!$B$7:$R$2843,11,0)</f>
        <v>1.9239999999999999</v>
      </c>
      <c r="G25" s="66">
        <f t="shared" si="1"/>
        <v>14</v>
      </c>
      <c r="H25" s="65"/>
      <c r="I25" s="66"/>
      <c r="J25" s="65"/>
      <c r="K25" s="66"/>
      <c r="L25" s="65"/>
      <c r="M25" s="66"/>
      <c r="N25" s="65"/>
      <c r="O25" s="66"/>
      <c r="P25" s="65"/>
      <c r="Q25" s="66"/>
      <c r="R25" s="65">
        <f>VLOOKUP($A25,'Return Data'!$B$7:$R$2843,16,0)</f>
        <v>3.3</v>
      </c>
      <c r="S25" s="67">
        <f t="shared" si="5"/>
        <v>23</v>
      </c>
    </row>
    <row r="26" spans="1:19" x14ac:dyDescent="0.3">
      <c r="A26" s="63" t="s">
        <v>2014</v>
      </c>
      <c r="B26" s="64">
        <f>VLOOKUP($A26,'Return Data'!$B$7:$R$2843,3,0)</f>
        <v>44351</v>
      </c>
      <c r="C26" s="65">
        <f>VLOOKUP($A26,'Return Data'!$B$7:$R$2843,4,0)</f>
        <v>10.7036</v>
      </c>
      <c r="D26" s="65">
        <f>VLOOKUP($A26,'Return Data'!$B$7:$R$2843,10,0)</f>
        <v>0.1731</v>
      </c>
      <c r="E26" s="66">
        <f t="shared" si="0"/>
        <v>27</v>
      </c>
      <c r="F26" s="65">
        <f>VLOOKUP($A26,'Return Data'!$B$7:$R$2843,11,0)</f>
        <v>0.53069999999999995</v>
      </c>
      <c r="G26" s="66">
        <f t="shared" si="1"/>
        <v>27</v>
      </c>
      <c r="H26" s="65">
        <f>VLOOKUP($A26,'Return Data'!$B$7:$R$2843,12,0)</f>
        <v>0.40620000000000001</v>
      </c>
      <c r="I26" s="66">
        <f t="shared" ref="I26:I34" si="8">RANK(H26,H$8:H$34,0)</f>
        <v>25</v>
      </c>
      <c r="J26" s="65">
        <f>VLOOKUP($A26,'Return Data'!$B$7:$R$2843,13,0)</f>
        <v>-0.15759999999999999</v>
      </c>
      <c r="K26" s="66">
        <f t="shared" ref="K26:K34" si="9">RANK(J26,J$8:J$34,0)</f>
        <v>25</v>
      </c>
      <c r="L26" s="65">
        <f>VLOOKUP($A26,'Return Data'!$B$7:$R$2843,17,0)</f>
        <v>1.2528999999999999</v>
      </c>
      <c r="M26" s="66">
        <f>RANK(L26,L$8:L$34,0)</f>
        <v>23</v>
      </c>
      <c r="N26" s="65"/>
      <c r="O26" s="66"/>
      <c r="P26" s="65"/>
      <c r="Q26" s="66"/>
      <c r="R26" s="65">
        <f>VLOOKUP($A26,'Return Data'!$B$7:$R$2843,16,0)</f>
        <v>2.4851999999999999</v>
      </c>
      <c r="S26" s="67">
        <f t="shared" si="5"/>
        <v>26</v>
      </c>
    </row>
    <row r="27" spans="1:19" x14ac:dyDescent="0.3">
      <c r="A27" s="63" t="s">
        <v>1759</v>
      </c>
      <c r="B27" s="64">
        <f>VLOOKUP($A27,'Return Data'!$B$7:$R$2843,3,0)</f>
        <v>44351</v>
      </c>
      <c r="C27" s="65">
        <f>VLOOKUP($A27,'Return Data'!$B$7:$R$2843,4,0)</f>
        <v>20.9939</v>
      </c>
      <c r="D27" s="65">
        <f>VLOOKUP($A27,'Return Data'!$B$7:$R$2843,10,0)</f>
        <v>1.1608000000000001</v>
      </c>
      <c r="E27" s="66">
        <f t="shared" si="0"/>
        <v>10</v>
      </c>
      <c r="F27" s="65">
        <f>VLOOKUP($A27,'Return Data'!$B$7:$R$2843,11,0)</f>
        <v>2.0091999999999999</v>
      </c>
      <c r="G27" s="66">
        <f t="shared" si="1"/>
        <v>11</v>
      </c>
      <c r="H27" s="65">
        <f>VLOOKUP($A27,'Return Data'!$B$7:$R$2843,12,0)</f>
        <v>2.8300999999999998</v>
      </c>
      <c r="I27" s="66">
        <f t="shared" si="8"/>
        <v>11</v>
      </c>
      <c r="J27" s="65">
        <f>VLOOKUP($A27,'Return Data'!$B$7:$R$2843,13,0)</f>
        <v>3.4681999999999999</v>
      </c>
      <c r="K27" s="66">
        <f t="shared" si="9"/>
        <v>6</v>
      </c>
      <c r="L27" s="65">
        <f>VLOOKUP($A27,'Return Data'!$B$7:$R$2843,17,0)</f>
        <v>4.5717999999999996</v>
      </c>
      <c r="M27" s="66">
        <f>RANK(L27,L$8:L$34,0)</f>
        <v>8</v>
      </c>
      <c r="N27" s="65">
        <f>VLOOKUP($A27,'Return Data'!$B$7:$R$2843,14,0)</f>
        <v>5.2131999999999996</v>
      </c>
      <c r="O27" s="66">
        <f>RANK(N27,N$8:N$34,0)</f>
        <v>6</v>
      </c>
      <c r="P27" s="65">
        <f>VLOOKUP($A27,'Return Data'!$B$7:$R$2843,15,0)</f>
        <v>5.6614000000000004</v>
      </c>
      <c r="Q27" s="66">
        <f>RANK(P27,P$8:P$34,0)</f>
        <v>1</v>
      </c>
      <c r="R27" s="65">
        <f>VLOOKUP($A27,'Return Data'!$B$7:$R$2843,16,0)</f>
        <v>7.2144000000000004</v>
      </c>
      <c r="S27" s="67">
        <f t="shared" si="5"/>
        <v>1</v>
      </c>
    </row>
    <row r="28" spans="1:19" x14ac:dyDescent="0.3">
      <c r="A28" s="63" t="s">
        <v>1760</v>
      </c>
      <c r="B28" s="64">
        <f>VLOOKUP($A28,'Return Data'!$B$7:$R$2843,3,0)</f>
        <v>44351</v>
      </c>
      <c r="C28" s="65">
        <f>VLOOKUP($A28,'Return Data'!$B$7:$R$2843,4,0)</f>
        <v>14.697900000000001</v>
      </c>
      <c r="D28" s="65">
        <f>VLOOKUP($A28,'Return Data'!$B$7:$R$2843,10,0)</f>
        <v>1.0407999999999999</v>
      </c>
      <c r="E28" s="66">
        <f t="shared" si="0"/>
        <v>20</v>
      </c>
      <c r="F28" s="65">
        <f>VLOOKUP($A28,'Return Data'!$B$7:$R$2843,11,0)</f>
        <v>1.9483999999999999</v>
      </c>
      <c r="G28" s="66">
        <f t="shared" si="1"/>
        <v>12</v>
      </c>
      <c r="H28" s="65">
        <f>VLOOKUP($A28,'Return Data'!$B$7:$R$2843,12,0)</f>
        <v>2.8824999999999998</v>
      </c>
      <c r="I28" s="66">
        <f t="shared" si="8"/>
        <v>7</v>
      </c>
      <c r="J28" s="65">
        <f>VLOOKUP($A28,'Return Data'!$B$7:$R$2843,13,0)</f>
        <v>3.3637000000000001</v>
      </c>
      <c r="K28" s="66">
        <f t="shared" si="9"/>
        <v>12</v>
      </c>
      <c r="L28" s="65">
        <f>VLOOKUP($A28,'Return Data'!$B$7:$R$2843,17,0)</f>
        <v>4.2754000000000003</v>
      </c>
      <c r="M28" s="66">
        <f>RANK(L28,L$8:L$34,0)</f>
        <v>15</v>
      </c>
      <c r="N28" s="65">
        <f>VLOOKUP($A28,'Return Data'!$B$7:$R$2843,14,0)</f>
        <v>4.7759</v>
      </c>
      <c r="O28" s="66">
        <f>RANK(N28,N$8:N$34,0)</f>
        <v>14</v>
      </c>
      <c r="P28" s="65">
        <f>VLOOKUP($A28,'Return Data'!$B$7:$R$2843,15,0)</f>
        <v>5.3075000000000001</v>
      </c>
      <c r="Q28" s="66">
        <f>RANK(P28,P$8:P$34,0)</f>
        <v>11</v>
      </c>
      <c r="R28" s="65">
        <f>VLOOKUP($A28,'Return Data'!$B$7:$R$2843,16,0)</f>
        <v>5.8487999999999998</v>
      </c>
      <c r="S28" s="67">
        <f t="shared" si="5"/>
        <v>14</v>
      </c>
    </row>
    <row r="29" spans="1:19" x14ac:dyDescent="0.3">
      <c r="A29" s="63" t="s">
        <v>1761</v>
      </c>
      <c r="B29" s="64">
        <f>VLOOKUP($A29,'Return Data'!$B$7:$R$2843,3,0)</f>
        <v>44351</v>
      </c>
      <c r="C29" s="65">
        <f>VLOOKUP($A29,'Return Data'!$B$7:$R$2843,4,0)</f>
        <v>11.6548</v>
      </c>
      <c r="D29" s="65">
        <f>VLOOKUP($A29,'Return Data'!$B$7:$R$2843,10,0)</f>
        <v>0.91520000000000001</v>
      </c>
      <c r="E29" s="66">
        <f t="shared" si="0"/>
        <v>21</v>
      </c>
      <c r="F29" s="65">
        <f>VLOOKUP($A29,'Return Data'!$B$7:$R$2843,11,0)</f>
        <v>1.4511000000000001</v>
      </c>
      <c r="G29" s="66">
        <f t="shared" si="1"/>
        <v>22</v>
      </c>
      <c r="H29" s="65">
        <f>VLOOKUP($A29,'Return Data'!$B$7:$R$2843,12,0)</f>
        <v>1.9106000000000001</v>
      </c>
      <c r="I29" s="66">
        <f t="shared" si="8"/>
        <v>21</v>
      </c>
      <c r="J29" s="65">
        <f>VLOOKUP($A29,'Return Data'!$B$7:$R$2843,13,0)</f>
        <v>1.9418</v>
      </c>
      <c r="K29" s="66">
        <f t="shared" si="9"/>
        <v>24</v>
      </c>
      <c r="L29" s="65">
        <f>VLOOKUP($A29,'Return Data'!$B$7:$R$2843,17,0)</f>
        <v>2.6305999999999998</v>
      </c>
      <c r="M29" s="66">
        <f>RANK(L29,L$8:L$34,0)</f>
        <v>22</v>
      </c>
      <c r="N29" s="65">
        <f>VLOOKUP($A29,'Return Data'!$B$7:$R$2843,14,0)</f>
        <v>1.3012999999999999</v>
      </c>
      <c r="O29" s="66">
        <f>RANK(N29,N$8:N$34,0)</f>
        <v>18</v>
      </c>
      <c r="P29" s="65"/>
      <c r="Q29" s="66"/>
      <c r="R29" s="65">
        <f>VLOOKUP($A29,'Return Data'!$B$7:$R$2843,16,0)</f>
        <v>3.0341</v>
      </c>
      <c r="S29" s="67">
        <f t="shared" si="5"/>
        <v>25</v>
      </c>
    </row>
    <row r="30" spans="1:19" x14ac:dyDescent="0.3">
      <c r="A30" s="63" t="s">
        <v>1762</v>
      </c>
      <c r="B30" s="64">
        <f>VLOOKUP($A30,'Return Data'!$B$7:$R$2843,3,0)</f>
        <v>44351</v>
      </c>
      <c r="C30" s="65">
        <f>VLOOKUP($A30,'Return Data'!$B$7:$R$2843,4,0)</f>
        <v>26.402699999999999</v>
      </c>
      <c r="D30" s="65">
        <f>VLOOKUP($A30,'Return Data'!$B$7:$R$2843,10,0)</f>
        <v>1.1415999999999999</v>
      </c>
      <c r="E30" s="66">
        <f t="shared" si="0"/>
        <v>14</v>
      </c>
      <c r="F30" s="65">
        <f>VLOOKUP($A30,'Return Data'!$B$7:$R$2843,11,0)</f>
        <v>1.911</v>
      </c>
      <c r="G30" s="66">
        <f t="shared" si="1"/>
        <v>17</v>
      </c>
      <c r="H30" s="65">
        <f>VLOOKUP($A30,'Return Data'!$B$7:$R$2843,12,0)</f>
        <v>2.6120999999999999</v>
      </c>
      <c r="I30" s="66">
        <f t="shared" si="8"/>
        <v>17</v>
      </c>
      <c r="J30" s="65">
        <f>VLOOKUP($A30,'Return Data'!$B$7:$R$2843,13,0)</f>
        <v>2.9521999999999999</v>
      </c>
      <c r="K30" s="66">
        <f t="shared" si="9"/>
        <v>18</v>
      </c>
      <c r="L30" s="65">
        <f>VLOOKUP($A30,'Return Data'!$B$7:$R$2843,17,0)</f>
        <v>4.141</v>
      </c>
      <c r="M30" s="66">
        <f>RANK(L30,L$8:L$34,0)</f>
        <v>17</v>
      </c>
      <c r="N30" s="65">
        <f>VLOOKUP($A30,'Return Data'!$B$7:$R$2843,14,0)</f>
        <v>4.7617000000000003</v>
      </c>
      <c r="O30" s="66">
        <f>RANK(N30,N$8:N$34,0)</f>
        <v>15</v>
      </c>
      <c r="P30" s="65">
        <f>VLOOKUP($A30,'Return Data'!$B$7:$R$2843,15,0)</f>
        <v>5.2920999999999996</v>
      </c>
      <c r="Q30" s="66">
        <f>RANK(P30,P$8:P$34,0)</f>
        <v>12</v>
      </c>
      <c r="R30" s="65">
        <f>VLOOKUP($A30,'Return Data'!$B$7:$R$2843,16,0)</f>
        <v>6.8785999999999996</v>
      </c>
      <c r="S30" s="67">
        <f t="shared" si="5"/>
        <v>5</v>
      </c>
    </row>
    <row r="31" spans="1:19" x14ac:dyDescent="0.3">
      <c r="A31" s="63" t="s">
        <v>1763</v>
      </c>
      <c r="B31" s="64">
        <f>VLOOKUP($A31,'Return Data'!$B$7:$R$2843,3,0)</f>
        <v>44351</v>
      </c>
      <c r="C31" s="65">
        <f>VLOOKUP($A31,'Return Data'!$B$7:$R$2843,4,0)</f>
        <v>10.507099999999999</v>
      </c>
      <c r="D31" s="65">
        <f>VLOOKUP($A31,'Return Data'!$B$7:$R$2843,10,0)</f>
        <v>1.2479</v>
      </c>
      <c r="E31" s="66">
        <f t="shared" si="0"/>
        <v>4</v>
      </c>
      <c r="F31" s="65">
        <f>VLOOKUP($A31,'Return Data'!$B$7:$R$2843,11,0)</f>
        <v>2.1137999999999999</v>
      </c>
      <c r="G31" s="66">
        <f t="shared" si="1"/>
        <v>4</v>
      </c>
      <c r="H31" s="65">
        <f>VLOOKUP($A31,'Return Data'!$B$7:$R$2843,12,0)</f>
        <v>3.0531999999999999</v>
      </c>
      <c r="I31" s="66">
        <f t="shared" si="8"/>
        <v>1</v>
      </c>
      <c r="J31" s="65">
        <f>VLOOKUP($A31,'Return Data'!$B$7:$R$2843,13,0)</f>
        <v>4.0750000000000002</v>
      </c>
      <c r="K31" s="66">
        <f t="shared" si="9"/>
        <v>1</v>
      </c>
      <c r="L31" s="65"/>
      <c r="M31" s="66"/>
      <c r="N31" s="65"/>
      <c r="O31" s="66"/>
      <c r="P31" s="65"/>
      <c r="Q31" s="66"/>
      <c r="R31" s="65">
        <f>VLOOKUP($A31,'Return Data'!$B$7:$R$2843,16,0)</f>
        <v>3.7848999999999999</v>
      </c>
      <c r="S31" s="67">
        <f t="shared" si="5"/>
        <v>22</v>
      </c>
    </row>
    <row r="32" spans="1:19" x14ac:dyDescent="0.3">
      <c r="A32" s="63" t="s">
        <v>1764</v>
      </c>
      <c r="B32" s="64">
        <f>VLOOKUP($A32,'Return Data'!$B$7:$R$2843,3,0)</f>
        <v>44351</v>
      </c>
      <c r="C32" s="65">
        <f>VLOOKUP($A32,'Return Data'!$B$7:$R$2843,4,0)</f>
        <v>11.371700000000001</v>
      </c>
      <c r="D32" s="65">
        <f>VLOOKUP($A32,'Return Data'!$B$7:$R$2843,10,0)</f>
        <v>1.2770999999999999</v>
      </c>
      <c r="E32" s="66">
        <f t="shared" si="0"/>
        <v>2</v>
      </c>
      <c r="F32" s="65">
        <f>VLOOKUP($A32,'Return Data'!$B$7:$R$2843,11,0)</f>
        <v>2.1156000000000001</v>
      </c>
      <c r="G32" s="66">
        <f t="shared" si="1"/>
        <v>3</v>
      </c>
      <c r="H32" s="65">
        <f>VLOOKUP($A32,'Return Data'!$B$7:$R$2843,12,0)</f>
        <v>3.0194999999999999</v>
      </c>
      <c r="I32" s="66">
        <f t="shared" si="8"/>
        <v>2</v>
      </c>
      <c r="J32" s="65">
        <f>VLOOKUP($A32,'Return Data'!$B$7:$R$2843,13,0)</f>
        <v>3.7564000000000002</v>
      </c>
      <c r="K32" s="66">
        <f t="shared" si="9"/>
        <v>2</v>
      </c>
      <c r="L32" s="65">
        <f>VLOOKUP($A32,'Return Data'!$B$7:$R$2843,17,0)</f>
        <v>5.0213000000000001</v>
      </c>
      <c r="M32" s="66">
        <f>RANK(L32,L$8:L$34,0)</f>
        <v>1</v>
      </c>
      <c r="N32" s="65"/>
      <c r="O32" s="66"/>
      <c r="P32" s="65"/>
      <c r="Q32" s="66"/>
      <c r="R32" s="65">
        <f>VLOOKUP($A32,'Return Data'!$B$7:$R$2843,16,0)</f>
        <v>5.3574999999999999</v>
      </c>
      <c r="S32" s="67">
        <f t="shared" si="5"/>
        <v>17</v>
      </c>
    </row>
    <row r="33" spans="1:19" x14ac:dyDescent="0.3">
      <c r="A33" s="63" t="s">
        <v>1765</v>
      </c>
      <c r="B33" s="64">
        <f>VLOOKUP($A33,'Return Data'!$B$7:$R$2843,3,0)</f>
        <v>44351</v>
      </c>
      <c r="C33" s="65">
        <f>VLOOKUP($A33,'Return Data'!$B$7:$R$2843,4,0)</f>
        <v>11.152900000000001</v>
      </c>
      <c r="D33" s="65">
        <f>VLOOKUP($A33,'Return Data'!$B$7:$R$2843,10,0)</f>
        <v>1.2372000000000001</v>
      </c>
      <c r="E33" s="66">
        <f t="shared" si="0"/>
        <v>5</v>
      </c>
      <c r="F33" s="65">
        <f>VLOOKUP($A33,'Return Data'!$B$7:$R$2843,11,0)</f>
        <v>1.8427</v>
      </c>
      <c r="G33" s="66">
        <f t="shared" si="1"/>
        <v>19</v>
      </c>
      <c r="H33" s="65">
        <f>VLOOKUP($A33,'Return Data'!$B$7:$R$2843,12,0)</f>
        <v>2.5592000000000001</v>
      </c>
      <c r="I33" s="66">
        <f t="shared" si="8"/>
        <v>18</v>
      </c>
      <c r="J33" s="65">
        <f>VLOOKUP($A33,'Return Data'!$B$7:$R$2843,13,0)</f>
        <v>3.1282000000000001</v>
      </c>
      <c r="K33" s="66">
        <f t="shared" si="9"/>
        <v>17</v>
      </c>
      <c r="L33" s="65">
        <f>VLOOKUP($A33,'Return Data'!$B$7:$R$2843,17,0)</f>
        <v>4.5439999999999996</v>
      </c>
      <c r="M33" s="66">
        <f>RANK(L33,L$8:L$34,0)</f>
        <v>10</v>
      </c>
      <c r="N33" s="65"/>
      <c r="O33" s="66"/>
      <c r="P33" s="65"/>
      <c r="Q33" s="66"/>
      <c r="R33" s="65">
        <f>VLOOKUP($A33,'Return Data'!$B$7:$R$2843,16,0)</f>
        <v>4.8853</v>
      </c>
      <c r="S33" s="67">
        <f t="shared" si="5"/>
        <v>19</v>
      </c>
    </row>
    <row r="34" spans="1:19" x14ac:dyDescent="0.3">
      <c r="A34" s="63" t="s">
        <v>1766</v>
      </c>
      <c r="B34" s="64">
        <f>VLOOKUP($A34,'Return Data'!$B$7:$R$2843,3,0)</f>
        <v>44351</v>
      </c>
      <c r="C34" s="65">
        <f>VLOOKUP($A34,'Return Data'!$B$7:$R$2843,4,0)</f>
        <v>27.6067</v>
      </c>
      <c r="D34" s="65">
        <f>VLOOKUP($A34,'Return Data'!$B$7:$R$2843,10,0)</f>
        <v>1.2644</v>
      </c>
      <c r="E34" s="66">
        <f t="shared" si="0"/>
        <v>3</v>
      </c>
      <c r="F34" s="65">
        <f>VLOOKUP($A34,'Return Data'!$B$7:$R$2843,11,0)</f>
        <v>2.0893999999999999</v>
      </c>
      <c r="G34" s="66">
        <f t="shared" si="1"/>
        <v>5</v>
      </c>
      <c r="H34" s="65">
        <f>VLOOKUP($A34,'Return Data'!$B$7:$R$2843,12,0)</f>
        <v>2.8822000000000001</v>
      </c>
      <c r="I34" s="66">
        <f t="shared" si="8"/>
        <v>8</v>
      </c>
      <c r="J34" s="65">
        <f>VLOOKUP($A34,'Return Data'!$B$7:$R$2843,13,0)</f>
        <v>3.6019000000000001</v>
      </c>
      <c r="K34" s="66">
        <f t="shared" si="9"/>
        <v>4</v>
      </c>
      <c r="L34" s="65">
        <f>VLOOKUP($A34,'Return Data'!$B$7:$R$2843,17,0)</f>
        <v>4.6532</v>
      </c>
      <c r="M34" s="66">
        <f>RANK(L34,L$8:L$34,0)</f>
        <v>5</v>
      </c>
      <c r="N34" s="65">
        <f>VLOOKUP($A34,'Return Data'!$B$7:$R$2843,14,0)</f>
        <v>5.2351000000000001</v>
      </c>
      <c r="O34" s="66">
        <f>RANK(N34,N$8:N$34,0)</f>
        <v>3</v>
      </c>
      <c r="P34" s="65">
        <f>VLOOKUP($A34,'Return Data'!$B$7:$R$2843,15,0)</f>
        <v>5.5987</v>
      </c>
      <c r="Q34" s="66">
        <f>RANK(P34,P$8:P$34,0)</f>
        <v>5</v>
      </c>
      <c r="R34" s="65">
        <f>VLOOKUP($A34,'Return Data'!$B$7:$R$2843,16,0)</f>
        <v>7.0320999999999998</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1.0605037037037037</v>
      </c>
      <c r="E36" s="74"/>
      <c r="F36" s="75">
        <f>AVERAGE(F8:F34)</f>
        <v>1.8020777777777777</v>
      </c>
      <c r="G36" s="74"/>
      <c r="H36" s="75">
        <f>AVERAGE(H8:H34)</f>
        <v>2.500292</v>
      </c>
      <c r="I36" s="74"/>
      <c r="J36" s="75">
        <f>AVERAGE(J8:J34)</f>
        <v>2.9966559999999998</v>
      </c>
      <c r="K36" s="74"/>
      <c r="L36" s="75">
        <f>AVERAGE(L8:L34)</f>
        <v>4.1480173913043474</v>
      </c>
      <c r="M36" s="74"/>
      <c r="N36" s="75">
        <f>AVERAGE(N8:N34)</f>
        <v>4.7566055555555558</v>
      </c>
      <c r="O36" s="74"/>
      <c r="P36" s="75">
        <f>AVERAGE(P8:P34)</f>
        <v>5.4139866666666654</v>
      </c>
      <c r="Q36" s="74"/>
      <c r="R36" s="75">
        <f>AVERAGE(R8:R34)</f>
        <v>5.4046555555555562</v>
      </c>
      <c r="S36" s="76"/>
    </row>
    <row r="37" spans="1:19" x14ac:dyDescent="0.3">
      <c r="A37" s="73" t="s">
        <v>28</v>
      </c>
      <c r="B37" s="74"/>
      <c r="C37" s="74"/>
      <c r="D37" s="75">
        <f>MIN(D8:D34)</f>
        <v>0.1731</v>
      </c>
      <c r="E37" s="74"/>
      <c r="F37" s="75">
        <f>MIN(F8:F34)</f>
        <v>0.53069999999999995</v>
      </c>
      <c r="G37" s="74"/>
      <c r="H37" s="75">
        <f>MIN(H8:H34)</f>
        <v>0.40620000000000001</v>
      </c>
      <c r="I37" s="74"/>
      <c r="J37" s="75">
        <f>MIN(J8:J34)</f>
        <v>-0.15759999999999999</v>
      </c>
      <c r="K37" s="74"/>
      <c r="L37" s="75">
        <f>MIN(L8:L34)</f>
        <v>1.2528999999999999</v>
      </c>
      <c r="M37" s="74"/>
      <c r="N37" s="75">
        <f>MIN(N8:N34)</f>
        <v>1.3012999999999999</v>
      </c>
      <c r="O37" s="74"/>
      <c r="P37" s="75">
        <f>MIN(P8:P34)</f>
        <v>4.7039</v>
      </c>
      <c r="Q37" s="74"/>
      <c r="R37" s="75">
        <f>MIN(R8:R34)</f>
        <v>2.113</v>
      </c>
      <c r="S37" s="76"/>
    </row>
    <row r="38" spans="1:19" ht="15" thickBot="1" x14ac:dyDescent="0.35">
      <c r="A38" s="77" t="s">
        <v>29</v>
      </c>
      <c r="B38" s="78"/>
      <c r="C38" s="78"/>
      <c r="D38" s="79">
        <f>MAX(D8:D34)</f>
        <v>1.2773000000000001</v>
      </c>
      <c r="E38" s="78"/>
      <c r="F38" s="79">
        <f>MAX(F8:F34)</f>
        <v>2.1627000000000001</v>
      </c>
      <c r="G38" s="78"/>
      <c r="H38" s="79">
        <f>MAX(H8:H34)</f>
        <v>3.0531999999999999</v>
      </c>
      <c r="I38" s="78"/>
      <c r="J38" s="79">
        <f>MAX(J8:J34)</f>
        <v>4.0750000000000002</v>
      </c>
      <c r="K38" s="78"/>
      <c r="L38" s="79">
        <f>MAX(L8:L34)</f>
        <v>5.0213000000000001</v>
      </c>
      <c r="M38" s="78"/>
      <c r="N38" s="79">
        <f>MAX(N8:N34)</f>
        <v>5.2670000000000003</v>
      </c>
      <c r="O38" s="78"/>
      <c r="P38" s="79">
        <f>MAX(P8:P34)</f>
        <v>5.6614000000000004</v>
      </c>
      <c r="Q38" s="78"/>
      <c r="R38" s="79">
        <f>MAX(R8:R34)</f>
        <v>7.2144000000000004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44351</v>
      </c>
      <c r="C8" s="65">
        <f>VLOOKUP($A8,'Return Data'!$B$7:$R$2843,4,0)</f>
        <v>76.67</v>
      </c>
      <c r="D8" s="65">
        <f>VLOOKUP($A8,'Return Data'!$B$7:$R$2843,10,0)</f>
        <v>4.8120000000000003</v>
      </c>
      <c r="E8" s="66">
        <f>RANK(D8,D$8:D$10,0)</f>
        <v>2</v>
      </c>
      <c r="F8" s="65">
        <f>VLOOKUP($A8,'Return Data'!$B$7:$R$2843,11,0)</f>
        <v>20.892499999999998</v>
      </c>
      <c r="G8" s="66">
        <f>RANK(F8,F$8:F$10,0)</f>
        <v>3</v>
      </c>
      <c r="H8" s="65">
        <f>VLOOKUP($A8,'Return Data'!$B$7:$R$2843,12,0)</f>
        <v>40.215800000000002</v>
      </c>
      <c r="I8" s="66">
        <f>RANK(H8,H$8:H$10,0)</f>
        <v>3</v>
      </c>
      <c r="J8" s="65">
        <f>VLOOKUP($A8,'Return Data'!$B$7:$R$2843,13,0)</f>
        <v>60.397500000000001</v>
      </c>
      <c r="K8" s="66">
        <f>RANK(J8,J$8:J$10,0)</f>
        <v>3</v>
      </c>
      <c r="L8" s="65">
        <f>VLOOKUP($A8,'Return Data'!$B$7:$R$2843,17,0)</f>
        <v>19.726700000000001</v>
      </c>
      <c r="M8" s="66">
        <f>RANK(L8,L$8:L$10,0)</f>
        <v>2</v>
      </c>
      <c r="N8" s="65">
        <f>VLOOKUP($A8,'Return Data'!$B$7:$R$2843,14,0)</f>
        <v>15.2845</v>
      </c>
      <c r="O8" s="66">
        <f>RANK(N8,N$8:N$10,0)</f>
        <v>3</v>
      </c>
      <c r="P8" s="65">
        <f>VLOOKUP($A8,'Return Data'!$B$7:$R$2843,15,0)</f>
        <v>18.6752</v>
      </c>
      <c r="Q8" s="66">
        <f>RANK(P8,P$8:P$10,0)</f>
        <v>1</v>
      </c>
      <c r="R8" s="65">
        <f>VLOOKUP($A8,'Return Data'!$B$7:$R$2843,16,0)</f>
        <v>19.176300000000001</v>
      </c>
      <c r="S8" s="67">
        <f>RANK(R8,R$8:R$10,0)</f>
        <v>1</v>
      </c>
    </row>
    <row r="9" spans="1:20" x14ac:dyDescent="0.3">
      <c r="A9" s="63" t="s">
        <v>608</v>
      </c>
      <c r="B9" s="64">
        <f>VLOOKUP($A9,'Return Data'!$B$7:$R$2843,3,0)</f>
        <v>44351</v>
      </c>
      <c r="C9" s="65">
        <f>VLOOKUP($A9,'Return Data'!$B$7:$R$2843,4,0)</f>
        <v>82.81</v>
      </c>
      <c r="D9" s="65">
        <f>VLOOKUP($A9,'Return Data'!$B$7:$R$2843,10,0)</f>
        <v>3.3007</v>
      </c>
      <c r="E9" s="66">
        <f>RANK(D9,D$8:D$10,0)</f>
        <v>3</v>
      </c>
      <c r="F9" s="65">
        <f>VLOOKUP($A9,'Return Data'!$B$7:$R$2843,11,0)</f>
        <v>22.534400000000002</v>
      </c>
      <c r="G9" s="66">
        <f>RANK(F9,F$8:F$10,0)</f>
        <v>2</v>
      </c>
      <c r="H9" s="65">
        <f>VLOOKUP($A9,'Return Data'!$B$7:$R$2843,12,0)</f>
        <v>44.978000000000002</v>
      </c>
      <c r="I9" s="66">
        <f>RANK(H9,H$8:H$10,0)</f>
        <v>2</v>
      </c>
      <c r="J9" s="65">
        <f>VLOOKUP($A9,'Return Data'!$B$7:$R$2843,13,0)</f>
        <v>64.868200000000002</v>
      </c>
      <c r="K9" s="66">
        <f>RANK(J9,J$8:J$10,0)</f>
        <v>2</v>
      </c>
      <c r="L9" s="65">
        <f>VLOOKUP($A9,'Return Data'!$B$7:$R$2843,17,0)</f>
        <v>18.700900000000001</v>
      </c>
      <c r="M9" s="66">
        <f>RANK(L9,L$8:L$10,0)</f>
        <v>3</v>
      </c>
      <c r="N9" s="65">
        <f>VLOOKUP($A9,'Return Data'!$B$7:$R$2843,14,0)</f>
        <v>15.9747</v>
      </c>
      <c r="O9" s="66">
        <f>RANK(N9,N$8:N$10,0)</f>
        <v>2</v>
      </c>
      <c r="P9" s="65">
        <f>VLOOKUP($A9,'Return Data'!$B$7:$R$2843,15,0)</f>
        <v>17.890899999999998</v>
      </c>
      <c r="Q9" s="66">
        <f>RANK(P9,P$8:P$10,0)</f>
        <v>2</v>
      </c>
      <c r="R9" s="65">
        <f>VLOOKUP($A9,'Return Data'!$B$7:$R$2843,16,0)</f>
        <v>16.157599999999999</v>
      </c>
      <c r="S9" s="67">
        <f>RANK(R9,R$8:R$10,0)</f>
        <v>2</v>
      </c>
    </row>
    <row r="10" spans="1:20" x14ac:dyDescent="0.3">
      <c r="A10" s="63" t="s">
        <v>1860</v>
      </c>
      <c r="B10" s="64">
        <f>VLOOKUP($A10,'Return Data'!$B$7:$R$2843,3,0)</f>
        <v>44351</v>
      </c>
      <c r="C10" s="65">
        <f>VLOOKUP($A10,'Return Data'!$B$7:$R$2843,4,0)</f>
        <v>180.66679999999999</v>
      </c>
      <c r="D10" s="65">
        <f>VLOOKUP($A10,'Return Data'!$B$7:$R$2843,10,0)</f>
        <v>9.3493999999999993</v>
      </c>
      <c r="E10" s="66">
        <f>RANK(D10,D$8:D$10,0)</f>
        <v>1</v>
      </c>
      <c r="F10" s="65">
        <f>VLOOKUP($A10,'Return Data'!$B$7:$R$2843,11,0)</f>
        <v>34.758099999999999</v>
      </c>
      <c r="G10" s="66">
        <f>RANK(F10,F$8:F$10,0)</f>
        <v>1</v>
      </c>
      <c r="H10" s="65">
        <f>VLOOKUP($A10,'Return Data'!$B$7:$R$2843,12,0)</f>
        <v>65.155100000000004</v>
      </c>
      <c r="I10" s="66">
        <f>RANK(H10,H$8:H$10,0)</f>
        <v>1</v>
      </c>
      <c r="J10" s="65">
        <f>VLOOKUP($A10,'Return Data'!$B$7:$R$2843,13,0)</f>
        <v>99.085400000000007</v>
      </c>
      <c r="K10" s="66">
        <f>RANK(J10,J$8:J$10,0)</f>
        <v>1</v>
      </c>
      <c r="L10" s="65">
        <f>VLOOKUP($A10,'Return Data'!$B$7:$R$2843,17,0)</f>
        <v>24.880700000000001</v>
      </c>
      <c r="M10" s="66">
        <f>RANK(L10,L$8:L$10,0)</f>
        <v>1</v>
      </c>
      <c r="N10" s="65">
        <f>VLOOKUP($A10,'Return Data'!$B$7:$R$2843,14,0)</f>
        <v>16.2196</v>
      </c>
      <c r="O10" s="66">
        <f>RANK(N10,N$8:N$10,0)</f>
        <v>1</v>
      </c>
      <c r="P10" s="65">
        <f>VLOOKUP($A10,'Return Data'!$B$7:$R$2843,15,0)</f>
        <v>14.789899999999999</v>
      </c>
      <c r="Q10" s="66">
        <f>RANK(P10,P$8:P$10,0)</f>
        <v>3</v>
      </c>
      <c r="R10" s="65">
        <f>VLOOKUP($A10,'Return Data'!$B$7:$R$2843,16,0)</f>
        <v>14.180899999999999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5.8206999999999995</v>
      </c>
      <c r="E12" s="74"/>
      <c r="F12" s="75">
        <f>AVERAGE(F8:F10)</f>
        <v>26.061666666666667</v>
      </c>
      <c r="G12" s="74"/>
      <c r="H12" s="75">
        <f>AVERAGE(H8:H10)</f>
        <v>50.116300000000003</v>
      </c>
      <c r="I12" s="74"/>
      <c r="J12" s="75">
        <f>AVERAGE(J8:J10)</f>
        <v>74.78370000000001</v>
      </c>
      <c r="K12" s="74"/>
      <c r="L12" s="75">
        <f>AVERAGE(L8:L10)</f>
        <v>21.102766666666668</v>
      </c>
      <c r="M12" s="74"/>
      <c r="N12" s="75">
        <f>AVERAGE(N8:N10)</f>
        <v>15.826266666666667</v>
      </c>
      <c r="O12" s="74"/>
      <c r="P12" s="75">
        <f>AVERAGE(P8:P10)</f>
        <v>17.118666666666666</v>
      </c>
      <c r="Q12" s="74"/>
      <c r="R12" s="75">
        <f>AVERAGE(R8:R10)</f>
        <v>16.504933333333334</v>
      </c>
      <c r="S12" s="76"/>
    </row>
    <row r="13" spans="1:20" x14ac:dyDescent="0.3">
      <c r="A13" s="73" t="s">
        <v>28</v>
      </c>
      <c r="B13" s="74"/>
      <c r="C13" s="74"/>
      <c r="D13" s="75">
        <f>MIN(D8:D10)</f>
        <v>3.3007</v>
      </c>
      <c r="E13" s="74"/>
      <c r="F13" s="75">
        <f>MIN(F8:F10)</f>
        <v>20.892499999999998</v>
      </c>
      <c r="G13" s="74"/>
      <c r="H13" s="75">
        <f>MIN(H8:H10)</f>
        <v>40.215800000000002</v>
      </c>
      <c r="I13" s="74"/>
      <c r="J13" s="75">
        <f>MIN(J8:J10)</f>
        <v>60.397500000000001</v>
      </c>
      <c r="K13" s="74"/>
      <c r="L13" s="75">
        <f>MIN(L8:L10)</f>
        <v>18.700900000000001</v>
      </c>
      <c r="M13" s="74"/>
      <c r="N13" s="75">
        <f>MIN(N8:N10)</f>
        <v>15.2845</v>
      </c>
      <c r="O13" s="74"/>
      <c r="P13" s="75">
        <f>MIN(P8:P10)</f>
        <v>14.789899999999999</v>
      </c>
      <c r="Q13" s="74"/>
      <c r="R13" s="75">
        <f>MIN(R8:R10)</f>
        <v>14.180899999999999</v>
      </c>
      <c r="S13" s="76"/>
    </row>
    <row r="14" spans="1:20" ht="15" thickBot="1" x14ac:dyDescent="0.35">
      <c r="A14" s="77" t="s">
        <v>29</v>
      </c>
      <c r="B14" s="78"/>
      <c r="C14" s="78"/>
      <c r="D14" s="79">
        <f>MAX(D8:D10)</f>
        <v>9.3493999999999993</v>
      </c>
      <c r="E14" s="78"/>
      <c r="F14" s="79">
        <f>MAX(F8:F10)</f>
        <v>34.758099999999999</v>
      </c>
      <c r="G14" s="78"/>
      <c r="H14" s="79">
        <f>MAX(H8:H10)</f>
        <v>65.155100000000004</v>
      </c>
      <c r="I14" s="78"/>
      <c r="J14" s="79">
        <f>MAX(J8:J10)</f>
        <v>99.085400000000007</v>
      </c>
      <c r="K14" s="78"/>
      <c r="L14" s="79">
        <f>MAX(L8:L10)</f>
        <v>24.880700000000001</v>
      </c>
      <c r="M14" s="78"/>
      <c r="N14" s="79">
        <f>MAX(N8:N10)</f>
        <v>16.2196</v>
      </c>
      <c r="O14" s="78"/>
      <c r="P14" s="79">
        <f>MAX(P8:P10)</f>
        <v>18.6752</v>
      </c>
      <c r="Q14" s="78"/>
      <c r="R14" s="79">
        <f>MAX(R8:R10)</f>
        <v>19.176300000000001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44351</v>
      </c>
      <c r="C8" s="65">
        <f>VLOOKUP($A8,'Return Data'!$B$7:$R$2843,4,0)</f>
        <v>68.680000000000007</v>
      </c>
      <c r="D8" s="65">
        <f>VLOOKUP($A8,'Return Data'!$B$7:$R$2843,10,0)</f>
        <v>4.4722</v>
      </c>
      <c r="E8" s="66">
        <f>RANK(D8,D$8:D$10,0)</f>
        <v>2</v>
      </c>
      <c r="F8" s="65">
        <f>VLOOKUP($A8,'Return Data'!$B$7:$R$2843,11,0)</f>
        <v>20.111899999999999</v>
      </c>
      <c r="G8" s="66">
        <f>RANK(F8,F$8:F$10,0)</f>
        <v>3</v>
      </c>
      <c r="H8" s="65">
        <f>VLOOKUP($A8,'Return Data'!$B$7:$R$2843,12,0)</f>
        <v>38.859699999999997</v>
      </c>
      <c r="I8" s="66">
        <f>RANK(H8,H$8:H$10,0)</f>
        <v>3</v>
      </c>
      <c r="J8" s="65">
        <f>VLOOKUP($A8,'Return Data'!$B$7:$R$2843,13,0)</f>
        <v>58.3583</v>
      </c>
      <c r="K8" s="66">
        <f>RANK(J8,J$8:J$10,0)</f>
        <v>3</v>
      </c>
      <c r="L8" s="65">
        <f>VLOOKUP($A8,'Return Data'!$B$7:$R$2843,17,0)</f>
        <v>18.327100000000002</v>
      </c>
      <c r="M8" s="66">
        <f>RANK(L8,L$8:L$10,0)</f>
        <v>2</v>
      </c>
      <c r="N8" s="65">
        <f>VLOOKUP($A8,'Return Data'!$B$7:$R$2843,14,0)</f>
        <v>13.934900000000001</v>
      </c>
      <c r="O8" s="66">
        <f>RANK(N8,N$8:N$10,0)</f>
        <v>3</v>
      </c>
      <c r="P8" s="65">
        <f>VLOOKUP($A8,'Return Data'!$B$7:$R$2843,15,0)</f>
        <v>17.051400000000001</v>
      </c>
      <c r="Q8" s="66">
        <f>RANK(P8,P$8:P$10,0)</f>
        <v>1</v>
      </c>
      <c r="R8" s="65">
        <f>VLOOKUP($A8,'Return Data'!$B$7:$R$2843,16,0)</f>
        <v>14.5784</v>
      </c>
      <c r="S8" s="67">
        <f>RANK(R8,R$8:R$10,0)</f>
        <v>2</v>
      </c>
    </row>
    <row r="9" spans="1:20" x14ac:dyDescent="0.3">
      <c r="A9" s="63" t="s">
        <v>607</v>
      </c>
      <c r="B9" s="64">
        <f>VLOOKUP($A9,'Return Data'!$B$7:$R$2843,3,0)</f>
        <v>44351</v>
      </c>
      <c r="C9" s="65">
        <f>VLOOKUP($A9,'Return Data'!$B$7:$R$2843,4,0)</f>
        <v>74.241</v>
      </c>
      <c r="D9" s="65">
        <f>VLOOKUP($A9,'Return Data'!$B$7:$R$2843,10,0)</f>
        <v>2.9508999999999999</v>
      </c>
      <c r="E9" s="66">
        <f>RANK(D9,D$8:D$10,0)</f>
        <v>3</v>
      </c>
      <c r="F9" s="65">
        <f>VLOOKUP($A9,'Return Data'!$B$7:$R$2843,11,0)</f>
        <v>21.720500000000001</v>
      </c>
      <c r="G9" s="66">
        <f>RANK(F9,F$8:F$10,0)</f>
        <v>2</v>
      </c>
      <c r="H9" s="65">
        <f>VLOOKUP($A9,'Return Data'!$B$7:$R$2843,12,0)</f>
        <v>43.5413</v>
      </c>
      <c r="I9" s="66">
        <f>RANK(H9,H$8:H$10,0)</f>
        <v>2</v>
      </c>
      <c r="J9" s="65">
        <f>VLOOKUP($A9,'Return Data'!$B$7:$R$2843,13,0)</f>
        <v>62.6736</v>
      </c>
      <c r="K9" s="66">
        <f>RANK(J9,J$8:J$10,0)</f>
        <v>2</v>
      </c>
      <c r="L9" s="65">
        <f>VLOOKUP($A9,'Return Data'!$B$7:$R$2843,17,0)</f>
        <v>17.085999999999999</v>
      </c>
      <c r="M9" s="66">
        <f>RANK(L9,L$8:L$10,0)</f>
        <v>3</v>
      </c>
      <c r="N9" s="65">
        <f>VLOOKUP($A9,'Return Data'!$B$7:$R$2843,14,0)</f>
        <v>14.428800000000001</v>
      </c>
      <c r="O9" s="66">
        <f>RANK(N9,N$8:N$10,0)</f>
        <v>2</v>
      </c>
      <c r="P9" s="65">
        <f>VLOOKUP($A9,'Return Data'!$B$7:$R$2843,15,0)</f>
        <v>16.210699999999999</v>
      </c>
      <c r="Q9" s="66">
        <f>RANK(P9,P$8:P$10,0)</f>
        <v>2</v>
      </c>
      <c r="R9" s="65">
        <f>VLOOKUP($A9,'Return Data'!$B$7:$R$2843,16,0)</f>
        <v>13.4686</v>
      </c>
      <c r="S9" s="67">
        <f>RANK(R9,R$8:R$10,0)</f>
        <v>3</v>
      </c>
    </row>
    <row r="10" spans="1:20" x14ac:dyDescent="0.3">
      <c r="A10" s="63" t="s">
        <v>1861</v>
      </c>
      <c r="B10" s="64">
        <f>VLOOKUP($A10,'Return Data'!$B$7:$R$2843,3,0)</f>
        <v>44351</v>
      </c>
      <c r="C10" s="65">
        <f>VLOOKUP($A10,'Return Data'!$B$7:$R$2843,4,0)</f>
        <v>433.84384405237302</v>
      </c>
      <c r="D10" s="65">
        <f>VLOOKUP($A10,'Return Data'!$B$7:$R$2843,10,0)</f>
        <v>9.1768000000000001</v>
      </c>
      <c r="E10" s="66">
        <f>RANK(D10,D$8:D$10,0)</f>
        <v>1</v>
      </c>
      <c r="F10" s="65">
        <f>VLOOKUP($A10,'Return Data'!$B$7:$R$2843,11,0)</f>
        <v>34.335799999999999</v>
      </c>
      <c r="G10" s="66">
        <f>RANK(F10,F$8:F$10,0)</f>
        <v>1</v>
      </c>
      <c r="H10" s="65">
        <f>VLOOKUP($A10,'Return Data'!$B$7:$R$2843,12,0)</f>
        <v>64.387900000000002</v>
      </c>
      <c r="I10" s="66">
        <f>RANK(H10,H$8:H$10,0)</f>
        <v>1</v>
      </c>
      <c r="J10" s="65">
        <f>VLOOKUP($A10,'Return Data'!$B$7:$R$2843,13,0)</f>
        <v>97.869100000000003</v>
      </c>
      <c r="K10" s="66">
        <f>RANK(J10,J$8:J$10,0)</f>
        <v>1</v>
      </c>
      <c r="L10" s="65">
        <f>VLOOKUP($A10,'Return Data'!$B$7:$R$2843,17,0)</f>
        <v>24.1372</v>
      </c>
      <c r="M10" s="66">
        <f>RANK(L10,L$8:L$10,0)</f>
        <v>1</v>
      </c>
      <c r="N10" s="65">
        <f>VLOOKUP($A10,'Return Data'!$B$7:$R$2843,14,0)</f>
        <v>15.4984</v>
      </c>
      <c r="O10" s="66">
        <f>RANK(N10,N$8:N$10,0)</f>
        <v>1</v>
      </c>
      <c r="P10" s="65">
        <f>VLOOKUP($A10,'Return Data'!$B$7:$R$2843,15,0)</f>
        <v>14.068300000000001</v>
      </c>
      <c r="Q10" s="66">
        <f>RANK(P10,P$8:P$10,0)</f>
        <v>3</v>
      </c>
      <c r="R10" s="65">
        <f>VLOOKUP($A10,'Return Data'!$B$7:$R$2843,16,0)</f>
        <v>18.2685</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5.5332999999999997</v>
      </c>
      <c r="E12" s="74"/>
      <c r="F12" s="75">
        <f>AVERAGE(F8:F10)</f>
        <v>25.389399999999998</v>
      </c>
      <c r="G12" s="74"/>
      <c r="H12" s="75">
        <f>AVERAGE(H8:H10)</f>
        <v>48.929633333333335</v>
      </c>
      <c r="I12" s="74"/>
      <c r="J12" s="75">
        <f>AVERAGE(J8:J10)</f>
        <v>72.966999999999999</v>
      </c>
      <c r="K12" s="74"/>
      <c r="L12" s="75">
        <f>AVERAGE(L8:L10)</f>
        <v>19.850100000000001</v>
      </c>
      <c r="M12" s="74"/>
      <c r="N12" s="75">
        <f>AVERAGE(N8:N10)</f>
        <v>14.620699999999999</v>
      </c>
      <c r="O12" s="74"/>
      <c r="P12" s="75">
        <f>AVERAGE(P8:P10)</f>
        <v>15.776800000000001</v>
      </c>
      <c r="Q12" s="74"/>
      <c r="R12" s="75">
        <f>AVERAGE(R8:R10)</f>
        <v>15.438499999999999</v>
      </c>
      <c r="S12" s="76"/>
    </row>
    <row r="13" spans="1:20" x14ac:dyDescent="0.3">
      <c r="A13" s="73" t="s">
        <v>28</v>
      </c>
      <c r="B13" s="74"/>
      <c r="C13" s="74"/>
      <c r="D13" s="75">
        <f>MIN(D8:D10)</f>
        <v>2.9508999999999999</v>
      </c>
      <c r="E13" s="74"/>
      <c r="F13" s="75">
        <f>MIN(F8:F10)</f>
        <v>20.111899999999999</v>
      </c>
      <c r="G13" s="74"/>
      <c r="H13" s="75">
        <f>MIN(H8:H10)</f>
        <v>38.859699999999997</v>
      </c>
      <c r="I13" s="74"/>
      <c r="J13" s="75">
        <f>MIN(J8:J10)</f>
        <v>58.3583</v>
      </c>
      <c r="K13" s="74"/>
      <c r="L13" s="75">
        <f>MIN(L8:L10)</f>
        <v>17.085999999999999</v>
      </c>
      <c r="M13" s="74"/>
      <c r="N13" s="75">
        <f>MIN(N8:N10)</f>
        <v>13.934900000000001</v>
      </c>
      <c r="O13" s="74"/>
      <c r="P13" s="75">
        <f>MIN(P8:P10)</f>
        <v>14.068300000000001</v>
      </c>
      <c r="Q13" s="74"/>
      <c r="R13" s="75">
        <f>MIN(R8:R10)</f>
        <v>13.4686</v>
      </c>
      <c r="S13" s="76"/>
    </row>
    <row r="14" spans="1:20" ht="15" thickBot="1" x14ac:dyDescent="0.35">
      <c r="A14" s="77" t="s">
        <v>29</v>
      </c>
      <c r="B14" s="78"/>
      <c r="C14" s="78"/>
      <c r="D14" s="79">
        <f>MAX(D8:D10)</f>
        <v>9.1768000000000001</v>
      </c>
      <c r="E14" s="78"/>
      <c r="F14" s="79">
        <f>MAX(F8:F10)</f>
        <v>34.335799999999999</v>
      </c>
      <c r="G14" s="78"/>
      <c r="H14" s="79">
        <f>MAX(H8:H10)</f>
        <v>64.387900000000002</v>
      </c>
      <c r="I14" s="78"/>
      <c r="J14" s="79">
        <f>MAX(J8:J10)</f>
        <v>97.869100000000003</v>
      </c>
      <c r="K14" s="78"/>
      <c r="L14" s="79">
        <f>MAX(L8:L10)</f>
        <v>24.1372</v>
      </c>
      <c r="M14" s="78"/>
      <c r="N14" s="79">
        <f>MAX(N8:N10)</f>
        <v>15.4984</v>
      </c>
      <c r="O14" s="78"/>
      <c r="P14" s="79">
        <f>MAX(P8:P10)</f>
        <v>17.051400000000001</v>
      </c>
      <c r="Q14" s="78"/>
      <c r="R14" s="79">
        <f>MAX(R8:R10)</f>
        <v>18.2685</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44351</v>
      </c>
      <c r="C8" s="65">
        <f>VLOOKUP($A8,'Return Data'!$B$7:$R$2843,4,0)</f>
        <v>72.614900000000006</v>
      </c>
      <c r="D8" s="65">
        <f>VLOOKUP($A8,'Return Data'!$B$7:$R$2843,10,0)</f>
        <v>9.0765999999999991</v>
      </c>
      <c r="E8" s="66">
        <f>RANK(D8,D$8:D$23,0)</f>
        <v>2</v>
      </c>
      <c r="F8" s="65">
        <f>VLOOKUP($A8,'Return Data'!$B$7:$R$2843,11,0)</f>
        <v>29.133099999999999</v>
      </c>
      <c r="G8" s="66">
        <f>RANK(F8,F$8:F$23,0)</f>
        <v>3</v>
      </c>
      <c r="H8" s="65">
        <f>VLOOKUP($A8,'Return Data'!$B$7:$R$2843,12,0)</f>
        <v>49.990200000000002</v>
      </c>
      <c r="I8" s="66">
        <f>RANK(H8,H$8:H$23,0)</f>
        <v>3</v>
      </c>
      <c r="J8" s="65">
        <f>VLOOKUP($A8,'Return Data'!$B$7:$R$2843,13,0)</f>
        <v>79.194699999999997</v>
      </c>
      <c r="K8" s="66">
        <f>RANK(J8,J$8:J$23,0)</f>
        <v>3</v>
      </c>
      <c r="L8" s="65">
        <f>VLOOKUP($A8,'Return Data'!$B$7:$R$2843,17,0)</f>
        <v>14.517300000000001</v>
      </c>
      <c r="M8" s="66">
        <f>RANK(L8,L$8:L$23,0)</f>
        <v>12</v>
      </c>
      <c r="N8" s="65">
        <f>VLOOKUP($A8,'Return Data'!$B$7:$R$2843,14,0)</f>
        <v>5.6379000000000001</v>
      </c>
      <c r="O8" s="66">
        <f>RANK(N8,N$8:N$23,0)</f>
        <v>12</v>
      </c>
      <c r="P8" s="65">
        <f>VLOOKUP($A8,'Return Data'!$B$7:$R$2843,15,0)</f>
        <v>12.2888</v>
      </c>
      <c r="Q8" s="66">
        <f>RANK(P8,P$8:P$23,0)</f>
        <v>10</v>
      </c>
      <c r="R8" s="65">
        <f>VLOOKUP($A8,'Return Data'!$B$7:$R$2843,16,0)</f>
        <v>17.6632</v>
      </c>
      <c r="S8" s="67">
        <f>RANK(R8,R$8:R$23,0)</f>
        <v>3</v>
      </c>
    </row>
    <row r="9" spans="1:19" s="68" customFormat="1" x14ac:dyDescent="0.3">
      <c r="A9" s="63" t="s">
        <v>12</v>
      </c>
      <c r="B9" s="64">
        <f>VLOOKUP($A9,'Return Data'!$B$7:$R$2843,3,0)</f>
        <v>44351</v>
      </c>
      <c r="C9" s="65">
        <f>VLOOKUP($A9,'Return Data'!$B$7:$R$2843,4,0)</f>
        <v>406.59699999999998</v>
      </c>
      <c r="D9" s="65">
        <f>VLOOKUP($A9,'Return Data'!$B$7:$R$2843,10,0)</f>
        <v>4.6654</v>
      </c>
      <c r="E9" s="66">
        <f t="shared" ref="E9:E23" si="0">RANK(D9,D$8:D$23,0)</f>
        <v>14</v>
      </c>
      <c r="F9" s="65">
        <f>VLOOKUP($A9,'Return Data'!$B$7:$R$2843,11,0)</f>
        <v>22.547999999999998</v>
      </c>
      <c r="G9" s="66">
        <f t="shared" ref="G9:I9" si="1">RANK(F9,F$8:F$23,0)</f>
        <v>10</v>
      </c>
      <c r="H9" s="65">
        <f>VLOOKUP($A9,'Return Data'!$B$7:$R$2843,12,0)</f>
        <v>43.181600000000003</v>
      </c>
      <c r="I9" s="66">
        <f t="shared" si="1"/>
        <v>11</v>
      </c>
      <c r="J9" s="65">
        <f>VLOOKUP($A9,'Return Data'!$B$7:$R$2843,13,0)</f>
        <v>66.298699999999997</v>
      </c>
      <c r="K9" s="66">
        <f t="shared" ref="K9:K23" si="2">RANK(J9,J$8:J$23,0)</f>
        <v>8</v>
      </c>
      <c r="L9" s="65">
        <f>VLOOKUP($A9,'Return Data'!$B$7:$R$2843,17,0)</f>
        <v>12.5937</v>
      </c>
      <c r="M9" s="66">
        <f t="shared" ref="M9:M23" si="3">RANK(L9,L$8:L$23,0)</f>
        <v>16</v>
      </c>
      <c r="N9" s="65">
        <f>VLOOKUP($A9,'Return Data'!$B$7:$R$2843,14,0)</f>
        <v>10.5121</v>
      </c>
      <c r="O9" s="66">
        <f t="shared" ref="O9:O23" si="4">RANK(N9,N$8:N$23,0)</f>
        <v>9</v>
      </c>
      <c r="P9" s="65">
        <f>VLOOKUP($A9,'Return Data'!$B$7:$R$2843,15,0)</f>
        <v>14.3992</v>
      </c>
      <c r="Q9" s="66">
        <f t="shared" ref="Q9:Q23" si="5">RANK(P9,P$8:P$23,0)</f>
        <v>7</v>
      </c>
      <c r="R9" s="65">
        <f>VLOOKUP($A9,'Return Data'!$B$7:$R$2843,16,0)</f>
        <v>15.9495</v>
      </c>
      <c r="S9" s="67">
        <f t="shared" ref="S9:S23" si="6">RANK(R9,R$8:R$23,0)</f>
        <v>7</v>
      </c>
    </row>
    <row r="10" spans="1:19" s="68" customFormat="1" x14ac:dyDescent="0.3">
      <c r="A10" s="63" t="s">
        <v>13</v>
      </c>
      <c r="B10" s="64">
        <f>VLOOKUP($A10,'Return Data'!$B$7:$R$2843,3,0)</f>
        <v>44351</v>
      </c>
      <c r="C10" s="65">
        <f>VLOOKUP($A10,'Return Data'!$B$7:$R$2843,4,0)</f>
        <v>228.67</v>
      </c>
      <c r="D10" s="65">
        <f>VLOOKUP($A10,'Return Data'!$B$7:$R$2843,10,0)</f>
        <v>7.8072999999999997</v>
      </c>
      <c r="E10" s="66">
        <f t="shared" si="0"/>
        <v>3</v>
      </c>
      <c r="F10" s="65">
        <f>VLOOKUP($A10,'Return Data'!$B$7:$R$2843,11,0)</f>
        <v>25.704999999999998</v>
      </c>
      <c r="G10" s="66">
        <f t="shared" ref="G10:I10" si="7">RANK(F10,F$8:F$23,0)</f>
        <v>5</v>
      </c>
      <c r="H10" s="65">
        <f>VLOOKUP($A10,'Return Data'!$B$7:$R$2843,12,0)</f>
        <v>44.627200000000002</v>
      </c>
      <c r="I10" s="66">
        <f t="shared" si="7"/>
        <v>8</v>
      </c>
      <c r="J10" s="65">
        <f>VLOOKUP($A10,'Return Data'!$B$7:$R$2843,13,0)</f>
        <v>62.407699999999998</v>
      </c>
      <c r="K10" s="66">
        <f t="shared" si="2"/>
        <v>11</v>
      </c>
      <c r="L10" s="65">
        <f>VLOOKUP($A10,'Return Data'!$B$7:$R$2843,17,0)</f>
        <v>20.815899999999999</v>
      </c>
      <c r="M10" s="66">
        <f t="shared" si="3"/>
        <v>1</v>
      </c>
      <c r="N10" s="65">
        <f>VLOOKUP($A10,'Return Data'!$B$7:$R$2843,14,0)</f>
        <v>15.1858</v>
      </c>
      <c r="O10" s="66">
        <f t="shared" si="4"/>
        <v>2</v>
      </c>
      <c r="P10" s="65">
        <f>VLOOKUP($A10,'Return Data'!$B$7:$R$2843,15,0)</f>
        <v>14.138400000000001</v>
      </c>
      <c r="Q10" s="66">
        <f t="shared" si="5"/>
        <v>9</v>
      </c>
      <c r="R10" s="65">
        <f>VLOOKUP($A10,'Return Data'!$B$7:$R$2843,16,0)</f>
        <v>17.668500000000002</v>
      </c>
      <c r="S10" s="67">
        <f t="shared" si="6"/>
        <v>2</v>
      </c>
    </row>
    <row r="11" spans="1:19" s="68" customFormat="1" x14ac:dyDescent="0.3">
      <c r="A11" s="63" t="s">
        <v>14</v>
      </c>
      <c r="B11" s="64">
        <f>VLOOKUP($A11,'Return Data'!$B$7:$R$2843,3,0)</f>
        <v>44351</v>
      </c>
      <c r="C11" s="65">
        <f>VLOOKUP($A11,'Return Data'!$B$7:$R$2843,4,0)</f>
        <v>14.73</v>
      </c>
      <c r="D11" s="65">
        <f>VLOOKUP($A11,'Return Data'!$B$7:$R$2843,10,0)</f>
        <v>5.819</v>
      </c>
      <c r="E11" s="66">
        <f t="shared" si="0"/>
        <v>8</v>
      </c>
      <c r="F11" s="65">
        <f>VLOOKUP($A11,'Return Data'!$B$7:$R$2843,11,0)</f>
        <v>25.468499999999999</v>
      </c>
      <c r="G11" s="66">
        <f t="shared" ref="G11:I11" si="8">RANK(F11,F$8:F$23,0)</f>
        <v>6</v>
      </c>
      <c r="H11" s="65">
        <f>VLOOKUP($A11,'Return Data'!$B$7:$R$2843,12,0)</f>
        <v>44.5535</v>
      </c>
      <c r="I11" s="66">
        <f t="shared" si="8"/>
        <v>9</v>
      </c>
      <c r="J11" s="65">
        <f>VLOOKUP($A11,'Return Data'!$B$7:$R$2843,13,0)</f>
        <v>63.303800000000003</v>
      </c>
      <c r="K11" s="66">
        <f t="shared" si="2"/>
        <v>9</v>
      </c>
      <c r="L11" s="65">
        <f>VLOOKUP($A11,'Return Data'!$B$7:$R$2843,17,0)</f>
        <v>16.491900000000001</v>
      </c>
      <c r="M11" s="66">
        <f t="shared" si="3"/>
        <v>10</v>
      </c>
      <c r="N11" s="65"/>
      <c r="O11" s="66"/>
      <c r="P11" s="65"/>
      <c r="Q11" s="66"/>
      <c r="R11" s="65">
        <f>VLOOKUP($A11,'Return Data'!$B$7:$R$2843,16,0)</f>
        <v>14.8813</v>
      </c>
      <c r="S11" s="67">
        <f t="shared" si="6"/>
        <v>10</v>
      </c>
    </row>
    <row r="12" spans="1:19" s="68" customFormat="1" x14ac:dyDescent="0.3">
      <c r="A12" s="63" t="s">
        <v>15</v>
      </c>
      <c r="B12" s="64">
        <f>VLOOKUP($A12,'Return Data'!$B$7:$R$2843,3,0)</f>
        <v>44351</v>
      </c>
      <c r="C12" s="65">
        <f>VLOOKUP($A12,'Return Data'!$B$7:$R$2843,4,0)</f>
        <v>80.28</v>
      </c>
      <c r="D12" s="65">
        <f>VLOOKUP($A12,'Return Data'!$B$7:$R$2843,10,0)</f>
        <v>11.9353</v>
      </c>
      <c r="E12" s="66">
        <f t="shared" si="0"/>
        <v>1</v>
      </c>
      <c r="F12" s="65">
        <f>VLOOKUP($A12,'Return Data'!$B$7:$R$2843,11,0)</f>
        <v>39.958199999999998</v>
      </c>
      <c r="G12" s="66">
        <f t="shared" ref="G12:I12" si="9">RANK(F12,F$8:F$23,0)</f>
        <v>1</v>
      </c>
      <c r="H12" s="65">
        <f>VLOOKUP($A12,'Return Data'!$B$7:$R$2843,12,0)</f>
        <v>69.295699999999997</v>
      </c>
      <c r="I12" s="66">
        <f t="shared" si="9"/>
        <v>1</v>
      </c>
      <c r="J12" s="65">
        <f>VLOOKUP($A12,'Return Data'!$B$7:$R$2843,13,0)</f>
        <v>111.9884</v>
      </c>
      <c r="K12" s="66">
        <f t="shared" si="2"/>
        <v>1</v>
      </c>
      <c r="L12" s="65">
        <f>VLOOKUP($A12,'Return Data'!$B$7:$R$2843,17,0)</f>
        <v>20.402200000000001</v>
      </c>
      <c r="M12" s="66">
        <f t="shared" si="3"/>
        <v>2</v>
      </c>
      <c r="N12" s="65">
        <f>VLOOKUP($A12,'Return Data'!$B$7:$R$2843,14,0)</f>
        <v>12.292899999999999</v>
      </c>
      <c r="O12" s="66">
        <f t="shared" si="4"/>
        <v>6</v>
      </c>
      <c r="P12" s="65">
        <f>VLOOKUP($A12,'Return Data'!$B$7:$R$2843,15,0)</f>
        <v>17.765899999999998</v>
      </c>
      <c r="Q12" s="66">
        <f t="shared" si="5"/>
        <v>1</v>
      </c>
      <c r="R12" s="65">
        <f>VLOOKUP($A12,'Return Data'!$B$7:$R$2843,16,0)</f>
        <v>16.671500000000002</v>
      </c>
      <c r="S12" s="67">
        <f t="shared" si="6"/>
        <v>6</v>
      </c>
    </row>
    <row r="13" spans="1:19" s="68" customFormat="1" x14ac:dyDescent="0.3">
      <c r="A13" s="63" t="s">
        <v>16</v>
      </c>
      <c r="B13" s="64">
        <f>VLOOKUP($A13,'Return Data'!$B$7:$R$2843,3,0)</f>
        <v>44351</v>
      </c>
      <c r="C13" s="65">
        <f>VLOOKUP($A13,'Return Data'!$B$7:$R$2843,4,0)</f>
        <v>17.061299999999999</v>
      </c>
      <c r="D13" s="65">
        <f>VLOOKUP($A13,'Return Data'!$B$7:$R$2843,10,0)</f>
        <v>5.3003999999999998</v>
      </c>
      <c r="E13" s="66">
        <f t="shared" si="0"/>
        <v>10</v>
      </c>
      <c r="F13" s="65">
        <f>VLOOKUP($A13,'Return Data'!$B$7:$R$2843,11,0)</f>
        <v>17.7852</v>
      </c>
      <c r="G13" s="66">
        <f t="shared" ref="G13:I13" si="10">RANK(F13,F$8:F$23,0)</f>
        <v>15</v>
      </c>
      <c r="H13" s="65">
        <f>VLOOKUP($A13,'Return Data'!$B$7:$R$2843,12,0)</f>
        <v>36.693800000000003</v>
      </c>
      <c r="I13" s="66">
        <f t="shared" si="10"/>
        <v>14</v>
      </c>
      <c r="J13" s="65">
        <f>VLOOKUP($A13,'Return Data'!$B$7:$R$2843,13,0)</f>
        <v>56.980800000000002</v>
      </c>
      <c r="K13" s="66">
        <f t="shared" si="2"/>
        <v>13</v>
      </c>
      <c r="L13" s="65">
        <f>VLOOKUP($A13,'Return Data'!$B$7:$R$2843,17,0)</f>
        <v>14.428800000000001</v>
      </c>
      <c r="M13" s="66">
        <f t="shared" si="3"/>
        <v>13</v>
      </c>
      <c r="N13" s="65">
        <f>VLOOKUP($A13,'Return Data'!$B$7:$R$2843,14,0)</f>
        <v>8.2202000000000002</v>
      </c>
      <c r="O13" s="66">
        <f t="shared" si="4"/>
        <v>11</v>
      </c>
      <c r="P13" s="65">
        <f>VLOOKUP($A13,'Return Data'!$B$7:$R$2843,15,0)</f>
        <v>11.460100000000001</v>
      </c>
      <c r="Q13" s="66">
        <f t="shared" si="5"/>
        <v>12</v>
      </c>
      <c r="R13" s="65">
        <f>VLOOKUP($A13,'Return Data'!$B$7:$R$2843,16,0)</f>
        <v>9.7446999999999999</v>
      </c>
      <c r="S13" s="67">
        <f t="shared" si="6"/>
        <v>16</v>
      </c>
    </row>
    <row r="14" spans="1:19" s="68" customFormat="1" x14ac:dyDescent="0.3">
      <c r="A14" s="63" t="s">
        <v>17</v>
      </c>
      <c r="B14" s="64">
        <f>VLOOKUP($A14,'Return Data'!$B$7:$R$2843,3,0)</f>
        <v>44351</v>
      </c>
      <c r="C14" s="65">
        <f>VLOOKUP($A14,'Return Data'!$B$7:$R$2843,4,0)</f>
        <v>49.012300000000003</v>
      </c>
      <c r="D14" s="65">
        <f>VLOOKUP($A14,'Return Data'!$B$7:$R$2843,10,0)</f>
        <v>4.8003999999999998</v>
      </c>
      <c r="E14" s="66">
        <f t="shared" si="0"/>
        <v>13</v>
      </c>
      <c r="F14" s="65">
        <f>VLOOKUP($A14,'Return Data'!$B$7:$R$2843,11,0)</f>
        <v>24.055399999999999</v>
      </c>
      <c r="G14" s="66">
        <f t="shared" ref="G14:I14" si="11">RANK(F14,F$8:F$23,0)</f>
        <v>8</v>
      </c>
      <c r="H14" s="65">
        <f>VLOOKUP($A14,'Return Data'!$B$7:$R$2843,12,0)</f>
        <v>47.481699999999996</v>
      </c>
      <c r="I14" s="66">
        <f t="shared" si="11"/>
        <v>6</v>
      </c>
      <c r="J14" s="65">
        <f>VLOOKUP($A14,'Return Data'!$B$7:$R$2843,13,0)</f>
        <v>66.772599999999997</v>
      </c>
      <c r="K14" s="66">
        <f t="shared" si="2"/>
        <v>7</v>
      </c>
      <c r="L14" s="65">
        <f>VLOOKUP($A14,'Return Data'!$B$7:$R$2843,17,0)</f>
        <v>18.209700000000002</v>
      </c>
      <c r="M14" s="66">
        <f t="shared" si="3"/>
        <v>5</v>
      </c>
      <c r="N14" s="65">
        <f>VLOOKUP($A14,'Return Data'!$B$7:$R$2843,14,0)</f>
        <v>13.976699999999999</v>
      </c>
      <c r="O14" s="66">
        <f t="shared" si="4"/>
        <v>4</v>
      </c>
      <c r="P14" s="65">
        <f>VLOOKUP($A14,'Return Data'!$B$7:$R$2843,15,0)</f>
        <v>16.8673</v>
      </c>
      <c r="Q14" s="66">
        <f t="shared" si="5"/>
        <v>3</v>
      </c>
      <c r="R14" s="65">
        <f>VLOOKUP($A14,'Return Data'!$B$7:$R$2843,16,0)</f>
        <v>15.5624</v>
      </c>
      <c r="S14" s="67">
        <f t="shared" si="6"/>
        <v>8</v>
      </c>
    </row>
    <row r="15" spans="1:19" s="68" customFormat="1" x14ac:dyDescent="0.3">
      <c r="A15" s="63" t="s">
        <v>18</v>
      </c>
      <c r="B15" s="64">
        <f>VLOOKUP($A15,'Return Data'!$B$7:$R$2843,3,0)</f>
        <v>44351</v>
      </c>
      <c r="C15" s="65">
        <f>VLOOKUP($A15,'Return Data'!$B$7:$R$2843,4,0)</f>
        <v>53.366999999999997</v>
      </c>
      <c r="D15" s="65">
        <f>VLOOKUP($A15,'Return Data'!$B$7:$R$2843,10,0)</f>
        <v>6.8280000000000003</v>
      </c>
      <c r="E15" s="66">
        <f t="shared" si="0"/>
        <v>6</v>
      </c>
      <c r="F15" s="65">
        <f>VLOOKUP($A15,'Return Data'!$B$7:$R$2843,11,0)</f>
        <v>25.374700000000001</v>
      </c>
      <c r="G15" s="66">
        <f t="shared" ref="G15:I15" si="12">RANK(F15,F$8:F$23,0)</f>
        <v>7</v>
      </c>
      <c r="H15" s="65">
        <f>VLOOKUP($A15,'Return Data'!$B$7:$R$2843,12,0)</f>
        <v>45.3429</v>
      </c>
      <c r="I15" s="66">
        <f t="shared" si="12"/>
        <v>7</v>
      </c>
      <c r="J15" s="65">
        <f>VLOOKUP($A15,'Return Data'!$B$7:$R$2843,13,0)</f>
        <v>70.779899999999998</v>
      </c>
      <c r="K15" s="66">
        <f t="shared" si="2"/>
        <v>5</v>
      </c>
      <c r="L15" s="65">
        <f>VLOOKUP($A15,'Return Data'!$B$7:$R$2843,17,0)</f>
        <v>17.1661</v>
      </c>
      <c r="M15" s="66">
        <f t="shared" si="3"/>
        <v>7</v>
      </c>
      <c r="N15" s="65">
        <f>VLOOKUP($A15,'Return Data'!$B$7:$R$2843,14,0)</f>
        <v>12.633599999999999</v>
      </c>
      <c r="O15" s="66">
        <f t="shared" si="4"/>
        <v>5</v>
      </c>
      <c r="P15" s="65">
        <f>VLOOKUP($A15,'Return Data'!$B$7:$R$2843,15,0)</f>
        <v>15.7057</v>
      </c>
      <c r="Q15" s="66">
        <f t="shared" si="5"/>
        <v>5</v>
      </c>
      <c r="R15" s="65">
        <f>VLOOKUP($A15,'Return Data'!$B$7:$R$2843,16,0)</f>
        <v>19.047000000000001</v>
      </c>
      <c r="S15" s="67">
        <f t="shared" si="6"/>
        <v>1</v>
      </c>
    </row>
    <row r="16" spans="1:19" s="68" customFormat="1" x14ac:dyDescent="0.3">
      <c r="A16" s="63" t="s">
        <v>19</v>
      </c>
      <c r="B16" s="64">
        <f>VLOOKUP($A16,'Return Data'!$B$7:$R$2843,3,0)</f>
        <v>44351</v>
      </c>
      <c r="C16" s="65">
        <f>VLOOKUP($A16,'Return Data'!$B$7:$R$2843,4,0)</f>
        <v>113.48820000000001</v>
      </c>
      <c r="D16" s="65">
        <f>VLOOKUP($A16,'Return Data'!$B$7:$R$2843,10,0)</f>
        <v>7.45</v>
      </c>
      <c r="E16" s="66">
        <f t="shared" si="0"/>
        <v>4</v>
      </c>
      <c r="F16" s="65">
        <f>VLOOKUP($A16,'Return Data'!$B$7:$R$2843,11,0)</f>
        <v>28.369900000000001</v>
      </c>
      <c r="G16" s="66">
        <f t="shared" ref="G16:I16" si="13">RANK(F16,F$8:F$23,0)</f>
        <v>4</v>
      </c>
      <c r="H16" s="65">
        <f>VLOOKUP($A16,'Return Data'!$B$7:$R$2843,12,0)</f>
        <v>49.329900000000002</v>
      </c>
      <c r="I16" s="66">
        <f t="shared" si="13"/>
        <v>4</v>
      </c>
      <c r="J16" s="65">
        <f>VLOOKUP($A16,'Return Data'!$B$7:$R$2843,13,0)</f>
        <v>74.835800000000006</v>
      </c>
      <c r="K16" s="66">
        <f t="shared" si="2"/>
        <v>4</v>
      </c>
      <c r="L16" s="65">
        <f>VLOOKUP($A16,'Return Data'!$B$7:$R$2843,17,0)</f>
        <v>18.802900000000001</v>
      </c>
      <c r="M16" s="66">
        <f t="shared" si="3"/>
        <v>4</v>
      </c>
      <c r="N16" s="65">
        <f>VLOOKUP($A16,'Return Data'!$B$7:$R$2843,14,0)</f>
        <v>15.100300000000001</v>
      </c>
      <c r="O16" s="66">
        <f t="shared" si="4"/>
        <v>3</v>
      </c>
      <c r="P16" s="65">
        <f>VLOOKUP($A16,'Return Data'!$B$7:$R$2843,15,0)</f>
        <v>16.8825</v>
      </c>
      <c r="Q16" s="66">
        <f t="shared" si="5"/>
        <v>2</v>
      </c>
      <c r="R16" s="65">
        <f>VLOOKUP($A16,'Return Data'!$B$7:$R$2843,16,0)</f>
        <v>15.2448</v>
      </c>
      <c r="S16" s="67">
        <f t="shared" si="6"/>
        <v>9</v>
      </c>
    </row>
    <row r="17" spans="1:19" s="68" customFormat="1" x14ac:dyDescent="0.3">
      <c r="A17" s="63" t="s">
        <v>20</v>
      </c>
      <c r="B17" s="64">
        <f>VLOOKUP($A17,'Return Data'!$B$7:$R$2843,3,0)</f>
        <v>44351</v>
      </c>
      <c r="C17" s="65">
        <f>VLOOKUP($A17,'Return Data'!$B$7:$R$2843,4,0)</f>
        <v>72.760000000000005</v>
      </c>
      <c r="D17" s="65">
        <f>VLOOKUP($A17,'Return Data'!$B$7:$R$2843,10,0)</f>
        <v>6.0487000000000002</v>
      </c>
      <c r="E17" s="66">
        <f t="shared" si="0"/>
        <v>7</v>
      </c>
      <c r="F17" s="65">
        <f>VLOOKUP($A17,'Return Data'!$B$7:$R$2843,11,0)</f>
        <v>23.741499999999998</v>
      </c>
      <c r="G17" s="66">
        <f t="shared" ref="G17:I17" si="14">RANK(F17,F$8:F$23,0)</f>
        <v>9</v>
      </c>
      <c r="H17" s="65">
        <f>VLOOKUP($A17,'Return Data'!$B$7:$R$2843,12,0)</f>
        <v>48.762999999999998</v>
      </c>
      <c r="I17" s="66">
        <f t="shared" si="14"/>
        <v>5</v>
      </c>
      <c r="J17" s="65">
        <f>VLOOKUP($A17,'Return Data'!$B$7:$R$2843,13,0)</f>
        <v>67.804400000000001</v>
      </c>
      <c r="K17" s="66">
        <f t="shared" si="2"/>
        <v>6</v>
      </c>
      <c r="L17" s="65">
        <f>VLOOKUP($A17,'Return Data'!$B$7:$R$2843,17,0)</f>
        <v>13.2013</v>
      </c>
      <c r="M17" s="66">
        <f t="shared" si="3"/>
        <v>15</v>
      </c>
      <c r="N17" s="65">
        <f>VLOOKUP($A17,'Return Data'!$B$7:$R$2843,14,0)</f>
        <v>11.772600000000001</v>
      </c>
      <c r="O17" s="66">
        <f t="shared" si="4"/>
        <v>7</v>
      </c>
      <c r="P17" s="65">
        <f>VLOOKUP($A17,'Return Data'!$B$7:$R$2843,15,0)</f>
        <v>11.913600000000001</v>
      </c>
      <c r="Q17" s="66">
        <f t="shared" si="5"/>
        <v>11</v>
      </c>
      <c r="R17" s="65">
        <f>VLOOKUP($A17,'Return Data'!$B$7:$R$2843,16,0)</f>
        <v>13.909700000000001</v>
      </c>
      <c r="S17" s="67">
        <f t="shared" si="6"/>
        <v>11</v>
      </c>
    </row>
    <row r="18" spans="1:19" s="68" customFormat="1" x14ac:dyDescent="0.3">
      <c r="A18" s="63" t="s">
        <v>21</v>
      </c>
      <c r="B18" s="64">
        <f>VLOOKUP($A18,'Return Data'!$B$7:$R$2843,3,0)</f>
        <v>44351</v>
      </c>
      <c r="C18" s="65">
        <f>VLOOKUP($A18,'Return Data'!$B$7:$R$2843,4,0)</f>
        <v>188.20410000000001</v>
      </c>
      <c r="D18" s="65">
        <f>VLOOKUP($A18,'Return Data'!$B$7:$R$2843,10,0)</f>
        <v>3.1023000000000001</v>
      </c>
      <c r="E18" s="66">
        <f t="shared" si="0"/>
        <v>16</v>
      </c>
      <c r="F18" s="65">
        <f>VLOOKUP($A18,'Return Data'!$B$7:$R$2843,11,0)</f>
        <v>17.360099999999999</v>
      </c>
      <c r="G18" s="66">
        <f t="shared" ref="G18:I18" si="15">RANK(F18,F$8:F$23,0)</f>
        <v>16</v>
      </c>
      <c r="H18" s="65">
        <f>VLOOKUP($A18,'Return Data'!$B$7:$R$2843,12,0)</f>
        <v>35.516199999999998</v>
      </c>
      <c r="I18" s="66">
        <f t="shared" si="15"/>
        <v>15</v>
      </c>
      <c r="J18" s="65">
        <f>VLOOKUP($A18,'Return Data'!$B$7:$R$2843,13,0)</f>
        <v>50.056199999999997</v>
      </c>
      <c r="K18" s="66">
        <f t="shared" si="2"/>
        <v>15</v>
      </c>
      <c r="L18" s="65">
        <f>VLOOKUP($A18,'Return Data'!$B$7:$R$2843,17,0)</f>
        <v>13.956200000000001</v>
      </c>
      <c r="M18" s="66">
        <f t="shared" si="3"/>
        <v>14</v>
      </c>
      <c r="N18" s="65">
        <f>VLOOKUP($A18,'Return Data'!$B$7:$R$2843,14,0)</f>
        <v>9.4899000000000004</v>
      </c>
      <c r="O18" s="66">
        <f t="shared" si="4"/>
        <v>10</v>
      </c>
      <c r="P18" s="65">
        <f>VLOOKUP($A18,'Return Data'!$B$7:$R$2843,15,0)</f>
        <v>15.948700000000001</v>
      </c>
      <c r="Q18" s="66">
        <f t="shared" si="5"/>
        <v>4</v>
      </c>
      <c r="R18" s="65">
        <f>VLOOKUP($A18,'Return Data'!$B$7:$R$2843,16,0)</f>
        <v>16.831600000000002</v>
      </c>
      <c r="S18" s="67">
        <f t="shared" si="6"/>
        <v>5</v>
      </c>
    </row>
    <row r="19" spans="1:19" s="68" customFormat="1" x14ac:dyDescent="0.3">
      <c r="A19" s="63" t="s">
        <v>22</v>
      </c>
      <c r="B19" s="64">
        <f>VLOOKUP($A19,'Return Data'!$B$7:$R$2843,3,0)</f>
        <v>44351</v>
      </c>
      <c r="C19" s="65">
        <f>VLOOKUP($A19,'Return Data'!$B$7:$R$2843,4,0)</f>
        <v>13.8874</v>
      </c>
      <c r="D19" s="65">
        <f>VLOOKUP($A19,'Return Data'!$B$7:$R$2843,10,0)</f>
        <v>6.8771000000000004</v>
      </c>
      <c r="E19" s="66">
        <f t="shared" si="0"/>
        <v>5</v>
      </c>
      <c r="F19" s="65">
        <f>VLOOKUP($A19,'Return Data'!$B$7:$R$2843,11,0)</f>
        <v>22.5276</v>
      </c>
      <c r="G19" s="66">
        <f t="shared" ref="G19:I19" si="16">RANK(F19,F$8:F$23,0)</f>
        <v>11</v>
      </c>
      <c r="H19" s="65">
        <f>VLOOKUP($A19,'Return Data'!$B$7:$R$2843,12,0)</f>
        <v>38.010100000000001</v>
      </c>
      <c r="I19" s="66">
        <f t="shared" si="16"/>
        <v>13</v>
      </c>
      <c r="J19" s="65">
        <f>VLOOKUP($A19,'Return Data'!$B$7:$R$2843,13,0)</f>
        <v>52.731299999999997</v>
      </c>
      <c r="K19" s="66">
        <f t="shared" si="2"/>
        <v>14</v>
      </c>
      <c r="L19" s="65">
        <f>VLOOKUP($A19,'Return Data'!$B$7:$R$2843,17,0)</f>
        <v>16.798100000000002</v>
      </c>
      <c r="M19" s="66">
        <f t="shared" si="3"/>
        <v>9</v>
      </c>
      <c r="N19" s="65"/>
      <c r="O19" s="66"/>
      <c r="P19" s="65"/>
      <c r="Q19" s="66"/>
      <c r="R19" s="65">
        <f>VLOOKUP($A19,'Return Data'!$B$7:$R$2843,16,0)</f>
        <v>12.008100000000001</v>
      </c>
      <c r="S19" s="67">
        <f t="shared" si="6"/>
        <v>14</v>
      </c>
    </row>
    <row r="20" spans="1:19" s="68" customFormat="1" x14ac:dyDescent="0.3">
      <c r="A20" s="63" t="s">
        <v>23</v>
      </c>
      <c r="B20" s="64">
        <f>VLOOKUP($A20,'Return Data'!$B$7:$R$2843,3,0)</f>
        <v>44351</v>
      </c>
      <c r="C20" s="65">
        <f>VLOOKUP($A20,'Return Data'!$B$7:$R$2843,4,0)</f>
        <v>13.2469</v>
      </c>
      <c r="D20" s="65">
        <f>VLOOKUP($A20,'Return Data'!$B$7:$R$2843,10,0)</f>
        <v>5.7122000000000002</v>
      </c>
      <c r="E20" s="66">
        <f t="shared" si="0"/>
        <v>9</v>
      </c>
      <c r="F20" s="65">
        <f>VLOOKUP($A20,'Return Data'!$B$7:$R$2843,11,0)</f>
        <v>19.5504</v>
      </c>
      <c r="G20" s="66">
        <f t="shared" ref="G20:I20" si="17">RANK(F20,F$8:F$23,0)</f>
        <v>14</v>
      </c>
      <c r="H20" s="65">
        <f>VLOOKUP($A20,'Return Data'!$B$7:$R$2843,12,0)</f>
        <v>34.4208</v>
      </c>
      <c r="I20" s="66">
        <f t="shared" si="17"/>
        <v>16</v>
      </c>
      <c r="J20" s="65">
        <f>VLOOKUP($A20,'Return Data'!$B$7:$R$2843,13,0)</f>
        <v>48.384700000000002</v>
      </c>
      <c r="K20" s="66">
        <f t="shared" si="2"/>
        <v>16</v>
      </c>
      <c r="L20" s="65">
        <f>VLOOKUP($A20,'Return Data'!$B$7:$R$2843,17,0)</f>
        <v>15.612299999999999</v>
      </c>
      <c r="M20" s="66">
        <f t="shared" si="3"/>
        <v>11</v>
      </c>
      <c r="N20" s="65"/>
      <c r="O20" s="66"/>
      <c r="P20" s="65"/>
      <c r="Q20" s="66"/>
      <c r="R20" s="65">
        <f>VLOOKUP($A20,'Return Data'!$B$7:$R$2843,16,0)</f>
        <v>10.4137</v>
      </c>
      <c r="S20" s="67">
        <f t="shared" si="6"/>
        <v>15</v>
      </c>
    </row>
    <row r="21" spans="1:19" s="68" customFormat="1" x14ac:dyDescent="0.3">
      <c r="A21" s="63" t="s">
        <v>24</v>
      </c>
      <c r="B21" s="64">
        <f>VLOOKUP($A21,'Return Data'!$B$7:$R$2843,3,0)</f>
        <v>44351</v>
      </c>
      <c r="C21" s="65">
        <f>VLOOKUP($A21,'Return Data'!$B$7:$R$2843,4,0)</f>
        <v>371.89830000000001</v>
      </c>
      <c r="D21" s="65">
        <f>VLOOKUP($A21,'Return Data'!$B$7:$R$2843,10,0)</f>
        <v>5.0811000000000002</v>
      </c>
      <c r="E21" s="66">
        <f t="shared" si="0"/>
        <v>12</v>
      </c>
      <c r="F21" s="65">
        <f>VLOOKUP($A21,'Return Data'!$B$7:$R$2843,11,0)</f>
        <v>32.565899999999999</v>
      </c>
      <c r="G21" s="66">
        <f t="shared" ref="G21:I21" si="18">RANK(F21,F$8:F$23,0)</f>
        <v>2</v>
      </c>
      <c r="H21" s="65">
        <f>VLOOKUP($A21,'Return Data'!$B$7:$R$2843,12,0)</f>
        <v>60.950299999999999</v>
      </c>
      <c r="I21" s="66">
        <f t="shared" si="18"/>
        <v>2</v>
      </c>
      <c r="J21" s="65">
        <f>VLOOKUP($A21,'Return Data'!$B$7:$R$2843,13,0)</f>
        <v>86.717799999999997</v>
      </c>
      <c r="K21" s="66">
        <f t="shared" si="2"/>
        <v>2</v>
      </c>
      <c r="L21" s="65">
        <f>VLOOKUP($A21,'Return Data'!$B$7:$R$2843,17,0)</f>
        <v>17.584900000000001</v>
      </c>
      <c r="M21" s="66">
        <f t="shared" si="3"/>
        <v>6</v>
      </c>
      <c r="N21" s="65">
        <f>VLOOKUP($A21,'Return Data'!$B$7:$R$2843,14,0)</f>
        <v>11.2736</v>
      </c>
      <c r="O21" s="66">
        <f t="shared" si="4"/>
        <v>8</v>
      </c>
      <c r="P21" s="65">
        <f>VLOOKUP($A21,'Return Data'!$B$7:$R$2843,15,0)</f>
        <v>14.3043</v>
      </c>
      <c r="Q21" s="66">
        <f t="shared" si="5"/>
        <v>8</v>
      </c>
      <c r="R21" s="65">
        <f>VLOOKUP($A21,'Return Data'!$B$7:$R$2843,16,0)</f>
        <v>13.7121</v>
      </c>
      <c r="S21" s="67">
        <f t="shared" si="6"/>
        <v>12</v>
      </c>
    </row>
    <row r="22" spans="1:19" s="68" customFormat="1" x14ac:dyDescent="0.3">
      <c r="A22" s="63" t="s">
        <v>25</v>
      </c>
      <c r="B22" s="64">
        <f>VLOOKUP($A22,'Return Data'!$B$7:$R$2843,3,0)</f>
        <v>44351</v>
      </c>
      <c r="C22" s="65">
        <f>VLOOKUP($A22,'Return Data'!$B$7:$R$2843,4,0)</f>
        <v>14.92</v>
      </c>
      <c r="D22" s="65">
        <f>VLOOKUP($A22,'Return Data'!$B$7:$R$2843,10,0)</f>
        <v>3.7551999999999999</v>
      </c>
      <c r="E22" s="66">
        <f t="shared" si="0"/>
        <v>15</v>
      </c>
      <c r="F22" s="65">
        <f>VLOOKUP($A22,'Return Data'!$B$7:$R$2843,11,0)</f>
        <v>20.809699999999999</v>
      </c>
      <c r="G22" s="66">
        <f t="shared" ref="G22:I22" si="19">RANK(F22,F$8:F$23,0)</f>
        <v>13</v>
      </c>
      <c r="H22" s="65">
        <f>VLOOKUP($A22,'Return Data'!$B$7:$R$2843,12,0)</f>
        <v>38.533000000000001</v>
      </c>
      <c r="I22" s="66">
        <f t="shared" si="19"/>
        <v>12</v>
      </c>
      <c r="J22" s="65">
        <f>VLOOKUP($A22,'Return Data'!$B$7:$R$2843,13,0)</f>
        <v>58.723399999999998</v>
      </c>
      <c r="K22" s="66">
        <f t="shared" si="2"/>
        <v>12</v>
      </c>
      <c r="L22" s="65">
        <f>VLOOKUP($A22,'Return Data'!$B$7:$R$2843,17,0)</f>
        <v>16.917400000000001</v>
      </c>
      <c r="M22" s="66">
        <f t="shared" si="3"/>
        <v>8</v>
      </c>
      <c r="N22" s="65"/>
      <c r="O22" s="66"/>
      <c r="P22" s="65"/>
      <c r="Q22" s="66"/>
      <c r="R22" s="65">
        <f>VLOOKUP($A22,'Return Data'!$B$7:$R$2843,16,0)</f>
        <v>17.366900000000001</v>
      </c>
      <c r="S22" s="67">
        <f t="shared" si="6"/>
        <v>4</v>
      </c>
    </row>
    <row r="23" spans="1:19" s="68" customFormat="1" x14ac:dyDescent="0.3">
      <c r="A23" s="63" t="s">
        <v>26</v>
      </c>
      <c r="B23" s="64">
        <f>VLOOKUP($A23,'Return Data'!$B$7:$R$2843,3,0)</f>
        <v>44351</v>
      </c>
      <c r="C23" s="65">
        <f>VLOOKUP($A23,'Return Data'!$B$7:$R$2843,4,0)</f>
        <v>94.706999999999994</v>
      </c>
      <c r="D23" s="65">
        <f>VLOOKUP($A23,'Return Data'!$B$7:$R$2843,10,0)</f>
        <v>5.1424000000000003</v>
      </c>
      <c r="E23" s="66">
        <f t="shared" si="0"/>
        <v>11</v>
      </c>
      <c r="F23" s="65">
        <f>VLOOKUP($A23,'Return Data'!$B$7:$R$2843,11,0)</f>
        <v>20.898700000000002</v>
      </c>
      <c r="G23" s="66">
        <f t="shared" ref="G23:I23" si="20">RANK(F23,F$8:F$23,0)</f>
        <v>12</v>
      </c>
      <c r="H23" s="65">
        <f>VLOOKUP($A23,'Return Data'!$B$7:$R$2843,12,0)</f>
        <v>43.330800000000004</v>
      </c>
      <c r="I23" s="66">
        <f t="shared" si="20"/>
        <v>10</v>
      </c>
      <c r="J23" s="65">
        <f>VLOOKUP($A23,'Return Data'!$B$7:$R$2843,13,0)</f>
        <v>62.928100000000001</v>
      </c>
      <c r="K23" s="66">
        <f t="shared" si="2"/>
        <v>10</v>
      </c>
      <c r="L23" s="65">
        <f>VLOOKUP($A23,'Return Data'!$B$7:$R$2843,17,0)</f>
        <v>20.153700000000001</v>
      </c>
      <c r="M23" s="66">
        <f t="shared" si="3"/>
        <v>3</v>
      </c>
      <c r="N23" s="65">
        <f>VLOOKUP($A23,'Return Data'!$B$7:$R$2843,14,0)</f>
        <v>15.3912</v>
      </c>
      <c r="O23" s="66">
        <f t="shared" si="4"/>
        <v>1</v>
      </c>
      <c r="P23" s="65">
        <f>VLOOKUP($A23,'Return Data'!$B$7:$R$2843,15,0)</f>
        <v>14.6831</v>
      </c>
      <c r="Q23" s="66">
        <f t="shared" si="5"/>
        <v>6</v>
      </c>
      <c r="R23" s="65">
        <f>VLOOKUP($A23,'Return Data'!$B$7:$R$2843,16,0)</f>
        <v>13.594200000000001</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6.2125874999999997</v>
      </c>
      <c r="E25" s="74"/>
      <c r="F25" s="75">
        <f>AVERAGE(F8:F23)</f>
        <v>24.740743750000004</v>
      </c>
      <c r="G25" s="74"/>
      <c r="H25" s="75">
        <f>AVERAGE(H8:H23)</f>
        <v>45.626293749999995</v>
      </c>
      <c r="I25" s="74"/>
      <c r="J25" s="75">
        <f>AVERAGE(J8:J23)</f>
        <v>67.494268750000003</v>
      </c>
      <c r="K25" s="74"/>
      <c r="L25" s="75">
        <f>AVERAGE(L8:L23)</f>
        <v>16.728275</v>
      </c>
      <c r="M25" s="74"/>
      <c r="N25" s="75">
        <f>AVERAGE(N8:N23)</f>
        <v>11.790566666666669</v>
      </c>
      <c r="O25" s="74"/>
      <c r="P25" s="75">
        <f>AVERAGE(P8:P23)</f>
        <v>14.696466666666668</v>
      </c>
      <c r="Q25" s="74"/>
      <c r="R25" s="75">
        <f>AVERAGE(R8:R23)</f>
        <v>15.016825000000001</v>
      </c>
      <c r="S25" s="76"/>
    </row>
    <row r="26" spans="1:19" s="68" customFormat="1" x14ac:dyDescent="0.3">
      <c r="A26" s="73" t="s">
        <v>28</v>
      </c>
      <c r="B26" s="74"/>
      <c r="C26" s="74"/>
      <c r="D26" s="75">
        <f>MIN(D8:D23)</f>
        <v>3.1023000000000001</v>
      </c>
      <c r="E26" s="74"/>
      <c r="F26" s="75">
        <f>MIN(F8:F23)</f>
        <v>17.360099999999999</v>
      </c>
      <c r="G26" s="74"/>
      <c r="H26" s="75">
        <f>MIN(H8:H23)</f>
        <v>34.4208</v>
      </c>
      <c r="I26" s="74"/>
      <c r="J26" s="75">
        <f>MIN(J8:J23)</f>
        <v>48.384700000000002</v>
      </c>
      <c r="K26" s="74"/>
      <c r="L26" s="75">
        <f>MIN(L8:L23)</f>
        <v>12.5937</v>
      </c>
      <c r="M26" s="74"/>
      <c r="N26" s="75">
        <f>MIN(N8:N23)</f>
        <v>5.6379000000000001</v>
      </c>
      <c r="O26" s="74"/>
      <c r="P26" s="75">
        <f>MIN(P8:P23)</f>
        <v>11.460100000000001</v>
      </c>
      <c r="Q26" s="74"/>
      <c r="R26" s="75">
        <f>MIN(R8:R23)</f>
        <v>9.7446999999999999</v>
      </c>
      <c r="S26" s="76"/>
    </row>
    <row r="27" spans="1:19" s="68" customFormat="1" ht="15" thickBot="1" x14ac:dyDescent="0.35">
      <c r="A27" s="77" t="s">
        <v>29</v>
      </c>
      <c r="B27" s="78"/>
      <c r="C27" s="78"/>
      <c r="D27" s="79">
        <f>MAX(D8:D23)</f>
        <v>11.9353</v>
      </c>
      <c r="E27" s="78"/>
      <c r="F27" s="79">
        <f>MAX(F8:F23)</f>
        <v>39.958199999999998</v>
      </c>
      <c r="G27" s="78"/>
      <c r="H27" s="79">
        <f>MAX(H8:H23)</f>
        <v>69.295699999999997</v>
      </c>
      <c r="I27" s="78"/>
      <c r="J27" s="79">
        <f>MAX(J8:J23)</f>
        <v>111.9884</v>
      </c>
      <c r="K27" s="78"/>
      <c r="L27" s="79">
        <f>MAX(L8:L23)</f>
        <v>20.815899999999999</v>
      </c>
      <c r="M27" s="78"/>
      <c r="N27" s="79">
        <f>MAX(N8:N23)</f>
        <v>15.3912</v>
      </c>
      <c r="O27" s="78"/>
      <c r="P27" s="79">
        <f>MAX(P8:P23)</f>
        <v>17.765899999999998</v>
      </c>
      <c r="Q27" s="78"/>
      <c r="R27" s="79">
        <f>MAX(R8:R23)</f>
        <v>19.047000000000001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44351</v>
      </c>
      <c r="C8" s="65">
        <f>VLOOKUP($A8,'Return Data'!$B$7:$R$2843,4,0)</f>
        <v>235.84</v>
      </c>
      <c r="D8" s="65">
        <f>VLOOKUP($A8,'Return Data'!$B$7:$R$2843,10,0)</f>
        <v>11.7196</v>
      </c>
      <c r="E8" s="66">
        <f t="shared" ref="E8:E13" si="0">RANK(D8,D$8:D$13,0)</f>
        <v>1</v>
      </c>
      <c r="F8" s="65">
        <f>VLOOKUP($A8,'Return Data'!$B$7:$R$2843,11,0)</f>
        <v>22.7822</v>
      </c>
      <c r="G8" s="66">
        <f t="shared" ref="G8:G13" si="1">RANK(F8,F$8:F$13,0)</f>
        <v>4</v>
      </c>
      <c r="H8" s="65">
        <f>VLOOKUP($A8,'Return Data'!$B$7:$R$2843,12,0)</f>
        <v>37.451900000000002</v>
      </c>
      <c r="I8" s="66">
        <f t="shared" ref="I8:I13" si="2">RANK(H8,H$8:H$13,0)</f>
        <v>5</v>
      </c>
      <c r="J8" s="65">
        <f>VLOOKUP($A8,'Return Data'!$B$7:$R$2843,13,0)</f>
        <v>59.729100000000003</v>
      </c>
      <c r="K8" s="66">
        <f t="shared" ref="K8:K13" si="3">RANK(J8,J$8:J$13,0)</f>
        <v>3</v>
      </c>
      <c r="L8" s="65">
        <f>VLOOKUP($A8,'Return Data'!$B$7:$R$2843,17,0)</f>
        <v>18.346</v>
      </c>
      <c r="M8" s="66">
        <f>RANK(L8,L$8:L$13,0)</f>
        <v>4</v>
      </c>
      <c r="N8" s="65">
        <f>VLOOKUP($A8,'Return Data'!$B$7:$R$2843,14,0)</f>
        <v>10.3819</v>
      </c>
      <c r="O8" s="66">
        <f>RANK(N8,N$8:N$13,0)</f>
        <v>4</v>
      </c>
      <c r="P8" s="65">
        <f>VLOOKUP($A8,'Return Data'!$B$7:$R$2843,15,0)</f>
        <v>11.748900000000001</v>
      </c>
      <c r="Q8" s="66">
        <f>RANK(P8,P$8:P$13,0)</f>
        <v>5</v>
      </c>
      <c r="R8" s="65">
        <f>VLOOKUP($A8,'Return Data'!$B$7:$R$2843,16,0)</f>
        <v>11.3279</v>
      </c>
      <c r="S8" s="67">
        <f t="shared" ref="S8:S13" si="4">RANK(R8,R$8:R$13,0)</f>
        <v>6</v>
      </c>
    </row>
    <row r="9" spans="1:20" x14ac:dyDescent="0.3">
      <c r="A9" s="63" t="s">
        <v>767</v>
      </c>
      <c r="B9" s="64">
        <f>VLOOKUP($A9,'Return Data'!$B$7:$R$2843,3,0)</f>
        <v>44351</v>
      </c>
      <c r="C9" s="65">
        <f>VLOOKUP($A9,'Return Data'!$B$7:$R$2843,4,0)</f>
        <v>23.22</v>
      </c>
      <c r="D9" s="65">
        <f>VLOOKUP($A9,'Return Data'!$B$7:$R$2843,10,0)</f>
        <v>6.3186999999999998</v>
      </c>
      <c r="E9" s="66">
        <f t="shared" si="0"/>
        <v>4</v>
      </c>
      <c r="F9" s="65">
        <f>VLOOKUP($A9,'Return Data'!$B$7:$R$2843,11,0)</f>
        <v>28.0044</v>
      </c>
      <c r="G9" s="66">
        <f t="shared" si="1"/>
        <v>2</v>
      </c>
      <c r="H9" s="65">
        <f>VLOOKUP($A9,'Return Data'!$B$7:$R$2843,12,0)</f>
        <v>47.992400000000004</v>
      </c>
      <c r="I9" s="66">
        <f t="shared" si="2"/>
        <v>2</v>
      </c>
      <c r="J9" s="65">
        <f>VLOOKUP($A9,'Return Data'!$B$7:$R$2843,13,0)</f>
        <v>71.365300000000005</v>
      </c>
      <c r="K9" s="66">
        <f t="shared" si="3"/>
        <v>2</v>
      </c>
      <c r="L9" s="65">
        <f>VLOOKUP($A9,'Return Data'!$B$7:$R$2843,17,0)</f>
        <v>14.7422</v>
      </c>
      <c r="M9" s="66">
        <f>RANK(L9,L$8:L$13,0)</f>
        <v>5</v>
      </c>
      <c r="N9" s="65">
        <f>VLOOKUP($A9,'Return Data'!$B$7:$R$2843,14,0)</f>
        <v>9.4612999999999996</v>
      </c>
      <c r="O9" s="66">
        <f>RANK(N9,N$8:N$13,0)</f>
        <v>5</v>
      </c>
      <c r="P9" s="65">
        <f>VLOOKUP($A9,'Return Data'!$B$7:$R$2843,15,0)</f>
        <v>13.7766</v>
      </c>
      <c r="Q9" s="66">
        <f>RANK(P9,P$8:P$13,0)</f>
        <v>4</v>
      </c>
      <c r="R9" s="65">
        <f>VLOOKUP($A9,'Return Data'!$B$7:$R$2843,16,0)</f>
        <v>12.6782</v>
      </c>
      <c r="S9" s="67">
        <f t="shared" si="4"/>
        <v>5</v>
      </c>
    </row>
    <row r="10" spans="1:20" x14ac:dyDescent="0.3">
      <c r="A10" s="63" t="s">
        <v>768</v>
      </c>
      <c r="B10" s="64">
        <f>VLOOKUP($A10,'Return Data'!$B$7:$R$2843,3,0)</f>
        <v>44351</v>
      </c>
      <c r="C10" s="65">
        <f>VLOOKUP($A10,'Return Data'!$B$7:$R$2843,4,0)</f>
        <v>15.54</v>
      </c>
      <c r="D10" s="65">
        <f>VLOOKUP($A10,'Return Data'!$B$7:$R$2843,10,0)</f>
        <v>5.7142999999999997</v>
      </c>
      <c r="E10" s="66">
        <f t="shared" si="0"/>
        <v>5</v>
      </c>
      <c r="F10" s="65">
        <f>VLOOKUP($A10,'Return Data'!$B$7:$R$2843,11,0)</f>
        <v>16.754300000000001</v>
      </c>
      <c r="G10" s="66">
        <f t="shared" si="1"/>
        <v>6</v>
      </c>
      <c r="H10" s="65">
        <f>VLOOKUP($A10,'Return Data'!$B$7:$R$2843,12,0)</f>
        <v>32.820500000000003</v>
      </c>
      <c r="I10" s="66">
        <f t="shared" si="2"/>
        <v>6</v>
      </c>
      <c r="J10" s="65">
        <f>VLOOKUP($A10,'Return Data'!$B$7:$R$2843,13,0)</f>
        <v>52.652299999999997</v>
      </c>
      <c r="K10" s="66">
        <f t="shared" si="3"/>
        <v>6</v>
      </c>
      <c r="L10" s="65"/>
      <c r="M10" s="66"/>
      <c r="N10" s="65"/>
      <c r="O10" s="66"/>
      <c r="P10" s="65"/>
      <c r="Q10" s="66"/>
      <c r="R10" s="65">
        <f>VLOOKUP($A10,'Return Data'!$B$7:$R$2843,16,0)</f>
        <v>19.671500000000002</v>
      </c>
      <c r="S10" s="67">
        <f t="shared" si="4"/>
        <v>1</v>
      </c>
    </row>
    <row r="11" spans="1:20" x14ac:dyDescent="0.3">
      <c r="A11" s="63" t="s">
        <v>771</v>
      </c>
      <c r="B11" s="64">
        <f>VLOOKUP($A11,'Return Data'!$B$7:$R$2843,3,0)</f>
        <v>44351</v>
      </c>
      <c r="C11" s="65">
        <f>VLOOKUP($A11,'Return Data'!$B$7:$R$2843,4,0)</f>
        <v>78.94</v>
      </c>
      <c r="D11" s="65">
        <f>VLOOKUP($A11,'Return Data'!$B$7:$R$2843,10,0)</f>
        <v>5.4642999999999997</v>
      </c>
      <c r="E11" s="66">
        <f t="shared" si="0"/>
        <v>6</v>
      </c>
      <c r="F11" s="65">
        <f>VLOOKUP($A11,'Return Data'!$B$7:$R$2843,11,0)</f>
        <v>20.703399999999998</v>
      </c>
      <c r="G11" s="66">
        <f t="shared" si="1"/>
        <v>5</v>
      </c>
      <c r="H11" s="65">
        <f>VLOOKUP($A11,'Return Data'!$B$7:$R$2843,12,0)</f>
        <v>39.371499999999997</v>
      </c>
      <c r="I11" s="66">
        <f t="shared" si="2"/>
        <v>4</v>
      </c>
      <c r="J11" s="65">
        <f>VLOOKUP($A11,'Return Data'!$B$7:$R$2843,13,0)</f>
        <v>55.179900000000004</v>
      </c>
      <c r="K11" s="66">
        <f t="shared" si="3"/>
        <v>5</v>
      </c>
      <c r="L11" s="65">
        <f>VLOOKUP($A11,'Return Data'!$B$7:$R$2843,17,0)</f>
        <v>18.457799999999999</v>
      </c>
      <c r="M11" s="66">
        <f>RANK(L11,L$8:L$13,0)</f>
        <v>3</v>
      </c>
      <c r="N11" s="65">
        <f>VLOOKUP($A11,'Return Data'!$B$7:$R$2843,14,0)</f>
        <v>13.9381</v>
      </c>
      <c r="O11" s="66">
        <f>RANK(N11,N$8:N$13,0)</f>
        <v>3</v>
      </c>
      <c r="P11" s="65">
        <f>VLOOKUP($A11,'Return Data'!$B$7:$R$2843,15,0)</f>
        <v>17.5565</v>
      </c>
      <c r="Q11" s="66">
        <f>RANK(P11,P$8:P$13,0)</f>
        <v>1</v>
      </c>
      <c r="R11" s="65">
        <f>VLOOKUP($A11,'Return Data'!$B$7:$R$2843,16,0)</f>
        <v>13.849</v>
      </c>
      <c r="S11" s="67">
        <f t="shared" si="4"/>
        <v>3</v>
      </c>
    </row>
    <row r="12" spans="1:20" x14ac:dyDescent="0.3">
      <c r="A12" s="63" t="s">
        <v>773</v>
      </c>
      <c r="B12" s="64">
        <f>VLOOKUP($A12,'Return Data'!$B$7:$R$2843,3,0)</f>
        <v>44351</v>
      </c>
      <c r="C12" s="65">
        <f>VLOOKUP($A12,'Return Data'!$B$7:$R$2843,4,0)</f>
        <v>73.828699999999998</v>
      </c>
      <c r="D12" s="65">
        <f>VLOOKUP($A12,'Return Data'!$B$7:$R$2843,10,0)</f>
        <v>8.5208999999999993</v>
      </c>
      <c r="E12" s="66">
        <f t="shared" si="0"/>
        <v>3</v>
      </c>
      <c r="F12" s="65">
        <f>VLOOKUP($A12,'Return Data'!$B$7:$R$2843,11,0)</f>
        <v>30.480699999999999</v>
      </c>
      <c r="G12" s="66">
        <f t="shared" si="1"/>
        <v>1</v>
      </c>
      <c r="H12" s="65">
        <f>VLOOKUP($A12,'Return Data'!$B$7:$R$2843,12,0)</f>
        <v>54.444600000000001</v>
      </c>
      <c r="I12" s="66">
        <f t="shared" si="2"/>
        <v>1</v>
      </c>
      <c r="J12" s="65">
        <f>VLOOKUP($A12,'Return Data'!$B$7:$R$2843,13,0)</f>
        <v>78.231200000000001</v>
      </c>
      <c r="K12" s="66">
        <f t="shared" si="3"/>
        <v>1</v>
      </c>
      <c r="L12" s="65">
        <f>VLOOKUP($A12,'Return Data'!$B$7:$R$2843,17,0)</f>
        <v>23.0398</v>
      </c>
      <c r="M12" s="66">
        <f>RANK(L12,L$8:L$13,0)</f>
        <v>1</v>
      </c>
      <c r="N12" s="65">
        <f>VLOOKUP($A12,'Return Data'!$B$7:$R$2843,14,0)</f>
        <v>14.3819</v>
      </c>
      <c r="O12" s="66">
        <f>RANK(N12,N$8:N$13,0)</f>
        <v>1</v>
      </c>
      <c r="P12" s="65">
        <f>VLOOKUP($A12,'Return Data'!$B$7:$R$2843,15,0)</f>
        <v>16.6402</v>
      </c>
      <c r="Q12" s="66">
        <f>RANK(P12,P$8:P$13,0)</f>
        <v>2</v>
      </c>
      <c r="R12" s="65">
        <f>VLOOKUP($A12,'Return Data'!$B$7:$R$2843,16,0)</f>
        <v>14.622199999999999</v>
      </c>
      <c r="S12" s="67">
        <f t="shared" si="4"/>
        <v>2</v>
      </c>
    </row>
    <row r="13" spans="1:20" x14ac:dyDescent="0.3">
      <c r="A13" s="63" t="s">
        <v>774</v>
      </c>
      <c r="B13" s="64">
        <f>VLOOKUP($A13,'Return Data'!$B$7:$R$2843,3,0)</f>
        <v>44351</v>
      </c>
      <c r="C13" s="65">
        <f>VLOOKUP($A13,'Return Data'!$B$7:$R$2843,4,0)</f>
        <v>96.927999999999997</v>
      </c>
      <c r="D13" s="65">
        <f>VLOOKUP($A13,'Return Data'!$B$7:$R$2843,10,0)</f>
        <v>8.6926000000000005</v>
      </c>
      <c r="E13" s="66">
        <f t="shared" si="0"/>
        <v>2</v>
      </c>
      <c r="F13" s="65">
        <f>VLOOKUP($A13,'Return Data'!$B$7:$R$2843,11,0)</f>
        <v>23.844799999999999</v>
      </c>
      <c r="G13" s="66">
        <f t="shared" si="1"/>
        <v>3</v>
      </c>
      <c r="H13" s="65">
        <f>VLOOKUP($A13,'Return Data'!$B$7:$R$2843,12,0)</f>
        <v>39.963999999999999</v>
      </c>
      <c r="I13" s="66">
        <f t="shared" si="2"/>
        <v>3</v>
      </c>
      <c r="J13" s="65">
        <f>VLOOKUP($A13,'Return Data'!$B$7:$R$2843,13,0)</f>
        <v>59.223100000000002</v>
      </c>
      <c r="K13" s="66">
        <f t="shared" si="3"/>
        <v>4</v>
      </c>
      <c r="L13" s="65">
        <f>VLOOKUP($A13,'Return Data'!$B$7:$R$2843,17,0)</f>
        <v>18.959700000000002</v>
      </c>
      <c r="M13" s="66">
        <f>RANK(L13,L$8:L$13,0)</f>
        <v>2</v>
      </c>
      <c r="N13" s="65">
        <f>VLOOKUP($A13,'Return Data'!$B$7:$R$2843,14,0)</f>
        <v>14.255800000000001</v>
      </c>
      <c r="O13" s="66">
        <f>RANK(N13,N$8:N$13,0)</f>
        <v>2</v>
      </c>
      <c r="P13" s="65">
        <f>VLOOKUP($A13,'Return Data'!$B$7:$R$2843,15,0)</f>
        <v>15.1584</v>
      </c>
      <c r="Q13" s="66">
        <f>RANK(P13,P$8:P$13,0)</f>
        <v>3</v>
      </c>
      <c r="R13" s="65">
        <f>VLOOKUP($A13,'Return Data'!$B$7:$R$2843,16,0)</f>
        <v>12.9246</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7.7383999999999995</v>
      </c>
      <c r="E15" s="74"/>
      <c r="F15" s="75">
        <f>AVERAGE(F8:F13)</f>
        <v>23.761633333333332</v>
      </c>
      <c r="G15" s="74"/>
      <c r="H15" s="75">
        <f>AVERAGE(H8:H13)</f>
        <v>42.007483333333333</v>
      </c>
      <c r="I15" s="74"/>
      <c r="J15" s="75">
        <f>AVERAGE(J8:J13)</f>
        <v>62.730150000000002</v>
      </c>
      <c r="K15" s="74"/>
      <c r="L15" s="75">
        <f>AVERAGE(L8:L13)</f>
        <v>18.709099999999999</v>
      </c>
      <c r="M15" s="74"/>
      <c r="N15" s="75">
        <f>AVERAGE(N8:N13)</f>
        <v>12.4838</v>
      </c>
      <c r="O15" s="74"/>
      <c r="P15" s="75">
        <f>AVERAGE(P8:P13)</f>
        <v>14.97612</v>
      </c>
      <c r="Q15" s="74"/>
      <c r="R15" s="75">
        <f>AVERAGE(R8:R13)</f>
        <v>14.178899999999999</v>
      </c>
      <c r="S15" s="76"/>
    </row>
    <row r="16" spans="1:20" x14ac:dyDescent="0.3">
      <c r="A16" s="73" t="s">
        <v>28</v>
      </c>
      <c r="B16" s="74"/>
      <c r="C16" s="74"/>
      <c r="D16" s="75">
        <f>MIN(D8:D13)</f>
        <v>5.4642999999999997</v>
      </c>
      <c r="E16" s="74"/>
      <c r="F16" s="75">
        <f>MIN(F8:F13)</f>
        <v>16.754300000000001</v>
      </c>
      <c r="G16" s="74"/>
      <c r="H16" s="75">
        <f>MIN(H8:H13)</f>
        <v>32.820500000000003</v>
      </c>
      <c r="I16" s="74"/>
      <c r="J16" s="75">
        <f>MIN(J8:J13)</f>
        <v>52.652299999999997</v>
      </c>
      <c r="K16" s="74"/>
      <c r="L16" s="75">
        <f>MIN(L8:L13)</f>
        <v>14.7422</v>
      </c>
      <c r="M16" s="74"/>
      <c r="N16" s="75">
        <f>MIN(N8:N13)</f>
        <v>9.4612999999999996</v>
      </c>
      <c r="O16" s="74"/>
      <c r="P16" s="75">
        <f>MIN(P8:P13)</f>
        <v>11.748900000000001</v>
      </c>
      <c r="Q16" s="74"/>
      <c r="R16" s="75">
        <f>MIN(R8:R13)</f>
        <v>11.3279</v>
      </c>
      <c r="S16" s="76"/>
    </row>
    <row r="17" spans="1:19" ht="15" thickBot="1" x14ac:dyDescent="0.35">
      <c r="A17" s="77" t="s">
        <v>29</v>
      </c>
      <c r="B17" s="78"/>
      <c r="C17" s="78"/>
      <c r="D17" s="79">
        <f>MAX(D8:D13)</f>
        <v>11.7196</v>
      </c>
      <c r="E17" s="78"/>
      <c r="F17" s="79">
        <f>MAX(F8:F13)</f>
        <v>30.480699999999999</v>
      </c>
      <c r="G17" s="78"/>
      <c r="H17" s="79">
        <f>MAX(H8:H13)</f>
        <v>54.444600000000001</v>
      </c>
      <c r="I17" s="78"/>
      <c r="J17" s="79">
        <f>MAX(J8:J13)</f>
        <v>78.231200000000001</v>
      </c>
      <c r="K17" s="78"/>
      <c r="L17" s="79">
        <f>MAX(L8:L13)</f>
        <v>23.0398</v>
      </c>
      <c r="M17" s="78"/>
      <c r="N17" s="79">
        <f>MAX(N8:N13)</f>
        <v>14.3819</v>
      </c>
      <c r="O17" s="78"/>
      <c r="P17" s="79">
        <f>MAX(P8:P13)</f>
        <v>17.5565</v>
      </c>
      <c r="Q17" s="78"/>
      <c r="R17" s="79">
        <f>MAX(R8:R13)</f>
        <v>19.671500000000002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44351</v>
      </c>
      <c r="C8" s="65">
        <f>VLOOKUP($A8,'Return Data'!$B$7:$R$2843,4,0)</f>
        <v>221.56</v>
      </c>
      <c r="D8" s="65">
        <f>VLOOKUP($A8,'Return Data'!$B$7:$R$2843,10,0)</f>
        <v>11.5497</v>
      </c>
      <c r="E8" s="66">
        <f t="shared" ref="E8:E13" si="0">RANK(D8,D$8:D$13,0)</f>
        <v>1</v>
      </c>
      <c r="F8" s="65">
        <f>VLOOKUP($A8,'Return Data'!$B$7:$R$2843,11,0)</f>
        <v>22.395299999999999</v>
      </c>
      <c r="G8" s="66">
        <f t="shared" ref="G8:G13" si="1">RANK(F8,F$8:F$13,0)</f>
        <v>4</v>
      </c>
      <c r="H8" s="65">
        <f>VLOOKUP($A8,'Return Data'!$B$7:$R$2843,12,0)</f>
        <v>36.7654</v>
      </c>
      <c r="I8" s="66">
        <f t="shared" ref="I8:I13" si="2">RANK(H8,H$8:H$13,0)</f>
        <v>5</v>
      </c>
      <c r="J8" s="65">
        <f>VLOOKUP($A8,'Return Data'!$B$7:$R$2843,13,0)</f>
        <v>58.631100000000004</v>
      </c>
      <c r="K8" s="66">
        <f t="shared" ref="K8:K13" si="3">RANK(J8,J$8:J$13,0)</f>
        <v>3</v>
      </c>
      <c r="L8" s="65">
        <f>VLOOKUP($A8,'Return Data'!$B$7:$R$2843,17,0)</f>
        <v>17.564800000000002</v>
      </c>
      <c r="M8" s="66">
        <f>RANK(L8,L$8:L$13,0)</f>
        <v>4</v>
      </c>
      <c r="N8" s="65">
        <f>VLOOKUP($A8,'Return Data'!$B$7:$R$2843,14,0)</f>
        <v>9.6452000000000009</v>
      </c>
      <c r="O8" s="66">
        <f>RANK(N8,N$8:N$13,0)</f>
        <v>4</v>
      </c>
      <c r="P8" s="65">
        <f>VLOOKUP($A8,'Return Data'!$B$7:$R$2843,15,0)</f>
        <v>10.941000000000001</v>
      </c>
      <c r="Q8" s="66">
        <f>RANK(P8,P$8:P$13,0)</f>
        <v>5</v>
      </c>
      <c r="R8" s="65">
        <f>VLOOKUP($A8,'Return Data'!$B$7:$R$2843,16,0)</f>
        <v>18.418500000000002</v>
      </c>
      <c r="S8" s="67">
        <f t="shared" ref="S8:S13" si="4">RANK(R8,R$8:R$13,0)</f>
        <v>1</v>
      </c>
    </row>
    <row r="9" spans="1:20" x14ac:dyDescent="0.3">
      <c r="A9" s="63" t="s">
        <v>766</v>
      </c>
      <c r="B9" s="64">
        <f>VLOOKUP($A9,'Return Data'!$B$7:$R$2843,3,0)</f>
        <v>44351</v>
      </c>
      <c r="C9" s="65">
        <f>VLOOKUP($A9,'Return Data'!$B$7:$R$2843,4,0)</f>
        <v>22.02</v>
      </c>
      <c r="D9" s="65">
        <f>VLOOKUP($A9,'Return Data'!$B$7:$R$2843,10,0)</f>
        <v>6.0693999999999999</v>
      </c>
      <c r="E9" s="66">
        <f t="shared" si="0"/>
        <v>4</v>
      </c>
      <c r="F9" s="65">
        <f>VLOOKUP($A9,'Return Data'!$B$7:$R$2843,11,0)</f>
        <v>27.430599999999998</v>
      </c>
      <c r="G9" s="66">
        <f t="shared" si="1"/>
        <v>2</v>
      </c>
      <c r="H9" s="65">
        <f>VLOOKUP($A9,'Return Data'!$B$7:$R$2843,12,0)</f>
        <v>46.996000000000002</v>
      </c>
      <c r="I9" s="66">
        <f t="shared" si="2"/>
        <v>2</v>
      </c>
      <c r="J9" s="65">
        <f>VLOOKUP($A9,'Return Data'!$B$7:$R$2843,13,0)</f>
        <v>69.907399999999996</v>
      </c>
      <c r="K9" s="66">
        <f t="shared" si="3"/>
        <v>2</v>
      </c>
      <c r="L9" s="65">
        <f>VLOOKUP($A9,'Return Data'!$B$7:$R$2843,17,0)</f>
        <v>13.824299999999999</v>
      </c>
      <c r="M9" s="66">
        <f>RANK(L9,L$8:L$13,0)</f>
        <v>5</v>
      </c>
      <c r="N9" s="65">
        <f>VLOOKUP($A9,'Return Data'!$B$7:$R$2843,14,0)</f>
        <v>8.5751000000000008</v>
      </c>
      <c r="O9" s="66">
        <f>RANK(N9,N$8:N$13,0)</f>
        <v>5</v>
      </c>
      <c r="P9" s="65">
        <f>VLOOKUP($A9,'Return Data'!$B$7:$R$2843,15,0)</f>
        <v>12.893599999999999</v>
      </c>
      <c r="Q9" s="66">
        <f>RANK(P9,P$8:P$13,0)</f>
        <v>4</v>
      </c>
      <c r="R9" s="65">
        <f>VLOOKUP($A9,'Return Data'!$B$7:$R$2843,16,0)</f>
        <v>11.834199999999999</v>
      </c>
      <c r="S9" s="67">
        <f t="shared" si="4"/>
        <v>6</v>
      </c>
    </row>
    <row r="10" spans="1:20" x14ac:dyDescent="0.3">
      <c r="A10" s="63" t="s">
        <v>769</v>
      </c>
      <c r="B10" s="64">
        <f>VLOOKUP($A10,'Return Data'!$B$7:$R$2843,3,0)</f>
        <v>44351</v>
      </c>
      <c r="C10" s="65">
        <f>VLOOKUP($A10,'Return Data'!$B$7:$R$2843,4,0)</f>
        <v>15.01</v>
      </c>
      <c r="D10" s="65">
        <f>VLOOKUP($A10,'Return Data'!$B$7:$R$2843,10,0)</f>
        <v>5.4813999999999998</v>
      </c>
      <c r="E10" s="66">
        <f t="shared" si="0"/>
        <v>5</v>
      </c>
      <c r="F10" s="65">
        <f>VLOOKUP($A10,'Return Data'!$B$7:$R$2843,11,0)</f>
        <v>16.176500000000001</v>
      </c>
      <c r="G10" s="66">
        <f t="shared" si="1"/>
        <v>6</v>
      </c>
      <c r="H10" s="65">
        <f>VLOOKUP($A10,'Return Data'!$B$7:$R$2843,12,0)</f>
        <v>31.898099999999999</v>
      </c>
      <c r="I10" s="66">
        <f t="shared" si="2"/>
        <v>6</v>
      </c>
      <c r="J10" s="65">
        <f>VLOOKUP($A10,'Return Data'!$B$7:$R$2843,13,0)</f>
        <v>51.158099999999997</v>
      </c>
      <c r="K10" s="66">
        <f t="shared" si="3"/>
        <v>6</v>
      </c>
      <c r="L10" s="65"/>
      <c r="M10" s="66"/>
      <c r="N10" s="65"/>
      <c r="O10" s="66"/>
      <c r="P10" s="65"/>
      <c r="Q10" s="66"/>
      <c r="R10" s="65">
        <f>VLOOKUP($A10,'Return Data'!$B$7:$R$2843,16,0)</f>
        <v>17.991700000000002</v>
      </c>
      <c r="S10" s="67">
        <f t="shared" si="4"/>
        <v>2</v>
      </c>
    </row>
    <row r="11" spans="1:20" x14ac:dyDescent="0.3">
      <c r="A11" s="63" t="s">
        <v>770</v>
      </c>
      <c r="B11" s="64">
        <f>VLOOKUP($A11,'Return Data'!$B$7:$R$2843,3,0)</f>
        <v>44351</v>
      </c>
      <c r="C11" s="65">
        <f>VLOOKUP($A11,'Return Data'!$B$7:$R$2843,4,0)</f>
        <v>75.56</v>
      </c>
      <c r="D11" s="65">
        <f>VLOOKUP($A11,'Return Data'!$B$7:$R$2843,10,0)</f>
        <v>5.3395000000000001</v>
      </c>
      <c r="E11" s="66">
        <f t="shared" si="0"/>
        <v>6</v>
      </c>
      <c r="F11" s="65">
        <f>VLOOKUP($A11,'Return Data'!$B$7:$R$2843,11,0)</f>
        <v>20.433499999999999</v>
      </c>
      <c r="G11" s="66">
        <f t="shared" si="1"/>
        <v>5</v>
      </c>
      <c r="H11" s="65">
        <f>VLOOKUP($A11,'Return Data'!$B$7:$R$2843,12,0)</f>
        <v>38.897100000000002</v>
      </c>
      <c r="I11" s="66">
        <f t="shared" si="2"/>
        <v>4</v>
      </c>
      <c r="J11" s="65">
        <f>VLOOKUP($A11,'Return Data'!$B$7:$R$2843,13,0)</f>
        <v>54.424700000000001</v>
      </c>
      <c r="K11" s="66">
        <f t="shared" si="3"/>
        <v>5</v>
      </c>
      <c r="L11" s="65">
        <f>VLOOKUP($A11,'Return Data'!$B$7:$R$2843,17,0)</f>
        <v>17.838899999999999</v>
      </c>
      <c r="M11" s="66">
        <f>RANK(L11,L$8:L$13,0)</f>
        <v>3</v>
      </c>
      <c r="N11" s="65">
        <f>VLOOKUP($A11,'Return Data'!$B$7:$R$2843,14,0)</f>
        <v>13.230499999999999</v>
      </c>
      <c r="O11" s="66">
        <f>RANK(N11,N$8:N$13,0)</f>
        <v>3</v>
      </c>
      <c r="P11" s="65">
        <f>VLOOKUP($A11,'Return Data'!$B$7:$R$2843,15,0)</f>
        <v>16.968900000000001</v>
      </c>
      <c r="Q11" s="66">
        <f>RANK(P11,P$8:P$13,0)</f>
        <v>1</v>
      </c>
      <c r="R11" s="65">
        <f>VLOOKUP($A11,'Return Data'!$B$7:$R$2843,16,0)</f>
        <v>12.9175</v>
      </c>
      <c r="S11" s="67">
        <f t="shared" si="4"/>
        <v>5</v>
      </c>
    </row>
    <row r="12" spans="1:20" x14ac:dyDescent="0.3">
      <c r="A12" s="63" t="s">
        <v>772</v>
      </c>
      <c r="B12" s="64">
        <f>VLOOKUP($A12,'Return Data'!$B$7:$R$2843,3,0)</f>
        <v>44351</v>
      </c>
      <c r="C12" s="65">
        <f>VLOOKUP($A12,'Return Data'!$B$7:$R$2843,4,0)</f>
        <v>69.6828</v>
      </c>
      <c r="D12" s="65">
        <f>VLOOKUP($A12,'Return Data'!$B$7:$R$2843,10,0)</f>
        <v>8.3251000000000008</v>
      </c>
      <c r="E12" s="66">
        <f t="shared" si="0"/>
        <v>3</v>
      </c>
      <c r="F12" s="65">
        <f>VLOOKUP($A12,'Return Data'!$B$7:$R$2843,11,0)</f>
        <v>29.98</v>
      </c>
      <c r="G12" s="66">
        <f t="shared" si="1"/>
        <v>1</v>
      </c>
      <c r="H12" s="65">
        <f>VLOOKUP($A12,'Return Data'!$B$7:$R$2843,12,0)</f>
        <v>53.473500000000001</v>
      </c>
      <c r="I12" s="66">
        <f t="shared" si="2"/>
        <v>1</v>
      </c>
      <c r="J12" s="65">
        <f>VLOOKUP($A12,'Return Data'!$B$7:$R$2843,13,0)</f>
        <v>76.587800000000001</v>
      </c>
      <c r="K12" s="66">
        <f t="shared" si="3"/>
        <v>1</v>
      </c>
      <c r="L12" s="65">
        <f>VLOOKUP($A12,'Return Data'!$B$7:$R$2843,17,0)</f>
        <v>21.9114</v>
      </c>
      <c r="M12" s="66">
        <f>RANK(L12,L$8:L$13,0)</f>
        <v>1</v>
      </c>
      <c r="N12" s="65">
        <f>VLOOKUP($A12,'Return Data'!$B$7:$R$2843,14,0)</f>
        <v>13.446099999999999</v>
      </c>
      <c r="O12" s="66">
        <f>RANK(N12,N$8:N$13,0)</f>
        <v>2</v>
      </c>
      <c r="P12" s="65">
        <f>VLOOKUP($A12,'Return Data'!$B$7:$R$2843,15,0)</f>
        <v>15.739599999999999</v>
      </c>
      <c r="Q12" s="66">
        <f>RANK(P12,P$8:P$13,0)</f>
        <v>2</v>
      </c>
      <c r="R12" s="65">
        <f>VLOOKUP($A12,'Return Data'!$B$7:$R$2843,16,0)</f>
        <v>13.761100000000001</v>
      </c>
      <c r="S12" s="67">
        <f t="shared" si="4"/>
        <v>4</v>
      </c>
    </row>
    <row r="13" spans="1:20" x14ac:dyDescent="0.3">
      <c r="A13" s="63" t="s">
        <v>775</v>
      </c>
      <c r="B13" s="64">
        <f>VLOOKUP($A13,'Return Data'!$B$7:$R$2843,3,0)</f>
        <v>44351</v>
      </c>
      <c r="C13" s="65">
        <f>VLOOKUP($A13,'Return Data'!$B$7:$R$2843,4,0)</f>
        <v>92.073499999999996</v>
      </c>
      <c r="D13" s="65">
        <f>VLOOKUP($A13,'Return Data'!$B$7:$R$2843,10,0)</f>
        <v>8.5363000000000007</v>
      </c>
      <c r="E13" s="66">
        <f t="shared" si="0"/>
        <v>2</v>
      </c>
      <c r="F13" s="65">
        <f>VLOOKUP($A13,'Return Data'!$B$7:$R$2843,11,0)</f>
        <v>23.492000000000001</v>
      </c>
      <c r="G13" s="66">
        <f t="shared" si="1"/>
        <v>3</v>
      </c>
      <c r="H13" s="65">
        <f>VLOOKUP($A13,'Return Data'!$B$7:$R$2843,12,0)</f>
        <v>39.365900000000003</v>
      </c>
      <c r="I13" s="66">
        <f t="shared" si="2"/>
        <v>3</v>
      </c>
      <c r="J13" s="65">
        <f>VLOOKUP($A13,'Return Data'!$B$7:$R$2843,13,0)</f>
        <v>58.321899999999999</v>
      </c>
      <c r="K13" s="66">
        <f t="shared" si="3"/>
        <v>4</v>
      </c>
      <c r="L13" s="65">
        <f>VLOOKUP($A13,'Return Data'!$B$7:$R$2843,17,0)</f>
        <v>18.2959</v>
      </c>
      <c r="M13" s="66">
        <f>RANK(L13,L$8:L$13,0)</f>
        <v>2</v>
      </c>
      <c r="N13" s="65">
        <f>VLOOKUP($A13,'Return Data'!$B$7:$R$2843,14,0)</f>
        <v>13.588900000000001</v>
      </c>
      <c r="O13" s="66">
        <f>RANK(N13,N$8:N$13,0)</f>
        <v>1</v>
      </c>
      <c r="P13" s="65">
        <f>VLOOKUP($A13,'Return Data'!$B$7:$R$2843,15,0)</f>
        <v>14.462899999999999</v>
      </c>
      <c r="Q13" s="66">
        <f>RANK(P13,P$8:P$13,0)</f>
        <v>3</v>
      </c>
      <c r="R13" s="65">
        <f>VLOOKUP($A13,'Return Data'!$B$7:$R$2843,16,0)</f>
        <v>14.786099999999999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7.5502333333333338</v>
      </c>
      <c r="E15" s="74"/>
      <c r="F15" s="75">
        <f>AVERAGE(F8:F13)</f>
        <v>23.317983333333331</v>
      </c>
      <c r="G15" s="74"/>
      <c r="H15" s="75">
        <f>AVERAGE(H8:H13)</f>
        <v>41.232666666666667</v>
      </c>
      <c r="I15" s="74"/>
      <c r="J15" s="75">
        <f>AVERAGE(J8:J13)</f>
        <v>61.505166666666661</v>
      </c>
      <c r="K15" s="74"/>
      <c r="L15" s="75">
        <f>AVERAGE(L8:L13)</f>
        <v>17.887059999999998</v>
      </c>
      <c r="M15" s="74"/>
      <c r="N15" s="75">
        <f>AVERAGE(N8:N13)</f>
        <v>11.69716</v>
      </c>
      <c r="O15" s="74"/>
      <c r="P15" s="75">
        <f>AVERAGE(P8:P13)</f>
        <v>14.2012</v>
      </c>
      <c r="Q15" s="74"/>
      <c r="R15" s="75">
        <f>AVERAGE(R8:R13)</f>
        <v>14.951516666666668</v>
      </c>
      <c r="S15" s="76"/>
    </row>
    <row r="16" spans="1:20" x14ac:dyDescent="0.3">
      <c r="A16" s="73" t="s">
        <v>28</v>
      </c>
      <c r="B16" s="74"/>
      <c r="C16" s="74"/>
      <c r="D16" s="75">
        <f>MIN(D8:D13)</f>
        <v>5.3395000000000001</v>
      </c>
      <c r="E16" s="74"/>
      <c r="F16" s="75">
        <f>MIN(F8:F13)</f>
        <v>16.176500000000001</v>
      </c>
      <c r="G16" s="74"/>
      <c r="H16" s="75">
        <f>MIN(H8:H13)</f>
        <v>31.898099999999999</v>
      </c>
      <c r="I16" s="74"/>
      <c r="J16" s="75">
        <f>MIN(J8:J13)</f>
        <v>51.158099999999997</v>
      </c>
      <c r="K16" s="74"/>
      <c r="L16" s="75">
        <f>MIN(L8:L13)</f>
        <v>13.824299999999999</v>
      </c>
      <c r="M16" s="74"/>
      <c r="N16" s="75">
        <f>MIN(N8:N13)</f>
        <v>8.5751000000000008</v>
      </c>
      <c r="O16" s="74"/>
      <c r="P16" s="75">
        <f>MIN(P8:P13)</f>
        <v>10.941000000000001</v>
      </c>
      <c r="Q16" s="74"/>
      <c r="R16" s="75">
        <f>MIN(R8:R13)</f>
        <v>11.834199999999999</v>
      </c>
      <c r="S16" s="76"/>
    </row>
    <row r="17" spans="1:19" ht="15" thickBot="1" x14ac:dyDescent="0.35">
      <c r="A17" s="77" t="s">
        <v>29</v>
      </c>
      <c r="B17" s="78"/>
      <c r="C17" s="78"/>
      <c r="D17" s="79">
        <f>MAX(D8:D13)</f>
        <v>11.5497</v>
      </c>
      <c r="E17" s="78"/>
      <c r="F17" s="79">
        <f>MAX(F8:F13)</f>
        <v>29.98</v>
      </c>
      <c r="G17" s="78"/>
      <c r="H17" s="79">
        <f>MAX(H8:H13)</f>
        <v>53.473500000000001</v>
      </c>
      <c r="I17" s="78"/>
      <c r="J17" s="79">
        <f>MAX(J8:J13)</f>
        <v>76.587800000000001</v>
      </c>
      <c r="K17" s="78"/>
      <c r="L17" s="79">
        <f>MAX(L8:L13)</f>
        <v>21.9114</v>
      </c>
      <c r="M17" s="78"/>
      <c r="N17" s="79">
        <f>MAX(N8:N13)</f>
        <v>13.588900000000001</v>
      </c>
      <c r="O17" s="78"/>
      <c r="P17" s="79">
        <f>MAX(P8:P13)</f>
        <v>16.968900000000001</v>
      </c>
      <c r="Q17" s="78"/>
      <c r="R17" s="79">
        <f>MAX(R8:R13)</f>
        <v>18.418500000000002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44351</v>
      </c>
      <c r="C8" s="65">
        <f>VLOOKUP($A8,'Return Data'!$B$7:$R$2843,4,0)</f>
        <v>87.784000000000006</v>
      </c>
      <c r="D8" s="65">
        <f>VLOOKUP($A8,'Return Data'!$B$7:$R$2843,10,0)</f>
        <v>4.8856000000000002</v>
      </c>
      <c r="E8" s="66">
        <f t="shared" ref="E8:E29" si="0">RANK(D8,D$8:D$29,0)</f>
        <v>9</v>
      </c>
      <c r="F8" s="65">
        <f>VLOOKUP($A8,'Return Data'!$B$7:$R$2843,11,0)</f>
        <v>17.983899999999998</v>
      </c>
      <c r="G8" s="66">
        <f t="shared" ref="G8:G29" si="1">RANK(F8,F$8:F$29,0)</f>
        <v>14</v>
      </c>
      <c r="H8" s="65">
        <f>VLOOKUP($A8,'Return Data'!$B$7:$R$2843,12,0)</f>
        <v>37.341299999999997</v>
      </c>
      <c r="I8" s="66">
        <f t="shared" ref="I8:I27" si="2">RANK(H8,H$8:H$29,0)</f>
        <v>15</v>
      </c>
      <c r="J8" s="65">
        <f>VLOOKUP($A8,'Return Data'!$B$7:$R$2843,13,0)</f>
        <v>54.680599999999998</v>
      </c>
      <c r="K8" s="66">
        <f t="shared" ref="K8:K26" si="3">RANK(J8,J$8:J$29,0)</f>
        <v>15</v>
      </c>
      <c r="L8" s="65">
        <f>VLOOKUP($A8,'Return Data'!$B$7:$R$2843,17,0)</f>
        <v>15.5517</v>
      </c>
      <c r="M8" s="66">
        <f t="shared" ref="M8:M26" si="4">RANK(L8,L$8:L$29,0)</f>
        <v>13</v>
      </c>
      <c r="N8" s="65">
        <f>VLOOKUP($A8,'Return Data'!$B$7:$R$2843,14,0)</f>
        <v>14.003500000000001</v>
      </c>
      <c r="O8" s="66">
        <f t="shared" ref="O8" si="5">RANK(N8,N$8:N$29,0)</f>
        <v>11</v>
      </c>
      <c r="P8" s="65">
        <f>VLOOKUP($A8,'Return Data'!$B$7:$R$2843,15,0)</f>
        <v>14.377599999999999</v>
      </c>
      <c r="Q8" s="66">
        <f t="shared" ref="Q8" si="6">RANK(P8,P$8:P$29,0)</f>
        <v>12</v>
      </c>
      <c r="R8" s="65">
        <f>VLOOKUP($A8,'Return Data'!$B$7:$R$2843,16,0)</f>
        <v>15.413500000000001</v>
      </c>
      <c r="S8" s="67">
        <f t="shared" ref="S8:S29" si="7">RANK(R8,R$8:R$29,0)</f>
        <v>13</v>
      </c>
    </row>
    <row r="9" spans="1:20" x14ac:dyDescent="0.3">
      <c r="A9" s="63" t="s">
        <v>821</v>
      </c>
      <c r="B9" s="64">
        <f>VLOOKUP($A9,'Return Data'!$B$7:$R$2843,3,0)</f>
        <v>44351</v>
      </c>
      <c r="C9" s="65">
        <f>VLOOKUP($A9,'Return Data'!$B$7:$R$2843,4,0)</f>
        <v>45.16</v>
      </c>
      <c r="D9" s="65">
        <f>VLOOKUP($A9,'Return Data'!$B$7:$R$2843,10,0)</f>
        <v>4.3920000000000003</v>
      </c>
      <c r="E9" s="66">
        <f t="shared" si="0"/>
        <v>10</v>
      </c>
      <c r="F9" s="65">
        <f>VLOOKUP($A9,'Return Data'!$B$7:$R$2843,11,0)</f>
        <v>16.783000000000001</v>
      </c>
      <c r="G9" s="66">
        <f t="shared" si="1"/>
        <v>17</v>
      </c>
      <c r="H9" s="65">
        <f>VLOOKUP($A9,'Return Data'!$B$7:$R$2843,12,0)</f>
        <v>39.468800000000002</v>
      </c>
      <c r="I9" s="66">
        <f t="shared" si="2"/>
        <v>11</v>
      </c>
      <c r="J9" s="65">
        <f>VLOOKUP($A9,'Return Data'!$B$7:$R$2843,13,0)</f>
        <v>57.902099999999997</v>
      </c>
      <c r="K9" s="66">
        <f t="shared" si="3"/>
        <v>10</v>
      </c>
      <c r="L9" s="65">
        <f>VLOOKUP($A9,'Return Data'!$B$7:$R$2843,17,0)</f>
        <v>20.144500000000001</v>
      </c>
      <c r="M9" s="66">
        <f t="shared" si="4"/>
        <v>4</v>
      </c>
      <c r="N9" s="65">
        <f>VLOOKUP($A9,'Return Data'!$B$7:$R$2843,14,0)</f>
        <v>15.893800000000001</v>
      </c>
      <c r="O9" s="66">
        <f t="shared" ref="O9:O27" si="8">RANK(N9,N$8:N$29,0)</f>
        <v>6</v>
      </c>
      <c r="P9" s="65">
        <f>VLOOKUP($A9,'Return Data'!$B$7:$R$2843,15,0)</f>
        <v>19.134</v>
      </c>
      <c r="Q9" s="66">
        <f t="shared" ref="Q9:Q27" si="9">RANK(P9,P$8:P$29,0)</f>
        <v>2</v>
      </c>
      <c r="R9" s="65">
        <f>VLOOKUP($A9,'Return Data'!$B$7:$R$2843,16,0)</f>
        <v>17.43</v>
      </c>
      <c r="S9" s="67">
        <f t="shared" si="7"/>
        <v>9</v>
      </c>
    </row>
    <row r="10" spans="1:20" x14ac:dyDescent="0.3">
      <c r="A10" s="63" t="s">
        <v>823</v>
      </c>
      <c r="B10" s="64">
        <f>VLOOKUP($A10,'Return Data'!$B$7:$R$2843,3,0)</f>
        <v>44351</v>
      </c>
      <c r="C10" s="65">
        <f>VLOOKUP($A10,'Return Data'!$B$7:$R$2843,4,0)</f>
        <v>13.718</v>
      </c>
      <c r="D10" s="65">
        <f>VLOOKUP($A10,'Return Data'!$B$7:$R$2843,10,0)</f>
        <v>3.6415999999999999</v>
      </c>
      <c r="E10" s="66">
        <f t="shared" si="0"/>
        <v>14</v>
      </c>
      <c r="F10" s="65">
        <f>VLOOKUP($A10,'Return Data'!$B$7:$R$2843,11,0)</f>
        <v>16.0379</v>
      </c>
      <c r="G10" s="66">
        <f t="shared" si="1"/>
        <v>19</v>
      </c>
      <c r="H10" s="65">
        <f>VLOOKUP($A10,'Return Data'!$B$7:$R$2843,12,0)</f>
        <v>35.192700000000002</v>
      </c>
      <c r="I10" s="66">
        <f t="shared" si="2"/>
        <v>17</v>
      </c>
      <c r="J10" s="65">
        <f>VLOOKUP($A10,'Return Data'!$B$7:$R$2843,13,0)</f>
        <v>48.688499999999998</v>
      </c>
      <c r="K10" s="66">
        <f t="shared" si="3"/>
        <v>19</v>
      </c>
      <c r="L10" s="65">
        <f>VLOOKUP($A10,'Return Data'!$B$7:$R$2843,17,0)</f>
        <v>16.34</v>
      </c>
      <c r="M10" s="66">
        <f t="shared" si="4"/>
        <v>11</v>
      </c>
      <c r="N10" s="65">
        <f>VLOOKUP($A10,'Return Data'!$B$7:$R$2843,14,0)</f>
        <v>12.0619</v>
      </c>
      <c r="O10" s="66">
        <f t="shared" si="8"/>
        <v>13</v>
      </c>
      <c r="P10" s="65"/>
      <c r="Q10" s="66"/>
      <c r="R10" s="65">
        <f>VLOOKUP($A10,'Return Data'!$B$7:$R$2843,16,0)</f>
        <v>9.0135000000000005</v>
      </c>
      <c r="S10" s="67">
        <f t="shared" si="7"/>
        <v>22</v>
      </c>
    </row>
    <row r="11" spans="1:20" x14ac:dyDescent="0.3">
      <c r="A11" s="63" t="s">
        <v>825</v>
      </c>
      <c r="B11" s="64">
        <f>VLOOKUP($A11,'Return Data'!$B$7:$R$2843,3,0)</f>
        <v>44351</v>
      </c>
      <c r="C11" s="65">
        <f>VLOOKUP($A11,'Return Data'!$B$7:$R$2843,4,0)</f>
        <v>33.597000000000001</v>
      </c>
      <c r="D11" s="65">
        <f>VLOOKUP($A11,'Return Data'!$B$7:$R$2843,10,0)</f>
        <v>5.9508000000000001</v>
      </c>
      <c r="E11" s="66">
        <f t="shared" si="0"/>
        <v>5</v>
      </c>
      <c r="F11" s="65">
        <f>VLOOKUP($A11,'Return Data'!$B$7:$R$2843,11,0)</f>
        <v>17.677800000000001</v>
      </c>
      <c r="G11" s="66">
        <f t="shared" si="1"/>
        <v>15</v>
      </c>
      <c r="H11" s="65">
        <f>VLOOKUP($A11,'Return Data'!$B$7:$R$2843,12,0)</f>
        <v>36.806699999999999</v>
      </c>
      <c r="I11" s="66">
        <f t="shared" si="2"/>
        <v>16</v>
      </c>
      <c r="J11" s="65">
        <f>VLOOKUP($A11,'Return Data'!$B$7:$R$2843,13,0)</f>
        <v>54.774999999999999</v>
      </c>
      <c r="K11" s="66">
        <f t="shared" si="3"/>
        <v>14</v>
      </c>
      <c r="L11" s="65">
        <f>VLOOKUP($A11,'Return Data'!$B$7:$R$2843,17,0)</f>
        <v>15.4903</v>
      </c>
      <c r="M11" s="66">
        <f t="shared" si="4"/>
        <v>14</v>
      </c>
      <c r="N11" s="65">
        <f>VLOOKUP($A11,'Return Data'!$B$7:$R$2843,14,0)</f>
        <v>13.2821</v>
      </c>
      <c r="O11" s="66">
        <f t="shared" si="8"/>
        <v>12</v>
      </c>
      <c r="P11" s="65">
        <f>VLOOKUP($A11,'Return Data'!$B$7:$R$2843,15,0)</f>
        <v>13.6271</v>
      </c>
      <c r="Q11" s="66">
        <f t="shared" si="9"/>
        <v>13</v>
      </c>
      <c r="R11" s="65">
        <f>VLOOKUP($A11,'Return Data'!$B$7:$R$2843,16,0)</f>
        <v>14.0771</v>
      </c>
      <c r="S11" s="67">
        <f t="shared" si="7"/>
        <v>16</v>
      </c>
    </row>
    <row r="12" spans="1:20" x14ac:dyDescent="0.3">
      <c r="A12" s="63" t="s">
        <v>828</v>
      </c>
      <c r="B12" s="64">
        <f>VLOOKUP($A12,'Return Data'!$B$7:$R$2843,3,0)</f>
        <v>44351</v>
      </c>
      <c r="C12" s="65">
        <f>VLOOKUP($A12,'Return Data'!$B$7:$R$2843,4,0)</f>
        <v>64.053399999999996</v>
      </c>
      <c r="D12" s="65">
        <f>VLOOKUP($A12,'Return Data'!$B$7:$R$2843,10,0)</f>
        <v>6.6670999999999996</v>
      </c>
      <c r="E12" s="66">
        <f t="shared" si="0"/>
        <v>3</v>
      </c>
      <c r="F12" s="65">
        <f>VLOOKUP($A12,'Return Data'!$B$7:$R$2843,11,0)</f>
        <v>30.775700000000001</v>
      </c>
      <c r="G12" s="66">
        <f t="shared" si="1"/>
        <v>3</v>
      </c>
      <c r="H12" s="65">
        <f>VLOOKUP($A12,'Return Data'!$B$7:$R$2843,12,0)</f>
        <v>58.894100000000002</v>
      </c>
      <c r="I12" s="66">
        <f t="shared" si="2"/>
        <v>2</v>
      </c>
      <c r="J12" s="65">
        <f>VLOOKUP($A12,'Return Data'!$B$7:$R$2843,13,0)</f>
        <v>71.934200000000004</v>
      </c>
      <c r="K12" s="66">
        <f t="shared" si="3"/>
        <v>4</v>
      </c>
      <c r="L12" s="65">
        <f>VLOOKUP($A12,'Return Data'!$B$7:$R$2843,17,0)</f>
        <v>17.380199999999999</v>
      </c>
      <c r="M12" s="66">
        <f t="shared" si="4"/>
        <v>9</v>
      </c>
      <c r="N12" s="65">
        <f>VLOOKUP($A12,'Return Data'!$B$7:$R$2843,14,0)</f>
        <v>16.694700000000001</v>
      </c>
      <c r="O12" s="66">
        <f t="shared" si="8"/>
        <v>4</v>
      </c>
      <c r="P12" s="65">
        <f>VLOOKUP($A12,'Return Data'!$B$7:$R$2843,15,0)</f>
        <v>16.243300000000001</v>
      </c>
      <c r="Q12" s="66">
        <f t="shared" si="9"/>
        <v>8</v>
      </c>
      <c r="R12" s="65">
        <f>VLOOKUP($A12,'Return Data'!$B$7:$R$2843,16,0)</f>
        <v>19.162400000000002</v>
      </c>
      <c r="S12" s="67">
        <f t="shared" si="7"/>
        <v>5</v>
      </c>
    </row>
    <row r="13" spans="1:20" x14ac:dyDescent="0.3">
      <c r="A13" s="63" t="s">
        <v>830</v>
      </c>
      <c r="B13" s="64">
        <f>VLOOKUP($A13,'Return Data'!$B$7:$R$2843,3,0)</f>
        <v>44351</v>
      </c>
      <c r="C13" s="65">
        <f>VLOOKUP($A13,'Return Data'!$B$7:$R$2843,4,0)</f>
        <v>104.15</v>
      </c>
      <c r="D13" s="65">
        <f>VLOOKUP($A13,'Return Data'!$B$7:$R$2843,10,0)</f>
        <v>5.3531000000000004</v>
      </c>
      <c r="E13" s="66">
        <f t="shared" si="0"/>
        <v>7</v>
      </c>
      <c r="F13" s="65">
        <f>VLOOKUP($A13,'Return Data'!$B$7:$R$2843,11,0)</f>
        <v>27.7225</v>
      </c>
      <c r="G13" s="66">
        <f t="shared" si="1"/>
        <v>4</v>
      </c>
      <c r="H13" s="65">
        <f>VLOOKUP($A13,'Return Data'!$B$7:$R$2843,12,0)</f>
        <v>43.899299999999997</v>
      </c>
      <c r="I13" s="66">
        <f t="shared" si="2"/>
        <v>6</v>
      </c>
      <c r="J13" s="65">
        <f>VLOOKUP($A13,'Return Data'!$B$7:$R$2843,13,0)</f>
        <v>62.174399999999999</v>
      </c>
      <c r="K13" s="66">
        <f t="shared" si="3"/>
        <v>7</v>
      </c>
      <c r="L13" s="65">
        <f>VLOOKUP($A13,'Return Data'!$B$7:$R$2843,17,0)</f>
        <v>10.768800000000001</v>
      </c>
      <c r="M13" s="66">
        <f t="shared" si="4"/>
        <v>17</v>
      </c>
      <c r="N13" s="65">
        <f>VLOOKUP($A13,'Return Data'!$B$7:$R$2843,14,0)</f>
        <v>9.1004000000000005</v>
      </c>
      <c r="O13" s="66">
        <f t="shared" si="8"/>
        <v>16</v>
      </c>
      <c r="P13" s="65">
        <f>VLOOKUP($A13,'Return Data'!$B$7:$R$2843,15,0)</f>
        <v>11.178800000000001</v>
      </c>
      <c r="Q13" s="66">
        <f t="shared" si="9"/>
        <v>15</v>
      </c>
      <c r="R13" s="65">
        <f>VLOOKUP($A13,'Return Data'!$B$7:$R$2843,16,0)</f>
        <v>12.0943</v>
      </c>
      <c r="S13" s="67">
        <f t="shared" si="7"/>
        <v>20</v>
      </c>
    </row>
    <row r="14" spans="1:20" x14ac:dyDescent="0.3">
      <c r="A14" s="63" t="s">
        <v>833</v>
      </c>
      <c r="B14" s="64">
        <f>VLOOKUP($A14,'Return Data'!$B$7:$R$2843,3,0)</f>
        <v>44351</v>
      </c>
      <c r="C14" s="65">
        <f>VLOOKUP($A14,'Return Data'!$B$7:$R$2843,4,0)</f>
        <v>46.76</v>
      </c>
      <c r="D14" s="65">
        <f>VLOOKUP($A14,'Return Data'!$B$7:$R$2843,10,0)</f>
        <v>5.6006999999999998</v>
      </c>
      <c r="E14" s="66">
        <f t="shared" si="0"/>
        <v>6</v>
      </c>
      <c r="F14" s="65">
        <f>VLOOKUP($A14,'Return Data'!$B$7:$R$2843,11,0)</f>
        <v>24.0977</v>
      </c>
      <c r="G14" s="66">
        <f t="shared" si="1"/>
        <v>6</v>
      </c>
      <c r="H14" s="65">
        <f>VLOOKUP($A14,'Return Data'!$B$7:$R$2843,12,0)</f>
        <v>39.832500000000003</v>
      </c>
      <c r="I14" s="66">
        <f t="shared" si="2"/>
        <v>10</v>
      </c>
      <c r="J14" s="65">
        <f>VLOOKUP($A14,'Return Data'!$B$7:$R$2843,13,0)</f>
        <v>56.179000000000002</v>
      </c>
      <c r="K14" s="66">
        <f t="shared" si="3"/>
        <v>12</v>
      </c>
      <c r="L14" s="65">
        <f>VLOOKUP($A14,'Return Data'!$B$7:$R$2843,17,0)</f>
        <v>19.224799999999998</v>
      </c>
      <c r="M14" s="66">
        <f t="shared" si="4"/>
        <v>6</v>
      </c>
      <c r="N14" s="65">
        <f>VLOOKUP($A14,'Return Data'!$B$7:$R$2843,14,0)</f>
        <v>15.647399999999999</v>
      </c>
      <c r="O14" s="66">
        <f t="shared" si="8"/>
        <v>7</v>
      </c>
      <c r="P14" s="65">
        <f>VLOOKUP($A14,'Return Data'!$B$7:$R$2843,15,0)</f>
        <v>14.950799999999999</v>
      </c>
      <c r="Q14" s="66">
        <f t="shared" si="9"/>
        <v>11</v>
      </c>
      <c r="R14" s="65">
        <f>VLOOKUP($A14,'Return Data'!$B$7:$R$2843,16,0)</f>
        <v>14.170400000000001</v>
      </c>
      <c r="S14" s="67">
        <f t="shared" si="7"/>
        <v>15</v>
      </c>
    </row>
    <row r="15" spans="1:20" x14ac:dyDescent="0.3">
      <c r="A15" s="63" t="s">
        <v>834</v>
      </c>
      <c r="B15" s="64">
        <f>VLOOKUP($A15,'Return Data'!$B$7:$R$2843,3,0)</f>
        <v>44351</v>
      </c>
      <c r="C15" s="65">
        <f>VLOOKUP($A15,'Return Data'!$B$7:$R$2843,4,0)</f>
        <v>13.99</v>
      </c>
      <c r="D15" s="65">
        <f>VLOOKUP($A15,'Return Data'!$B$7:$R$2843,10,0)</f>
        <v>3.8603999999999998</v>
      </c>
      <c r="E15" s="66">
        <f t="shared" si="0"/>
        <v>13</v>
      </c>
      <c r="F15" s="65">
        <f>VLOOKUP($A15,'Return Data'!$B$7:$R$2843,11,0)</f>
        <v>15.238899999999999</v>
      </c>
      <c r="G15" s="66">
        <f t="shared" si="1"/>
        <v>20</v>
      </c>
      <c r="H15" s="65">
        <f>VLOOKUP($A15,'Return Data'!$B$7:$R$2843,12,0)</f>
        <v>32.355699999999999</v>
      </c>
      <c r="I15" s="66">
        <f t="shared" si="2"/>
        <v>19</v>
      </c>
      <c r="J15" s="65">
        <f>VLOOKUP($A15,'Return Data'!$B$7:$R$2843,13,0)</f>
        <v>50.268500000000003</v>
      </c>
      <c r="K15" s="66">
        <f t="shared" si="3"/>
        <v>17</v>
      </c>
      <c r="L15" s="65">
        <f>VLOOKUP($A15,'Return Data'!$B$7:$R$2843,17,0)</f>
        <v>15.8477</v>
      </c>
      <c r="M15" s="66">
        <f t="shared" si="4"/>
        <v>12</v>
      </c>
      <c r="N15" s="65">
        <f>VLOOKUP($A15,'Return Data'!$B$7:$R$2843,14,0)</f>
        <v>11.571300000000001</v>
      </c>
      <c r="O15" s="66">
        <f t="shared" si="8"/>
        <v>14</v>
      </c>
      <c r="P15" s="65"/>
      <c r="Q15" s="66"/>
      <c r="R15" s="65">
        <f>VLOOKUP($A15,'Return Data'!$B$7:$R$2843,16,0)</f>
        <v>9.9257000000000009</v>
      </c>
      <c r="S15" s="67">
        <f t="shared" si="7"/>
        <v>21</v>
      </c>
    </row>
    <row r="16" spans="1:20" x14ac:dyDescent="0.3">
      <c r="A16" s="63" t="s">
        <v>836</v>
      </c>
      <c r="B16" s="64">
        <f>VLOOKUP($A16,'Return Data'!$B$7:$R$2843,3,0)</f>
        <v>44351</v>
      </c>
      <c r="C16" s="65">
        <f>VLOOKUP($A16,'Return Data'!$B$7:$R$2843,4,0)</f>
        <v>54.73</v>
      </c>
      <c r="D16" s="65">
        <f>VLOOKUP($A16,'Return Data'!$B$7:$R$2843,10,0)</f>
        <v>2.7408000000000001</v>
      </c>
      <c r="E16" s="66">
        <f t="shared" si="0"/>
        <v>20</v>
      </c>
      <c r="F16" s="65">
        <f>VLOOKUP($A16,'Return Data'!$B$7:$R$2843,11,0)</f>
        <v>13.9496</v>
      </c>
      <c r="G16" s="66">
        <f t="shared" si="1"/>
        <v>21</v>
      </c>
      <c r="H16" s="65">
        <f>VLOOKUP($A16,'Return Data'!$B$7:$R$2843,12,0)</f>
        <v>27.8141</v>
      </c>
      <c r="I16" s="66">
        <f t="shared" si="2"/>
        <v>22</v>
      </c>
      <c r="J16" s="65">
        <f>VLOOKUP($A16,'Return Data'!$B$7:$R$2843,13,0)</f>
        <v>50.439799999999998</v>
      </c>
      <c r="K16" s="66">
        <f t="shared" si="3"/>
        <v>16</v>
      </c>
      <c r="L16" s="65">
        <f>VLOOKUP($A16,'Return Data'!$B$7:$R$2843,17,0)</f>
        <v>15.261699999999999</v>
      </c>
      <c r="M16" s="66">
        <f t="shared" si="4"/>
        <v>15</v>
      </c>
      <c r="N16" s="65">
        <f>VLOOKUP($A16,'Return Data'!$B$7:$R$2843,14,0)</f>
        <v>9.4053000000000004</v>
      </c>
      <c r="O16" s="66">
        <f t="shared" si="8"/>
        <v>15</v>
      </c>
      <c r="P16" s="65">
        <f>VLOOKUP($A16,'Return Data'!$B$7:$R$2843,15,0)</f>
        <v>15.2994</v>
      </c>
      <c r="Q16" s="66">
        <f t="shared" si="9"/>
        <v>10</v>
      </c>
      <c r="R16" s="65">
        <f>VLOOKUP($A16,'Return Data'!$B$7:$R$2843,16,0)</f>
        <v>12.700900000000001</v>
      </c>
      <c r="S16" s="67">
        <f t="shared" si="7"/>
        <v>19</v>
      </c>
    </row>
    <row r="17" spans="1:19" x14ac:dyDescent="0.3">
      <c r="A17" s="63" t="s">
        <v>838</v>
      </c>
      <c r="B17" s="64">
        <f>VLOOKUP($A17,'Return Data'!$B$7:$R$2843,3,0)</f>
        <v>44351</v>
      </c>
      <c r="C17" s="65">
        <f>VLOOKUP($A17,'Return Data'!$B$7:$R$2843,4,0)</f>
        <v>27.7163</v>
      </c>
      <c r="D17" s="65">
        <f>VLOOKUP($A17,'Return Data'!$B$7:$R$2843,10,0)</f>
        <v>3.37</v>
      </c>
      <c r="E17" s="66">
        <f t="shared" si="0"/>
        <v>16</v>
      </c>
      <c r="F17" s="65">
        <f>VLOOKUP($A17,'Return Data'!$B$7:$R$2843,11,0)</f>
        <v>18.783300000000001</v>
      </c>
      <c r="G17" s="66">
        <f t="shared" si="1"/>
        <v>12</v>
      </c>
      <c r="H17" s="65">
        <f>VLOOKUP($A17,'Return Data'!$B$7:$R$2843,12,0)</f>
        <v>42.045999999999999</v>
      </c>
      <c r="I17" s="66">
        <f t="shared" si="2"/>
        <v>9</v>
      </c>
      <c r="J17" s="65">
        <f>VLOOKUP($A17,'Return Data'!$B$7:$R$2843,13,0)</f>
        <v>65.124399999999994</v>
      </c>
      <c r="K17" s="66">
        <f t="shared" si="3"/>
        <v>6</v>
      </c>
      <c r="L17" s="65">
        <f>VLOOKUP($A17,'Return Data'!$B$7:$R$2843,17,0)</f>
        <v>25.019300000000001</v>
      </c>
      <c r="M17" s="66">
        <f t="shared" si="4"/>
        <v>2</v>
      </c>
      <c r="N17" s="65">
        <f>VLOOKUP($A17,'Return Data'!$B$7:$R$2843,14,0)</f>
        <v>22.944299999999998</v>
      </c>
      <c r="O17" s="66">
        <f t="shared" si="8"/>
        <v>1</v>
      </c>
      <c r="P17" s="65">
        <f>VLOOKUP($A17,'Return Data'!$B$7:$R$2843,15,0)</f>
        <v>20.163</v>
      </c>
      <c r="Q17" s="66">
        <f t="shared" si="9"/>
        <v>1</v>
      </c>
      <c r="R17" s="65">
        <f>VLOOKUP($A17,'Return Data'!$B$7:$R$2843,16,0)</f>
        <v>16.7028</v>
      </c>
      <c r="S17" s="67">
        <f t="shared" si="7"/>
        <v>11</v>
      </c>
    </row>
    <row r="18" spans="1:19" x14ac:dyDescent="0.3">
      <c r="A18" s="63" t="s">
        <v>841</v>
      </c>
      <c r="B18" s="64">
        <f>VLOOKUP($A18,'Return Data'!$B$7:$R$2843,3,0)</f>
        <v>44351</v>
      </c>
      <c r="C18" s="65">
        <f>VLOOKUP($A18,'Return Data'!$B$7:$R$2843,4,0)</f>
        <v>11.652200000000001</v>
      </c>
      <c r="D18" s="65">
        <f>VLOOKUP($A18,'Return Data'!$B$7:$R$2843,10,0)</f>
        <v>2.2688000000000001</v>
      </c>
      <c r="E18" s="66">
        <f t="shared" si="0"/>
        <v>21</v>
      </c>
      <c r="F18" s="65">
        <f>VLOOKUP($A18,'Return Data'!$B$7:$R$2843,11,0)</f>
        <v>9.8341999999999992</v>
      </c>
      <c r="G18" s="66">
        <f t="shared" si="1"/>
        <v>22</v>
      </c>
      <c r="H18" s="65">
        <f>VLOOKUP($A18,'Return Data'!$B$7:$R$2843,12,0)</f>
        <v>30.584700000000002</v>
      </c>
      <c r="I18" s="66">
        <f t="shared" si="2"/>
        <v>21</v>
      </c>
      <c r="J18" s="65">
        <f>VLOOKUP($A18,'Return Data'!$B$7:$R$2843,13,0)</f>
        <v>44.596899999999998</v>
      </c>
      <c r="K18" s="66">
        <f t="shared" si="3"/>
        <v>22</v>
      </c>
      <c r="L18" s="65">
        <f>VLOOKUP($A18,'Return Data'!$B$7:$R$2843,17,0)</f>
        <v>7.4612999999999996</v>
      </c>
      <c r="M18" s="66">
        <f t="shared" si="4"/>
        <v>18</v>
      </c>
      <c r="N18" s="65">
        <f>VLOOKUP($A18,'Return Data'!$B$7:$R$2843,14,0)</f>
        <v>8.3312000000000008</v>
      </c>
      <c r="O18" s="66">
        <f t="shared" si="8"/>
        <v>17</v>
      </c>
      <c r="P18" s="65">
        <f>VLOOKUP($A18,'Return Data'!$B$7:$R$2843,15,0)</f>
        <v>13.2188</v>
      </c>
      <c r="Q18" s="66">
        <f t="shared" si="9"/>
        <v>14</v>
      </c>
      <c r="R18" s="65">
        <f>VLOOKUP($A18,'Return Data'!$B$7:$R$2843,16,0)</f>
        <v>13.918699999999999</v>
      </c>
      <c r="S18" s="67">
        <f t="shared" si="7"/>
        <v>17</v>
      </c>
    </row>
    <row r="19" spans="1:19" x14ac:dyDescent="0.3">
      <c r="A19" s="63" t="s">
        <v>842</v>
      </c>
      <c r="B19" s="64">
        <f>VLOOKUP($A19,'Return Data'!$B$7:$R$2843,3,0)</f>
        <v>44351</v>
      </c>
      <c r="C19" s="65">
        <f>VLOOKUP($A19,'Return Data'!$B$7:$R$2843,4,0)</f>
        <v>14.832000000000001</v>
      </c>
      <c r="D19" s="65">
        <f>VLOOKUP($A19,'Return Data'!$B$7:$R$2843,10,0)</f>
        <v>3.4093</v>
      </c>
      <c r="E19" s="66">
        <f t="shared" si="0"/>
        <v>15</v>
      </c>
      <c r="F19" s="65">
        <f>VLOOKUP($A19,'Return Data'!$B$7:$R$2843,11,0)</f>
        <v>21.563800000000001</v>
      </c>
      <c r="G19" s="66">
        <f t="shared" si="1"/>
        <v>9</v>
      </c>
      <c r="H19" s="65">
        <f>VLOOKUP($A19,'Return Data'!$B$7:$R$2843,12,0)</f>
        <v>42.3553</v>
      </c>
      <c r="I19" s="66">
        <f t="shared" si="2"/>
        <v>8</v>
      </c>
      <c r="J19" s="65">
        <f>VLOOKUP($A19,'Return Data'!$B$7:$R$2843,13,0)</f>
        <v>60.241999999999997</v>
      </c>
      <c r="K19" s="66">
        <f t="shared" si="3"/>
        <v>9</v>
      </c>
      <c r="L19" s="65"/>
      <c r="M19" s="66"/>
      <c r="N19" s="65"/>
      <c r="O19" s="66"/>
      <c r="P19" s="65"/>
      <c r="Q19" s="66"/>
      <c r="R19" s="65">
        <f>VLOOKUP($A19,'Return Data'!$B$7:$R$2843,16,0)</f>
        <v>23.223500000000001</v>
      </c>
      <c r="S19" s="67">
        <f t="shared" si="7"/>
        <v>3</v>
      </c>
    </row>
    <row r="20" spans="1:19" x14ac:dyDescent="0.3">
      <c r="A20" s="63" t="s">
        <v>844</v>
      </c>
      <c r="B20" s="64">
        <f>VLOOKUP($A20,'Return Data'!$B$7:$R$2843,3,0)</f>
        <v>44351</v>
      </c>
      <c r="C20" s="65">
        <f>VLOOKUP($A20,'Return Data'!$B$7:$R$2843,4,0)</f>
        <v>15.177</v>
      </c>
      <c r="D20" s="65">
        <f>VLOOKUP($A20,'Return Data'!$B$7:$R$2843,10,0)</f>
        <v>4.2805999999999997</v>
      </c>
      <c r="E20" s="66">
        <f t="shared" si="0"/>
        <v>12</v>
      </c>
      <c r="F20" s="65">
        <f>VLOOKUP($A20,'Return Data'!$B$7:$R$2843,11,0)</f>
        <v>17.2241</v>
      </c>
      <c r="G20" s="66">
        <f t="shared" si="1"/>
        <v>16</v>
      </c>
      <c r="H20" s="65">
        <f>VLOOKUP($A20,'Return Data'!$B$7:$R$2843,12,0)</f>
        <v>31.379799999999999</v>
      </c>
      <c r="I20" s="66">
        <f t="shared" si="2"/>
        <v>20</v>
      </c>
      <c r="J20" s="65">
        <f>VLOOKUP($A20,'Return Data'!$B$7:$R$2843,13,0)</f>
        <v>48.401299999999999</v>
      </c>
      <c r="K20" s="66">
        <f t="shared" si="3"/>
        <v>21</v>
      </c>
      <c r="L20" s="65">
        <f>VLOOKUP($A20,'Return Data'!$B$7:$R$2843,17,0)</f>
        <v>16.885400000000001</v>
      </c>
      <c r="M20" s="66">
        <f t="shared" si="4"/>
        <v>10</v>
      </c>
      <c r="N20" s="65"/>
      <c r="O20" s="66"/>
      <c r="P20" s="65"/>
      <c r="Q20" s="66"/>
      <c r="R20" s="65">
        <f>VLOOKUP($A20,'Return Data'!$B$7:$R$2843,16,0)</f>
        <v>17.545200000000001</v>
      </c>
      <c r="S20" s="67">
        <f t="shared" si="7"/>
        <v>8</v>
      </c>
    </row>
    <row r="21" spans="1:19" x14ac:dyDescent="0.3">
      <c r="A21" s="63" t="s">
        <v>846</v>
      </c>
      <c r="B21" s="64">
        <f>VLOOKUP($A21,'Return Data'!$B$7:$R$2843,3,0)</f>
        <v>44351</v>
      </c>
      <c r="C21" s="65">
        <f>VLOOKUP($A21,'Return Data'!$B$7:$R$2843,4,0)</f>
        <v>17.378</v>
      </c>
      <c r="D21" s="65">
        <f>VLOOKUP($A21,'Return Data'!$B$7:$R$2843,10,0)</f>
        <v>4.3159999999999998</v>
      </c>
      <c r="E21" s="66">
        <f t="shared" si="0"/>
        <v>11</v>
      </c>
      <c r="F21" s="65">
        <f>VLOOKUP($A21,'Return Data'!$B$7:$R$2843,11,0)</f>
        <v>22.977900000000002</v>
      </c>
      <c r="G21" s="66">
        <f t="shared" si="1"/>
        <v>8</v>
      </c>
      <c r="H21" s="65">
        <f>VLOOKUP($A21,'Return Data'!$B$7:$R$2843,12,0)</f>
        <v>43.311900000000001</v>
      </c>
      <c r="I21" s="66">
        <f t="shared" si="2"/>
        <v>7</v>
      </c>
      <c r="J21" s="65">
        <f>VLOOKUP($A21,'Return Data'!$B$7:$R$2843,13,0)</f>
        <v>74.442899999999995</v>
      </c>
      <c r="K21" s="66">
        <f t="shared" si="3"/>
        <v>3</v>
      </c>
      <c r="L21" s="65"/>
      <c r="M21" s="66"/>
      <c r="N21" s="65"/>
      <c r="O21" s="66"/>
      <c r="P21" s="65"/>
      <c r="Q21" s="66"/>
      <c r="R21" s="65">
        <f>VLOOKUP($A21,'Return Data'!$B$7:$R$2843,16,0)</f>
        <v>30.764299999999999</v>
      </c>
      <c r="S21" s="67">
        <f t="shared" si="7"/>
        <v>1</v>
      </c>
    </row>
    <row r="22" spans="1:19" x14ac:dyDescent="0.3">
      <c r="A22" s="63" t="s">
        <v>848</v>
      </c>
      <c r="B22" s="64">
        <f>VLOOKUP($A22,'Return Data'!$B$7:$R$2843,3,0)</f>
        <v>44351</v>
      </c>
      <c r="C22" s="65">
        <f>VLOOKUP($A22,'Return Data'!$B$7:$R$2843,4,0)</f>
        <v>34.911000000000001</v>
      </c>
      <c r="D22" s="65">
        <f>VLOOKUP($A22,'Return Data'!$B$7:$R$2843,10,0)</f>
        <v>3.0920999999999998</v>
      </c>
      <c r="E22" s="66">
        <f t="shared" si="0"/>
        <v>17</v>
      </c>
      <c r="F22" s="65">
        <f>VLOOKUP($A22,'Return Data'!$B$7:$R$2843,11,0)</f>
        <v>16.075600000000001</v>
      </c>
      <c r="G22" s="66">
        <f t="shared" si="1"/>
        <v>18</v>
      </c>
      <c r="H22" s="65">
        <f>VLOOKUP($A22,'Return Data'!$B$7:$R$2843,12,0)</f>
        <v>37.683399999999999</v>
      </c>
      <c r="I22" s="66">
        <f t="shared" si="2"/>
        <v>13</v>
      </c>
      <c r="J22" s="65">
        <f>VLOOKUP($A22,'Return Data'!$B$7:$R$2843,13,0)</f>
        <v>49.8127</v>
      </c>
      <c r="K22" s="66">
        <f t="shared" si="3"/>
        <v>18</v>
      </c>
      <c r="L22" s="65">
        <f>VLOOKUP($A22,'Return Data'!$B$7:$R$2843,17,0)</f>
        <v>19.116099999999999</v>
      </c>
      <c r="M22" s="66">
        <f t="shared" si="4"/>
        <v>8</v>
      </c>
      <c r="N22" s="65">
        <f>VLOOKUP($A22,'Return Data'!$B$7:$R$2843,14,0)</f>
        <v>15.0649</v>
      </c>
      <c r="O22" s="66">
        <f t="shared" si="8"/>
        <v>9</v>
      </c>
      <c r="P22" s="65">
        <f>VLOOKUP($A22,'Return Data'!$B$7:$R$2843,15,0)</f>
        <v>16.529399999999999</v>
      </c>
      <c r="Q22" s="66">
        <f t="shared" si="9"/>
        <v>6</v>
      </c>
      <c r="R22" s="65">
        <f>VLOOKUP($A22,'Return Data'!$B$7:$R$2843,16,0)</f>
        <v>16.766200000000001</v>
      </c>
      <c r="S22" s="67">
        <f t="shared" si="7"/>
        <v>10</v>
      </c>
    </row>
    <row r="23" spans="1:19" x14ac:dyDescent="0.3">
      <c r="A23" s="63" t="s">
        <v>851</v>
      </c>
      <c r="B23" s="64">
        <f>VLOOKUP($A23,'Return Data'!$B$7:$R$2843,3,0)</f>
        <v>44351</v>
      </c>
      <c r="C23" s="65">
        <f>VLOOKUP($A23,'Return Data'!$B$7:$R$2843,4,0)</f>
        <v>73.653700000000001</v>
      </c>
      <c r="D23" s="65">
        <f>VLOOKUP($A23,'Return Data'!$B$7:$R$2843,10,0)</f>
        <v>3.0655000000000001</v>
      </c>
      <c r="E23" s="66">
        <f t="shared" si="0"/>
        <v>18</v>
      </c>
      <c r="F23" s="65">
        <f>VLOOKUP($A23,'Return Data'!$B$7:$R$2843,11,0)</f>
        <v>31.473500000000001</v>
      </c>
      <c r="G23" s="66">
        <f t="shared" si="1"/>
        <v>2</v>
      </c>
      <c r="H23" s="65">
        <f>VLOOKUP($A23,'Return Data'!$B$7:$R$2843,12,0)</f>
        <v>53.323799999999999</v>
      </c>
      <c r="I23" s="66">
        <f t="shared" si="2"/>
        <v>3</v>
      </c>
      <c r="J23" s="65">
        <f>VLOOKUP($A23,'Return Data'!$B$7:$R$2843,13,0)</f>
        <v>79.744399999999999</v>
      </c>
      <c r="K23" s="66">
        <f t="shared" si="3"/>
        <v>1</v>
      </c>
      <c r="L23" s="65">
        <f>VLOOKUP($A23,'Return Data'!$B$7:$R$2843,17,0)</f>
        <v>19.607399999999998</v>
      </c>
      <c r="M23" s="66">
        <f t="shared" si="4"/>
        <v>5</v>
      </c>
      <c r="N23" s="65">
        <f>VLOOKUP($A23,'Return Data'!$B$7:$R$2843,14,0)</f>
        <v>15.2814</v>
      </c>
      <c r="O23" s="66">
        <f t="shared" si="8"/>
        <v>8</v>
      </c>
      <c r="P23" s="65">
        <f>VLOOKUP($A23,'Return Data'!$B$7:$R$2843,15,0)</f>
        <v>16.2837</v>
      </c>
      <c r="Q23" s="66">
        <f t="shared" si="9"/>
        <v>7</v>
      </c>
      <c r="R23" s="65">
        <f>VLOOKUP($A23,'Return Data'!$B$7:$R$2843,16,0)</f>
        <v>18.765699999999999</v>
      </c>
      <c r="S23" s="67">
        <f t="shared" si="7"/>
        <v>6</v>
      </c>
    </row>
    <row r="24" spans="1:19" x14ac:dyDescent="0.3">
      <c r="A24" s="63" t="s">
        <v>853</v>
      </c>
      <c r="B24" s="64">
        <f>VLOOKUP($A24,'Return Data'!$B$7:$R$2843,3,0)</f>
        <v>44351</v>
      </c>
      <c r="C24" s="65">
        <f>VLOOKUP($A24,'Return Data'!$B$7:$R$2843,4,0)</f>
        <v>103.54</v>
      </c>
      <c r="D24" s="65">
        <f>VLOOKUP($A24,'Return Data'!$B$7:$R$2843,10,0)</f>
        <v>6.0209000000000001</v>
      </c>
      <c r="E24" s="66">
        <f t="shared" si="0"/>
        <v>4</v>
      </c>
      <c r="F24" s="65">
        <f>VLOOKUP($A24,'Return Data'!$B$7:$R$2843,11,0)</f>
        <v>24.9879</v>
      </c>
      <c r="G24" s="66">
        <f t="shared" si="1"/>
        <v>5</v>
      </c>
      <c r="H24" s="65">
        <f>VLOOKUP($A24,'Return Data'!$B$7:$R$2843,12,0)</f>
        <v>45.136000000000003</v>
      </c>
      <c r="I24" s="66">
        <f t="shared" si="2"/>
        <v>4</v>
      </c>
      <c r="J24" s="65">
        <f>VLOOKUP($A24,'Return Data'!$B$7:$R$2843,13,0)</f>
        <v>60.402799999999999</v>
      </c>
      <c r="K24" s="66">
        <f t="shared" si="3"/>
        <v>8</v>
      </c>
      <c r="L24" s="65">
        <f>VLOOKUP($A24,'Return Data'!$B$7:$R$2843,17,0)</f>
        <v>22.6952</v>
      </c>
      <c r="M24" s="66">
        <f t="shared" si="4"/>
        <v>3</v>
      </c>
      <c r="N24" s="65">
        <f>VLOOKUP($A24,'Return Data'!$B$7:$R$2843,14,0)</f>
        <v>18.118200000000002</v>
      </c>
      <c r="O24" s="66">
        <f t="shared" si="8"/>
        <v>3</v>
      </c>
      <c r="P24" s="65">
        <f>VLOOKUP($A24,'Return Data'!$B$7:$R$2843,15,0)</f>
        <v>17.0075</v>
      </c>
      <c r="Q24" s="66">
        <f t="shared" si="9"/>
        <v>5</v>
      </c>
      <c r="R24" s="65">
        <f>VLOOKUP($A24,'Return Data'!$B$7:$R$2843,16,0)</f>
        <v>15.3802</v>
      </c>
      <c r="S24" s="67">
        <f t="shared" si="7"/>
        <v>14</v>
      </c>
    </row>
    <row r="25" spans="1:19" x14ac:dyDescent="0.3">
      <c r="A25" s="63" t="s">
        <v>855</v>
      </c>
      <c r="B25" s="64">
        <f>VLOOKUP($A25,'Return Data'!$B$7:$R$2843,3,0)</f>
        <v>44351</v>
      </c>
      <c r="C25" s="65">
        <f>VLOOKUP($A25,'Return Data'!$B$7:$R$2843,4,0)</f>
        <v>52.710900000000002</v>
      </c>
      <c r="D25" s="65">
        <f>VLOOKUP($A25,'Return Data'!$B$7:$R$2843,10,0)</f>
        <v>17.529199999999999</v>
      </c>
      <c r="E25" s="66">
        <f t="shared" si="0"/>
        <v>1</v>
      </c>
      <c r="F25" s="65">
        <f>VLOOKUP($A25,'Return Data'!$B$7:$R$2843,11,0)</f>
        <v>37.212899999999998</v>
      </c>
      <c r="G25" s="66">
        <f t="shared" si="1"/>
        <v>1</v>
      </c>
      <c r="H25" s="65">
        <f>VLOOKUP($A25,'Return Data'!$B$7:$R$2843,12,0)</f>
        <v>60.385599999999997</v>
      </c>
      <c r="I25" s="66">
        <f t="shared" si="2"/>
        <v>1</v>
      </c>
      <c r="J25" s="65">
        <f>VLOOKUP($A25,'Return Data'!$B$7:$R$2843,13,0)</f>
        <v>77.193799999999996</v>
      </c>
      <c r="K25" s="66">
        <f t="shared" si="3"/>
        <v>2</v>
      </c>
      <c r="L25" s="65">
        <f>VLOOKUP($A25,'Return Data'!$B$7:$R$2843,17,0)</f>
        <v>27.3322</v>
      </c>
      <c r="M25" s="66">
        <f t="shared" si="4"/>
        <v>1</v>
      </c>
      <c r="N25" s="65">
        <f>VLOOKUP($A25,'Return Data'!$B$7:$R$2843,14,0)</f>
        <v>19.185600000000001</v>
      </c>
      <c r="O25" s="66">
        <f t="shared" si="8"/>
        <v>2</v>
      </c>
      <c r="P25" s="65">
        <f>VLOOKUP($A25,'Return Data'!$B$7:$R$2843,15,0)</f>
        <v>17.431100000000001</v>
      </c>
      <c r="Q25" s="66">
        <f t="shared" si="9"/>
        <v>3</v>
      </c>
      <c r="R25" s="65">
        <f>VLOOKUP($A25,'Return Data'!$B$7:$R$2843,16,0)</f>
        <v>18.538499999999999</v>
      </c>
      <c r="S25" s="67">
        <f t="shared" si="7"/>
        <v>7</v>
      </c>
    </row>
    <row r="26" spans="1:19" x14ac:dyDescent="0.3">
      <c r="A26" s="63" t="s">
        <v>856</v>
      </c>
      <c r="B26" s="64">
        <f>VLOOKUP($A26,'Return Data'!$B$7:$R$2843,3,0)</f>
        <v>44351</v>
      </c>
      <c r="C26" s="65">
        <f>VLOOKUP($A26,'Return Data'!$B$7:$R$2843,4,0)</f>
        <v>221.0805</v>
      </c>
      <c r="D26" s="65">
        <f>VLOOKUP($A26,'Return Data'!$B$7:$R$2843,10,0)</f>
        <v>6.9839000000000002</v>
      </c>
      <c r="E26" s="66">
        <f t="shared" si="0"/>
        <v>2</v>
      </c>
      <c r="F26" s="65">
        <f>VLOOKUP($A26,'Return Data'!$B$7:$R$2843,11,0)</f>
        <v>20.9268</v>
      </c>
      <c r="G26" s="66">
        <f t="shared" si="1"/>
        <v>10</v>
      </c>
      <c r="H26" s="65">
        <f>VLOOKUP($A26,'Return Data'!$B$7:$R$2843,12,0)</f>
        <v>37.993699999999997</v>
      </c>
      <c r="I26" s="66">
        <f t="shared" si="2"/>
        <v>12</v>
      </c>
      <c r="J26" s="65">
        <f>VLOOKUP($A26,'Return Data'!$B$7:$R$2843,13,0)</f>
        <v>55.128900000000002</v>
      </c>
      <c r="K26" s="66">
        <f t="shared" si="3"/>
        <v>13</v>
      </c>
      <c r="L26" s="65">
        <f>VLOOKUP($A26,'Return Data'!$B$7:$R$2843,17,0)</f>
        <v>19.142399999999999</v>
      </c>
      <c r="M26" s="66">
        <f t="shared" si="4"/>
        <v>7</v>
      </c>
      <c r="N26" s="65">
        <f>VLOOKUP($A26,'Return Data'!$B$7:$R$2843,14,0)</f>
        <v>16.3232</v>
      </c>
      <c r="O26" s="66">
        <f t="shared" si="8"/>
        <v>5</v>
      </c>
      <c r="P26" s="65">
        <f>VLOOKUP($A26,'Return Data'!$B$7:$R$2843,15,0)</f>
        <v>17.3856</v>
      </c>
      <c r="Q26" s="66">
        <f t="shared" si="9"/>
        <v>4</v>
      </c>
      <c r="R26" s="65">
        <f>VLOOKUP($A26,'Return Data'!$B$7:$R$2843,16,0)</f>
        <v>16.404599999999999</v>
      </c>
      <c r="S26" s="67">
        <f t="shared" si="7"/>
        <v>12</v>
      </c>
    </row>
    <row r="27" spans="1:19" x14ac:dyDescent="0.3">
      <c r="A27" s="63" t="s">
        <v>859</v>
      </c>
      <c r="B27" s="64">
        <f>VLOOKUP($A27,'Return Data'!$B$7:$R$2843,3,0)</f>
        <v>44351</v>
      </c>
      <c r="C27" s="65">
        <f>VLOOKUP($A27,'Return Data'!$B$7:$R$2843,4,0)</f>
        <v>257.0471</v>
      </c>
      <c r="D27" s="65">
        <f>VLOOKUP($A27,'Return Data'!$B$7:$R$2843,10,0)</f>
        <v>2.9352</v>
      </c>
      <c r="E27" s="66">
        <f t="shared" si="0"/>
        <v>19</v>
      </c>
      <c r="F27" s="65">
        <f>VLOOKUP($A27,'Return Data'!$B$7:$R$2843,11,0)</f>
        <v>18.536899999999999</v>
      </c>
      <c r="G27" s="66">
        <f t="shared" si="1"/>
        <v>13</v>
      </c>
      <c r="H27" s="65">
        <f>VLOOKUP($A27,'Return Data'!$B$7:$R$2843,12,0)</f>
        <v>34.981299999999997</v>
      </c>
      <c r="I27" s="66">
        <f t="shared" si="2"/>
        <v>18</v>
      </c>
      <c r="J27" s="65">
        <f>VLOOKUP($A27,'Return Data'!$B$7:$R$2843,13,0)</f>
        <v>48.572800000000001</v>
      </c>
      <c r="K27" s="66">
        <f t="shared" ref="K27" si="10">RANK(J27,J$8:J$29,0)</f>
        <v>20</v>
      </c>
      <c r="L27" s="65">
        <f>VLOOKUP($A27,'Return Data'!$B$7:$R$2843,17,0)</f>
        <v>14.626300000000001</v>
      </c>
      <c r="M27" s="66">
        <f t="shared" ref="M27" si="11">RANK(L27,L$8:L$29,0)</f>
        <v>16</v>
      </c>
      <c r="N27" s="65">
        <f>VLOOKUP($A27,'Return Data'!$B$7:$R$2843,14,0)</f>
        <v>14.122</v>
      </c>
      <c r="O27" s="66">
        <f t="shared" si="8"/>
        <v>10</v>
      </c>
      <c r="P27" s="65">
        <f>VLOOKUP($A27,'Return Data'!$B$7:$R$2843,15,0)</f>
        <v>15.5579</v>
      </c>
      <c r="Q27" s="66">
        <f t="shared" si="9"/>
        <v>9</v>
      </c>
      <c r="R27" s="65">
        <f>VLOOKUP($A27,'Return Data'!$B$7:$R$2843,16,0)</f>
        <v>13.059799999999999</v>
      </c>
      <c r="S27" s="67">
        <f t="shared" si="7"/>
        <v>18</v>
      </c>
    </row>
    <row r="28" spans="1:19" x14ac:dyDescent="0.3">
      <c r="A28" s="63" t="s">
        <v>860</v>
      </c>
      <c r="B28" s="64">
        <f>VLOOKUP($A28,'Return Data'!$B$7:$R$2843,3,0)</f>
        <v>44351</v>
      </c>
      <c r="C28" s="65">
        <f>VLOOKUP($A28,'Return Data'!$B$7:$R$2843,4,0)</f>
        <v>13.673</v>
      </c>
      <c r="D28" s="65">
        <f>VLOOKUP($A28,'Return Data'!$B$7:$R$2843,10,0)</f>
        <v>5.0468000000000002</v>
      </c>
      <c r="E28" s="66">
        <f t="shared" si="0"/>
        <v>8</v>
      </c>
      <c r="F28" s="65">
        <f>VLOOKUP($A28,'Return Data'!$B$7:$R$2843,11,0)</f>
        <v>23.9529</v>
      </c>
      <c r="G28" s="66">
        <f t="shared" si="1"/>
        <v>7</v>
      </c>
      <c r="H28" s="65">
        <f>VLOOKUP($A28,'Return Data'!$B$7:$R$2843,12,0)</f>
        <v>44.109900000000003</v>
      </c>
      <c r="I28" s="66">
        <f t="shared" ref="I28" si="12">RANK(H28,H$8:H$29,0)</f>
        <v>5</v>
      </c>
      <c r="J28" s="65">
        <f>VLOOKUP($A28,'Return Data'!$B$7:$R$2843,13,0)</f>
        <v>65.904300000000006</v>
      </c>
      <c r="K28" s="66">
        <f t="shared" ref="K28:K29" si="13">RANK(J28,J$8:J$29,0)</f>
        <v>5</v>
      </c>
      <c r="L28" s="65"/>
      <c r="M28" s="66"/>
      <c r="N28" s="65"/>
      <c r="O28" s="66"/>
      <c r="P28" s="65"/>
      <c r="Q28" s="66"/>
      <c r="R28" s="65">
        <f>VLOOKUP($A28,'Return Data'!$B$7:$R$2843,16,0)</f>
        <v>23.2136</v>
      </c>
      <c r="S28" s="67">
        <f t="shared" si="7"/>
        <v>4</v>
      </c>
    </row>
    <row r="29" spans="1:19" x14ac:dyDescent="0.3">
      <c r="A29" s="63" t="s">
        <v>862</v>
      </c>
      <c r="B29" s="64">
        <f>VLOOKUP($A29,'Return Data'!$B$7:$R$2843,3,0)</f>
        <v>44351</v>
      </c>
      <c r="C29" s="65">
        <f>VLOOKUP($A29,'Return Data'!$B$7:$R$2843,4,0)</f>
        <v>15.59</v>
      </c>
      <c r="D29" s="65">
        <f>VLOOKUP($A29,'Return Data'!$B$7:$R$2843,10,0)</f>
        <v>1.6296999999999999</v>
      </c>
      <c r="E29" s="66">
        <f t="shared" si="0"/>
        <v>22</v>
      </c>
      <c r="F29" s="65">
        <f>VLOOKUP($A29,'Return Data'!$B$7:$R$2843,11,0)</f>
        <v>19.8309</v>
      </c>
      <c r="G29" s="66">
        <f t="shared" si="1"/>
        <v>11</v>
      </c>
      <c r="H29" s="65">
        <f>VLOOKUP($A29,'Return Data'!$B$7:$R$2843,12,0)</f>
        <v>37.478000000000002</v>
      </c>
      <c r="I29" s="66">
        <f>RANK(H29,H$8:H$29,0)</f>
        <v>14</v>
      </c>
      <c r="J29" s="65">
        <f>VLOOKUP($A29,'Return Data'!$B$7:$R$2843,13,0)</f>
        <v>56.369100000000003</v>
      </c>
      <c r="K29" s="66">
        <f t="shared" si="13"/>
        <v>11</v>
      </c>
      <c r="L29" s="65"/>
      <c r="M29" s="66"/>
      <c r="N29" s="65"/>
      <c r="O29" s="66"/>
      <c r="P29" s="65"/>
      <c r="Q29" s="66"/>
      <c r="R29" s="65">
        <f>VLOOKUP($A29,'Return Data'!$B$7:$R$2843,16,0)</f>
        <v>27.413399999999999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4.8654590909090913</v>
      </c>
      <c r="E31" s="74"/>
      <c r="F31" s="75">
        <f>AVERAGE(F8:F29)</f>
        <v>21.074895454545455</v>
      </c>
      <c r="G31" s="74"/>
      <c r="H31" s="75">
        <f>AVERAGE(H8:H29)</f>
        <v>40.562481818181816</v>
      </c>
      <c r="I31" s="74"/>
      <c r="J31" s="75">
        <f>AVERAGE(J8:J29)</f>
        <v>58.771745454545432</v>
      </c>
      <c r="K31" s="74"/>
      <c r="L31" s="75">
        <f>AVERAGE(L8:L29)</f>
        <v>17.66085</v>
      </c>
      <c r="M31" s="74"/>
      <c r="N31" s="75">
        <f>AVERAGE(N8:N29)</f>
        <v>14.53124705882353</v>
      </c>
      <c r="O31" s="74"/>
      <c r="P31" s="75">
        <f>AVERAGE(P8:P29)</f>
        <v>15.892533333333335</v>
      </c>
      <c r="Q31" s="74"/>
      <c r="R31" s="75">
        <f>AVERAGE(R8:R29)</f>
        <v>17.07655909090909</v>
      </c>
      <c r="S31" s="76"/>
    </row>
    <row r="32" spans="1:19" x14ac:dyDescent="0.3">
      <c r="A32" s="73" t="s">
        <v>28</v>
      </c>
      <c r="B32" s="74"/>
      <c r="C32" s="74"/>
      <c r="D32" s="75">
        <f>MIN(D8:D29)</f>
        <v>1.6296999999999999</v>
      </c>
      <c r="E32" s="74"/>
      <c r="F32" s="75">
        <f>MIN(F8:F29)</f>
        <v>9.8341999999999992</v>
      </c>
      <c r="G32" s="74"/>
      <c r="H32" s="75">
        <f>MIN(H8:H29)</f>
        <v>27.8141</v>
      </c>
      <c r="I32" s="74"/>
      <c r="J32" s="75">
        <f>MIN(J8:J29)</f>
        <v>44.596899999999998</v>
      </c>
      <c r="K32" s="74"/>
      <c r="L32" s="75">
        <f>MIN(L8:L29)</f>
        <v>7.4612999999999996</v>
      </c>
      <c r="M32" s="74"/>
      <c r="N32" s="75">
        <f>MIN(N8:N29)</f>
        <v>8.3312000000000008</v>
      </c>
      <c r="O32" s="74"/>
      <c r="P32" s="75">
        <f>MIN(P8:P29)</f>
        <v>11.178800000000001</v>
      </c>
      <c r="Q32" s="74"/>
      <c r="R32" s="75">
        <f>MIN(R8:R29)</f>
        <v>9.0135000000000005</v>
      </c>
      <c r="S32" s="76"/>
    </row>
    <row r="33" spans="1:19" ht="15" thickBot="1" x14ac:dyDescent="0.35">
      <c r="A33" s="77" t="s">
        <v>29</v>
      </c>
      <c r="B33" s="78"/>
      <c r="C33" s="78"/>
      <c r="D33" s="79">
        <f>MAX(D8:D29)</f>
        <v>17.529199999999999</v>
      </c>
      <c r="E33" s="78"/>
      <c r="F33" s="79">
        <f>MAX(F8:F29)</f>
        <v>37.212899999999998</v>
      </c>
      <c r="G33" s="78"/>
      <c r="H33" s="79">
        <f>MAX(H8:H29)</f>
        <v>60.385599999999997</v>
      </c>
      <c r="I33" s="78"/>
      <c r="J33" s="79">
        <f>MAX(J8:J29)</f>
        <v>79.744399999999999</v>
      </c>
      <c r="K33" s="78"/>
      <c r="L33" s="79">
        <f>MAX(L8:L29)</f>
        <v>27.3322</v>
      </c>
      <c r="M33" s="78"/>
      <c r="N33" s="79">
        <f>MAX(N8:N29)</f>
        <v>22.944299999999998</v>
      </c>
      <c r="O33" s="78"/>
      <c r="P33" s="79">
        <f>MAX(P8:P29)</f>
        <v>20.163</v>
      </c>
      <c r="Q33" s="78"/>
      <c r="R33" s="79">
        <f>MAX(R8:R29)</f>
        <v>30.764299999999999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44351</v>
      </c>
      <c r="C8" s="65">
        <f>VLOOKUP($A8,'Return Data'!$B$7:$R$2843,4,0)</f>
        <v>81.028599999999997</v>
      </c>
      <c r="D8" s="65">
        <f>VLOOKUP($A8,'Return Data'!$B$7:$R$2843,10,0)</f>
        <v>4.6623000000000001</v>
      </c>
      <c r="E8" s="66">
        <f t="shared" ref="E8:E29" si="0">RANK(D8,D$8:D$29,0)</f>
        <v>8</v>
      </c>
      <c r="F8" s="65">
        <f>VLOOKUP($A8,'Return Data'!$B$7:$R$2843,11,0)</f>
        <v>17.484200000000001</v>
      </c>
      <c r="G8" s="66">
        <f t="shared" ref="G8:G29" si="1">RANK(F8,F$8:F$29,0)</f>
        <v>14</v>
      </c>
      <c r="H8" s="65">
        <f>VLOOKUP($A8,'Return Data'!$B$7:$R$2843,12,0)</f>
        <v>36.432000000000002</v>
      </c>
      <c r="I8" s="66">
        <f t="shared" ref="I8:I27" si="2">RANK(H8,H$8:H$29,0)</f>
        <v>15</v>
      </c>
      <c r="J8" s="65">
        <f>VLOOKUP($A8,'Return Data'!$B$7:$R$2843,13,0)</f>
        <v>53.276299999999999</v>
      </c>
      <c r="K8" s="66">
        <f t="shared" ref="K8:K18" si="3">RANK(J8,J$8:J$29,0)</f>
        <v>14</v>
      </c>
      <c r="L8" s="65">
        <f>VLOOKUP($A8,'Return Data'!$B$7:$R$2843,17,0)</f>
        <v>14.5244</v>
      </c>
      <c r="M8" s="66">
        <f t="shared" ref="M8:M18" si="4">RANK(L8,L$8:L$29,0)</f>
        <v>13</v>
      </c>
      <c r="N8" s="65">
        <f>VLOOKUP($A8,'Return Data'!$B$7:$R$2843,14,0)</f>
        <v>12.977</v>
      </c>
      <c r="O8" s="66">
        <f t="shared" ref="O8:O14" si="5">RANK(N8,N$8:N$29,0)</f>
        <v>11</v>
      </c>
      <c r="P8" s="65">
        <f>VLOOKUP($A8,'Return Data'!$B$7:$R$2843,15,0)</f>
        <v>13.208299999999999</v>
      </c>
      <c r="Q8" s="66">
        <f>RANK(P8,P$8:P$29,0)</f>
        <v>12</v>
      </c>
      <c r="R8" s="65">
        <f>VLOOKUP($A8,'Return Data'!$B$7:$R$2843,16,0)</f>
        <v>14.331099999999999</v>
      </c>
      <c r="S8" s="67">
        <f t="shared" ref="S8:S29" si="6">RANK(R8,R$8:R$29,0)</f>
        <v>13</v>
      </c>
    </row>
    <row r="9" spans="1:20" x14ac:dyDescent="0.3">
      <c r="A9" s="63" t="s">
        <v>822</v>
      </c>
      <c r="B9" s="64">
        <f>VLOOKUP($A9,'Return Data'!$B$7:$R$2843,3,0)</f>
        <v>44351</v>
      </c>
      <c r="C9" s="65">
        <f>VLOOKUP($A9,'Return Data'!$B$7:$R$2843,4,0)</f>
        <v>40.79</v>
      </c>
      <c r="D9" s="65">
        <f>VLOOKUP($A9,'Return Data'!$B$7:$R$2843,10,0)</f>
        <v>4.1092000000000004</v>
      </c>
      <c r="E9" s="66">
        <f t="shared" si="0"/>
        <v>10</v>
      </c>
      <c r="F9" s="65">
        <f>VLOOKUP($A9,'Return Data'!$B$7:$R$2843,11,0)</f>
        <v>16.177700000000002</v>
      </c>
      <c r="G9" s="66">
        <f t="shared" si="1"/>
        <v>17</v>
      </c>
      <c r="H9" s="65">
        <f>VLOOKUP($A9,'Return Data'!$B$7:$R$2843,12,0)</f>
        <v>38.318100000000001</v>
      </c>
      <c r="I9" s="66">
        <f t="shared" si="2"/>
        <v>11</v>
      </c>
      <c r="J9" s="65">
        <f>VLOOKUP($A9,'Return Data'!$B$7:$R$2843,13,0)</f>
        <v>56.044400000000003</v>
      </c>
      <c r="K9" s="66">
        <f t="shared" si="3"/>
        <v>10</v>
      </c>
      <c r="L9" s="65">
        <f>VLOOKUP($A9,'Return Data'!$B$7:$R$2843,17,0)</f>
        <v>18.734100000000002</v>
      </c>
      <c r="M9" s="66">
        <f t="shared" si="4"/>
        <v>5</v>
      </c>
      <c r="N9" s="65">
        <f>VLOOKUP($A9,'Return Data'!$B$7:$R$2843,14,0)</f>
        <v>14.476000000000001</v>
      </c>
      <c r="O9" s="66">
        <f t="shared" si="5"/>
        <v>7</v>
      </c>
      <c r="P9" s="65">
        <f>VLOOKUP($A9,'Return Data'!$B$7:$R$2843,15,0)</f>
        <v>17.702500000000001</v>
      </c>
      <c r="Q9" s="66">
        <f>RANK(P9,P$8:P$29,0)</f>
        <v>2</v>
      </c>
      <c r="R9" s="65">
        <f>VLOOKUP($A9,'Return Data'!$B$7:$R$2843,16,0)</f>
        <v>17.035499999999999</v>
      </c>
      <c r="S9" s="67">
        <f t="shared" si="6"/>
        <v>7</v>
      </c>
    </row>
    <row r="10" spans="1:20" x14ac:dyDescent="0.3">
      <c r="A10" s="63" t="s">
        <v>824</v>
      </c>
      <c r="B10" s="64">
        <f>VLOOKUP($A10,'Return Data'!$B$7:$R$2843,3,0)</f>
        <v>44351</v>
      </c>
      <c r="C10" s="65">
        <f>VLOOKUP($A10,'Return Data'!$B$7:$R$2843,4,0)</f>
        <v>13.028</v>
      </c>
      <c r="D10" s="65">
        <f>VLOOKUP($A10,'Return Data'!$B$7:$R$2843,10,0)</f>
        <v>3.2166000000000001</v>
      </c>
      <c r="E10" s="66">
        <f t="shared" si="0"/>
        <v>14</v>
      </c>
      <c r="F10" s="65">
        <f>VLOOKUP($A10,'Return Data'!$B$7:$R$2843,11,0)</f>
        <v>15.1188</v>
      </c>
      <c r="G10" s="66">
        <f t="shared" si="1"/>
        <v>19</v>
      </c>
      <c r="H10" s="65">
        <f>VLOOKUP($A10,'Return Data'!$B$7:$R$2843,12,0)</f>
        <v>33.6479</v>
      </c>
      <c r="I10" s="66">
        <f t="shared" si="2"/>
        <v>18</v>
      </c>
      <c r="J10" s="65">
        <f>VLOOKUP($A10,'Return Data'!$B$7:$R$2843,13,0)</f>
        <v>46.480800000000002</v>
      </c>
      <c r="K10" s="66">
        <f t="shared" si="3"/>
        <v>21</v>
      </c>
      <c r="L10" s="65">
        <f>VLOOKUP($A10,'Return Data'!$B$7:$R$2843,17,0)</f>
        <v>14.6995</v>
      </c>
      <c r="M10" s="66">
        <f t="shared" si="4"/>
        <v>12</v>
      </c>
      <c r="N10" s="65">
        <f>VLOOKUP($A10,'Return Data'!$B$7:$R$2843,14,0)</f>
        <v>10.5237</v>
      </c>
      <c r="O10" s="66">
        <f t="shared" si="5"/>
        <v>13</v>
      </c>
      <c r="P10" s="65"/>
      <c r="Q10" s="66"/>
      <c r="R10" s="65">
        <f>VLOOKUP($A10,'Return Data'!$B$7:$R$2843,16,0)</f>
        <v>7.4884000000000004</v>
      </c>
      <c r="S10" s="67">
        <f t="shared" si="6"/>
        <v>21</v>
      </c>
    </row>
    <row r="11" spans="1:20" x14ac:dyDescent="0.3">
      <c r="A11" s="63" t="s">
        <v>826</v>
      </c>
      <c r="B11" s="64">
        <f>VLOOKUP($A11,'Return Data'!$B$7:$R$2843,3,0)</f>
        <v>44351</v>
      </c>
      <c r="C11" s="65">
        <f>VLOOKUP($A11,'Return Data'!$B$7:$R$2843,4,0)</f>
        <v>31.427</v>
      </c>
      <c r="D11" s="65">
        <f>VLOOKUP($A11,'Return Data'!$B$7:$R$2843,10,0)</f>
        <v>5.6688999999999998</v>
      </c>
      <c r="E11" s="66">
        <f t="shared" si="0"/>
        <v>5</v>
      </c>
      <c r="F11" s="65">
        <f>VLOOKUP($A11,'Return Data'!$B$7:$R$2843,11,0)</f>
        <v>17.055299999999999</v>
      </c>
      <c r="G11" s="66">
        <f t="shared" si="1"/>
        <v>15</v>
      </c>
      <c r="H11" s="65">
        <f>VLOOKUP($A11,'Return Data'!$B$7:$R$2843,12,0)</f>
        <v>35.718600000000002</v>
      </c>
      <c r="I11" s="66">
        <f t="shared" si="2"/>
        <v>16</v>
      </c>
      <c r="J11" s="65">
        <f>VLOOKUP($A11,'Return Data'!$B$7:$R$2843,13,0)</f>
        <v>53.123199999999997</v>
      </c>
      <c r="K11" s="66">
        <f t="shared" si="3"/>
        <v>15</v>
      </c>
      <c r="L11" s="65">
        <f>VLOOKUP($A11,'Return Data'!$B$7:$R$2843,17,0)</f>
        <v>14.2608</v>
      </c>
      <c r="M11" s="66">
        <f t="shared" si="4"/>
        <v>14</v>
      </c>
      <c r="N11" s="65">
        <f>VLOOKUP($A11,'Return Data'!$B$7:$R$2843,14,0)</f>
        <v>12.1206</v>
      </c>
      <c r="O11" s="66">
        <f t="shared" si="5"/>
        <v>12</v>
      </c>
      <c r="P11" s="65">
        <f>VLOOKUP($A11,'Return Data'!$B$7:$R$2843,15,0)</f>
        <v>12.5885</v>
      </c>
      <c r="Q11" s="66">
        <f>RANK(P11,P$8:P$29,0)</f>
        <v>13</v>
      </c>
      <c r="R11" s="65">
        <f>VLOOKUP($A11,'Return Data'!$B$7:$R$2843,16,0)</f>
        <v>10.9796</v>
      </c>
      <c r="S11" s="67">
        <f t="shared" si="6"/>
        <v>19</v>
      </c>
    </row>
    <row r="12" spans="1:20" x14ac:dyDescent="0.3">
      <c r="A12" s="63" t="s">
        <v>827</v>
      </c>
      <c r="B12" s="64">
        <f>VLOOKUP($A12,'Return Data'!$B$7:$R$2843,3,0)</f>
        <v>44351</v>
      </c>
      <c r="C12" s="65">
        <f>VLOOKUP($A12,'Return Data'!$B$7:$R$2843,4,0)</f>
        <v>58.7881</v>
      </c>
      <c r="D12" s="65">
        <f>VLOOKUP($A12,'Return Data'!$B$7:$R$2843,10,0)</f>
        <v>6.4486999999999997</v>
      </c>
      <c r="E12" s="66">
        <f t="shared" si="0"/>
        <v>3</v>
      </c>
      <c r="F12" s="65">
        <f>VLOOKUP($A12,'Return Data'!$B$7:$R$2843,11,0)</f>
        <v>30.2241</v>
      </c>
      <c r="G12" s="66">
        <f t="shared" si="1"/>
        <v>3</v>
      </c>
      <c r="H12" s="65">
        <f>VLOOKUP($A12,'Return Data'!$B$7:$R$2843,12,0)</f>
        <v>57.909799999999997</v>
      </c>
      <c r="I12" s="66">
        <f t="shared" si="2"/>
        <v>1</v>
      </c>
      <c r="J12" s="65">
        <f>VLOOKUP($A12,'Return Data'!$B$7:$R$2843,13,0)</f>
        <v>70.524799999999999</v>
      </c>
      <c r="K12" s="66">
        <f t="shared" si="3"/>
        <v>4</v>
      </c>
      <c r="L12" s="65">
        <f>VLOOKUP($A12,'Return Data'!$B$7:$R$2843,17,0)</f>
        <v>16.395800000000001</v>
      </c>
      <c r="M12" s="66">
        <f t="shared" si="4"/>
        <v>9</v>
      </c>
      <c r="N12" s="65">
        <f>VLOOKUP($A12,'Return Data'!$B$7:$R$2843,14,0)</f>
        <v>15.6167</v>
      </c>
      <c r="O12" s="66">
        <f t="shared" si="5"/>
        <v>4</v>
      </c>
      <c r="P12" s="65">
        <f>VLOOKUP($A12,'Return Data'!$B$7:$R$2843,15,0)</f>
        <v>15.0633</v>
      </c>
      <c r="Q12" s="66">
        <f>RANK(P12,P$8:P$29,0)</f>
        <v>7</v>
      </c>
      <c r="R12" s="65">
        <f>VLOOKUP($A12,'Return Data'!$B$7:$R$2843,16,0)</f>
        <v>13.6241</v>
      </c>
      <c r="S12" s="67">
        <f t="shared" si="6"/>
        <v>15</v>
      </c>
    </row>
    <row r="13" spans="1:20" x14ac:dyDescent="0.3">
      <c r="A13" s="63" t="s">
        <v>829</v>
      </c>
      <c r="B13" s="64">
        <f>VLOOKUP($A13,'Return Data'!$B$7:$R$2843,3,0)</f>
        <v>44351</v>
      </c>
      <c r="C13" s="65">
        <f>VLOOKUP($A13,'Return Data'!$B$7:$R$2843,4,0)</f>
        <v>96.677000000000007</v>
      </c>
      <c r="D13" s="65">
        <f>VLOOKUP($A13,'Return Data'!$B$7:$R$2843,10,0)</f>
        <v>5.0357000000000003</v>
      </c>
      <c r="E13" s="66">
        <f t="shared" si="0"/>
        <v>7</v>
      </c>
      <c r="F13" s="65">
        <f>VLOOKUP($A13,'Return Data'!$B$7:$R$2843,11,0)</f>
        <v>26.981000000000002</v>
      </c>
      <c r="G13" s="66">
        <f t="shared" si="1"/>
        <v>4</v>
      </c>
      <c r="H13" s="65">
        <f>VLOOKUP($A13,'Return Data'!$B$7:$R$2843,12,0)</f>
        <v>42.7241</v>
      </c>
      <c r="I13" s="66">
        <f t="shared" si="2"/>
        <v>5</v>
      </c>
      <c r="J13" s="65">
        <f>VLOOKUP($A13,'Return Data'!$B$7:$R$2843,13,0)</f>
        <v>60.473100000000002</v>
      </c>
      <c r="K13" s="66">
        <f t="shared" si="3"/>
        <v>7</v>
      </c>
      <c r="L13" s="65">
        <f>VLOOKUP($A13,'Return Data'!$B$7:$R$2843,17,0)</f>
        <v>9.6853999999999996</v>
      </c>
      <c r="M13" s="66">
        <f t="shared" si="4"/>
        <v>17</v>
      </c>
      <c r="N13" s="65">
        <f>VLOOKUP($A13,'Return Data'!$B$7:$R$2843,14,0)</f>
        <v>8.0639000000000003</v>
      </c>
      <c r="O13" s="66">
        <f t="shared" si="5"/>
        <v>15</v>
      </c>
      <c r="P13" s="65">
        <f>VLOOKUP($A13,'Return Data'!$B$7:$R$2843,15,0)</f>
        <v>10.020300000000001</v>
      </c>
      <c r="Q13" s="66">
        <f>RANK(P13,P$8:P$29,0)</f>
        <v>15</v>
      </c>
      <c r="R13" s="65">
        <f>VLOOKUP($A13,'Return Data'!$B$7:$R$2843,16,0)</f>
        <v>14.53</v>
      </c>
      <c r="S13" s="67">
        <f t="shared" si="6"/>
        <v>12</v>
      </c>
    </row>
    <row r="14" spans="1:20" x14ac:dyDescent="0.3">
      <c r="A14" s="63" t="s">
        <v>832</v>
      </c>
      <c r="B14" s="64">
        <f>VLOOKUP($A14,'Return Data'!$B$7:$R$2843,3,0)</f>
        <v>44351</v>
      </c>
      <c r="C14" s="65">
        <f>VLOOKUP($A14,'Return Data'!$B$7:$R$2843,4,0)</f>
        <v>42.92</v>
      </c>
      <c r="D14" s="65">
        <f>VLOOKUP($A14,'Return Data'!$B$7:$R$2843,10,0)</f>
        <v>5.2735000000000003</v>
      </c>
      <c r="E14" s="66">
        <f t="shared" si="0"/>
        <v>6</v>
      </c>
      <c r="F14" s="65">
        <f>VLOOKUP($A14,'Return Data'!$B$7:$R$2843,11,0)</f>
        <v>23.333300000000001</v>
      </c>
      <c r="G14" s="66">
        <f t="shared" si="1"/>
        <v>6</v>
      </c>
      <c r="H14" s="65">
        <f>VLOOKUP($A14,'Return Data'!$B$7:$R$2843,12,0)</f>
        <v>38.540999999999997</v>
      </c>
      <c r="I14" s="66">
        <f t="shared" si="2"/>
        <v>10</v>
      </c>
      <c r="J14" s="65">
        <f>VLOOKUP($A14,'Return Data'!$B$7:$R$2843,13,0)</f>
        <v>54.277500000000003</v>
      </c>
      <c r="K14" s="66">
        <f t="shared" si="3"/>
        <v>12</v>
      </c>
      <c r="L14" s="65">
        <f>VLOOKUP($A14,'Return Data'!$B$7:$R$2843,17,0)</f>
        <v>17.924499999999998</v>
      </c>
      <c r="M14" s="66">
        <f t="shared" si="4"/>
        <v>6</v>
      </c>
      <c r="N14" s="65">
        <f>VLOOKUP($A14,'Return Data'!$B$7:$R$2843,14,0)</f>
        <v>14.395200000000001</v>
      </c>
      <c r="O14" s="66">
        <f t="shared" si="5"/>
        <v>8</v>
      </c>
      <c r="P14" s="65">
        <f>VLOOKUP($A14,'Return Data'!$B$7:$R$2843,15,0)</f>
        <v>13.680899999999999</v>
      </c>
      <c r="Q14" s="66">
        <f>RANK(P14,P$8:P$29,0)</f>
        <v>10</v>
      </c>
      <c r="R14" s="65">
        <f>VLOOKUP($A14,'Return Data'!$B$7:$R$2843,16,0)</f>
        <v>12.875999999999999</v>
      </c>
      <c r="S14" s="67">
        <f t="shared" si="6"/>
        <v>17</v>
      </c>
    </row>
    <row r="15" spans="1:20" x14ac:dyDescent="0.3">
      <c r="A15" s="63" t="s">
        <v>835</v>
      </c>
      <c r="B15" s="64">
        <f>VLOOKUP($A15,'Return Data'!$B$7:$R$2843,3,0)</f>
        <v>44351</v>
      </c>
      <c r="C15" s="65">
        <f>VLOOKUP($A15,'Return Data'!$B$7:$R$2843,4,0)</f>
        <v>13.22</v>
      </c>
      <c r="D15" s="65">
        <f>VLOOKUP($A15,'Return Data'!$B$7:$R$2843,10,0)</f>
        <v>3.6863000000000001</v>
      </c>
      <c r="E15" s="66">
        <f t="shared" si="0"/>
        <v>13</v>
      </c>
      <c r="F15" s="65">
        <f>VLOOKUP($A15,'Return Data'!$B$7:$R$2843,11,0)</f>
        <v>14.7569</v>
      </c>
      <c r="G15" s="66">
        <f t="shared" si="1"/>
        <v>20</v>
      </c>
      <c r="H15" s="65">
        <f>VLOOKUP($A15,'Return Data'!$B$7:$R$2843,12,0)</f>
        <v>31.542300000000001</v>
      </c>
      <c r="I15" s="66">
        <f t="shared" si="2"/>
        <v>19</v>
      </c>
      <c r="J15" s="65">
        <f>VLOOKUP($A15,'Return Data'!$B$7:$R$2843,13,0)</f>
        <v>48.873899999999999</v>
      </c>
      <c r="K15" s="66">
        <f t="shared" si="3"/>
        <v>16</v>
      </c>
      <c r="L15" s="65">
        <f>VLOOKUP($A15,'Return Data'!$B$7:$R$2843,17,0)</f>
        <v>14.7845</v>
      </c>
      <c r="M15" s="66">
        <f t="shared" si="4"/>
        <v>11</v>
      </c>
      <c r="N15" s="65">
        <f>VLOOKUP($A15,'Return Data'!$B$7:$R$2843,14,0)</f>
        <v>10.036099999999999</v>
      </c>
      <c r="O15" s="66">
        <f>RANK(N15,N$8:N$29,0)</f>
        <v>14</v>
      </c>
      <c r="P15" s="65"/>
      <c r="Q15" s="66"/>
      <c r="R15" s="65">
        <f>VLOOKUP($A15,'Return Data'!$B$7:$R$2843,16,0)</f>
        <v>8.1856000000000009</v>
      </c>
      <c r="S15" s="67">
        <f t="shared" si="6"/>
        <v>20</v>
      </c>
    </row>
    <row r="16" spans="1:20" x14ac:dyDescent="0.3">
      <c r="A16" s="63" t="s">
        <v>837</v>
      </c>
      <c r="B16" s="64">
        <f>VLOOKUP($A16,'Return Data'!$B$7:$R$2843,3,0)</f>
        <v>44351</v>
      </c>
      <c r="C16" s="65">
        <f>VLOOKUP($A16,'Return Data'!$B$7:$R$2843,4,0)</f>
        <v>49.06</v>
      </c>
      <c r="D16" s="65">
        <f>VLOOKUP($A16,'Return Data'!$B$7:$R$2843,10,0)</f>
        <v>2.4003000000000001</v>
      </c>
      <c r="E16" s="66">
        <f t="shared" si="0"/>
        <v>20</v>
      </c>
      <c r="F16" s="65">
        <f>VLOOKUP($A16,'Return Data'!$B$7:$R$2843,11,0)</f>
        <v>13.171900000000001</v>
      </c>
      <c r="G16" s="66">
        <f t="shared" si="1"/>
        <v>21</v>
      </c>
      <c r="H16" s="65">
        <f>VLOOKUP($A16,'Return Data'!$B$7:$R$2843,12,0)</f>
        <v>26.508500000000002</v>
      </c>
      <c r="I16" s="66">
        <f t="shared" si="2"/>
        <v>22</v>
      </c>
      <c r="J16" s="65">
        <f>VLOOKUP($A16,'Return Data'!$B$7:$R$2843,13,0)</f>
        <v>48.396900000000002</v>
      </c>
      <c r="K16" s="66">
        <f t="shared" si="3"/>
        <v>17</v>
      </c>
      <c r="L16" s="65">
        <f>VLOOKUP($A16,'Return Data'!$B$7:$R$2843,17,0)</f>
        <v>13.724299999999999</v>
      </c>
      <c r="M16" s="66">
        <f t="shared" si="4"/>
        <v>15</v>
      </c>
      <c r="N16" s="65">
        <f>VLOOKUP($A16,'Return Data'!$B$7:$R$2843,14,0)</f>
        <v>7.9326999999999996</v>
      </c>
      <c r="O16" s="66">
        <f>RANK(N16,N$8:N$29,0)</f>
        <v>16</v>
      </c>
      <c r="P16" s="65">
        <f>VLOOKUP($A16,'Return Data'!$B$7:$R$2843,15,0)</f>
        <v>13.5924</v>
      </c>
      <c r="Q16" s="66">
        <f>RANK(P16,P$8:P$29,0)</f>
        <v>11</v>
      </c>
      <c r="R16" s="65">
        <f>VLOOKUP($A16,'Return Data'!$B$7:$R$2843,16,0)</f>
        <v>11.0076</v>
      </c>
      <c r="S16" s="67">
        <f t="shared" si="6"/>
        <v>18</v>
      </c>
    </row>
    <row r="17" spans="1:19" x14ac:dyDescent="0.3">
      <c r="A17" s="63" t="s">
        <v>839</v>
      </c>
      <c r="B17" s="64">
        <f>VLOOKUP($A17,'Return Data'!$B$7:$R$2843,3,0)</f>
        <v>44351</v>
      </c>
      <c r="C17" s="65">
        <f>VLOOKUP($A17,'Return Data'!$B$7:$R$2843,4,0)</f>
        <v>25.497</v>
      </c>
      <c r="D17" s="65">
        <f>VLOOKUP($A17,'Return Data'!$B$7:$R$2843,10,0)</f>
        <v>3.0935999999999999</v>
      </c>
      <c r="E17" s="66">
        <f t="shared" si="0"/>
        <v>15</v>
      </c>
      <c r="F17" s="65">
        <f>VLOOKUP($A17,'Return Data'!$B$7:$R$2843,11,0)</f>
        <v>18.169699999999999</v>
      </c>
      <c r="G17" s="66">
        <f t="shared" si="1"/>
        <v>12</v>
      </c>
      <c r="H17" s="65">
        <f>VLOOKUP($A17,'Return Data'!$B$7:$R$2843,12,0)</f>
        <v>40.854199999999999</v>
      </c>
      <c r="I17" s="66">
        <f t="shared" si="2"/>
        <v>8</v>
      </c>
      <c r="J17" s="65">
        <f>VLOOKUP($A17,'Return Data'!$B$7:$R$2843,13,0)</f>
        <v>63.181800000000003</v>
      </c>
      <c r="K17" s="66">
        <f t="shared" si="3"/>
        <v>5</v>
      </c>
      <c r="L17" s="65">
        <f>VLOOKUP($A17,'Return Data'!$B$7:$R$2843,17,0)</f>
        <v>23.378799999999998</v>
      </c>
      <c r="M17" s="66">
        <f t="shared" si="4"/>
        <v>2</v>
      </c>
      <c r="N17" s="65">
        <f>VLOOKUP($A17,'Return Data'!$B$7:$R$2843,14,0)</f>
        <v>21.250299999999999</v>
      </c>
      <c r="O17" s="66">
        <f>RANK(N17,N$8:N$29,0)</f>
        <v>1</v>
      </c>
      <c r="P17" s="65">
        <f>VLOOKUP($A17,'Return Data'!$B$7:$R$2843,15,0)</f>
        <v>18.6191</v>
      </c>
      <c r="Q17" s="66">
        <f>RANK(P17,P$8:P$29,0)</f>
        <v>1</v>
      </c>
      <c r="R17" s="65">
        <f>VLOOKUP($A17,'Return Data'!$B$7:$R$2843,16,0)</f>
        <v>15.2363</v>
      </c>
      <c r="S17" s="67">
        <f t="shared" si="6"/>
        <v>10</v>
      </c>
    </row>
    <row r="18" spans="1:19" x14ac:dyDescent="0.3">
      <c r="A18" s="63" t="s">
        <v>840</v>
      </c>
      <c r="B18" s="64">
        <f>VLOOKUP($A18,'Return Data'!$B$7:$R$2843,3,0)</f>
        <v>44351</v>
      </c>
      <c r="C18" s="65">
        <f>VLOOKUP($A18,'Return Data'!$B$7:$R$2843,4,0)</f>
        <v>10.463800000000001</v>
      </c>
      <c r="D18" s="65">
        <f>VLOOKUP($A18,'Return Data'!$B$7:$R$2843,10,0)</f>
        <v>1.9863999999999999</v>
      </c>
      <c r="E18" s="66">
        <f t="shared" si="0"/>
        <v>21</v>
      </c>
      <c r="F18" s="65">
        <f>VLOOKUP($A18,'Return Data'!$B$7:$R$2843,11,0)</f>
        <v>9.2334999999999994</v>
      </c>
      <c r="G18" s="66">
        <f t="shared" si="1"/>
        <v>22</v>
      </c>
      <c r="H18" s="65">
        <f>VLOOKUP($A18,'Return Data'!$B$7:$R$2843,12,0)</f>
        <v>29.505700000000001</v>
      </c>
      <c r="I18" s="66">
        <f t="shared" si="2"/>
        <v>21</v>
      </c>
      <c r="J18" s="65">
        <f>VLOOKUP($A18,'Return Data'!$B$7:$R$2843,13,0)</f>
        <v>42.914900000000003</v>
      </c>
      <c r="K18" s="66">
        <f t="shared" si="3"/>
        <v>22</v>
      </c>
      <c r="L18" s="65">
        <f>VLOOKUP($A18,'Return Data'!$B$7:$R$2843,17,0)</f>
        <v>5.8738000000000001</v>
      </c>
      <c r="M18" s="66">
        <f t="shared" si="4"/>
        <v>18</v>
      </c>
      <c r="N18" s="65">
        <f>VLOOKUP($A18,'Return Data'!$B$7:$R$2843,14,0)</f>
        <v>6.7140000000000004</v>
      </c>
      <c r="O18" s="66">
        <f>RANK(N18,N$8:N$29,0)</f>
        <v>17</v>
      </c>
      <c r="P18" s="65">
        <f>VLOOKUP($A18,'Return Data'!$B$7:$R$2843,15,0)</f>
        <v>11.6798</v>
      </c>
      <c r="Q18" s="66">
        <f>RANK(P18,P$8:P$29,0)</f>
        <v>14</v>
      </c>
      <c r="R18" s="65">
        <f>VLOOKUP($A18,'Return Data'!$B$7:$R$2843,16,0)</f>
        <v>0.34260000000000002</v>
      </c>
      <c r="S18" s="67">
        <f t="shared" si="6"/>
        <v>22</v>
      </c>
    </row>
    <row r="19" spans="1:19" x14ac:dyDescent="0.3">
      <c r="A19" s="63" t="s">
        <v>843</v>
      </c>
      <c r="B19" s="64">
        <f>VLOOKUP($A19,'Return Data'!$B$7:$R$2843,3,0)</f>
        <v>44351</v>
      </c>
      <c r="C19" s="65">
        <f>VLOOKUP($A19,'Return Data'!$B$7:$R$2843,4,0)</f>
        <v>14.349</v>
      </c>
      <c r="D19" s="65">
        <f>VLOOKUP($A19,'Return Data'!$B$7:$R$2843,10,0)</f>
        <v>2.9634999999999998</v>
      </c>
      <c r="E19" s="66">
        <f t="shared" si="0"/>
        <v>16</v>
      </c>
      <c r="F19" s="65">
        <f>VLOOKUP($A19,'Return Data'!$B$7:$R$2843,11,0)</f>
        <v>20.519100000000002</v>
      </c>
      <c r="G19" s="66">
        <f t="shared" si="1"/>
        <v>9</v>
      </c>
      <c r="H19" s="65">
        <f>VLOOKUP($A19,'Return Data'!$B$7:$R$2843,12,0)</f>
        <v>40.511200000000002</v>
      </c>
      <c r="I19" s="66">
        <f t="shared" si="2"/>
        <v>9</v>
      </c>
      <c r="J19" s="65">
        <f>VLOOKUP($A19,'Return Data'!$B$7:$R$2843,13,0)</f>
        <v>57.490900000000003</v>
      </c>
      <c r="K19" s="66">
        <f t="shared" ref="K19" si="7">RANK(J19,J$8:J$29,0)</f>
        <v>9</v>
      </c>
      <c r="L19" s="65"/>
      <c r="M19" s="66"/>
      <c r="N19" s="65"/>
      <c r="O19" s="66"/>
      <c r="P19" s="65"/>
      <c r="Q19" s="66"/>
      <c r="R19" s="65">
        <f>VLOOKUP($A19,'Return Data'!$B$7:$R$2843,16,0)</f>
        <v>21.081199999999999</v>
      </c>
      <c r="S19" s="67">
        <f t="shared" si="6"/>
        <v>3</v>
      </c>
    </row>
    <row r="20" spans="1:19" x14ac:dyDescent="0.3">
      <c r="A20" s="63" t="s">
        <v>845</v>
      </c>
      <c r="B20" s="64">
        <f>VLOOKUP($A20,'Return Data'!$B$7:$R$2843,3,0)</f>
        <v>44351</v>
      </c>
      <c r="C20" s="65">
        <f>VLOOKUP($A20,'Return Data'!$B$7:$R$2843,4,0)</f>
        <v>14.744</v>
      </c>
      <c r="D20" s="65">
        <f>VLOOKUP($A20,'Return Data'!$B$7:$R$2843,10,0)</f>
        <v>3.9701</v>
      </c>
      <c r="E20" s="66">
        <f t="shared" si="0"/>
        <v>11</v>
      </c>
      <c r="F20" s="65">
        <f>VLOOKUP($A20,'Return Data'!$B$7:$R$2843,11,0)</f>
        <v>16.5349</v>
      </c>
      <c r="G20" s="66">
        <f t="shared" si="1"/>
        <v>16</v>
      </c>
      <c r="H20" s="65">
        <f>VLOOKUP($A20,'Return Data'!$B$7:$R$2843,12,0)</f>
        <v>30.247299999999999</v>
      </c>
      <c r="I20" s="66">
        <f t="shared" si="2"/>
        <v>20</v>
      </c>
      <c r="J20" s="65">
        <f>VLOOKUP($A20,'Return Data'!$B$7:$R$2843,13,0)</f>
        <v>46.706499999999998</v>
      </c>
      <c r="K20" s="66">
        <f t="shared" ref="K20:K27" si="8">RANK(J20,J$8:J$29,0)</f>
        <v>20</v>
      </c>
      <c r="L20" s="65">
        <f>VLOOKUP($A20,'Return Data'!$B$7:$R$2843,17,0)</f>
        <v>15.562200000000001</v>
      </c>
      <c r="M20" s="66">
        <f t="shared" ref="M20" si="9">RANK(L20,L$8:L$29,0)</f>
        <v>10</v>
      </c>
      <c r="N20" s="65"/>
      <c r="O20" s="66"/>
      <c r="P20" s="65"/>
      <c r="Q20" s="66"/>
      <c r="R20" s="65">
        <f>VLOOKUP($A20,'Return Data'!$B$7:$R$2843,16,0)</f>
        <v>16.234200000000001</v>
      </c>
      <c r="S20" s="67">
        <f t="shared" si="6"/>
        <v>8</v>
      </c>
    </row>
    <row r="21" spans="1:19" x14ac:dyDescent="0.3">
      <c r="A21" s="63" t="s">
        <v>847</v>
      </c>
      <c r="B21" s="64">
        <f>VLOOKUP($A21,'Return Data'!$B$7:$R$2843,3,0)</f>
        <v>44351</v>
      </c>
      <c r="C21" s="65">
        <f>VLOOKUP($A21,'Return Data'!$B$7:$R$2843,4,0)</f>
        <v>16.806000000000001</v>
      </c>
      <c r="D21" s="65">
        <f>VLOOKUP($A21,'Return Data'!$B$7:$R$2843,10,0)</f>
        <v>3.9268000000000001</v>
      </c>
      <c r="E21" s="66">
        <f t="shared" si="0"/>
        <v>12</v>
      </c>
      <c r="F21" s="65">
        <f>VLOOKUP($A21,'Return Data'!$B$7:$R$2843,11,0)</f>
        <v>22.039100000000001</v>
      </c>
      <c r="G21" s="66">
        <f t="shared" si="1"/>
        <v>8</v>
      </c>
      <c r="H21" s="65">
        <f>VLOOKUP($A21,'Return Data'!$B$7:$R$2843,12,0)</f>
        <v>41.679299999999998</v>
      </c>
      <c r="I21" s="66">
        <f t="shared" si="2"/>
        <v>7</v>
      </c>
      <c r="J21" s="65">
        <f>VLOOKUP($A21,'Return Data'!$B$7:$R$2843,13,0)</f>
        <v>71.770200000000003</v>
      </c>
      <c r="K21" s="66">
        <f t="shared" si="8"/>
        <v>3</v>
      </c>
      <c r="L21" s="65"/>
      <c r="M21" s="66"/>
      <c r="N21" s="65"/>
      <c r="O21" s="66"/>
      <c r="P21" s="65"/>
      <c r="Q21" s="66"/>
      <c r="R21" s="65">
        <f>VLOOKUP($A21,'Return Data'!$B$7:$R$2843,16,0)</f>
        <v>28.6572</v>
      </c>
      <c r="S21" s="67">
        <f t="shared" si="6"/>
        <v>1</v>
      </c>
    </row>
    <row r="22" spans="1:19" x14ac:dyDescent="0.3">
      <c r="A22" s="63" t="s">
        <v>849</v>
      </c>
      <c r="B22" s="64">
        <f>VLOOKUP($A22,'Return Data'!$B$7:$R$2843,3,0)</f>
        <v>44351</v>
      </c>
      <c r="C22" s="65">
        <f>VLOOKUP($A22,'Return Data'!$B$7:$R$2843,4,0)</f>
        <v>31.333300000000001</v>
      </c>
      <c r="D22" s="65">
        <f>VLOOKUP($A22,'Return Data'!$B$7:$R$2843,10,0)</f>
        <v>2.7871000000000001</v>
      </c>
      <c r="E22" s="66">
        <f t="shared" si="0"/>
        <v>18</v>
      </c>
      <c r="F22" s="65">
        <f>VLOOKUP($A22,'Return Data'!$B$7:$R$2843,11,0)</f>
        <v>15.407299999999999</v>
      </c>
      <c r="G22" s="66">
        <f t="shared" si="1"/>
        <v>18</v>
      </c>
      <c r="H22" s="65">
        <f>VLOOKUP($A22,'Return Data'!$B$7:$R$2843,12,0)</f>
        <v>36.469099999999997</v>
      </c>
      <c r="I22" s="66">
        <f t="shared" si="2"/>
        <v>14</v>
      </c>
      <c r="J22" s="65">
        <f>VLOOKUP($A22,'Return Data'!$B$7:$R$2843,13,0)</f>
        <v>47.968200000000003</v>
      </c>
      <c r="K22" s="66">
        <f t="shared" si="8"/>
        <v>18</v>
      </c>
      <c r="L22" s="65">
        <f>VLOOKUP($A22,'Return Data'!$B$7:$R$2843,17,0)</f>
        <v>17.6752</v>
      </c>
      <c r="M22" s="66">
        <f t="shared" ref="M22:M27" si="10">RANK(L22,L$8:L$29,0)</f>
        <v>8</v>
      </c>
      <c r="N22" s="65">
        <f>VLOOKUP($A22,'Return Data'!$B$7:$R$2843,14,0)</f>
        <v>13.668100000000001</v>
      </c>
      <c r="O22" s="66">
        <f t="shared" ref="O22:O27" si="11">RANK(N22,N$8:N$29,0)</f>
        <v>9</v>
      </c>
      <c r="P22" s="65">
        <f>VLOOKUP($A22,'Return Data'!$B$7:$R$2843,15,0)</f>
        <v>15.046799999999999</v>
      </c>
      <c r="Q22" s="66">
        <f t="shared" ref="Q22:Q27" si="12">RANK(P22,P$8:P$29,0)</f>
        <v>8</v>
      </c>
      <c r="R22" s="65">
        <f>VLOOKUP($A22,'Return Data'!$B$7:$R$2843,16,0)</f>
        <v>15.211399999999999</v>
      </c>
      <c r="S22" s="67">
        <f t="shared" si="6"/>
        <v>11</v>
      </c>
    </row>
    <row r="23" spans="1:19" x14ac:dyDescent="0.3">
      <c r="A23" s="63" t="s">
        <v>850</v>
      </c>
      <c r="B23" s="64">
        <f>VLOOKUP($A23,'Return Data'!$B$7:$R$2843,3,0)</f>
        <v>44351</v>
      </c>
      <c r="C23" s="65">
        <f>VLOOKUP($A23,'Return Data'!$B$7:$R$2843,4,0)</f>
        <v>68.881399999999999</v>
      </c>
      <c r="D23" s="65">
        <f>VLOOKUP($A23,'Return Data'!$B$7:$R$2843,10,0)</f>
        <v>2.8921000000000001</v>
      </c>
      <c r="E23" s="66">
        <f t="shared" si="0"/>
        <v>17</v>
      </c>
      <c r="F23" s="65">
        <f>VLOOKUP($A23,'Return Data'!$B$7:$R$2843,11,0)</f>
        <v>31.0364</v>
      </c>
      <c r="G23" s="66">
        <f t="shared" si="1"/>
        <v>2</v>
      </c>
      <c r="H23" s="65">
        <f>VLOOKUP($A23,'Return Data'!$B$7:$R$2843,12,0)</f>
        <v>52.542999999999999</v>
      </c>
      <c r="I23" s="66">
        <f t="shared" si="2"/>
        <v>3</v>
      </c>
      <c r="J23" s="65">
        <f>VLOOKUP($A23,'Return Data'!$B$7:$R$2843,13,0)</f>
        <v>78.559799999999996</v>
      </c>
      <c r="K23" s="66">
        <f t="shared" si="8"/>
        <v>1</v>
      </c>
      <c r="L23" s="65">
        <f>VLOOKUP($A23,'Return Data'!$B$7:$R$2843,17,0)</f>
        <v>18.823499999999999</v>
      </c>
      <c r="M23" s="66">
        <f t="shared" si="10"/>
        <v>4</v>
      </c>
      <c r="N23" s="65">
        <f>VLOOKUP($A23,'Return Data'!$B$7:$R$2843,14,0)</f>
        <v>14.491099999999999</v>
      </c>
      <c r="O23" s="66">
        <f t="shared" si="11"/>
        <v>6</v>
      </c>
      <c r="P23" s="65">
        <f>VLOOKUP($A23,'Return Data'!$B$7:$R$2843,15,0)</f>
        <v>15.3239</v>
      </c>
      <c r="Q23" s="66">
        <f t="shared" si="12"/>
        <v>6</v>
      </c>
      <c r="R23" s="65">
        <f>VLOOKUP($A23,'Return Data'!$B$7:$R$2843,16,0)</f>
        <v>14.288600000000001</v>
      </c>
      <c r="S23" s="67">
        <f t="shared" si="6"/>
        <v>14</v>
      </c>
    </row>
    <row r="24" spans="1:19" x14ac:dyDescent="0.3">
      <c r="A24" s="63" t="s">
        <v>852</v>
      </c>
      <c r="B24" s="64">
        <f>VLOOKUP($A24,'Return Data'!$B$7:$R$2843,3,0)</f>
        <v>44351</v>
      </c>
      <c r="C24" s="65">
        <f>VLOOKUP($A24,'Return Data'!$B$7:$R$2843,4,0)</f>
        <v>97.55</v>
      </c>
      <c r="D24" s="65">
        <f>VLOOKUP($A24,'Return Data'!$B$7:$R$2843,10,0)</f>
        <v>5.7682000000000002</v>
      </c>
      <c r="E24" s="66">
        <f t="shared" si="0"/>
        <v>4</v>
      </c>
      <c r="F24" s="65">
        <f>VLOOKUP($A24,'Return Data'!$B$7:$R$2843,11,0)</f>
        <v>24.4102</v>
      </c>
      <c r="G24" s="66">
        <f t="shared" si="1"/>
        <v>5</v>
      </c>
      <c r="H24" s="65">
        <f>VLOOKUP($A24,'Return Data'!$B$7:$R$2843,12,0)</f>
        <v>44.155500000000004</v>
      </c>
      <c r="I24" s="66">
        <f t="shared" si="2"/>
        <v>4</v>
      </c>
      <c r="J24" s="65">
        <f>VLOOKUP($A24,'Return Data'!$B$7:$R$2843,13,0)</f>
        <v>58.979799999999997</v>
      </c>
      <c r="K24" s="66">
        <f t="shared" si="8"/>
        <v>8</v>
      </c>
      <c r="L24" s="65">
        <f>VLOOKUP($A24,'Return Data'!$B$7:$R$2843,17,0)</f>
        <v>21.753799999999998</v>
      </c>
      <c r="M24" s="66">
        <f t="shared" si="10"/>
        <v>3</v>
      </c>
      <c r="N24" s="65">
        <f>VLOOKUP($A24,'Return Data'!$B$7:$R$2843,14,0)</f>
        <v>17.1934</v>
      </c>
      <c r="O24" s="66">
        <f t="shared" si="11"/>
        <v>3</v>
      </c>
      <c r="P24" s="65">
        <f>VLOOKUP($A24,'Return Data'!$B$7:$R$2843,15,0)</f>
        <v>16.123799999999999</v>
      </c>
      <c r="Q24" s="66">
        <f t="shared" si="12"/>
        <v>5</v>
      </c>
      <c r="R24" s="65">
        <f>VLOOKUP($A24,'Return Data'!$B$7:$R$2843,16,0)</f>
        <v>15.7507</v>
      </c>
      <c r="S24" s="67">
        <f t="shared" si="6"/>
        <v>9</v>
      </c>
    </row>
    <row r="25" spans="1:19" x14ac:dyDescent="0.3">
      <c r="A25" s="63" t="s">
        <v>854</v>
      </c>
      <c r="B25" s="64">
        <f>VLOOKUP($A25,'Return Data'!$B$7:$R$2843,3,0)</f>
        <v>44351</v>
      </c>
      <c r="C25" s="65">
        <f>VLOOKUP($A25,'Return Data'!$B$7:$R$2843,4,0)</f>
        <v>51.011400000000002</v>
      </c>
      <c r="D25" s="65">
        <f>VLOOKUP($A25,'Return Data'!$B$7:$R$2843,10,0)</f>
        <v>16.766400000000001</v>
      </c>
      <c r="E25" s="66">
        <f t="shared" si="0"/>
        <v>1</v>
      </c>
      <c r="F25" s="65">
        <f>VLOOKUP($A25,'Return Data'!$B$7:$R$2843,11,0)</f>
        <v>35.645200000000003</v>
      </c>
      <c r="G25" s="66">
        <f t="shared" si="1"/>
        <v>1</v>
      </c>
      <c r="H25" s="65">
        <f>VLOOKUP($A25,'Return Data'!$B$7:$R$2843,12,0)</f>
        <v>57.823500000000003</v>
      </c>
      <c r="I25" s="66">
        <f t="shared" si="2"/>
        <v>2</v>
      </c>
      <c r="J25" s="65">
        <f>VLOOKUP($A25,'Return Data'!$B$7:$R$2843,13,0)</f>
        <v>73.594399999999993</v>
      </c>
      <c r="K25" s="66">
        <f t="shared" si="8"/>
        <v>2</v>
      </c>
      <c r="L25" s="65">
        <f>VLOOKUP($A25,'Return Data'!$B$7:$R$2843,17,0)</f>
        <v>25.136900000000001</v>
      </c>
      <c r="M25" s="66">
        <f t="shared" si="10"/>
        <v>1</v>
      </c>
      <c r="N25" s="65">
        <f>VLOOKUP($A25,'Return Data'!$B$7:$R$2843,14,0)</f>
        <v>17.578099999999999</v>
      </c>
      <c r="O25" s="66">
        <f t="shared" si="11"/>
        <v>2</v>
      </c>
      <c r="P25" s="65">
        <f>VLOOKUP($A25,'Return Data'!$B$7:$R$2843,15,0)</f>
        <v>16.4224</v>
      </c>
      <c r="Q25" s="66">
        <f t="shared" si="12"/>
        <v>3</v>
      </c>
      <c r="R25" s="65">
        <f>VLOOKUP($A25,'Return Data'!$B$7:$R$2843,16,0)</f>
        <v>13.5205</v>
      </c>
      <c r="S25" s="67">
        <f t="shared" si="6"/>
        <v>16</v>
      </c>
    </row>
    <row r="26" spans="1:19" x14ac:dyDescent="0.3">
      <c r="A26" s="63" t="s">
        <v>857</v>
      </c>
      <c r="B26" s="64">
        <f>VLOOKUP($A26,'Return Data'!$B$7:$R$2843,3,0)</f>
        <v>44351</v>
      </c>
      <c r="C26" s="65">
        <f>VLOOKUP($A26,'Return Data'!$B$7:$R$2843,4,0)</f>
        <v>204.5401</v>
      </c>
      <c r="D26" s="65">
        <f>VLOOKUP($A26,'Return Data'!$B$7:$R$2843,10,0)</f>
        <v>6.6848000000000001</v>
      </c>
      <c r="E26" s="66">
        <f t="shared" si="0"/>
        <v>2</v>
      </c>
      <c r="F26" s="65">
        <f>VLOOKUP($A26,'Return Data'!$B$7:$R$2843,11,0)</f>
        <v>20.263400000000001</v>
      </c>
      <c r="G26" s="66">
        <f t="shared" si="1"/>
        <v>10</v>
      </c>
      <c r="H26" s="65">
        <f>VLOOKUP($A26,'Return Data'!$B$7:$R$2843,12,0)</f>
        <v>36.893599999999999</v>
      </c>
      <c r="I26" s="66">
        <f t="shared" si="2"/>
        <v>12</v>
      </c>
      <c r="J26" s="65">
        <f>VLOOKUP($A26,'Return Data'!$B$7:$R$2843,13,0)</f>
        <v>53.492100000000001</v>
      </c>
      <c r="K26" s="66">
        <f t="shared" si="8"/>
        <v>13</v>
      </c>
      <c r="L26" s="65">
        <f>VLOOKUP($A26,'Return Data'!$B$7:$R$2843,17,0)</f>
        <v>17.903199999999998</v>
      </c>
      <c r="M26" s="66">
        <f t="shared" si="10"/>
        <v>7</v>
      </c>
      <c r="N26" s="65">
        <f>VLOOKUP($A26,'Return Data'!$B$7:$R$2843,14,0)</f>
        <v>15.1355</v>
      </c>
      <c r="O26" s="66">
        <f t="shared" si="11"/>
        <v>5</v>
      </c>
      <c r="P26" s="65">
        <f>VLOOKUP($A26,'Return Data'!$B$7:$R$2843,15,0)</f>
        <v>16.2422</v>
      </c>
      <c r="Q26" s="66">
        <f t="shared" si="12"/>
        <v>4</v>
      </c>
      <c r="R26" s="65">
        <f>VLOOKUP($A26,'Return Data'!$B$7:$R$2843,16,0)</f>
        <v>19.8643</v>
      </c>
      <c r="S26" s="67">
        <f t="shared" si="6"/>
        <v>5</v>
      </c>
    </row>
    <row r="27" spans="1:19" x14ac:dyDescent="0.3">
      <c r="A27" s="63" t="s">
        <v>858</v>
      </c>
      <c r="B27" s="64">
        <f>VLOOKUP($A27,'Return Data'!$B$7:$R$2843,3,0)</f>
        <v>44351</v>
      </c>
      <c r="C27" s="65">
        <f>VLOOKUP($A27,'Return Data'!$B$7:$R$2843,4,0)</f>
        <v>241.5455</v>
      </c>
      <c r="D27" s="65">
        <f>VLOOKUP($A27,'Return Data'!$B$7:$R$2843,10,0)</f>
        <v>2.6825999999999999</v>
      </c>
      <c r="E27" s="66">
        <f t="shared" si="0"/>
        <v>19</v>
      </c>
      <c r="F27" s="65">
        <f>VLOOKUP($A27,'Return Data'!$B$7:$R$2843,11,0)</f>
        <v>17.968800000000002</v>
      </c>
      <c r="G27" s="66">
        <f t="shared" si="1"/>
        <v>13</v>
      </c>
      <c r="H27" s="65">
        <f>VLOOKUP($A27,'Return Data'!$B$7:$R$2843,12,0)</f>
        <v>34.0017</v>
      </c>
      <c r="I27" s="66">
        <f t="shared" si="2"/>
        <v>17</v>
      </c>
      <c r="J27" s="65">
        <f>VLOOKUP($A27,'Return Data'!$B$7:$R$2843,13,0)</f>
        <v>47.128500000000003</v>
      </c>
      <c r="K27" s="66">
        <f t="shared" si="8"/>
        <v>19</v>
      </c>
      <c r="L27" s="65">
        <f>VLOOKUP($A27,'Return Data'!$B$7:$R$2843,17,0)</f>
        <v>13.6221</v>
      </c>
      <c r="M27" s="66">
        <f t="shared" si="10"/>
        <v>16</v>
      </c>
      <c r="N27" s="65">
        <f>VLOOKUP($A27,'Return Data'!$B$7:$R$2843,14,0)</f>
        <v>13.013</v>
      </c>
      <c r="O27" s="66">
        <f t="shared" si="11"/>
        <v>10</v>
      </c>
      <c r="P27" s="65">
        <f>VLOOKUP($A27,'Return Data'!$B$7:$R$2843,15,0)</f>
        <v>14.468500000000001</v>
      </c>
      <c r="Q27" s="66">
        <f t="shared" si="12"/>
        <v>9</v>
      </c>
      <c r="R27" s="65">
        <f>VLOOKUP($A27,'Return Data'!$B$7:$R$2843,16,0)</f>
        <v>18.393699999999999</v>
      </c>
      <c r="S27" s="67">
        <f t="shared" si="6"/>
        <v>6</v>
      </c>
    </row>
    <row r="28" spans="1:19" x14ac:dyDescent="0.3">
      <c r="A28" s="63" t="s">
        <v>861</v>
      </c>
      <c r="B28" s="64">
        <f>VLOOKUP($A28,'Return Data'!$B$7:$R$2843,3,0)</f>
        <v>44351</v>
      </c>
      <c r="C28" s="65">
        <f>VLOOKUP($A28,'Return Data'!$B$7:$R$2843,4,0)</f>
        <v>13.273099999999999</v>
      </c>
      <c r="D28" s="65">
        <f>VLOOKUP($A28,'Return Data'!$B$7:$R$2843,10,0)</f>
        <v>4.5768000000000004</v>
      </c>
      <c r="E28" s="66">
        <f t="shared" si="0"/>
        <v>9</v>
      </c>
      <c r="F28" s="65">
        <f>VLOOKUP($A28,'Return Data'!$B$7:$R$2843,11,0)</f>
        <v>22.869499999999999</v>
      </c>
      <c r="G28" s="66">
        <f t="shared" si="1"/>
        <v>7</v>
      </c>
      <c r="H28" s="65">
        <f>VLOOKUP($A28,'Return Data'!$B$7:$R$2843,12,0)</f>
        <v>42.233600000000003</v>
      </c>
      <c r="I28" s="66">
        <f>RANK(H28,H$8:H$29,0)</f>
        <v>6</v>
      </c>
      <c r="J28" s="65">
        <f>VLOOKUP($A28,'Return Data'!$B$7:$R$2843,13,0)</f>
        <v>63.050199999999997</v>
      </c>
      <c r="K28" s="66">
        <f t="shared" ref="K28" si="13">RANK(J28,J$8:J$29,0)</f>
        <v>6</v>
      </c>
      <c r="L28" s="65"/>
      <c r="M28" s="66"/>
      <c r="N28" s="65"/>
      <c r="O28" s="66"/>
      <c r="P28" s="65"/>
      <c r="Q28" s="66"/>
      <c r="R28" s="65">
        <f>VLOOKUP($A28,'Return Data'!$B$7:$R$2843,16,0)</f>
        <v>20.7971</v>
      </c>
      <c r="S28" s="67">
        <f t="shared" si="6"/>
        <v>4</v>
      </c>
    </row>
    <row r="29" spans="1:19" x14ac:dyDescent="0.3">
      <c r="A29" s="63" t="s">
        <v>863</v>
      </c>
      <c r="B29" s="64">
        <f>VLOOKUP($A29,'Return Data'!$B$7:$R$2843,3,0)</f>
        <v>44351</v>
      </c>
      <c r="C29" s="65">
        <f>VLOOKUP($A29,'Return Data'!$B$7:$R$2843,4,0)</f>
        <v>15.33</v>
      </c>
      <c r="D29" s="65">
        <f>VLOOKUP($A29,'Return Data'!$B$7:$R$2843,10,0)</f>
        <v>1.456</v>
      </c>
      <c r="E29" s="66">
        <f t="shared" si="0"/>
        <v>22</v>
      </c>
      <c r="F29" s="65">
        <f>VLOOKUP($A29,'Return Data'!$B$7:$R$2843,11,0)</f>
        <v>19.392499999999998</v>
      </c>
      <c r="G29" s="66">
        <f t="shared" si="1"/>
        <v>11</v>
      </c>
      <c r="H29" s="65">
        <f>VLOOKUP($A29,'Return Data'!$B$7:$R$2843,12,0)</f>
        <v>36.631</v>
      </c>
      <c r="I29" s="66">
        <f>RANK(H29,H$8:H$29,0)</f>
        <v>13</v>
      </c>
      <c r="J29" s="65">
        <f>VLOOKUP($A29,'Return Data'!$B$7:$R$2843,13,0)</f>
        <v>55.005099999999999</v>
      </c>
      <c r="K29" s="66">
        <f t="shared" ref="K29" si="14">RANK(J29,J$8:J$29,0)</f>
        <v>11</v>
      </c>
      <c r="L29" s="65"/>
      <c r="M29" s="66"/>
      <c r="N29" s="65"/>
      <c r="O29" s="66"/>
      <c r="P29" s="65"/>
      <c r="Q29" s="66"/>
      <c r="R29" s="65">
        <f>VLOOKUP($A29,'Return Data'!$B$7:$R$2843,16,0)</f>
        <v>26.249600000000001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4.5479954545454548</v>
      </c>
      <c r="E31" s="74"/>
      <c r="F31" s="75">
        <f>AVERAGE(F8:F29)</f>
        <v>20.354218181818183</v>
      </c>
      <c r="G31" s="74"/>
      <c r="H31" s="75">
        <f>AVERAGE(H8:H29)</f>
        <v>39.313227272727268</v>
      </c>
      <c r="I31" s="74"/>
      <c r="J31" s="75">
        <f>AVERAGE(J8:J29)</f>
        <v>56.877877272727275</v>
      </c>
      <c r="K31" s="74"/>
      <c r="L31" s="75">
        <f>AVERAGE(L8:L29)</f>
        <v>16.359044444444443</v>
      </c>
      <c r="M31" s="74"/>
      <c r="N31" s="75">
        <f>AVERAGE(N8:N29)</f>
        <v>13.246200000000002</v>
      </c>
      <c r="O31" s="74"/>
      <c r="P31" s="75">
        <f>AVERAGE(P8:P29)</f>
        <v>14.65218</v>
      </c>
      <c r="Q31" s="74"/>
      <c r="R31" s="75">
        <f>AVERAGE(R8:R29)</f>
        <v>15.258422727272727</v>
      </c>
      <c r="S31" s="76"/>
    </row>
    <row r="32" spans="1:19" x14ac:dyDescent="0.3">
      <c r="A32" s="73" t="s">
        <v>28</v>
      </c>
      <c r="B32" s="74"/>
      <c r="C32" s="74"/>
      <c r="D32" s="75">
        <f>MIN(D8:D29)</f>
        <v>1.456</v>
      </c>
      <c r="E32" s="74"/>
      <c r="F32" s="75">
        <f>MIN(F8:F29)</f>
        <v>9.2334999999999994</v>
      </c>
      <c r="G32" s="74"/>
      <c r="H32" s="75">
        <f>MIN(H8:H29)</f>
        <v>26.508500000000002</v>
      </c>
      <c r="I32" s="74"/>
      <c r="J32" s="75">
        <f>MIN(J8:J29)</f>
        <v>42.914900000000003</v>
      </c>
      <c r="K32" s="74"/>
      <c r="L32" s="75">
        <f>MIN(L8:L29)</f>
        <v>5.8738000000000001</v>
      </c>
      <c r="M32" s="74"/>
      <c r="N32" s="75">
        <f>MIN(N8:N29)</f>
        <v>6.7140000000000004</v>
      </c>
      <c r="O32" s="74"/>
      <c r="P32" s="75">
        <f>MIN(P8:P29)</f>
        <v>10.020300000000001</v>
      </c>
      <c r="Q32" s="74"/>
      <c r="R32" s="75">
        <f>MIN(R8:R29)</f>
        <v>0.34260000000000002</v>
      </c>
      <c r="S32" s="76"/>
    </row>
    <row r="33" spans="1:19" ht="15" thickBot="1" x14ac:dyDescent="0.35">
      <c r="A33" s="77" t="s">
        <v>29</v>
      </c>
      <c r="B33" s="78"/>
      <c r="C33" s="78"/>
      <c r="D33" s="79">
        <f>MAX(D8:D29)</f>
        <v>16.766400000000001</v>
      </c>
      <c r="E33" s="78"/>
      <c r="F33" s="79">
        <f>MAX(F8:F29)</f>
        <v>35.645200000000003</v>
      </c>
      <c r="G33" s="78"/>
      <c r="H33" s="79">
        <f>MAX(H8:H29)</f>
        <v>57.909799999999997</v>
      </c>
      <c r="I33" s="78"/>
      <c r="J33" s="79">
        <f>MAX(J8:J29)</f>
        <v>78.559799999999996</v>
      </c>
      <c r="K33" s="78"/>
      <c r="L33" s="79">
        <f>MAX(L8:L29)</f>
        <v>25.136900000000001</v>
      </c>
      <c r="M33" s="78"/>
      <c r="N33" s="79">
        <f>MAX(N8:N29)</f>
        <v>21.250299999999999</v>
      </c>
      <c r="O33" s="78"/>
      <c r="P33" s="79">
        <f>MAX(P8:P29)</f>
        <v>18.6191</v>
      </c>
      <c r="Q33" s="78"/>
      <c r="R33" s="79">
        <f>MAX(R8:R29)</f>
        <v>28.6572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44351</v>
      </c>
      <c r="C8" s="65">
        <f>VLOOKUP($A8,'Return Data'!$B$7:$R$2843,4,0)</f>
        <v>52.685499999999998</v>
      </c>
      <c r="D8" s="65">
        <f>VLOOKUP($A8,'Return Data'!$B$7:$R$2843,10,0)</f>
        <v>10.1037</v>
      </c>
      <c r="E8" s="66">
        <f t="shared" ref="E8:E30" si="0">RANK(D8,D$8:D$30,0)</f>
        <v>21</v>
      </c>
      <c r="F8" s="65">
        <f>VLOOKUP($A8,'Return Data'!$B$7:$R$2843,11,0)</f>
        <v>38.253799999999998</v>
      </c>
      <c r="G8" s="66">
        <f t="shared" ref="G8:G18" si="1">RANK(F8,F$8:F$30,0)</f>
        <v>16</v>
      </c>
      <c r="H8" s="65">
        <f>VLOOKUP($A8,'Return Data'!$B$7:$R$2843,12,0)</f>
        <v>66.696700000000007</v>
      </c>
      <c r="I8" s="66">
        <f t="shared" ref="I8" si="2">RANK(H8,H$8:H$30,0)</f>
        <v>9</v>
      </c>
      <c r="J8" s="65">
        <f>VLOOKUP($A8,'Return Data'!$B$7:$R$2843,13,0)</f>
        <v>108.5497</v>
      </c>
      <c r="K8" s="66">
        <f t="shared" ref="K8" si="3">RANK(J8,J$8:J$30,0)</f>
        <v>8</v>
      </c>
      <c r="L8" s="65">
        <f>VLOOKUP($A8,'Return Data'!$B$7:$R$2843,17,0)</f>
        <v>18.4847</v>
      </c>
      <c r="M8" s="66">
        <f>RANK(L8,L$8:L$30,0)</f>
        <v>19</v>
      </c>
      <c r="N8" s="65">
        <f>VLOOKUP($A8,'Return Data'!$B$7:$R$2843,14,0)</f>
        <v>8.1534999999999993</v>
      </c>
      <c r="O8" s="66">
        <f>RANK(N8,N$8:N$30,0)</f>
        <v>15</v>
      </c>
      <c r="P8" s="65">
        <f>VLOOKUP($A8,'Return Data'!$B$7:$R$2843,15,0)</f>
        <v>13.832000000000001</v>
      </c>
      <c r="Q8" s="66">
        <f>RANK(P8,P$8:P$30,0)</f>
        <v>11</v>
      </c>
      <c r="R8" s="65">
        <f>VLOOKUP($A8,'Return Data'!$B$7:$R$2843,16,0)</f>
        <v>17.776399999999999</v>
      </c>
      <c r="S8" s="67">
        <f t="shared" ref="S8:S30" si="4">RANK(R8,R$8:R$30,0)</f>
        <v>17</v>
      </c>
    </row>
    <row r="9" spans="1:20" x14ac:dyDescent="0.3">
      <c r="A9" s="63" t="s">
        <v>1452</v>
      </c>
      <c r="B9" s="64">
        <f>VLOOKUP($A9,'Return Data'!$B$7:$R$2843,3,0)</f>
        <v>44351</v>
      </c>
      <c r="C9" s="65">
        <f>VLOOKUP($A9,'Return Data'!$B$7:$R$2843,4,0)</f>
        <v>54.74</v>
      </c>
      <c r="D9" s="65">
        <f>VLOOKUP($A9,'Return Data'!$B$7:$R$2843,10,0)</f>
        <v>15.1936</v>
      </c>
      <c r="E9" s="66">
        <f t="shared" si="0"/>
        <v>8</v>
      </c>
      <c r="F9" s="65">
        <f>VLOOKUP($A9,'Return Data'!$B$7:$R$2843,11,0)</f>
        <v>31.903600000000001</v>
      </c>
      <c r="G9" s="66">
        <f t="shared" si="1"/>
        <v>22</v>
      </c>
      <c r="H9" s="65">
        <f>VLOOKUP($A9,'Return Data'!$B$7:$R$2843,12,0)</f>
        <v>56.7134</v>
      </c>
      <c r="I9" s="66">
        <f t="shared" ref="I9:I30" si="5">RANK(H9,H$8:H$30,0)</f>
        <v>21</v>
      </c>
      <c r="J9" s="65">
        <f>VLOOKUP($A9,'Return Data'!$B$7:$R$2843,13,0)</f>
        <v>87.980800000000002</v>
      </c>
      <c r="K9" s="66">
        <f t="shared" ref="K9:K30" si="6">RANK(J9,J$8:J$30,0)</f>
        <v>23</v>
      </c>
      <c r="L9" s="65">
        <f>VLOOKUP($A9,'Return Data'!$B$7:$R$2843,17,0)</f>
        <v>32.3003</v>
      </c>
      <c r="M9" s="66">
        <f t="shared" ref="M9:M30" si="7">RANK(L9,L$8:L$30,0)</f>
        <v>7</v>
      </c>
      <c r="N9" s="65">
        <f>VLOOKUP($A9,'Return Data'!$B$7:$R$2843,14,0)</f>
        <v>24.019500000000001</v>
      </c>
      <c r="O9" s="66">
        <f t="shared" ref="O9:O30" si="8">RANK(N9,N$8:N$30,0)</f>
        <v>2</v>
      </c>
      <c r="P9" s="65">
        <f>VLOOKUP($A9,'Return Data'!$B$7:$R$2843,15,0)</f>
        <v>21.4435</v>
      </c>
      <c r="Q9" s="66">
        <f t="shared" ref="Q9:Q30" si="9">RANK(P9,P$8:P$30,0)</f>
        <v>3</v>
      </c>
      <c r="R9" s="65">
        <f>VLOOKUP($A9,'Return Data'!$B$7:$R$2843,16,0)</f>
        <v>25.373999999999999</v>
      </c>
      <c r="S9" s="67">
        <f t="shared" si="4"/>
        <v>11</v>
      </c>
    </row>
    <row r="10" spans="1:20" x14ac:dyDescent="0.3">
      <c r="A10" s="63" t="s">
        <v>1454</v>
      </c>
      <c r="B10" s="64">
        <f>VLOOKUP($A10,'Return Data'!$B$7:$R$2843,3,0)</f>
        <v>44351</v>
      </c>
      <c r="C10" s="65">
        <f>VLOOKUP($A10,'Return Data'!$B$7:$R$2843,4,0)</f>
        <v>22.38</v>
      </c>
      <c r="D10" s="65">
        <f>VLOOKUP($A10,'Return Data'!$B$7:$R$2843,10,0)</f>
        <v>16.5625</v>
      </c>
      <c r="E10" s="66">
        <f t="shared" si="0"/>
        <v>5</v>
      </c>
      <c r="F10" s="65">
        <f>VLOOKUP($A10,'Return Data'!$B$7:$R$2843,11,0)</f>
        <v>41.555999999999997</v>
      </c>
      <c r="G10" s="66">
        <f t="shared" si="1"/>
        <v>8</v>
      </c>
      <c r="H10" s="65">
        <f>VLOOKUP($A10,'Return Data'!$B$7:$R$2843,12,0)</f>
        <v>64.196600000000004</v>
      </c>
      <c r="I10" s="66">
        <f t="shared" si="5"/>
        <v>13</v>
      </c>
      <c r="J10" s="65">
        <f>VLOOKUP($A10,'Return Data'!$B$7:$R$2843,13,0)</f>
        <v>113.5496</v>
      </c>
      <c r="K10" s="66">
        <f t="shared" si="6"/>
        <v>5</v>
      </c>
      <c r="L10" s="65">
        <f>VLOOKUP($A10,'Return Data'!$B$7:$R$2843,17,0)</f>
        <v>43.548999999999999</v>
      </c>
      <c r="M10" s="66">
        <f t="shared" si="7"/>
        <v>2</v>
      </c>
      <c r="N10" s="65"/>
      <c r="O10" s="66"/>
      <c r="P10" s="65"/>
      <c r="Q10" s="66"/>
      <c r="R10" s="65">
        <f>VLOOKUP($A10,'Return Data'!$B$7:$R$2843,16,0)</f>
        <v>38.740600000000001</v>
      </c>
      <c r="S10" s="67">
        <f t="shared" si="4"/>
        <v>2</v>
      </c>
    </row>
    <row r="11" spans="1:20" x14ac:dyDescent="0.3">
      <c r="A11" s="63" t="s">
        <v>1456</v>
      </c>
      <c r="B11" s="64">
        <f>VLOOKUP($A11,'Return Data'!$B$7:$R$2843,3,0)</f>
        <v>44351</v>
      </c>
      <c r="C11" s="65">
        <f>VLOOKUP($A11,'Return Data'!$B$7:$R$2843,4,0)</f>
        <v>18.98</v>
      </c>
      <c r="D11" s="65">
        <f>VLOOKUP($A11,'Return Data'!$B$7:$R$2843,10,0)</f>
        <v>16.656400000000001</v>
      </c>
      <c r="E11" s="66">
        <f t="shared" si="0"/>
        <v>3</v>
      </c>
      <c r="F11" s="65">
        <f>VLOOKUP($A11,'Return Data'!$B$7:$R$2843,11,0)</f>
        <v>42.385599999999997</v>
      </c>
      <c r="G11" s="66">
        <f t="shared" si="1"/>
        <v>6</v>
      </c>
      <c r="H11" s="65">
        <f>VLOOKUP($A11,'Return Data'!$B$7:$R$2843,12,0)</f>
        <v>65.043499999999995</v>
      </c>
      <c r="I11" s="66">
        <f t="shared" si="5"/>
        <v>11</v>
      </c>
      <c r="J11" s="65">
        <f>VLOOKUP($A11,'Return Data'!$B$7:$R$2843,13,0)</f>
        <v>109.7238</v>
      </c>
      <c r="K11" s="66">
        <f t="shared" si="6"/>
        <v>6</v>
      </c>
      <c r="L11" s="65">
        <f>VLOOKUP($A11,'Return Data'!$B$7:$R$2843,17,0)</f>
        <v>34.907499999999999</v>
      </c>
      <c r="M11" s="66">
        <f t="shared" si="7"/>
        <v>4</v>
      </c>
      <c r="N11" s="65"/>
      <c r="O11" s="66"/>
      <c r="P11" s="65"/>
      <c r="Q11" s="66"/>
      <c r="R11" s="65">
        <f>VLOOKUP($A11,'Return Data'!$B$7:$R$2843,16,0)</f>
        <v>32.107199999999999</v>
      </c>
      <c r="S11" s="67">
        <f t="shared" si="4"/>
        <v>6</v>
      </c>
    </row>
    <row r="12" spans="1:20" x14ac:dyDescent="0.3">
      <c r="A12" s="63" t="s">
        <v>1458</v>
      </c>
      <c r="B12" s="64">
        <f>VLOOKUP($A12,'Return Data'!$B$7:$R$2843,3,0)</f>
        <v>44351</v>
      </c>
      <c r="C12" s="65">
        <f>VLOOKUP($A12,'Return Data'!$B$7:$R$2843,4,0)</f>
        <v>96.581999999999994</v>
      </c>
      <c r="D12" s="65">
        <f>VLOOKUP($A12,'Return Data'!$B$7:$R$2843,10,0)</f>
        <v>12.4537</v>
      </c>
      <c r="E12" s="66">
        <f t="shared" si="0"/>
        <v>17</v>
      </c>
      <c r="F12" s="65">
        <f>VLOOKUP($A12,'Return Data'!$B$7:$R$2843,11,0)</f>
        <v>32.6785</v>
      </c>
      <c r="G12" s="66">
        <f t="shared" si="1"/>
        <v>21</v>
      </c>
      <c r="H12" s="65">
        <f>VLOOKUP($A12,'Return Data'!$B$7:$R$2843,12,0)</f>
        <v>56.9163</v>
      </c>
      <c r="I12" s="66">
        <f t="shared" si="5"/>
        <v>19</v>
      </c>
      <c r="J12" s="65">
        <f>VLOOKUP($A12,'Return Data'!$B$7:$R$2843,13,0)</f>
        <v>102.07550000000001</v>
      </c>
      <c r="K12" s="66">
        <f t="shared" si="6"/>
        <v>14</v>
      </c>
      <c r="L12" s="65">
        <f>VLOOKUP($A12,'Return Data'!$B$7:$R$2843,17,0)</f>
        <v>28.0794</v>
      </c>
      <c r="M12" s="66">
        <f t="shared" si="7"/>
        <v>12</v>
      </c>
      <c r="N12" s="65">
        <f>VLOOKUP($A12,'Return Data'!$B$7:$R$2843,14,0)</f>
        <v>15.6905</v>
      </c>
      <c r="O12" s="66">
        <f t="shared" si="8"/>
        <v>8</v>
      </c>
      <c r="P12" s="65">
        <f>VLOOKUP($A12,'Return Data'!$B$7:$R$2843,15,0)</f>
        <v>15.877599999999999</v>
      </c>
      <c r="Q12" s="66">
        <f t="shared" si="9"/>
        <v>9</v>
      </c>
      <c r="R12" s="65">
        <f>VLOOKUP($A12,'Return Data'!$B$7:$R$2843,16,0)</f>
        <v>22.441099999999999</v>
      </c>
      <c r="S12" s="67">
        <f t="shared" si="4"/>
        <v>12</v>
      </c>
    </row>
    <row r="13" spans="1:20" x14ac:dyDescent="0.3">
      <c r="A13" s="63" t="s">
        <v>1460</v>
      </c>
      <c r="B13" s="64">
        <f>VLOOKUP($A13,'Return Data'!$B$7:$R$2843,3,0)</f>
        <v>44351</v>
      </c>
      <c r="C13" s="65">
        <f>VLOOKUP($A13,'Return Data'!$B$7:$R$2843,4,0)</f>
        <v>20.811</v>
      </c>
      <c r="D13" s="65">
        <f>VLOOKUP($A13,'Return Data'!$B$7:$R$2843,10,0)</f>
        <v>12.1524</v>
      </c>
      <c r="E13" s="66">
        <f t="shared" si="0"/>
        <v>18</v>
      </c>
      <c r="F13" s="65">
        <f>VLOOKUP($A13,'Return Data'!$B$7:$R$2843,11,0)</f>
        <v>41.273499999999999</v>
      </c>
      <c r="G13" s="66">
        <f t="shared" si="1"/>
        <v>9</v>
      </c>
      <c r="H13" s="65">
        <f>VLOOKUP($A13,'Return Data'!$B$7:$R$2843,12,0)</f>
        <v>67.573899999999995</v>
      </c>
      <c r="I13" s="66">
        <f t="shared" si="5"/>
        <v>5</v>
      </c>
      <c r="J13" s="65">
        <f>VLOOKUP($A13,'Return Data'!$B$7:$R$2843,13,0)</f>
        <v>107.9229</v>
      </c>
      <c r="K13" s="66">
        <f t="shared" si="6"/>
        <v>9</v>
      </c>
      <c r="L13" s="65">
        <f>VLOOKUP($A13,'Return Data'!$B$7:$R$2843,17,0)</f>
        <v>34.148800000000001</v>
      </c>
      <c r="M13" s="66">
        <f t="shared" si="7"/>
        <v>5</v>
      </c>
      <c r="N13" s="65"/>
      <c r="O13" s="66"/>
      <c r="P13" s="65"/>
      <c r="Q13" s="66"/>
      <c r="R13" s="65">
        <f>VLOOKUP($A13,'Return Data'!$B$7:$R$2843,16,0)</f>
        <v>37.088500000000003</v>
      </c>
      <c r="S13" s="67">
        <f t="shared" si="4"/>
        <v>4</v>
      </c>
    </row>
    <row r="14" spans="1:20" x14ac:dyDescent="0.3">
      <c r="A14" s="63" t="s">
        <v>1463</v>
      </c>
      <c r="B14" s="64">
        <f>VLOOKUP($A14,'Return Data'!$B$7:$R$2843,3,0)</f>
        <v>44351</v>
      </c>
      <c r="C14" s="65">
        <f>VLOOKUP($A14,'Return Data'!$B$7:$R$2843,4,0)</f>
        <v>82.1584</v>
      </c>
      <c r="D14" s="65">
        <f>VLOOKUP($A14,'Return Data'!$B$7:$R$2843,10,0)</f>
        <v>8.5460999999999991</v>
      </c>
      <c r="E14" s="66">
        <f t="shared" si="0"/>
        <v>23</v>
      </c>
      <c r="F14" s="65">
        <f>VLOOKUP($A14,'Return Data'!$B$7:$R$2843,11,0)</f>
        <v>34.779400000000003</v>
      </c>
      <c r="G14" s="66">
        <f t="shared" si="1"/>
        <v>18</v>
      </c>
      <c r="H14" s="65">
        <f>VLOOKUP($A14,'Return Data'!$B$7:$R$2843,12,0)</f>
        <v>63.516199999999998</v>
      </c>
      <c r="I14" s="66">
        <f t="shared" si="5"/>
        <v>14</v>
      </c>
      <c r="J14" s="65">
        <f>VLOOKUP($A14,'Return Data'!$B$7:$R$2843,13,0)</f>
        <v>101.0444</v>
      </c>
      <c r="K14" s="66">
        <f t="shared" si="6"/>
        <v>15</v>
      </c>
      <c r="L14" s="65">
        <f>VLOOKUP($A14,'Return Data'!$B$7:$R$2843,17,0)</f>
        <v>17.884</v>
      </c>
      <c r="M14" s="66">
        <f t="shared" si="7"/>
        <v>20</v>
      </c>
      <c r="N14" s="65">
        <f>VLOOKUP($A14,'Return Data'!$B$7:$R$2843,14,0)</f>
        <v>9.9128000000000007</v>
      </c>
      <c r="O14" s="66">
        <f t="shared" si="8"/>
        <v>13</v>
      </c>
      <c r="P14" s="65">
        <f>VLOOKUP($A14,'Return Data'!$B$7:$R$2843,15,0)</f>
        <v>13.568899999999999</v>
      </c>
      <c r="Q14" s="66">
        <f t="shared" si="9"/>
        <v>12</v>
      </c>
      <c r="R14" s="65">
        <f>VLOOKUP($A14,'Return Data'!$B$7:$R$2843,16,0)</f>
        <v>20.387499999999999</v>
      </c>
      <c r="S14" s="67">
        <f t="shared" si="4"/>
        <v>15</v>
      </c>
    </row>
    <row r="15" spans="1:20" x14ac:dyDescent="0.3">
      <c r="A15" s="63" t="s">
        <v>1464</v>
      </c>
      <c r="B15" s="64">
        <f>VLOOKUP($A15,'Return Data'!$B$7:$R$2843,3,0)</f>
        <v>44351</v>
      </c>
      <c r="C15" s="65">
        <f>VLOOKUP($A15,'Return Data'!$B$7:$R$2843,4,0)</f>
        <v>68.400000000000006</v>
      </c>
      <c r="D15" s="65">
        <f>VLOOKUP($A15,'Return Data'!$B$7:$R$2843,10,0)</f>
        <v>15.472300000000001</v>
      </c>
      <c r="E15" s="66">
        <f t="shared" si="0"/>
        <v>7</v>
      </c>
      <c r="F15" s="65">
        <f>VLOOKUP($A15,'Return Data'!$B$7:$R$2843,11,0)</f>
        <v>42.8005</v>
      </c>
      <c r="G15" s="66">
        <f t="shared" si="1"/>
        <v>5</v>
      </c>
      <c r="H15" s="65">
        <f>VLOOKUP($A15,'Return Data'!$B$7:$R$2843,12,0)</f>
        <v>67.286199999999994</v>
      </c>
      <c r="I15" s="66">
        <f t="shared" si="5"/>
        <v>6</v>
      </c>
      <c r="J15" s="65">
        <f>VLOOKUP($A15,'Return Data'!$B$7:$R$2843,13,0)</f>
        <v>109.24469999999999</v>
      </c>
      <c r="K15" s="66">
        <f t="shared" si="6"/>
        <v>7</v>
      </c>
      <c r="L15" s="65">
        <f>VLOOKUP($A15,'Return Data'!$B$7:$R$2843,17,0)</f>
        <v>20.5916</v>
      </c>
      <c r="M15" s="66">
        <f t="shared" si="7"/>
        <v>18</v>
      </c>
      <c r="N15" s="65">
        <f>VLOOKUP($A15,'Return Data'!$B$7:$R$2843,14,0)</f>
        <v>12.7036</v>
      </c>
      <c r="O15" s="66">
        <f t="shared" si="8"/>
        <v>9</v>
      </c>
      <c r="P15" s="65">
        <f>VLOOKUP($A15,'Return Data'!$B$7:$R$2843,15,0)</f>
        <v>19.783799999999999</v>
      </c>
      <c r="Q15" s="66">
        <f t="shared" si="9"/>
        <v>6</v>
      </c>
      <c r="R15" s="65">
        <f>VLOOKUP($A15,'Return Data'!$B$7:$R$2843,16,0)</f>
        <v>18.894300000000001</v>
      </c>
      <c r="S15" s="67">
        <f t="shared" si="4"/>
        <v>16</v>
      </c>
    </row>
    <row r="16" spans="1:20" x14ac:dyDescent="0.3">
      <c r="A16" s="63" t="s">
        <v>1467</v>
      </c>
      <c r="B16" s="64">
        <f>VLOOKUP($A16,'Return Data'!$B$7:$R$2843,3,0)</f>
        <v>44351</v>
      </c>
      <c r="C16" s="65">
        <f>VLOOKUP($A16,'Return Data'!$B$7:$R$2843,4,0)</f>
        <v>76.988500000000002</v>
      </c>
      <c r="D16" s="65">
        <f>VLOOKUP($A16,'Return Data'!$B$7:$R$2843,10,0)</f>
        <v>9.2178000000000004</v>
      </c>
      <c r="E16" s="66">
        <f t="shared" si="0"/>
        <v>22</v>
      </c>
      <c r="F16" s="65">
        <f>VLOOKUP($A16,'Return Data'!$B$7:$R$2843,11,0)</f>
        <v>34.177999999999997</v>
      </c>
      <c r="G16" s="66">
        <f t="shared" si="1"/>
        <v>19</v>
      </c>
      <c r="H16" s="65">
        <f>VLOOKUP($A16,'Return Data'!$B$7:$R$2843,12,0)</f>
        <v>60.379300000000001</v>
      </c>
      <c r="I16" s="66">
        <f t="shared" si="5"/>
        <v>16</v>
      </c>
      <c r="J16" s="65">
        <f>VLOOKUP($A16,'Return Data'!$B$7:$R$2843,13,0)</f>
        <v>94.155500000000004</v>
      </c>
      <c r="K16" s="66">
        <f t="shared" si="6"/>
        <v>21</v>
      </c>
      <c r="L16" s="65">
        <f>VLOOKUP($A16,'Return Data'!$B$7:$R$2843,17,0)</f>
        <v>20.9297</v>
      </c>
      <c r="M16" s="66">
        <f t="shared" si="7"/>
        <v>17</v>
      </c>
      <c r="N16" s="65">
        <f>VLOOKUP($A16,'Return Data'!$B$7:$R$2843,14,0)</f>
        <v>9.2116000000000007</v>
      </c>
      <c r="O16" s="66">
        <f t="shared" si="8"/>
        <v>14</v>
      </c>
      <c r="P16" s="65">
        <f>VLOOKUP($A16,'Return Data'!$B$7:$R$2843,15,0)</f>
        <v>13.109299999999999</v>
      </c>
      <c r="Q16" s="66">
        <f t="shared" si="9"/>
        <v>14</v>
      </c>
      <c r="R16" s="65">
        <f>VLOOKUP($A16,'Return Data'!$B$7:$R$2843,16,0)</f>
        <v>16.875800000000002</v>
      </c>
      <c r="S16" s="67">
        <f t="shared" si="4"/>
        <v>19</v>
      </c>
    </row>
    <row r="17" spans="1:19" x14ac:dyDescent="0.3">
      <c r="A17" s="63" t="s">
        <v>1469</v>
      </c>
      <c r="B17" s="64">
        <f>VLOOKUP($A17,'Return Data'!$B$7:$R$2843,3,0)</f>
        <v>44351</v>
      </c>
      <c r="C17" s="65">
        <f>VLOOKUP($A17,'Return Data'!$B$7:$R$2843,4,0)</f>
        <v>44.95</v>
      </c>
      <c r="D17" s="65">
        <f>VLOOKUP($A17,'Return Data'!$B$7:$R$2843,10,0)</f>
        <v>13.912800000000001</v>
      </c>
      <c r="E17" s="66">
        <f t="shared" si="0"/>
        <v>13</v>
      </c>
      <c r="F17" s="65">
        <f>VLOOKUP($A17,'Return Data'!$B$7:$R$2843,11,0)</f>
        <v>39.552900000000001</v>
      </c>
      <c r="G17" s="66">
        <f t="shared" si="1"/>
        <v>13</v>
      </c>
      <c r="H17" s="65">
        <f>VLOOKUP($A17,'Return Data'!$B$7:$R$2843,12,0)</f>
        <v>68.731200000000001</v>
      </c>
      <c r="I17" s="66">
        <f t="shared" si="5"/>
        <v>3</v>
      </c>
      <c r="J17" s="65">
        <f>VLOOKUP($A17,'Return Data'!$B$7:$R$2843,13,0)</f>
        <v>116.5222</v>
      </c>
      <c r="K17" s="66">
        <f t="shared" si="6"/>
        <v>3</v>
      </c>
      <c r="L17" s="65">
        <f>VLOOKUP($A17,'Return Data'!$B$7:$R$2843,17,0)</f>
        <v>27.9924</v>
      </c>
      <c r="M17" s="66">
        <f t="shared" si="7"/>
        <v>13</v>
      </c>
      <c r="N17" s="65">
        <f>VLOOKUP($A17,'Return Data'!$B$7:$R$2843,14,0)</f>
        <v>18.471599999999999</v>
      </c>
      <c r="O17" s="66">
        <f t="shared" si="8"/>
        <v>6</v>
      </c>
      <c r="P17" s="65">
        <f>VLOOKUP($A17,'Return Data'!$B$7:$R$2843,15,0)</f>
        <v>18.0243</v>
      </c>
      <c r="Q17" s="66">
        <f t="shared" si="9"/>
        <v>8</v>
      </c>
      <c r="R17" s="65">
        <f>VLOOKUP($A17,'Return Data'!$B$7:$R$2843,16,0)</f>
        <v>16.6403</v>
      </c>
      <c r="S17" s="67">
        <f t="shared" si="4"/>
        <v>20</v>
      </c>
    </row>
    <row r="18" spans="1:19" x14ac:dyDescent="0.3">
      <c r="A18" s="63" t="s">
        <v>1471</v>
      </c>
      <c r="B18" s="64">
        <f>VLOOKUP($A18,'Return Data'!$B$7:$R$2843,3,0)</f>
        <v>44351</v>
      </c>
      <c r="C18" s="65">
        <f>VLOOKUP($A18,'Return Data'!$B$7:$R$2843,4,0)</f>
        <v>15.13</v>
      </c>
      <c r="D18" s="65">
        <f>VLOOKUP($A18,'Return Data'!$B$7:$R$2843,10,0)</f>
        <v>14.3613</v>
      </c>
      <c r="E18" s="66">
        <f t="shared" si="0"/>
        <v>10</v>
      </c>
      <c r="F18" s="65">
        <f>VLOOKUP($A18,'Return Data'!$B$7:$R$2843,11,0)</f>
        <v>40.092599999999997</v>
      </c>
      <c r="G18" s="66">
        <f t="shared" si="1"/>
        <v>12</v>
      </c>
      <c r="H18" s="65">
        <f>VLOOKUP($A18,'Return Data'!$B$7:$R$2843,12,0)</f>
        <v>60.615699999999997</v>
      </c>
      <c r="I18" s="66">
        <f t="shared" si="5"/>
        <v>15</v>
      </c>
      <c r="J18" s="65">
        <f>VLOOKUP($A18,'Return Data'!$B$7:$R$2843,13,0)</f>
        <v>95.477999999999994</v>
      </c>
      <c r="K18" s="66">
        <f t="shared" si="6"/>
        <v>18</v>
      </c>
      <c r="L18" s="65">
        <f>VLOOKUP($A18,'Return Data'!$B$7:$R$2843,17,0)</f>
        <v>22.785399999999999</v>
      </c>
      <c r="M18" s="66">
        <f t="shared" si="7"/>
        <v>14</v>
      </c>
      <c r="N18" s="65">
        <f>VLOOKUP($A18,'Return Data'!$B$7:$R$2843,14,0)</f>
        <v>12.6515</v>
      </c>
      <c r="O18" s="66">
        <f t="shared" si="8"/>
        <v>10</v>
      </c>
      <c r="P18" s="65"/>
      <c r="Q18" s="66"/>
      <c r="R18" s="65">
        <f>VLOOKUP($A18,'Return Data'!$B$7:$R$2843,16,0)</f>
        <v>11.0345</v>
      </c>
      <c r="S18" s="67">
        <f t="shared" si="4"/>
        <v>23</v>
      </c>
    </row>
    <row r="19" spans="1:19" x14ac:dyDescent="0.3">
      <c r="A19" s="63" t="s">
        <v>1472</v>
      </c>
      <c r="B19" s="64">
        <f>VLOOKUP($A19,'Return Data'!$B$7:$R$2843,3,0)</f>
        <v>44351</v>
      </c>
      <c r="C19" s="65">
        <f>VLOOKUP($A19,'Return Data'!$B$7:$R$2843,4,0)</f>
        <v>19.399999999999999</v>
      </c>
      <c r="D19" s="65">
        <f>VLOOKUP($A19,'Return Data'!$B$7:$R$2843,10,0)</f>
        <v>13.5167</v>
      </c>
      <c r="E19" s="66">
        <f t="shared" si="0"/>
        <v>14</v>
      </c>
      <c r="F19" s="65">
        <f>VLOOKUP($A19,'Return Data'!$B$7:$R$2843,11,0)</f>
        <v>36.427599999999998</v>
      </c>
      <c r="G19" s="66">
        <f t="shared" ref="G19" si="10">RANK(F19,F$8:F$30,0)</f>
        <v>17</v>
      </c>
      <c r="H19" s="65">
        <f>VLOOKUP($A19,'Return Data'!$B$7:$R$2843,12,0)</f>
        <v>59.146799999999999</v>
      </c>
      <c r="I19" s="66">
        <f t="shared" si="5"/>
        <v>18</v>
      </c>
      <c r="J19" s="65">
        <f>VLOOKUP($A19,'Return Data'!$B$7:$R$2843,13,0)</f>
        <v>98.364000000000004</v>
      </c>
      <c r="K19" s="66">
        <f t="shared" si="6"/>
        <v>17</v>
      </c>
      <c r="L19" s="65"/>
      <c r="M19" s="66"/>
      <c r="N19" s="65"/>
      <c r="O19" s="66"/>
      <c r="P19" s="65"/>
      <c r="Q19" s="66"/>
      <c r="R19" s="65">
        <f>VLOOKUP($A19,'Return Data'!$B$7:$R$2843,16,0)</f>
        <v>68.232100000000003</v>
      </c>
      <c r="S19" s="67">
        <f t="shared" si="4"/>
        <v>1</v>
      </c>
    </row>
    <row r="20" spans="1:19" x14ac:dyDescent="0.3">
      <c r="A20" s="63" t="s">
        <v>1474</v>
      </c>
      <c r="B20" s="64">
        <f>VLOOKUP($A20,'Return Data'!$B$7:$R$2843,3,0)</f>
        <v>44351</v>
      </c>
      <c r="C20" s="65">
        <f>VLOOKUP($A20,'Return Data'!$B$7:$R$2843,4,0)</f>
        <v>18.46</v>
      </c>
      <c r="D20" s="65">
        <f>VLOOKUP($A20,'Return Data'!$B$7:$R$2843,10,0)</f>
        <v>12.561</v>
      </c>
      <c r="E20" s="66">
        <f t="shared" si="0"/>
        <v>16</v>
      </c>
      <c r="F20" s="65">
        <f>VLOOKUP($A20,'Return Data'!$B$7:$R$2843,11,0)</f>
        <v>40.7012</v>
      </c>
      <c r="G20" s="66">
        <f>RANK(F20,F$8:F$30,0)</f>
        <v>10</v>
      </c>
      <c r="H20" s="65">
        <f>VLOOKUP($A20,'Return Data'!$B$7:$R$2843,12,0)</f>
        <v>59.965299999999999</v>
      </c>
      <c r="I20" s="66">
        <f t="shared" si="5"/>
        <v>17</v>
      </c>
      <c r="J20" s="65">
        <f>VLOOKUP($A20,'Return Data'!$B$7:$R$2843,13,0)</f>
        <v>90.113299999999995</v>
      </c>
      <c r="K20" s="66">
        <f t="shared" si="6"/>
        <v>22</v>
      </c>
      <c r="L20" s="65">
        <f>VLOOKUP($A20,'Return Data'!$B$7:$R$2843,17,0)</f>
        <v>30.6907</v>
      </c>
      <c r="M20" s="66">
        <f t="shared" si="7"/>
        <v>10</v>
      </c>
      <c r="N20" s="65"/>
      <c r="O20" s="66"/>
      <c r="P20" s="65"/>
      <c r="Q20" s="66"/>
      <c r="R20" s="65">
        <f>VLOOKUP($A20,'Return Data'!$B$7:$R$2843,16,0)</f>
        <v>26.620699999999999</v>
      </c>
      <c r="S20" s="67">
        <f t="shared" si="4"/>
        <v>9</v>
      </c>
    </row>
    <row r="21" spans="1:19" x14ac:dyDescent="0.3">
      <c r="A21" s="63" t="s">
        <v>1476</v>
      </c>
      <c r="B21" s="64">
        <f>VLOOKUP($A21,'Return Data'!$B$7:$R$2843,3,0)</f>
        <v>44351</v>
      </c>
      <c r="C21" s="65">
        <f>VLOOKUP($A21,'Return Data'!$B$7:$R$2843,4,0)</f>
        <v>14.921200000000001</v>
      </c>
      <c r="D21" s="65">
        <f>VLOOKUP($A21,'Return Data'!$B$7:$R$2843,10,0)</f>
        <v>11.984</v>
      </c>
      <c r="E21" s="66">
        <f t="shared" si="0"/>
        <v>19</v>
      </c>
      <c r="F21" s="65">
        <f>VLOOKUP($A21,'Return Data'!$B$7:$R$2843,11,0)</f>
        <v>33.934100000000001</v>
      </c>
      <c r="G21" s="66">
        <f>RANK(F21,F$8:F$30,0)</f>
        <v>20</v>
      </c>
      <c r="H21" s="65">
        <f>VLOOKUP($A21,'Return Data'!$B$7:$R$2843,12,0)</f>
        <v>55.291699999999999</v>
      </c>
      <c r="I21" s="66">
        <f t="shared" si="5"/>
        <v>23</v>
      </c>
      <c r="J21" s="65">
        <f>VLOOKUP($A21,'Return Data'!$B$7:$R$2843,13,0)</f>
        <v>95.316400000000002</v>
      </c>
      <c r="K21" s="66">
        <f t="shared" si="6"/>
        <v>19</v>
      </c>
      <c r="L21" s="65"/>
      <c r="M21" s="66"/>
      <c r="N21" s="65"/>
      <c r="O21" s="66"/>
      <c r="P21" s="65"/>
      <c r="Q21" s="66"/>
      <c r="R21" s="65">
        <f>VLOOKUP($A21,'Return Data'!$B$7:$R$2843,16,0)</f>
        <v>36.181800000000003</v>
      </c>
      <c r="S21" s="67">
        <f t="shared" si="4"/>
        <v>5</v>
      </c>
    </row>
    <row r="22" spans="1:19" x14ac:dyDescent="0.3">
      <c r="A22" s="63" t="s">
        <v>1479</v>
      </c>
      <c r="B22" s="64">
        <f>VLOOKUP($A22,'Return Data'!$B$7:$R$2843,3,0)</f>
        <v>44351</v>
      </c>
      <c r="C22" s="65">
        <f>VLOOKUP($A22,'Return Data'!$B$7:$R$2843,4,0)</f>
        <v>151.10599999999999</v>
      </c>
      <c r="D22" s="65">
        <f>VLOOKUP($A22,'Return Data'!$B$7:$R$2843,10,0)</f>
        <v>13.914999999999999</v>
      </c>
      <c r="E22" s="66">
        <f t="shared" si="0"/>
        <v>12</v>
      </c>
      <c r="F22" s="65">
        <f>VLOOKUP($A22,'Return Data'!$B$7:$R$2843,11,0)</f>
        <v>43.6</v>
      </c>
      <c r="G22" s="66">
        <f t="shared" ref="G22:G30" si="11">RANK(F22,F$8:F$30,0)</f>
        <v>3</v>
      </c>
      <c r="H22" s="65">
        <f>VLOOKUP($A22,'Return Data'!$B$7:$R$2843,12,0)</f>
        <v>78.578500000000005</v>
      </c>
      <c r="I22" s="66">
        <f t="shared" si="5"/>
        <v>2</v>
      </c>
      <c r="J22" s="65">
        <f>VLOOKUP($A22,'Return Data'!$B$7:$R$2843,13,0)</f>
        <v>128.1293</v>
      </c>
      <c r="K22" s="66">
        <f t="shared" si="6"/>
        <v>2</v>
      </c>
      <c r="L22" s="65">
        <f>VLOOKUP($A22,'Return Data'!$B$7:$R$2843,17,0)</f>
        <v>38.625500000000002</v>
      </c>
      <c r="M22" s="66">
        <f t="shared" si="7"/>
        <v>3</v>
      </c>
      <c r="N22" s="65">
        <f>VLOOKUP($A22,'Return Data'!$B$7:$R$2843,14,0)</f>
        <v>22.593299999999999</v>
      </c>
      <c r="O22" s="66">
        <f t="shared" si="8"/>
        <v>3</v>
      </c>
      <c r="P22" s="65">
        <f>VLOOKUP($A22,'Return Data'!$B$7:$R$2843,15,0)</f>
        <v>21.388400000000001</v>
      </c>
      <c r="Q22" s="66">
        <f t="shared" si="9"/>
        <v>4</v>
      </c>
      <c r="R22" s="65">
        <f>VLOOKUP($A22,'Return Data'!$B$7:$R$2843,16,0)</f>
        <v>20.947099999999999</v>
      </c>
      <c r="S22" s="67">
        <f t="shared" si="4"/>
        <v>13</v>
      </c>
    </row>
    <row r="23" spans="1:19" x14ac:dyDescent="0.3">
      <c r="A23" s="63" t="s">
        <v>1480</v>
      </c>
      <c r="B23" s="64">
        <f>VLOOKUP($A23,'Return Data'!$B$7:$R$2843,3,0)</f>
        <v>44351</v>
      </c>
      <c r="C23" s="65">
        <f>VLOOKUP($A23,'Return Data'!$B$7:$R$2843,4,0)</f>
        <v>38.006</v>
      </c>
      <c r="D23" s="65">
        <f>VLOOKUP($A23,'Return Data'!$B$7:$R$2843,10,0)</f>
        <v>16.4756</v>
      </c>
      <c r="E23" s="66">
        <f t="shared" si="0"/>
        <v>6</v>
      </c>
      <c r="F23" s="65">
        <f>VLOOKUP($A23,'Return Data'!$B$7:$R$2843,11,0)</f>
        <v>41.866399999999999</v>
      </c>
      <c r="G23" s="66">
        <f t="shared" si="11"/>
        <v>7</v>
      </c>
      <c r="H23" s="65">
        <f>VLOOKUP($A23,'Return Data'!$B$7:$R$2843,12,0)</f>
        <v>66.802700000000002</v>
      </c>
      <c r="I23" s="66">
        <f t="shared" si="5"/>
        <v>8</v>
      </c>
      <c r="J23" s="65">
        <f>VLOOKUP($A23,'Return Data'!$B$7:$R$2843,13,0)</f>
        <v>106.0616</v>
      </c>
      <c r="K23" s="66">
        <f t="shared" si="6"/>
        <v>12</v>
      </c>
      <c r="L23" s="65">
        <f>VLOOKUP($A23,'Return Data'!$B$7:$R$2843,17,0)</f>
        <v>22.402699999999999</v>
      </c>
      <c r="M23" s="66">
        <f t="shared" si="7"/>
        <v>15</v>
      </c>
      <c r="N23" s="65">
        <f>VLOOKUP($A23,'Return Data'!$B$7:$R$2843,14,0)</f>
        <v>11.662100000000001</v>
      </c>
      <c r="O23" s="66">
        <f t="shared" si="8"/>
        <v>11</v>
      </c>
      <c r="P23" s="65">
        <f>VLOOKUP($A23,'Return Data'!$B$7:$R$2843,15,0)</f>
        <v>20.079499999999999</v>
      </c>
      <c r="Q23" s="66">
        <f t="shared" si="9"/>
        <v>5</v>
      </c>
      <c r="R23" s="65">
        <f>VLOOKUP($A23,'Return Data'!$B$7:$R$2843,16,0)</f>
        <v>20.790700000000001</v>
      </c>
      <c r="S23" s="67">
        <f t="shared" si="4"/>
        <v>14</v>
      </c>
    </row>
    <row r="24" spans="1:19" x14ac:dyDescent="0.3">
      <c r="A24" s="63" t="s">
        <v>1483</v>
      </c>
      <c r="B24" s="64">
        <f>VLOOKUP($A24,'Return Data'!$B$7:$R$2843,3,0)</f>
        <v>44351</v>
      </c>
      <c r="C24" s="65">
        <f>VLOOKUP($A24,'Return Data'!$B$7:$R$2843,4,0)</f>
        <v>74.431700000000006</v>
      </c>
      <c r="D24" s="65">
        <f>VLOOKUP($A24,'Return Data'!$B$7:$R$2843,10,0)</f>
        <v>14.112500000000001</v>
      </c>
      <c r="E24" s="66">
        <f t="shared" si="0"/>
        <v>11</v>
      </c>
      <c r="F24" s="65">
        <f>VLOOKUP($A24,'Return Data'!$B$7:$R$2843,11,0)</f>
        <v>44.269799999999996</v>
      </c>
      <c r="G24" s="66">
        <f t="shared" si="11"/>
        <v>2</v>
      </c>
      <c r="H24" s="65">
        <f>VLOOKUP($A24,'Return Data'!$B$7:$R$2843,12,0)</f>
        <v>68.221699999999998</v>
      </c>
      <c r="I24" s="66">
        <f t="shared" si="5"/>
        <v>4</v>
      </c>
      <c r="J24" s="65">
        <f>VLOOKUP($A24,'Return Data'!$B$7:$R$2843,13,0)</f>
        <v>114.4252</v>
      </c>
      <c r="K24" s="66">
        <f t="shared" si="6"/>
        <v>4</v>
      </c>
      <c r="L24" s="65">
        <f>VLOOKUP($A24,'Return Data'!$B$7:$R$2843,17,0)</f>
        <v>30.377400000000002</v>
      </c>
      <c r="M24" s="66">
        <f t="shared" si="7"/>
        <v>11</v>
      </c>
      <c r="N24" s="65">
        <f>VLOOKUP($A24,'Return Data'!$B$7:$R$2843,14,0)</f>
        <v>18.589200000000002</v>
      </c>
      <c r="O24" s="66">
        <f t="shared" si="8"/>
        <v>5</v>
      </c>
      <c r="P24" s="65">
        <f>VLOOKUP($A24,'Return Data'!$B$7:$R$2843,15,0)</f>
        <v>22.763999999999999</v>
      </c>
      <c r="Q24" s="66">
        <f t="shared" si="9"/>
        <v>2</v>
      </c>
      <c r="R24" s="65">
        <f>VLOOKUP($A24,'Return Data'!$B$7:$R$2843,16,0)</f>
        <v>25.476700000000001</v>
      </c>
      <c r="S24" s="67">
        <f t="shared" si="4"/>
        <v>10</v>
      </c>
    </row>
    <row r="25" spans="1:19" x14ac:dyDescent="0.3">
      <c r="A25" s="63" t="s">
        <v>1484</v>
      </c>
      <c r="B25" s="64">
        <f>VLOOKUP($A25,'Return Data'!$B$7:$R$2843,3,0)</f>
        <v>44351</v>
      </c>
      <c r="C25" s="65">
        <f>VLOOKUP($A25,'Return Data'!$B$7:$R$2843,4,0)</f>
        <v>19.55</v>
      </c>
      <c r="D25" s="65">
        <f>VLOOKUP($A25,'Return Data'!$B$7:$R$2843,10,0)</f>
        <v>16.577200000000001</v>
      </c>
      <c r="E25" s="66">
        <f t="shared" si="0"/>
        <v>4</v>
      </c>
      <c r="F25" s="65">
        <f>VLOOKUP($A25,'Return Data'!$B$7:$R$2843,11,0)</f>
        <v>40.647500000000001</v>
      </c>
      <c r="G25" s="66">
        <f t="shared" si="11"/>
        <v>11</v>
      </c>
      <c r="H25" s="65">
        <f>VLOOKUP($A25,'Return Data'!$B$7:$R$2843,12,0)</f>
        <v>64.423900000000003</v>
      </c>
      <c r="I25" s="66">
        <f t="shared" si="5"/>
        <v>12</v>
      </c>
      <c r="J25" s="65">
        <f>VLOOKUP($A25,'Return Data'!$B$7:$R$2843,13,0)</f>
        <v>107.7577</v>
      </c>
      <c r="K25" s="66">
        <f t="shared" si="6"/>
        <v>10</v>
      </c>
      <c r="L25" s="65"/>
      <c r="M25" s="66"/>
      <c r="N25" s="65"/>
      <c r="O25" s="66"/>
      <c r="P25" s="65"/>
      <c r="Q25" s="66"/>
      <c r="R25" s="65">
        <f>VLOOKUP($A25,'Return Data'!$B$7:$R$2843,16,0)</f>
        <v>38.397100000000002</v>
      </c>
      <c r="S25" s="67">
        <f t="shared" si="4"/>
        <v>3</v>
      </c>
    </row>
    <row r="26" spans="1:19" x14ac:dyDescent="0.3">
      <c r="A26" s="63" t="s">
        <v>1487</v>
      </c>
      <c r="B26" s="64">
        <f>VLOOKUP($A26,'Return Data'!$B$7:$R$2843,3,0)</f>
        <v>44351</v>
      </c>
      <c r="C26" s="65">
        <f>VLOOKUP($A26,'Return Data'!$B$7:$R$2843,4,0)</f>
        <v>110.7808</v>
      </c>
      <c r="D26" s="65">
        <f>VLOOKUP($A26,'Return Data'!$B$7:$R$2843,10,0)</f>
        <v>30.3443</v>
      </c>
      <c r="E26" s="66">
        <f t="shared" si="0"/>
        <v>1</v>
      </c>
      <c r="F26" s="65">
        <f>VLOOKUP($A26,'Return Data'!$B$7:$R$2843,11,0)</f>
        <v>59.753300000000003</v>
      </c>
      <c r="G26" s="66">
        <f t="shared" si="11"/>
        <v>1</v>
      </c>
      <c r="H26" s="65">
        <f>VLOOKUP($A26,'Return Data'!$B$7:$R$2843,12,0)</f>
        <v>93.631100000000004</v>
      </c>
      <c r="I26" s="66">
        <f t="shared" si="5"/>
        <v>1</v>
      </c>
      <c r="J26" s="65">
        <f>VLOOKUP($A26,'Return Data'!$B$7:$R$2843,13,0)</f>
        <v>198.4614</v>
      </c>
      <c r="K26" s="66">
        <f t="shared" si="6"/>
        <v>1</v>
      </c>
      <c r="L26" s="65">
        <f>VLOOKUP($A26,'Return Data'!$B$7:$R$2843,17,0)</f>
        <v>52.7119</v>
      </c>
      <c r="M26" s="66">
        <f t="shared" si="7"/>
        <v>1</v>
      </c>
      <c r="N26" s="65">
        <f>VLOOKUP($A26,'Return Data'!$B$7:$R$2843,14,0)</f>
        <v>29.416799999999999</v>
      </c>
      <c r="O26" s="66">
        <f t="shared" si="8"/>
        <v>1</v>
      </c>
      <c r="P26" s="65">
        <f>VLOOKUP($A26,'Return Data'!$B$7:$R$2843,15,0)</f>
        <v>19.1816</v>
      </c>
      <c r="Q26" s="66">
        <f t="shared" si="9"/>
        <v>7</v>
      </c>
      <c r="R26" s="65">
        <f>VLOOKUP($A26,'Return Data'!$B$7:$R$2843,16,0)</f>
        <v>15.033300000000001</v>
      </c>
      <c r="S26" s="67">
        <f t="shared" si="4"/>
        <v>21</v>
      </c>
    </row>
    <row r="27" spans="1:19" x14ac:dyDescent="0.3">
      <c r="A27" s="63" t="s">
        <v>1488</v>
      </c>
      <c r="B27" s="64">
        <f>VLOOKUP($A27,'Return Data'!$B$7:$R$2843,3,0)</f>
        <v>44351</v>
      </c>
      <c r="C27" s="65">
        <f>VLOOKUP($A27,'Return Data'!$B$7:$R$2843,4,0)</f>
        <v>98.853899999999996</v>
      </c>
      <c r="D27" s="65">
        <f>VLOOKUP($A27,'Return Data'!$B$7:$R$2843,10,0)</f>
        <v>11.1189</v>
      </c>
      <c r="E27" s="66">
        <f t="shared" si="0"/>
        <v>20</v>
      </c>
      <c r="F27" s="65">
        <f>VLOOKUP($A27,'Return Data'!$B$7:$R$2843,11,0)</f>
        <v>31.361899999999999</v>
      </c>
      <c r="G27" s="66">
        <f t="shared" si="11"/>
        <v>23</v>
      </c>
      <c r="H27" s="65">
        <f>VLOOKUP($A27,'Return Data'!$B$7:$R$2843,12,0)</f>
        <v>56.799199999999999</v>
      </c>
      <c r="I27" s="66">
        <f t="shared" si="5"/>
        <v>20</v>
      </c>
      <c r="J27" s="65">
        <f>VLOOKUP($A27,'Return Data'!$B$7:$R$2843,13,0)</f>
        <v>94.602000000000004</v>
      </c>
      <c r="K27" s="66">
        <f t="shared" si="6"/>
        <v>20</v>
      </c>
      <c r="L27" s="65">
        <f>VLOOKUP($A27,'Return Data'!$B$7:$R$2843,17,0)</f>
        <v>31.981999999999999</v>
      </c>
      <c r="M27" s="66">
        <f t="shared" si="7"/>
        <v>8</v>
      </c>
      <c r="N27" s="65">
        <f>VLOOKUP($A27,'Return Data'!$B$7:$R$2843,14,0)</f>
        <v>20.473400000000002</v>
      </c>
      <c r="O27" s="66">
        <f t="shared" si="8"/>
        <v>4</v>
      </c>
      <c r="P27" s="65">
        <f>VLOOKUP($A27,'Return Data'!$B$7:$R$2843,15,0)</f>
        <v>23.8643</v>
      </c>
      <c r="Q27" s="66">
        <f t="shared" si="9"/>
        <v>1</v>
      </c>
      <c r="R27" s="65">
        <f>VLOOKUP($A27,'Return Data'!$B$7:$R$2843,16,0)</f>
        <v>27.475200000000001</v>
      </c>
      <c r="S27" s="67">
        <f t="shared" si="4"/>
        <v>8</v>
      </c>
    </row>
    <row r="28" spans="1:19" x14ac:dyDescent="0.3">
      <c r="A28" s="63" t="s">
        <v>1491</v>
      </c>
      <c r="B28" s="64">
        <f>VLOOKUP($A28,'Return Data'!$B$7:$R$2843,3,0)</f>
        <v>44351</v>
      </c>
      <c r="C28" s="65">
        <f>VLOOKUP($A28,'Return Data'!$B$7:$R$2843,4,0)</f>
        <v>130.68440000000001</v>
      </c>
      <c r="D28" s="65">
        <f>VLOOKUP($A28,'Return Data'!$B$7:$R$2843,10,0)</f>
        <v>14.934900000000001</v>
      </c>
      <c r="E28" s="66">
        <f t="shared" si="0"/>
        <v>9</v>
      </c>
      <c r="F28" s="65">
        <f>VLOOKUP($A28,'Return Data'!$B$7:$R$2843,11,0)</f>
        <v>38.853900000000003</v>
      </c>
      <c r="G28" s="66">
        <f t="shared" si="11"/>
        <v>14</v>
      </c>
      <c r="H28" s="65">
        <f>VLOOKUP($A28,'Return Data'!$B$7:$R$2843,12,0)</f>
        <v>65.145300000000006</v>
      </c>
      <c r="I28" s="66">
        <f t="shared" si="5"/>
        <v>10</v>
      </c>
      <c r="J28" s="65">
        <f>VLOOKUP($A28,'Return Data'!$B$7:$R$2843,13,0)</f>
        <v>106.8364</v>
      </c>
      <c r="K28" s="66">
        <f t="shared" si="6"/>
        <v>11</v>
      </c>
      <c r="L28" s="65">
        <f>VLOOKUP($A28,'Return Data'!$B$7:$R$2843,17,0)</f>
        <v>21.8874</v>
      </c>
      <c r="M28" s="66">
        <f t="shared" si="7"/>
        <v>16</v>
      </c>
      <c r="N28" s="65">
        <f>VLOOKUP($A28,'Return Data'!$B$7:$R$2843,14,0)</f>
        <v>9.9997000000000007</v>
      </c>
      <c r="O28" s="66">
        <f t="shared" si="8"/>
        <v>12</v>
      </c>
      <c r="P28" s="65">
        <f>VLOOKUP($A28,'Return Data'!$B$7:$R$2843,15,0)</f>
        <v>13.2173</v>
      </c>
      <c r="Q28" s="66">
        <f t="shared" si="9"/>
        <v>13</v>
      </c>
      <c r="R28" s="65">
        <f>VLOOKUP($A28,'Return Data'!$B$7:$R$2843,16,0)</f>
        <v>17.116900000000001</v>
      </c>
      <c r="S28" s="67">
        <f t="shared" si="4"/>
        <v>18</v>
      </c>
    </row>
    <row r="29" spans="1:19" x14ac:dyDescent="0.3">
      <c r="A29" s="63" t="s">
        <v>1492</v>
      </c>
      <c r="B29" s="64">
        <f>VLOOKUP($A29,'Return Data'!$B$7:$R$2843,3,0)</f>
        <v>44351</v>
      </c>
      <c r="C29" s="65">
        <f>VLOOKUP($A29,'Return Data'!$B$7:$R$2843,4,0)</f>
        <v>18.795300000000001</v>
      </c>
      <c r="D29" s="65">
        <f>VLOOKUP($A29,'Return Data'!$B$7:$R$2843,10,0)</f>
        <v>16.9495</v>
      </c>
      <c r="E29" s="66">
        <f t="shared" si="0"/>
        <v>2</v>
      </c>
      <c r="F29" s="65">
        <f>VLOOKUP($A29,'Return Data'!$B$7:$R$2843,11,0)</f>
        <v>43.439399999999999</v>
      </c>
      <c r="G29" s="66">
        <f t="shared" si="11"/>
        <v>4</v>
      </c>
      <c r="H29" s="65">
        <f>VLOOKUP($A29,'Return Data'!$B$7:$R$2843,12,0)</f>
        <v>67.008499999999998</v>
      </c>
      <c r="I29" s="66">
        <f t="shared" si="5"/>
        <v>7</v>
      </c>
      <c r="J29" s="65">
        <f>VLOOKUP($A29,'Return Data'!$B$7:$R$2843,13,0)</f>
        <v>102.5312</v>
      </c>
      <c r="K29" s="66">
        <f t="shared" si="6"/>
        <v>13</v>
      </c>
      <c r="L29" s="65">
        <f>VLOOKUP($A29,'Return Data'!$B$7:$R$2843,17,0)</f>
        <v>31.766500000000001</v>
      </c>
      <c r="M29" s="66">
        <f t="shared" si="7"/>
        <v>9</v>
      </c>
      <c r="N29" s="65"/>
      <c r="O29" s="66"/>
      <c r="P29" s="65"/>
      <c r="Q29" s="66"/>
      <c r="R29" s="65">
        <f>VLOOKUP($A29,'Return Data'!$B$7:$R$2843,16,0)</f>
        <v>27.9328</v>
      </c>
      <c r="S29" s="67">
        <f t="shared" si="4"/>
        <v>7</v>
      </c>
    </row>
    <row r="30" spans="1:19" x14ac:dyDescent="0.3">
      <c r="A30" s="63" t="s">
        <v>1494</v>
      </c>
      <c r="B30" s="64">
        <f>VLOOKUP($A30,'Return Data'!$B$7:$R$2843,3,0)</f>
        <v>44351</v>
      </c>
      <c r="C30" s="65">
        <f>VLOOKUP($A30,'Return Data'!$B$7:$R$2843,4,0)</f>
        <v>25.38</v>
      </c>
      <c r="D30" s="65">
        <f>VLOOKUP($A30,'Return Data'!$B$7:$R$2843,10,0)</f>
        <v>13.253</v>
      </c>
      <c r="E30" s="66">
        <f t="shared" si="0"/>
        <v>15</v>
      </c>
      <c r="F30" s="65">
        <f>VLOOKUP($A30,'Return Data'!$B$7:$R$2843,11,0)</f>
        <v>38.688499999999998</v>
      </c>
      <c r="G30" s="66">
        <f t="shared" si="11"/>
        <v>15</v>
      </c>
      <c r="H30" s="65">
        <f>VLOOKUP($A30,'Return Data'!$B$7:$R$2843,12,0)</f>
        <v>56.280799999999999</v>
      </c>
      <c r="I30" s="66">
        <f t="shared" si="5"/>
        <v>22</v>
      </c>
      <c r="J30" s="65">
        <f>VLOOKUP($A30,'Return Data'!$B$7:$R$2843,13,0)</f>
        <v>100.31570000000001</v>
      </c>
      <c r="K30" s="66">
        <f t="shared" si="6"/>
        <v>16</v>
      </c>
      <c r="L30" s="65">
        <f>VLOOKUP($A30,'Return Data'!$B$7:$R$2843,17,0)</f>
        <v>32.938400000000001</v>
      </c>
      <c r="M30" s="66">
        <f t="shared" si="7"/>
        <v>6</v>
      </c>
      <c r="N30" s="65">
        <f>VLOOKUP($A30,'Return Data'!$B$7:$R$2843,14,0)</f>
        <v>17.172000000000001</v>
      </c>
      <c r="O30" s="66">
        <f t="shared" si="8"/>
        <v>7</v>
      </c>
      <c r="P30" s="65">
        <f>VLOOKUP($A30,'Return Data'!$B$7:$R$2843,15,0)</f>
        <v>15.797499999999999</v>
      </c>
      <c r="Q30" s="66">
        <f t="shared" si="9"/>
        <v>10</v>
      </c>
      <c r="R30" s="65">
        <f>VLOOKUP($A30,'Return Data'!$B$7:$R$2843,16,0)</f>
        <v>14.255000000000001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14.364139130434783</v>
      </c>
      <c r="E32" s="74"/>
      <c r="F32" s="75">
        <f>AVERAGE(F8:F30)</f>
        <v>39.695565217391298</v>
      </c>
      <c r="G32" s="74"/>
      <c r="H32" s="75">
        <f>AVERAGE(H8:H30)</f>
        <v>64.73758695652171</v>
      </c>
      <c r="I32" s="74"/>
      <c r="J32" s="75">
        <f>AVERAGE(J8:J30)</f>
        <v>108.22440434782609</v>
      </c>
      <c r="K32" s="74"/>
      <c r="L32" s="75">
        <f>AVERAGE(L8:L30)</f>
        <v>29.751764999999995</v>
      </c>
      <c r="M32" s="74"/>
      <c r="N32" s="75">
        <f>AVERAGE(N8:N30)</f>
        <v>16.048073333333331</v>
      </c>
      <c r="O32" s="74"/>
      <c r="P32" s="75">
        <f>AVERAGE(P8:P30)</f>
        <v>17.995142857142859</v>
      </c>
      <c r="Q32" s="74"/>
      <c r="R32" s="75">
        <f>AVERAGE(R8:R30)</f>
        <v>25.905200000000001</v>
      </c>
      <c r="S32" s="76"/>
    </row>
    <row r="33" spans="1:19" x14ac:dyDescent="0.3">
      <c r="A33" s="73" t="s">
        <v>28</v>
      </c>
      <c r="B33" s="74"/>
      <c r="C33" s="74"/>
      <c r="D33" s="75">
        <f>MIN(D8:D30)</f>
        <v>8.5460999999999991</v>
      </c>
      <c r="E33" s="74"/>
      <c r="F33" s="75">
        <f>MIN(F8:F30)</f>
        <v>31.361899999999999</v>
      </c>
      <c r="G33" s="74"/>
      <c r="H33" s="75">
        <f>MIN(H8:H30)</f>
        <v>55.291699999999999</v>
      </c>
      <c r="I33" s="74"/>
      <c r="J33" s="75">
        <f>MIN(J8:J30)</f>
        <v>87.980800000000002</v>
      </c>
      <c r="K33" s="74"/>
      <c r="L33" s="75">
        <f>MIN(L8:L30)</f>
        <v>17.884</v>
      </c>
      <c r="M33" s="74"/>
      <c r="N33" s="75">
        <f>MIN(N8:N30)</f>
        <v>8.1534999999999993</v>
      </c>
      <c r="O33" s="74"/>
      <c r="P33" s="75">
        <f>MIN(P8:P30)</f>
        <v>13.109299999999999</v>
      </c>
      <c r="Q33" s="74"/>
      <c r="R33" s="75">
        <f>MIN(R8:R30)</f>
        <v>11.0345</v>
      </c>
      <c r="S33" s="76"/>
    </row>
    <row r="34" spans="1:19" ht="15" thickBot="1" x14ac:dyDescent="0.35">
      <c r="A34" s="77" t="s">
        <v>29</v>
      </c>
      <c r="B34" s="78"/>
      <c r="C34" s="78"/>
      <c r="D34" s="79">
        <f>MAX(D8:D30)</f>
        <v>30.3443</v>
      </c>
      <c r="E34" s="78"/>
      <c r="F34" s="79">
        <f>MAX(F8:F30)</f>
        <v>59.753300000000003</v>
      </c>
      <c r="G34" s="78"/>
      <c r="H34" s="79">
        <f>MAX(H8:H30)</f>
        <v>93.631100000000004</v>
      </c>
      <c r="I34" s="78"/>
      <c r="J34" s="79">
        <f>MAX(J8:J30)</f>
        <v>198.4614</v>
      </c>
      <c r="K34" s="78"/>
      <c r="L34" s="79">
        <f>MAX(L8:L30)</f>
        <v>52.7119</v>
      </c>
      <c r="M34" s="78"/>
      <c r="N34" s="79">
        <f>MAX(N8:N30)</f>
        <v>29.416799999999999</v>
      </c>
      <c r="O34" s="78"/>
      <c r="P34" s="79">
        <f>MAX(P8:P30)</f>
        <v>23.8643</v>
      </c>
      <c r="Q34" s="78"/>
      <c r="R34" s="79">
        <f>MAX(R8:R30)</f>
        <v>68.232100000000003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44351</v>
      </c>
      <c r="C8" s="65">
        <f>VLOOKUP($A8,'Return Data'!$B$7:$R$2843,4,0)</f>
        <v>48.414099999999998</v>
      </c>
      <c r="D8" s="65">
        <f>VLOOKUP($A8,'Return Data'!$B$7:$R$2843,10,0)</f>
        <v>9.8306000000000004</v>
      </c>
      <c r="E8" s="66">
        <f t="shared" ref="E8:E30" si="0">RANK(D8,D$8:D$30,0)</f>
        <v>21</v>
      </c>
      <c r="F8" s="65">
        <f>VLOOKUP($A8,'Return Data'!$B$7:$R$2843,11,0)</f>
        <v>37.595999999999997</v>
      </c>
      <c r="G8" s="66">
        <f t="shared" ref="G8" si="1">RANK(F8,F$8:F$30,0)</f>
        <v>16</v>
      </c>
      <c r="H8" s="65">
        <f>VLOOKUP($A8,'Return Data'!$B$7:$R$2843,12,0)</f>
        <v>65.419899999999998</v>
      </c>
      <c r="I8" s="66">
        <f t="shared" ref="I8" si="2">RANK(H8,H$8:H$30,0)</f>
        <v>8</v>
      </c>
      <c r="J8" s="65">
        <f>VLOOKUP($A8,'Return Data'!$B$7:$R$2843,13,0)</f>
        <v>106.2465</v>
      </c>
      <c r="K8" s="66">
        <f t="shared" ref="K8" si="3">RANK(J8,J$8:J$30,0)</f>
        <v>7</v>
      </c>
      <c r="L8" s="65">
        <f>VLOOKUP($A8,'Return Data'!$B$7:$R$2843,17,0)</f>
        <v>17.1526</v>
      </c>
      <c r="M8" s="66">
        <f>RANK(L8,L$8:L$30,0)</f>
        <v>19</v>
      </c>
      <c r="N8" s="65">
        <f>VLOOKUP($A8,'Return Data'!$B$7:$R$2843,14,0)</f>
        <v>6.9238</v>
      </c>
      <c r="O8" s="66">
        <f>RANK(N8,N$8:N$30,0)</f>
        <v>15</v>
      </c>
      <c r="P8" s="65">
        <f>VLOOKUP($A8,'Return Data'!$B$7:$R$2843,15,0)</f>
        <v>12.555</v>
      </c>
      <c r="Q8" s="66">
        <f>RANK(P8,P$8:P$30,0)</f>
        <v>11</v>
      </c>
      <c r="R8" s="65">
        <f>VLOOKUP($A8,'Return Data'!$B$7:$R$2843,16,0)</f>
        <v>11.81</v>
      </c>
      <c r="S8" s="67">
        <f t="shared" ref="S8" si="4">RANK(R8,R$8:R$30,0)</f>
        <v>20</v>
      </c>
    </row>
    <row r="9" spans="1:20" x14ac:dyDescent="0.3">
      <c r="A9" s="63" t="s">
        <v>1453</v>
      </c>
      <c r="B9" s="64">
        <f>VLOOKUP($A9,'Return Data'!$B$7:$R$2843,3,0)</f>
        <v>44351</v>
      </c>
      <c r="C9" s="65">
        <f>VLOOKUP($A9,'Return Data'!$B$7:$R$2843,4,0)</f>
        <v>49.88</v>
      </c>
      <c r="D9" s="65">
        <f>VLOOKUP($A9,'Return Data'!$B$7:$R$2843,10,0)</f>
        <v>14.745799999999999</v>
      </c>
      <c r="E9" s="66">
        <f t="shared" si="0"/>
        <v>8</v>
      </c>
      <c r="F9" s="65">
        <f>VLOOKUP($A9,'Return Data'!$B$7:$R$2843,11,0)</f>
        <v>30.8843</v>
      </c>
      <c r="G9" s="66">
        <f t="shared" ref="G9:G30" si="5">RANK(F9,F$8:F$30,0)</f>
        <v>22</v>
      </c>
      <c r="H9" s="65">
        <f>VLOOKUP($A9,'Return Data'!$B$7:$R$2843,12,0)</f>
        <v>54.810699999999997</v>
      </c>
      <c r="I9" s="66">
        <f t="shared" ref="I9:I30" si="6">RANK(H9,H$8:H$30,0)</f>
        <v>22</v>
      </c>
      <c r="J9" s="65">
        <f>VLOOKUP($A9,'Return Data'!$B$7:$R$2843,13,0)</f>
        <v>84.877700000000004</v>
      </c>
      <c r="K9" s="66">
        <f t="shared" ref="K9:K30" si="7">RANK(J9,J$8:J$30,0)</f>
        <v>23</v>
      </c>
      <c r="L9" s="65">
        <f>VLOOKUP($A9,'Return Data'!$B$7:$R$2843,17,0)</f>
        <v>30.206499999999998</v>
      </c>
      <c r="M9" s="66">
        <f t="shared" ref="M9:M30" si="8">RANK(L9,L$8:L$30,0)</f>
        <v>8</v>
      </c>
      <c r="N9" s="65">
        <f>VLOOKUP($A9,'Return Data'!$B$7:$R$2843,14,0)</f>
        <v>22.274000000000001</v>
      </c>
      <c r="O9" s="66">
        <f t="shared" ref="O9:O30" si="9">RANK(N9,N$8:N$30,0)</f>
        <v>2</v>
      </c>
      <c r="P9" s="65">
        <f>VLOOKUP($A9,'Return Data'!$B$7:$R$2843,15,0)</f>
        <v>19.875499999999999</v>
      </c>
      <c r="Q9" s="66">
        <f t="shared" ref="Q9:Q30" si="10">RANK(P9,P$8:P$30,0)</f>
        <v>3</v>
      </c>
      <c r="R9" s="65">
        <f>VLOOKUP($A9,'Return Data'!$B$7:$R$2843,16,0)</f>
        <v>23.832999999999998</v>
      </c>
      <c r="S9" s="67">
        <f t="shared" ref="S9:S30" si="11">RANK(R9,R$8:R$30,0)</f>
        <v>9</v>
      </c>
    </row>
    <row r="10" spans="1:20" x14ac:dyDescent="0.3">
      <c r="A10" s="63" t="s">
        <v>1455</v>
      </c>
      <c r="B10" s="64">
        <f>VLOOKUP($A10,'Return Data'!$B$7:$R$2843,3,0)</f>
        <v>44351</v>
      </c>
      <c r="C10" s="65">
        <f>VLOOKUP($A10,'Return Data'!$B$7:$R$2843,4,0)</f>
        <v>21.39</v>
      </c>
      <c r="D10" s="65">
        <f>VLOOKUP($A10,'Return Data'!$B$7:$R$2843,10,0)</f>
        <v>16.0608</v>
      </c>
      <c r="E10" s="66">
        <f t="shared" si="0"/>
        <v>6</v>
      </c>
      <c r="F10" s="65">
        <f>VLOOKUP($A10,'Return Data'!$B$7:$R$2843,11,0)</f>
        <v>40.354300000000002</v>
      </c>
      <c r="G10" s="66">
        <f t="shared" si="5"/>
        <v>8</v>
      </c>
      <c r="H10" s="65">
        <f>VLOOKUP($A10,'Return Data'!$B$7:$R$2843,12,0)</f>
        <v>61.922800000000002</v>
      </c>
      <c r="I10" s="66">
        <f t="shared" si="6"/>
        <v>14</v>
      </c>
      <c r="J10" s="65">
        <f>VLOOKUP($A10,'Return Data'!$B$7:$R$2843,13,0)</f>
        <v>109.7059</v>
      </c>
      <c r="K10" s="66">
        <f t="shared" si="7"/>
        <v>5</v>
      </c>
      <c r="L10" s="65">
        <f>VLOOKUP($A10,'Return Data'!$B$7:$R$2843,17,0)</f>
        <v>40.862000000000002</v>
      </c>
      <c r="M10" s="66">
        <f t="shared" si="8"/>
        <v>2</v>
      </c>
      <c r="N10" s="65"/>
      <c r="O10" s="66"/>
      <c r="P10" s="65"/>
      <c r="Q10" s="66"/>
      <c r="R10" s="65">
        <f>VLOOKUP($A10,'Return Data'!$B$7:$R$2843,16,0)</f>
        <v>36.212499999999999</v>
      </c>
      <c r="S10" s="67">
        <f t="shared" si="11"/>
        <v>2</v>
      </c>
    </row>
    <row r="11" spans="1:20" x14ac:dyDescent="0.3">
      <c r="A11" s="63" t="s">
        <v>1457</v>
      </c>
      <c r="B11" s="64">
        <f>VLOOKUP($A11,'Return Data'!$B$7:$R$2843,3,0)</f>
        <v>44351</v>
      </c>
      <c r="C11" s="65">
        <f>VLOOKUP($A11,'Return Data'!$B$7:$R$2843,4,0)</f>
        <v>18.239999999999998</v>
      </c>
      <c r="D11" s="65">
        <f>VLOOKUP($A11,'Return Data'!$B$7:$R$2843,10,0)</f>
        <v>16.1783</v>
      </c>
      <c r="E11" s="66">
        <f t="shared" si="0"/>
        <v>3</v>
      </c>
      <c r="F11" s="65">
        <f>VLOOKUP($A11,'Return Data'!$B$7:$R$2843,11,0)</f>
        <v>41.176499999999997</v>
      </c>
      <c r="G11" s="66">
        <f t="shared" si="5"/>
        <v>6</v>
      </c>
      <c r="H11" s="65">
        <f>VLOOKUP($A11,'Return Data'!$B$7:$R$2843,12,0)</f>
        <v>63.002699999999997</v>
      </c>
      <c r="I11" s="66">
        <f t="shared" si="6"/>
        <v>11</v>
      </c>
      <c r="J11" s="65">
        <f>VLOOKUP($A11,'Return Data'!$B$7:$R$2843,13,0)</f>
        <v>106.10169999999999</v>
      </c>
      <c r="K11" s="66">
        <f t="shared" si="7"/>
        <v>8</v>
      </c>
      <c r="L11" s="65">
        <f>VLOOKUP($A11,'Return Data'!$B$7:$R$2843,17,0)</f>
        <v>32.573099999999997</v>
      </c>
      <c r="M11" s="66">
        <f t="shared" si="8"/>
        <v>4</v>
      </c>
      <c r="N11" s="65"/>
      <c r="O11" s="66"/>
      <c r="P11" s="65"/>
      <c r="Q11" s="66"/>
      <c r="R11" s="65">
        <f>VLOOKUP($A11,'Return Data'!$B$7:$R$2843,16,0)</f>
        <v>29.843900000000001</v>
      </c>
      <c r="S11" s="67">
        <f t="shared" si="11"/>
        <v>6</v>
      </c>
    </row>
    <row r="12" spans="1:20" x14ac:dyDescent="0.3">
      <c r="A12" s="63" t="s">
        <v>1459</v>
      </c>
      <c r="B12" s="64">
        <f>VLOOKUP($A12,'Return Data'!$B$7:$R$2843,3,0)</f>
        <v>44351</v>
      </c>
      <c r="C12" s="65">
        <f>VLOOKUP($A12,'Return Data'!$B$7:$R$2843,4,0)</f>
        <v>91.162000000000006</v>
      </c>
      <c r="D12" s="65">
        <f>VLOOKUP($A12,'Return Data'!$B$7:$R$2843,10,0)</f>
        <v>12.199400000000001</v>
      </c>
      <c r="E12" s="66">
        <f t="shared" si="0"/>
        <v>16</v>
      </c>
      <c r="F12" s="65">
        <f>VLOOKUP($A12,'Return Data'!$B$7:$R$2843,11,0)</f>
        <v>32.078600000000002</v>
      </c>
      <c r="G12" s="66">
        <f t="shared" si="5"/>
        <v>21</v>
      </c>
      <c r="H12" s="65">
        <f>VLOOKUP($A12,'Return Data'!$B$7:$R$2843,12,0)</f>
        <v>55.869799999999998</v>
      </c>
      <c r="I12" s="66">
        <f t="shared" si="6"/>
        <v>19</v>
      </c>
      <c r="J12" s="65">
        <f>VLOOKUP($A12,'Return Data'!$B$7:$R$2843,13,0)</f>
        <v>100.27679999999999</v>
      </c>
      <c r="K12" s="66">
        <f t="shared" si="7"/>
        <v>13</v>
      </c>
      <c r="L12" s="65">
        <f>VLOOKUP($A12,'Return Data'!$B$7:$R$2843,17,0)</f>
        <v>26.9513</v>
      </c>
      <c r="M12" s="66">
        <f t="shared" si="8"/>
        <v>12</v>
      </c>
      <c r="N12" s="65">
        <f>VLOOKUP($A12,'Return Data'!$B$7:$R$2843,14,0)</f>
        <v>14.7515</v>
      </c>
      <c r="O12" s="66">
        <f t="shared" si="9"/>
        <v>8</v>
      </c>
      <c r="P12" s="65">
        <f>VLOOKUP($A12,'Return Data'!$B$7:$R$2843,15,0)</f>
        <v>15.082800000000001</v>
      </c>
      <c r="Q12" s="66">
        <f t="shared" si="10"/>
        <v>9</v>
      </c>
      <c r="R12" s="65">
        <f>VLOOKUP($A12,'Return Data'!$B$7:$R$2843,16,0)</f>
        <v>17.1221</v>
      </c>
      <c r="S12" s="67">
        <f t="shared" si="11"/>
        <v>14</v>
      </c>
    </row>
    <row r="13" spans="1:20" x14ac:dyDescent="0.3">
      <c r="A13" s="63" t="s">
        <v>1461</v>
      </c>
      <c r="B13" s="64">
        <f>VLOOKUP($A13,'Return Data'!$B$7:$R$2843,3,0)</f>
        <v>44351</v>
      </c>
      <c r="C13" s="65">
        <f>VLOOKUP($A13,'Return Data'!$B$7:$R$2843,4,0)</f>
        <v>20.077000000000002</v>
      </c>
      <c r="D13" s="65">
        <f>VLOOKUP($A13,'Return Data'!$B$7:$R$2843,10,0)</f>
        <v>11.7064</v>
      </c>
      <c r="E13" s="66">
        <f t="shared" si="0"/>
        <v>18</v>
      </c>
      <c r="F13" s="65">
        <f>VLOOKUP($A13,'Return Data'!$B$7:$R$2843,11,0)</f>
        <v>40.173099999999998</v>
      </c>
      <c r="G13" s="66">
        <f t="shared" si="5"/>
        <v>9</v>
      </c>
      <c r="H13" s="65">
        <f>VLOOKUP($A13,'Return Data'!$B$7:$R$2843,12,0)</f>
        <v>65.610799999999998</v>
      </c>
      <c r="I13" s="66">
        <f t="shared" si="6"/>
        <v>6</v>
      </c>
      <c r="J13" s="65">
        <f>VLOOKUP($A13,'Return Data'!$B$7:$R$2843,13,0)</f>
        <v>104.6794</v>
      </c>
      <c r="K13" s="66">
        <f t="shared" si="7"/>
        <v>10</v>
      </c>
      <c r="L13" s="65">
        <f>VLOOKUP($A13,'Return Data'!$B$7:$R$2843,17,0)</f>
        <v>32.073599999999999</v>
      </c>
      <c r="M13" s="66">
        <f t="shared" si="8"/>
        <v>5</v>
      </c>
      <c r="N13" s="65"/>
      <c r="O13" s="66"/>
      <c r="P13" s="65"/>
      <c r="Q13" s="66"/>
      <c r="R13" s="65">
        <f>VLOOKUP($A13,'Return Data'!$B$7:$R$2843,16,0)</f>
        <v>34.9861</v>
      </c>
      <c r="S13" s="67">
        <f t="shared" si="11"/>
        <v>4</v>
      </c>
    </row>
    <row r="14" spans="1:20" x14ac:dyDescent="0.3">
      <c r="A14" s="63" t="s">
        <v>1462</v>
      </c>
      <c r="B14" s="64">
        <f>VLOOKUP($A14,'Return Data'!$B$7:$R$2843,3,0)</f>
        <v>44351</v>
      </c>
      <c r="C14" s="65">
        <f>VLOOKUP($A14,'Return Data'!$B$7:$R$2843,4,0)</f>
        <v>75.144599999999997</v>
      </c>
      <c r="D14" s="65">
        <f>VLOOKUP($A14,'Return Data'!$B$7:$R$2843,10,0)</f>
        <v>8.3171999999999997</v>
      </c>
      <c r="E14" s="66">
        <f t="shared" si="0"/>
        <v>23</v>
      </c>
      <c r="F14" s="65">
        <f>VLOOKUP($A14,'Return Data'!$B$7:$R$2843,11,0)</f>
        <v>34.220599999999997</v>
      </c>
      <c r="G14" s="66">
        <f t="shared" si="5"/>
        <v>18</v>
      </c>
      <c r="H14" s="65">
        <f>VLOOKUP($A14,'Return Data'!$B$7:$R$2843,12,0)</f>
        <v>62.502899999999997</v>
      </c>
      <c r="I14" s="66">
        <f t="shared" si="6"/>
        <v>12</v>
      </c>
      <c r="J14" s="65">
        <f>VLOOKUP($A14,'Return Data'!$B$7:$R$2843,13,0)</f>
        <v>99.374899999999997</v>
      </c>
      <c r="K14" s="66">
        <f t="shared" si="7"/>
        <v>14</v>
      </c>
      <c r="L14" s="65">
        <f>VLOOKUP($A14,'Return Data'!$B$7:$R$2843,17,0)</f>
        <v>16.8613</v>
      </c>
      <c r="M14" s="66">
        <f t="shared" si="8"/>
        <v>20</v>
      </c>
      <c r="N14" s="65">
        <f>VLOOKUP($A14,'Return Data'!$B$7:$R$2843,14,0)</f>
        <v>8.8588000000000005</v>
      </c>
      <c r="O14" s="66">
        <f t="shared" si="9"/>
        <v>13</v>
      </c>
      <c r="P14" s="65">
        <f>VLOOKUP($A14,'Return Data'!$B$7:$R$2843,15,0)</f>
        <v>12.350899999999999</v>
      </c>
      <c r="Q14" s="66">
        <f t="shared" si="10"/>
        <v>12</v>
      </c>
      <c r="R14" s="65">
        <f>VLOOKUP($A14,'Return Data'!$B$7:$R$2843,16,0)</f>
        <v>13.992599999999999</v>
      </c>
      <c r="S14" s="67">
        <f t="shared" si="11"/>
        <v>17</v>
      </c>
    </row>
    <row r="15" spans="1:20" x14ac:dyDescent="0.3">
      <c r="A15" s="63" t="s">
        <v>1465</v>
      </c>
      <c r="B15" s="64">
        <f>VLOOKUP($A15,'Return Data'!$B$7:$R$2843,3,0)</f>
        <v>44351</v>
      </c>
      <c r="C15" s="65">
        <f>VLOOKUP($A15,'Return Data'!$B$7:$R$2843,4,0)</f>
        <v>62.524000000000001</v>
      </c>
      <c r="D15" s="65">
        <f>VLOOKUP($A15,'Return Data'!$B$7:$R$2843,10,0)</f>
        <v>15.2028</v>
      </c>
      <c r="E15" s="66">
        <f t="shared" si="0"/>
        <v>7</v>
      </c>
      <c r="F15" s="65">
        <f>VLOOKUP($A15,'Return Data'!$B$7:$R$2843,11,0)</f>
        <v>42.1355</v>
      </c>
      <c r="G15" s="66">
        <f t="shared" si="5"/>
        <v>5</v>
      </c>
      <c r="H15" s="65">
        <f>VLOOKUP($A15,'Return Data'!$B$7:$R$2843,12,0)</f>
        <v>66.0929</v>
      </c>
      <c r="I15" s="66">
        <f t="shared" si="6"/>
        <v>5</v>
      </c>
      <c r="J15" s="65">
        <f>VLOOKUP($A15,'Return Data'!$B$7:$R$2843,13,0)</f>
        <v>107.2321</v>
      </c>
      <c r="K15" s="66">
        <f t="shared" si="7"/>
        <v>6</v>
      </c>
      <c r="L15" s="65">
        <f>VLOOKUP($A15,'Return Data'!$B$7:$R$2843,17,0)</f>
        <v>19.395399999999999</v>
      </c>
      <c r="M15" s="66">
        <f t="shared" si="8"/>
        <v>17</v>
      </c>
      <c r="N15" s="65">
        <f>VLOOKUP($A15,'Return Data'!$B$7:$R$2843,14,0)</f>
        <v>11.427899999999999</v>
      </c>
      <c r="O15" s="66">
        <f t="shared" si="9"/>
        <v>9</v>
      </c>
      <c r="P15" s="65">
        <f>VLOOKUP($A15,'Return Data'!$B$7:$R$2843,15,0)</f>
        <v>18.375699999999998</v>
      </c>
      <c r="Q15" s="66">
        <f t="shared" si="10"/>
        <v>7</v>
      </c>
      <c r="R15" s="65">
        <f>VLOOKUP($A15,'Return Data'!$B$7:$R$2843,16,0)</f>
        <v>14.923</v>
      </c>
      <c r="S15" s="67">
        <f t="shared" si="11"/>
        <v>16</v>
      </c>
    </row>
    <row r="16" spans="1:20" x14ac:dyDescent="0.3">
      <c r="A16" s="63" t="s">
        <v>1466</v>
      </c>
      <c r="B16" s="64">
        <f>VLOOKUP($A16,'Return Data'!$B$7:$R$2843,3,0)</f>
        <v>44351</v>
      </c>
      <c r="C16" s="65">
        <f>VLOOKUP($A16,'Return Data'!$B$7:$R$2843,4,0)</f>
        <v>71.299899999999994</v>
      </c>
      <c r="D16" s="65">
        <f>VLOOKUP($A16,'Return Data'!$B$7:$R$2843,10,0)</f>
        <v>8.8251000000000008</v>
      </c>
      <c r="E16" s="66">
        <f t="shared" si="0"/>
        <v>22</v>
      </c>
      <c r="F16" s="65">
        <f>VLOOKUP($A16,'Return Data'!$B$7:$R$2843,11,0)</f>
        <v>33.228499999999997</v>
      </c>
      <c r="G16" s="66">
        <f t="shared" si="5"/>
        <v>19</v>
      </c>
      <c r="H16" s="65">
        <f>VLOOKUP($A16,'Return Data'!$B$7:$R$2843,12,0)</f>
        <v>58.683300000000003</v>
      </c>
      <c r="I16" s="66">
        <f t="shared" si="6"/>
        <v>16</v>
      </c>
      <c r="J16" s="65">
        <f>VLOOKUP($A16,'Return Data'!$B$7:$R$2843,13,0)</f>
        <v>91.417900000000003</v>
      </c>
      <c r="K16" s="66">
        <f t="shared" si="7"/>
        <v>20</v>
      </c>
      <c r="L16" s="65">
        <f>VLOOKUP($A16,'Return Data'!$B$7:$R$2843,17,0)</f>
        <v>19.2484</v>
      </c>
      <c r="M16" s="66">
        <f t="shared" si="8"/>
        <v>18</v>
      </c>
      <c r="N16" s="65">
        <f>VLOOKUP($A16,'Return Data'!$B$7:$R$2843,14,0)</f>
        <v>7.9046000000000003</v>
      </c>
      <c r="O16" s="66">
        <f t="shared" si="9"/>
        <v>14</v>
      </c>
      <c r="P16" s="65">
        <f>VLOOKUP($A16,'Return Data'!$B$7:$R$2843,15,0)</f>
        <v>11.964700000000001</v>
      </c>
      <c r="Q16" s="66">
        <f t="shared" si="10"/>
        <v>14</v>
      </c>
      <c r="R16" s="65">
        <f>VLOOKUP($A16,'Return Data'!$B$7:$R$2843,16,0)</f>
        <v>13.015000000000001</v>
      </c>
      <c r="S16" s="67">
        <f t="shared" si="11"/>
        <v>19</v>
      </c>
    </row>
    <row r="17" spans="1:19" x14ac:dyDescent="0.3">
      <c r="A17" s="63" t="s">
        <v>1468</v>
      </c>
      <c r="B17" s="64">
        <f>VLOOKUP($A17,'Return Data'!$B$7:$R$2843,3,0)</f>
        <v>44351</v>
      </c>
      <c r="C17" s="65">
        <f>VLOOKUP($A17,'Return Data'!$B$7:$R$2843,4,0)</f>
        <v>42.06</v>
      </c>
      <c r="D17" s="65">
        <f>VLOOKUP($A17,'Return Data'!$B$7:$R$2843,10,0)</f>
        <v>13.4916</v>
      </c>
      <c r="E17" s="66">
        <f t="shared" si="0"/>
        <v>13</v>
      </c>
      <c r="F17" s="65">
        <f>VLOOKUP($A17,'Return Data'!$B$7:$R$2843,11,0)</f>
        <v>38.583199999999998</v>
      </c>
      <c r="G17" s="66">
        <f t="shared" si="5"/>
        <v>13</v>
      </c>
      <c r="H17" s="65">
        <f>VLOOKUP($A17,'Return Data'!$B$7:$R$2843,12,0)</f>
        <v>66.904799999999994</v>
      </c>
      <c r="I17" s="66">
        <f t="shared" si="6"/>
        <v>4</v>
      </c>
      <c r="J17" s="65">
        <f>VLOOKUP($A17,'Return Data'!$B$7:$R$2843,13,0)</f>
        <v>113.286</v>
      </c>
      <c r="K17" s="66">
        <f t="shared" si="7"/>
        <v>3</v>
      </c>
      <c r="L17" s="65">
        <f>VLOOKUP($A17,'Return Data'!$B$7:$R$2843,17,0)</f>
        <v>26.181100000000001</v>
      </c>
      <c r="M17" s="66">
        <f t="shared" si="8"/>
        <v>13</v>
      </c>
      <c r="N17" s="65">
        <f>VLOOKUP($A17,'Return Data'!$B$7:$R$2843,14,0)</f>
        <v>16.9848</v>
      </c>
      <c r="O17" s="66">
        <f t="shared" si="9"/>
        <v>6</v>
      </c>
      <c r="P17" s="65">
        <f>VLOOKUP($A17,'Return Data'!$B$7:$R$2843,15,0)</f>
        <v>16.899699999999999</v>
      </c>
      <c r="Q17" s="66">
        <f t="shared" si="10"/>
        <v>8</v>
      </c>
      <c r="R17" s="65">
        <f>VLOOKUP($A17,'Return Data'!$B$7:$R$2843,16,0)</f>
        <v>11.1076</v>
      </c>
      <c r="S17" s="67">
        <f t="shared" si="11"/>
        <v>21</v>
      </c>
    </row>
    <row r="18" spans="1:19" x14ac:dyDescent="0.3">
      <c r="A18" s="63" t="s">
        <v>1470</v>
      </c>
      <c r="B18" s="64">
        <f>VLOOKUP($A18,'Return Data'!$B$7:$R$2843,3,0)</f>
        <v>44351</v>
      </c>
      <c r="C18" s="65">
        <f>VLOOKUP($A18,'Return Data'!$B$7:$R$2843,4,0)</f>
        <v>14.12</v>
      </c>
      <c r="D18" s="65">
        <f>VLOOKUP($A18,'Return Data'!$B$7:$R$2843,10,0)</f>
        <v>14.1471</v>
      </c>
      <c r="E18" s="66">
        <f t="shared" si="0"/>
        <v>10</v>
      </c>
      <c r="F18" s="65">
        <f>VLOOKUP($A18,'Return Data'!$B$7:$R$2843,11,0)</f>
        <v>39.525700000000001</v>
      </c>
      <c r="G18" s="66">
        <f t="shared" si="5"/>
        <v>10</v>
      </c>
      <c r="H18" s="65">
        <f>VLOOKUP($A18,'Return Data'!$B$7:$R$2843,12,0)</f>
        <v>59.548000000000002</v>
      </c>
      <c r="I18" s="66">
        <f t="shared" si="6"/>
        <v>15</v>
      </c>
      <c r="J18" s="65">
        <f>VLOOKUP($A18,'Return Data'!$B$7:$R$2843,13,0)</f>
        <v>93.69</v>
      </c>
      <c r="K18" s="66">
        <f t="shared" si="7"/>
        <v>18</v>
      </c>
      <c r="L18" s="65">
        <f>VLOOKUP($A18,'Return Data'!$B$7:$R$2843,17,0)</f>
        <v>21.5625</v>
      </c>
      <c r="M18" s="66">
        <f t="shared" si="8"/>
        <v>14</v>
      </c>
      <c r="N18" s="65">
        <f>VLOOKUP($A18,'Return Data'!$B$7:$R$2843,14,0)</f>
        <v>11.077</v>
      </c>
      <c r="O18" s="66">
        <f t="shared" si="9"/>
        <v>10</v>
      </c>
      <c r="P18" s="65"/>
      <c r="Q18" s="66"/>
      <c r="R18" s="65">
        <f>VLOOKUP($A18,'Return Data'!$B$7:$R$2843,16,0)</f>
        <v>9.1122999999999994</v>
      </c>
      <c r="S18" s="67">
        <f t="shared" si="11"/>
        <v>23</v>
      </c>
    </row>
    <row r="19" spans="1:19" x14ac:dyDescent="0.3">
      <c r="A19" s="63" t="s">
        <v>1473</v>
      </c>
      <c r="B19" s="64">
        <f>VLOOKUP($A19,'Return Data'!$B$7:$R$2843,3,0)</f>
        <v>44351</v>
      </c>
      <c r="C19" s="65">
        <f>VLOOKUP($A19,'Return Data'!$B$7:$R$2843,4,0)</f>
        <v>18.93</v>
      </c>
      <c r="D19" s="65">
        <f>VLOOKUP($A19,'Return Data'!$B$7:$R$2843,10,0)</f>
        <v>12.9475</v>
      </c>
      <c r="E19" s="66">
        <f t="shared" si="0"/>
        <v>15</v>
      </c>
      <c r="F19" s="65">
        <f>VLOOKUP($A19,'Return Data'!$B$7:$R$2843,11,0)</f>
        <v>35.117800000000003</v>
      </c>
      <c r="G19" s="66">
        <f t="shared" si="5"/>
        <v>17</v>
      </c>
      <c r="H19" s="65">
        <f>VLOOKUP($A19,'Return Data'!$B$7:$R$2843,12,0)</f>
        <v>56.835099999999997</v>
      </c>
      <c r="I19" s="66">
        <f t="shared" si="6"/>
        <v>18</v>
      </c>
      <c r="J19" s="65">
        <f>VLOOKUP($A19,'Return Data'!$B$7:$R$2843,13,0)</f>
        <v>94.552899999999994</v>
      </c>
      <c r="K19" s="66">
        <f t="shared" si="7"/>
        <v>17</v>
      </c>
      <c r="L19" s="65"/>
      <c r="M19" s="66"/>
      <c r="N19" s="65"/>
      <c r="O19" s="66"/>
      <c r="P19" s="65"/>
      <c r="Q19" s="66"/>
      <c r="R19" s="65">
        <f>VLOOKUP($A19,'Return Data'!$B$7:$R$2843,16,0)</f>
        <v>65.024500000000003</v>
      </c>
      <c r="S19" s="67">
        <f t="shared" si="11"/>
        <v>1</v>
      </c>
    </row>
    <row r="20" spans="1:19" x14ac:dyDescent="0.3">
      <c r="A20" s="63" t="s">
        <v>1475</v>
      </c>
      <c r="B20" s="64">
        <f>VLOOKUP($A20,'Return Data'!$B$7:$R$2843,3,0)</f>
        <v>44351</v>
      </c>
      <c r="C20" s="65">
        <f>VLOOKUP($A20,'Return Data'!$B$7:$R$2843,4,0)</f>
        <v>17.690000000000001</v>
      </c>
      <c r="D20" s="65">
        <f>VLOOKUP($A20,'Return Data'!$B$7:$R$2843,10,0)</f>
        <v>12.0329</v>
      </c>
      <c r="E20" s="66">
        <f t="shared" si="0"/>
        <v>17</v>
      </c>
      <c r="F20" s="65">
        <f>VLOOKUP($A20,'Return Data'!$B$7:$R$2843,11,0)</f>
        <v>39.511000000000003</v>
      </c>
      <c r="G20" s="66">
        <f t="shared" si="5"/>
        <v>11</v>
      </c>
      <c r="H20" s="65">
        <f>VLOOKUP($A20,'Return Data'!$B$7:$R$2843,12,0)</f>
        <v>57.805500000000002</v>
      </c>
      <c r="I20" s="66">
        <f t="shared" si="6"/>
        <v>17</v>
      </c>
      <c r="J20" s="65">
        <f>VLOOKUP($A20,'Return Data'!$B$7:$R$2843,13,0)</f>
        <v>86.997900000000001</v>
      </c>
      <c r="K20" s="66">
        <f t="shared" si="7"/>
        <v>22</v>
      </c>
      <c r="L20" s="65">
        <f>VLOOKUP($A20,'Return Data'!$B$7:$R$2843,17,0)</f>
        <v>28.595400000000001</v>
      </c>
      <c r="M20" s="66">
        <f t="shared" si="8"/>
        <v>11</v>
      </c>
      <c r="N20" s="65"/>
      <c r="O20" s="66"/>
      <c r="P20" s="65"/>
      <c r="Q20" s="66"/>
      <c r="R20" s="65">
        <f>VLOOKUP($A20,'Return Data'!$B$7:$R$2843,16,0)</f>
        <v>24.560500000000001</v>
      </c>
      <c r="S20" s="67">
        <f t="shared" si="11"/>
        <v>8</v>
      </c>
    </row>
    <row r="21" spans="1:19" x14ac:dyDescent="0.3">
      <c r="A21" s="63" t="s">
        <v>1477</v>
      </c>
      <c r="B21" s="64">
        <f>VLOOKUP($A21,'Return Data'!$B$7:$R$2843,3,0)</f>
        <v>44351</v>
      </c>
      <c r="C21" s="65">
        <f>VLOOKUP($A21,'Return Data'!$B$7:$R$2843,4,0)</f>
        <v>14.5009</v>
      </c>
      <c r="D21" s="65">
        <f>VLOOKUP($A21,'Return Data'!$B$7:$R$2843,10,0)</f>
        <v>11.3544</v>
      </c>
      <c r="E21" s="66">
        <f t="shared" si="0"/>
        <v>19</v>
      </c>
      <c r="F21" s="65">
        <f>VLOOKUP($A21,'Return Data'!$B$7:$R$2843,11,0)</f>
        <v>32.486400000000003</v>
      </c>
      <c r="G21" s="66">
        <f t="shared" si="5"/>
        <v>20</v>
      </c>
      <c r="H21" s="65">
        <f>VLOOKUP($A21,'Return Data'!$B$7:$R$2843,12,0)</f>
        <v>52.774500000000003</v>
      </c>
      <c r="I21" s="66">
        <f t="shared" si="6"/>
        <v>23</v>
      </c>
      <c r="J21" s="65">
        <f>VLOOKUP($A21,'Return Data'!$B$7:$R$2843,13,0)</f>
        <v>91.065299999999993</v>
      </c>
      <c r="K21" s="66">
        <f t="shared" si="7"/>
        <v>21</v>
      </c>
      <c r="L21" s="65"/>
      <c r="M21" s="66"/>
      <c r="N21" s="65"/>
      <c r="O21" s="66"/>
      <c r="P21" s="65"/>
      <c r="Q21" s="66"/>
      <c r="R21" s="65">
        <f>VLOOKUP($A21,'Return Data'!$B$7:$R$2843,16,0)</f>
        <v>33.2121</v>
      </c>
      <c r="S21" s="67">
        <f t="shared" si="11"/>
        <v>5</v>
      </c>
    </row>
    <row r="22" spans="1:19" x14ac:dyDescent="0.3">
      <c r="A22" s="63" t="s">
        <v>1478</v>
      </c>
      <c r="B22" s="64">
        <f>VLOOKUP($A22,'Return Data'!$B$7:$R$2843,3,0)</f>
        <v>44351</v>
      </c>
      <c r="C22" s="65">
        <f>VLOOKUP($A22,'Return Data'!$B$7:$R$2843,4,0)</f>
        <v>135.739</v>
      </c>
      <c r="D22" s="65">
        <f>VLOOKUP($A22,'Return Data'!$B$7:$R$2843,10,0)</f>
        <v>13.496</v>
      </c>
      <c r="E22" s="66">
        <f t="shared" si="0"/>
        <v>12</v>
      </c>
      <c r="F22" s="65">
        <f>VLOOKUP($A22,'Return Data'!$B$7:$R$2843,11,0)</f>
        <v>42.548499999999997</v>
      </c>
      <c r="G22" s="66">
        <f t="shared" si="5"/>
        <v>3</v>
      </c>
      <c r="H22" s="65">
        <f>VLOOKUP($A22,'Return Data'!$B$7:$R$2843,12,0)</f>
        <v>76.630799999999994</v>
      </c>
      <c r="I22" s="66">
        <f t="shared" si="6"/>
        <v>2</v>
      </c>
      <c r="J22" s="65">
        <f>VLOOKUP($A22,'Return Data'!$B$7:$R$2843,13,0)</f>
        <v>124.8339</v>
      </c>
      <c r="K22" s="66">
        <f t="shared" si="7"/>
        <v>2</v>
      </c>
      <c r="L22" s="65">
        <f>VLOOKUP($A22,'Return Data'!$B$7:$R$2843,17,0)</f>
        <v>36.668399999999998</v>
      </c>
      <c r="M22" s="66">
        <f t="shared" si="8"/>
        <v>3</v>
      </c>
      <c r="N22" s="65">
        <f>VLOOKUP($A22,'Return Data'!$B$7:$R$2843,14,0)</f>
        <v>20.947500000000002</v>
      </c>
      <c r="O22" s="66">
        <f t="shared" si="9"/>
        <v>3</v>
      </c>
      <c r="P22" s="65">
        <f>VLOOKUP($A22,'Return Data'!$B$7:$R$2843,15,0)</f>
        <v>19.681000000000001</v>
      </c>
      <c r="Q22" s="66">
        <f t="shared" si="10"/>
        <v>4</v>
      </c>
      <c r="R22" s="65">
        <f>VLOOKUP($A22,'Return Data'!$B$7:$R$2843,16,0)</f>
        <v>17.369499999999999</v>
      </c>
      <c r="S22" s="67">
        <f t="shared" si="11"/>
        <v>13</v>
      </c>
    </row>
    <row r="23" spans="1:19" x14ac:dyDescent="0.3">
      <c r="A23" s="63" t="s">
        <v>1481</v>
      </c>
      <c r="B23" s="64">
        <f>VLOOKUP($A23,'Return Data'!$B$7:$R$2843,3,0)</f>
        <v>44351</v>
      </c>
      <c r="C23" s="65">
        <f>VLOOKUP($A23,'Return Data'!$B$7:$R$2843,4,0)</f>
        <v>35.706000000000003</v>
      </c>
      <c r="D23" s="65">
        <f>VLOOKUP($A23,'Return Data'!$B$7:$R$2843,10,0)</f>
        <v>16.170000000000002</v>
      </c>
      <c r="E23" s="66">
        <f t="shared" si="0"/>
        <v>4</v>
      </c>
      <c r="F23" s="65">
        <f>VLOOKUP($A23,'Return Data'!$B$7:$R$2843,11,0)</f>
        <v>41.136000000000003</v>
      </c>
      <c r="G23" s="66">
        <f t="shared" si="5"/>
        <v>7</v>
      </c>
      <c r="H23" s="65">
        <f>VLOOKUP($A23,'Return Data'!$B$7:$R$2843,12,0)</f>
        <v>65.489400000000003</v>
      </c>
      <c r="I23" s="66">
        <f t="shared" si="6"/>
        <v>7</v>
      </c>
      <c r="J23" s="65">
        <f>VLOOKUP($A23,'Return Data'!$B$7:$R$2843,13,0)</f>
        <v>103.89449999999999</v>
      </c>
      <c r="K23" s="66">
        <f t="shared" si="7"/>
        <v>12</v>
      </c>
      <c r="L23" s="65">
        <f>VLOOKUP($A23,'Return Data'!$B$7:$R$2843,17,0)</f>
        <v>21.064399999999999</v>
      </c>
      <c r="M23" s="66">
        <f t="shared" si="8"/>
        <v>15</v>
      </c>
      <c r="N23" s="65">
        <f>VLOOKUP($A23,'Return Data'!$B$7:$R$2843,14,0)</f>
        <v>10.450900000000001</v>
      </c>
      <c r="O23" s="66">
        <f t="shared" si="9"/>
        <v>11</v>
      </c>
      <c r="P23" s="65">
        <f>VLOOKUP($A23,'Return Data'!$B$7:$R$2843,15,0)</f>
        <v>18.9085</v>
      </c>
      <c r="Q23" s="66">
        <f t="shared" si="10"/>
        <v>5</v>
      </c>
      <c r="R23" s="65">
        <f>VLOOKUP($A23,'Return Data'!$B$7:$R$2843,16,0)</f>
        <v>19.7286</v>
      </c>
      <c r="S23" s="67">
        <f t="shared" si="11"/>
        <v>11</v>
      </c>
    </row>
    <row r="24" spans="1:19" x14ac:dyDescent="0.3">
      <c r="A24" s="63" t="s">
        <v>1482</v>
      </c>
      <c r="B24" s="64">
        <f>VLOOKUP($A24,'Return Data'!$B$7:$R$2843,3,0)</f>
        <v>44351</v>
      </c>
      <c r="C24" s="65">
        <f>VLOOKUP($A24,'Return Data'!$B$7:$R$2843,4,0)</f>
        <v>68.758399999999995</v>
      </c>
      <c r="D24" s="65">
        <f>VLOOKUP($A24,'Return Data'!$B$7:$R$2843,10,0)</f>
        <v>13.855399999999999</v>
      </c>
      <c r="E24" s="66">
        <f t="shared" si="0"/>
        <v>11</v>
      </c>
      <c r="F24" s="65">
        <f>VLOOKUP($A24,'Return Data'!$B$7:$R$2843,11,0)</f>
        <v>43.6342</v>
      </c>
      <c r="G24" s="66">
        <f t="shared" si="5"/>
        <v>2</v>
      </c>
      <c r="H24" s="65">
        <f>VLOOKUP($A24,'Return Data'!$B$7:$R$2843,12,0)</f>
        <v>67.142899999999997</v>
      </c>
      <c r="I24" s="66">
        <f t="shared" si="6"/>
        <v>3</v>
      </c>
      <c r="J24" s="65">
        <f>VLOOKUP($A24,'Return Data'!$B$7:$R$2843,13,0)</f>
        <v>112.5873</v>
      </c>
      <c r="K24" s="66">
        <f t="shared" si="7"/>
        <v>4</v>
      </c>
      <c r="L24" s="65">
        <f>VLOOKUP($A24,'Return Data'!$B$7:$R$2843,17,0)</f>
        <v>29.270700000000001</v>
      </c>
      <c r="M24" s="66">
        <f t="shared" si="8"/>
        <v>10</v>
      </c>
      <c r="N24" s="65">
        <f>VLOOKUP($A24,'Return Data'!$B$7:$R$2843,14,0)</f>
        <v>17.490100000000002</v>
      </c>
      <c r="O24" s="66">
        <f t="shared" si="9"/>
        <v>5</v>
      </c>
      <c r="P24" s="65">
        <f>VLOOKUP($A24,'Return Data'!$B$7:$R$2843,15,0)</f>
        <v>21.4909</v>
      </c>
      <c r="Q24" s="66">
        <f t="shared" si="10"/>
        <v>2</v>
      </c>
      <c r="R24" s="65">
        <f>VLOOKUP($A24,'Return Data'!$B$7:$R$2843,16,0)</f>
        <v>19.697399999999998</v>
      </c>
      <c r="S24" s="67">
        <f t="shared" si="11"/>
        <v>12</v>
      </c>
    </row>
    <row r="25" spans="1:19" x14ac:dyDescent="0.3">
      <c r="A25" s="63" t="s">
        <v>1485</v>
      </c>
      <c r="B25" s="64">
        <f>VLOOKUP($A25,'Return Data'!$B$7:$R$2843,3,0)</f>
        <v>44351</v>
      </c>
      <c r="C25" s="65">
        <f>VLOOKUP($A25,'Return Data'!$B$7:$R$2843,4,0)</f>
        <v>18.850000000000001</v>
      </c>
      <c r="D25" s="65">
        <f>VLOOKUP($A25,'Return Data'!$B$7:$R$2843,10,0)</f>
        <v>16.071400000000001</v>
      </c>
      <c r="E25" s="66">
        <f t="shared" si="0"/>
        <v>5</v>
      </c>
      <c r="F25" s="65">
        <f>VLOOKUP($A25,'Return Data'!$B$7:$R$2843,11,0)</f>
        <v>39.423099999999998</v>
      </c>
      <c r="G25" s="66">
        <f t="shared" si="5"/>
        <v>12</v>
      </c>
      <c r="H25" s="65">
        <f>VLOOKUP($A25,'Return Data'!$B$7:$R$2843,12,0)</f>
        <v>62.36</v>
      </c>
      <c r="I25" s="66">
        <f t="shared" si="6"/>
        <v>13</v>
      </c>
      <c r="J25" s="65">
        <f>VLOOKUP($A25,'Return Data'!$B$7:$R$2843,13,0)</f>
        <v>104.22539999999999</v>
      </c>
      <c r="K25" s="66">
        <f t="shared" si="7"/>
        <v>11</v>
      </c>
      <c r="L25" s="65"/>
      <c r="M25" s="66"/>
      <c r="N25" s="65"/>
      <c r="O25" s="66"/>
      <c r="P25" s="65"/>
      <c r="Q25" s="66"/>
      <c r="R25" s="65">
        <f>VLOOKUP($A25,'Return Data'!$B$7:$R$2843,16,0)</f>
        <v>35.972499999999997</v>
      </c>
      <c r="S25" s="67">
        <f t="shared" si="11"/>
        <v>3</v>
      </c>
    </row>
    <row r="26" spans="1:19" x14ac:dyDescent="0.3">
      <c r="A26" s="63" t="s">
        <v>1486</v>
      </c>
      <c r="B26" s="64">
        <f>VLOOKUP($A26,'Return Data'!$B$7:$R$2843,3,0)</f>
        <v>44351</v>
      </c>
      <c r="C26" s="65">
        <f>VLOOKUP($A26,'Return Data'!$B$7:$R$2843,4,0)</f>
        <v>120.699854279235</v>
      </c>
      <c r="D26" s="65">
        <f>VLOOKUP($A26,'Return Data'!$B$7:$R$2843,10,0)</f>
        <v>29.6616</v>
      </c>
      <c r="E26" s="66">
        <f t="shared" si="0"/>
        <v>1</v>
      </c>
      <c r="F26" s="65">
        <f>VLOOKUP($A26,'Return Data'!$B$7:$R$2843,11,0)</f>
        <v>58.244</v>
      </c>
      <c r="G26" s="66">
        <f t="shared" si="5"/>
        <v>1</v>
      </c>
      <c r="H26" s="65">
        <f>VLOOKUP($A26,'Return Data'!$B$7:$R$2843,12,0)</f>
        <v>91.470699999999994</v>
      </c>
      <c r="I26" s="66">
        <f t="shared" si="6"/>
        <v>1</v>
      </c>
      <c r="J26" s="65">
        <f>VLOOKUP($A26,'Return Data'!$B$7:$R$2843,13,0)</f>
        <v>194.34350000000001</v>
      </c>
      <c r="K26" s="66">
        <f t="shared" si="7"/>
        <v>1</v>
      </c>
      <c r="L26" s="65">
        <f>VLOOKUP($A26,'Return Data'!$B$7:$R$2843,17,0)</f>
        <v>51.552599999999998</v>
      </c>
      <c r="M26" s="66">
        <f t="shared" si="8"/>
        <v>1</v>
      </c>
      <c r="N26" s="65">
        <f>VLOOKUP($A26,'Return Data'!$B$7:$R$2843,14,0)</f>
        <v>28.5608</v>
      </c>
      <c r="O26" s="66">
        <f t="shared" si="9"/>
        <v>1</v>
      </c>
      <c r="P26" s="65">
        <f>VLOOKUP($A26,'Return Data'!$B$7:$R$2843,15,0)</f>
        <v>18.653199999999998</v>
      </c>
      <c r="Q26" s="66">
        <f t="shared" si="10"/>
        <v>6</v>
      </c>
      <c r="R26" s="65">
        <f>VLOOKUP($A26,'Return Data'!$B$7:$R$2843,16,0)</f>
        <v>10.6328</v>
      </c>
      <c r="S26" s="67">
        <f t="shared" si="11"/>
        <v>22</v>
      </c>
    </row>
    <row r="27" spans="1:19" x14ac:dyDescent="0.3">
      <c r="A27" s="63" t="s">
        <v>1489</v>
      </c>
      <c r="B27" s="64">
        <f>VLOOKUP($A27,'Return Data'!$B$7:$R$2843,3,0)</f>
        <v>44351</v>
      </c>
      <c r="C27" s="65">
        <f>VLOOKUP($A27,'Return Data'!$B$7:$R$2843,4,0)</f>
        <v>89.973299999999995</v>
      </c>
      <c r="D27" s="65">
        <f>VLOOKUP($A27,'Return Data'!$B$7:$R$2843,10,0)</f>
        <v>10.8033</v>
      </c>
      <c r="E27" s="66">
        <f t="shared" si="0"/>
        <v>20</v>
      </c>
      <c r="F27" s="65">
        <f>VLOOKUP($A27,'Return Data'!$B$7:$R$2843,11,0)</f>
        <v>30.652799999999999</v>
      </c>
      <c r="G27" s="66">
        <f t="shared" si="5"/>
        <v>23</v>
      </c>
      <c r="H27" s="65">
        <f>VLOOKUP($A27,'Return Data'!$B$7:$R$2843,12,0)</f>
        <v>55.583199999999998</v>
      </c>
      <c r="I27" s="66">
        <f t="shared" si="6"/>
        <v>20</v>
      </c>
      <c r="J27" s="65">
        <f>VLOOKUP($A27,'Return Data'!$B$7:$R$2843,13,0)</f>
        <v>92.508600000000001</v>
      </c>
      <c r="K27" s="66">
        <f t="shared" si="7"/>
        <v>19</v>
      </c>
      <c r="L27" s="65">
        <f>VLOOKUP($A27,'Return Data'!$B$7:$R$2843,17,0)</f>
        <v>30.4542</v>
      </c>
      <c r="M27" s="66">
        <f t="shared" si="8"/>
        <v>7</v>
      </c>
      <c r="N27" s="65">
        <f>VLOOKUP($A27,'Return Data'!$B$7:$R$2843,14,0)</f>
        <v>19.047999999999998</v>
      </c>
      <c r="O27" s="66">
        <f t="shared" si="9"/>
        <v>4</v>
      </c>
      <c r="P27" s="65">
        <f>VLOOKUP($A27,'Return Data'!$B$7:$R$2843,15,0)</f>
        <v>22.456199999999999</v>
      </c>
      <c r="Q27" s="66">
        <f t="shared" si="10"/>
        <v>1</v>
      </c>
      <c r="R27" s="65">
        <f>VLOOKUP($A27,'Return Data'!$B$7:$R$2843,16,0)</f>
        <v>20.573899999999998</v>
      </c>
      <c r="S27" s="67">
        <f t="shared" si="11"/>
        <v>10</v>
      </c>
    </row>
    <row r="28" spans="1:19" x14ac:dyDescent="0.3">
      <c r="A28" s="63" t="s">
        <v>1490</v>
      </c>
      <c r="B28" s="64">
        <f>VLOOKUP($A28,'Return Data'!$B$7:$R$2843,3,0)</f>
        <v>44351</v>
      </c>
      <c r="C28" s="65">
        <f>VLOOKUP($A28,'Return Data'!$B$7:$R$2843,4,0)</f>
        <v>123.6056</v>
      </c>
      <c r="D28" s="65">
        <f>VLOOKUP($A28,'Return Data'!$B$7:$R$2843,10,0)</f>
        <v>14.6404</v>
      </c>
      <c r="E28" s="66">
        <f t="shared" si="0"/>
        <v>9</v>
      </c>
      <c r="F28" s="65">
        <f>VLOOKUP($A28,'Return Data'!$B$7:$R$2843,11,0)</f>
        <v>38.159300000000002</v>
      </c>
      <c r="G28" s="66">
        <f t="shared" si="5"/>
        <v>15</v>
      </c>
      <c r="H28" s="65">
        <f>VLOOKUP($A28,'Return Data'!$B$7:$R$2843,12,0)</f>
        <v>63.909500000000001</v>
      </c>
      <c r="I28" s="66">
        <f t="shared" si="6"/>
        <v>10</v>
      </c>
      <c r="J28" s="65">
        <f>VLOOKUP($A28,'Return Data'!$B$7:$R$2843,13,0)</f>
        <v>104.7752</v>
      </c>
      <c r="K28" s="66">
        <f t="shared" si="7"/>
        <v>9</v>
      </c>
      <c r="L28" s="65">
        <f>VLOOKUP($A28,'Return Data'!$B$7:$R$2843,17,0)</f>
        <v>20.709499999999998</v>
      </c>
      <c r="M28" s="66">
        <f t="shared" si="8"/>
        <v>16</v>
      </c>
      <c r="N28" s="65">
        <f>VLOOKUP($A28,'Return Data'!$B$7:$R$2843,14,0)</f>
        <v>8.9886999999999997</v>
      </c>
      <c r="O28" s="66">
        <f t="shared" si="9"/>
        <v>12</v>
      </c>
      <c r="P28" s="65">
        <f>VLOOKUP($A28,'Return Data'!$B$7:$R$2843,15,0)</f>
        <v>12.33</v>
      </c>
      <c r="Q28" s="66">
        <f t="shared" si="10"/>
        <v>13</v>
      </c>
      <c r="R28" s="65">
        <f>VLOOKUP($A28,'Return Data'!$B$7:$R$2843,16,0)</f>
        <v>16.6694</v>
      </c>
      <c r="S28" s="67">
        <f t="shared" si="11"/>
        <v>15</v>
      </c>
    </row>
    <row r="29" spans="1:19" x14ac:dyDescent="0.3">
      <c r="A29" s="63" t="s">
        <v>1493</v>
      </c>
      <c r="B29" s="64">
        <f>VLOOKUP($A29,'Return Data'!$B$7:$R$2843,3,0)</f>
        <v>44351</v>
      </c>
      <c r="C29" s="65">
        <f>VLOOKUP($A29,'Return Data'!$B$7:$R$2843,4,0)</f>
        <v>17.896699999999999</v>
      </c>
      <c r="D29" s="65">
        <f>VLOOKUP($A29,'Return Data'!$B$7:$R$2843,10,0)</f>
        <v>16.429300000000001</v>
      </c>
      <c r="E29" s="66">
        <f t="shared" si="0"/>
        <v>2</v>
      </c>
      <c r="F29" s="65">
        <f>VLOOKUP($A29,'Return Data'!$B$7:$R$2843,11,0)</f>
        <v>42.195300000000003</v>
      </c>
      <c r="G29" s="66">
        <f t="shared" si="5"/>
        <v>4</v>
      </c>
      <c r="H29" s="65">
        <f>VLOOKUP($A29,'Return Data'!$B$7:$R$2843,12,0)</f>
        <v>64.812899999999999</v>
      </c>
      <c r="I29" s="66">
        <f t="shared" si="6"/>
        <v>9</v>
      </c>
      <c r="J29" s="65">
        <f>VLOOKUP($A29,'Return Data'!$B$7:$R$2843,13,0)</f>
        <v>98.993700000000004</v>
      </c>
      <c r="K29" s="66">
        <f t="shared" si="7"/>
        <v>15</v>
      </c>
      <c r="L29" s="65">
        <f>VLOOKUP($A29,'Return Data'!$B$7:$R$2843,17,0)</f>
        <v>29.398499999999999</v>
      </c>
      <c r="M29" s="66">
        <f t="shared" si="8"/>
        <v>9</v>
      </c>
      <c r="N29" s="65"/>
      <c r="O29" s="66"/>
      <c r="P29" s="65"/>
      <c r="Q29" s="66"/>
      <c r="R29" s="65">
        <f>VLOOKUP($A29,'Return Data'!$B$7:$R$2843,16,0)</f>
        <v>25.5093</v>
      </c>
      <c r="S29" s="67">
        <f t="shared" si="11"/>
        <v>7</v>
      </c>
    </row>
    <row r="30" spans="1:19" x14ac:dyDescent="0.3">
      <c r="A30" s="63" t="s">
        <v>1495</v>
      </c>
      <c r="B30" s="64">
        <f>VLOOKUP($A30,'Return Data'!$B$7:$R$2843,3,0)</f>
        <v>44351</v>
      </c>
      <c r="C30" s="65">
        <f>VLOOKUP($A30,'Return Data'!$B$7:$R$2843,4,0)</f>
        <v>24.02</v>
      </c>
      <c r="D30" s="65">
        <f>VLOOKUP($A30,'Return Data'!$B$7:$R$2843,10,0)</f>
        <v>12.982100000000001</v>
      </c>
      <c r="E30" s="66">
        <f t="shared" si="0"/>
        <v>14</v>
      </c>
      <c r="F30" s="65">
        <f>VLOOKUP($A30,'Return Data'!$B$7:$R$2843,11,0)</f>
        <v>38.204799999999999</v>
      </c>
      <c r="G30" s="66">
        <f t="shared" si="5"/>
        <v>14</v>
      </c>
      <c r="H30" s="65">
        <f>VLOOKUP($A30,'Return Data'!$B$7:$R$2843,12,0)</f>
        <v>55.469299999999997</v>
      </c>
      <c r="I30" s="66">
        <f t="shared" si="6"/>
        <v>21</v>
      </c>
      <c r="J30" s="65">
        <f>VLOOKUP($A30,'Return Data'!$B$7:$R$2843,13,0)</f>
        <v>98.841099999999997</v>
      </c>
      <c r="K30" s="66">
        <f t="shared" si="7"/>
        <v>16</v>
      </c>
      <c r="L30" s="65">
        <f>VLOOKUP($A30,'Return Data'!$B$7:$R$2843,17,0)</f>
        <v>31.976600000000001</v>
      </c>
      <c r="M30" s="66">
        <f t="shared" si="8"/>
        <v>6</v>
      </c>
      <c r="N30" s="65">
        <f>VLOOKUP($A30,'Return Data'!$B$7:$R$2843,14,0)</f>
        <v>16.385100000000001</v>
      </c>
      <c r="O30" s="66">
        <f t="shared" si="9"/>
        <v>7</v>
      </c>
      <c r="P30" s="65">
        <f>VLOOKUP($A30,'Return Data'!$B$7:$R$2843,15,0)</f>
        <v>14.909800000000001</v>
      </c>
      <c r="Q30" s="66">
        <f t="shared" si="10"/>
        <v>10</v>
      </c>
      <c r="R30" s="65">
        <f>VLOOKUP($A30,'Return Data'!$B$7:$R$2843,16,0)</f>
        <v>13.3582</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13.963017391304351</v>
      </c>
      <c r="E32" s="74"/>
      <c r="F32" s="75">
        <f>AVERAGE(F8:F30)</f>
        <v>38.750847826086954</v>
      </c>
      <c r="G32" s="74"/>
      <c r="H32" s="75">
        <f>AVERAGE(H8:H30)</f>
        <v>63.071843478260867</v>
      </c>
      <c r="I32" s="74"/>
      <c r="J32" s="75">
        <f>AVERAGE(J8:J30)</f>
        <v>105.41340000000001</v>
      </c>
      <c r="K32" s="74"/>
      <c r="L32" s="75">
        <f>AVERAGE(L8:L30)</f>
        <v>28.137904999999996</v>
      </c>
      <c r="M32" s="74"/>
      <c r="N32" s="75">
        <f>AVERAGE(N8:N30)</f>
        <v>14.804900000000002</v>
      </c>
      <c r="O32" s="74"/>
      <c r="P32" s="75">
        <f>AVERAGE(P8:P30)</f>
        <v>16.82385</v>
      </c>
      <c r="Q32" s="74"/>
      <c r="R32" s="75">
        <f>AVERAGE(R8:R30)</f>
        <v>22.533339130434776</v>
      </c>
      <c r="S32" s="76"/>
    </row>
    <row r="33" spans="1:19" x14ac:dyDescent="0.3">
      <c r="A33" s="73" t="s">
        <v>28</v>
      </c>
      <c r="B33" s="74"/>
      <c r="C33" s="74"/>
      <c r="D33" s="75">
        <f>MIN(D8:D30)</f>
        <v>8.3171999999999997</v>
      </c>
      <c r="E33" s="74"/>
      <c r="F33" s="75">
        <f>MIN(F8:F30)</f>
        <v>30.652799999999999</v>
      </c>
      <c r="G33" s="74"/>
      <c r="H33" s="75">
        <f>MIN(H8:H30)</f>
        <v>52.774500000000003</v>
      </c>
      <c r="I33" s="74"/>
      <c r="J33" s="75">
        <f>MIN(J8:J30)</f>
        <v>84.877700000000004</v>
      </c>
      <c r="K33" s="74"/>
      <c r="L33" s="75">
        <f>MIN(L8:L30)</f>
        <v>16.8613</v>
      </c>
      <c r="M33" s="74"/>
      <c r="N33" s="75">
        <f>MIN(N8:N30)</f>
        <v>6.9238</v>
      </c>
      <c r="O33" s="74"/>
      <c r="P33" s="75">
        <f>MIN(P8:P30)</f>
        <v>11.964700000000001</v>
      </c>
      <c r="Q33" s="74"/>
      <c r="R33" s="75">
        <f>MIN(R8:R30)</f>
        <v>9.1122999999999994</v>
      </c>
      <c r="S33" s="76"/>
    </row>
    <row r="34" spans="1:19" ht="15" thickBot="1" x14ac:dyDescent="0.35">
      <c r="A34" s="77" t="s">
        <v>29</v>
      </c>
      <c r="B34" s="78"/>
      <c r="C34" s="78"/>
      <c r="D34" s="79">
        <f>MAX(D8:D30)</f>
        <v>29.6616</v>
      </c>
      <c r="E34" s="78"/>
      <c r="F34" s="79">
        <f>MAX(F8:F30)</f>
        <v>58.244</v>
      </c>
      <c r="G34" s="78"/>
      <c r="H34" s="79">
        <f>MAX(H8:H30)</f>
        <v>91.470699999999994</v>
      </c>
      <c r="I34" s="78"/>
      <c r="J34" s="79">
        <f>MAX(J8:J30)</f>
        <v>194.34350000000001</v>
      </c>
      <c r="K34" s="78"/>
      <c r="L34" s="79">
        <f>MAX(L8:L30)</f>
        <v>51.552599999999998</v>
      </c>
      <c r="M34" s="78"/>
      <c r="N34" s="79">
        <f>MAX(N8:N30)</f>
        <v>28.5608</v>
      </c>
      <c r="O34" s="78"/>
      <c r="P34" s="79">
        <f>MAX(P8:P30)</f>
        <v>22.456199999999999</v>
      </c>
      <c r="Q34" s="78"/>
      <c r="R34" s="79">
        <f>MAX(R8:R30)</f>
        <v>65.024500000000003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44351</v>
      </c>
      <c r="C8" s="65">
        <f>VLOOKUP($A8,'Return Data'!$B$7:$R$2843,4,0)</f>
        <v>415.2</v>
      </c>
      <c r="D8" s="65">
        <f>VLOOKUP($A8,'Return Data'!$B$7:$R$2843,10,0)</f>
        <v>7.0269000000000004</v>
      </c>
      <c r="E8" s="66">
        <f t="shared" ref="E8:E33" si="0">RANK(D8,D$8:D$33,0)</f>
        <v>12</v>
      </c>
      <c r="F8" s="65">
        <f>VLOOKUP($A8,'Return Data'!$B$7:$R$2843,11,0)</f>
        <v>27.553699999999999</v>
      </c>
      <c r="G8" s="66">
        <f t="shared" ref="G8:G25" si="1">RANK(F8,F$8:F$33,0)</f>
        <v>13</v>
      </c>
      <c r="H8" s="65">
        <f>VLOOKUP($A8,'Return Data'!$B$7:$R$2843,12,0)</f>
        <v>47.5899</v>
      </c>
      <c r="I8" s="66">
        <f t="shared" ref="I8:I25" si="2">RANK(H8,H$8:H$33,0)</f>
        <v>16</v>
      </c>
      <c r="J8" s="65">
        <f>VLOOKUP($A8,'Return Data'!$B$7:$R$2843,13,0)</f>
        <v>78.212699999999998</v>
      </c>
      <c r="K8" s="66">
        <f t="shared" ref="K8:K21" si="3">RANK(J8,J$8:J$33,0)</f>
        <v>12</v>
      </c>
      <c r="L8" s="65">
        <f>VLOOKUP($A8,'Return Data'!$B$7:$R$2843,17,0)</f>
        <v>16.228999999999999</v>
      </c>
      <c r="M8" s="66">
        <f t="shared" ref="M8:M21" si="4">RANK(L8,L$8:L$33,0)</f>
        <v>22</v>
      </c>
      <c r="N8" s="65">
        <f>VLOOKUP($A8,'Return Data'!$B$7:$R$2843,14,0)</f>
        <v>9.4101999999999997</v>
      </c>
      <c r="O8" s="66">
        <f t="shared" ref="O8:O20" si="5">RANK(N8,N$8:N$33,0)</f>
        <v>21</v>
      </c>
      <c r="P8" s="65">
        <f>VLOOKUP($A8,'Return Data'!$B$7:$R$2843,15,0)</f>
        <v>12.8485</v>
      </c>
      <c r="Q8" s="66">
        <f t="shared" ref="Q8:Q16" si="6">RANK(P8,P$8:P$33,0)</f>
        <v>20</v>
      </c>
      <c r="R8" s="65">
        <f>VLOOKUP($A8,'Return Data'!$B$7:$R$2843,16,0)</f>
        <v>15.8758</v>
      </c>
      <c r="S8" s="67">
        <f t="shared" ref="S8:S33" si="7">RANK(R8,R$8:R$33,0)</f>
        <v>23</v>
      </c>
    </row>
    <row r="9" spans="1:20" x14ac:dyDescent="0.3">
      <c r="A9" s="63" t="s">
        <v>1152</v>
      </c>
      <c r="B9" s="64">
        <f>VLOOKUP($A9,'Return Data'!$B$7:$R$2843,3,0)</f>
        <v>44351</v>
      </c>
      <c r="C9" s="65">
        <f>VLOOKUP($A9,'Return Data'!$B$7:$R$2843,4,0)</f>
        <v>65.400000000000006</v>
      </c>
      <c r="D9" s="65">
        <f>VLOOKUP($A9,'Return Data'!$B$7:$R$2843,10,0)</f>
        <v>6.0827</v>
      </c>
      <c r="E9" s="66">
        <f t="shared" si="0"/>
        <v>17</v>
      </c>
      <c r="F9" s="65">
        <f>VLOOKUP($A9,'Return Data'!$B$7:$R$2843,11,0)</f>
        <v>23.256699999999999</v>
      </c>
      <c r="G9" s="66">
        <f t="shared" si="1"/>
        <v>23</v>
      </c>
      <c r="H9" s="65">
        <f>VLOOKUP($A9,'Return Data'!$B$7:$R$2843,12,0)</f>
        <v>43.295400000000001</v>
      </c>
      <c r="I9" s="66">
        <f t="shared" si="2"/>
        <v>22</v>
      </c>
      <c r="J9" s="65">
        <f>VLOOKUP($A9,'Return Data'!$B$7:$R$2843,13,0)</f>
        <v>62.484499999999997</v>
      </c>
      <c r="K9" s="66">
        <f t="shared" si="3"/>
        <v>25</v>
      </c>
      <c r="L9" s="65">
        <f>VLOOKUP($A9,'Return Data'!$B$7:$R$2843,17,0)</f>
        <v>27.6172</v>
      </c>
      <c r="M9" s="66">
        <f t="shared" si="4"/>
        <v>6</v>
      </c>
      <c r="N9" s="65">
        <f>VLOOKUP($A9,'Return Data'!$B$7:$R$2843,14,0)</f>
        <v>21.0517</v>
      </c>
      <c r="O9" s="66">
        <f t="shared" si="5"/>
        <v>3</v>
      </c>
      <c r="P9" s="65">
        <f>VLOOKUP($A9,'Return Data'!$B$7:$R$2843,15,0)</f>
        <v>20.674600000000002</v>
      </c>
      <c r="Q9" s="66">
        <f t="shared" si="6"/>
        <v>2</v>
      </c>
      <c r="R9" s="65">
        <f>VLOOKUP($A9,'Return Data'!$B$7:$R$2843,16,0)</f>
        <v>20.3902</v>
      </c>
      <c r="S9" s="67">
        <f t="shared" si="7"/>
        <v>7</v>
      </c>
    </row>
    <row r="10" spans="1:20" x14ac:dyDescent="0.3">
      <c r="A10" s="63" t="s">
        <v>1155</v>
      </c>
      <c r="B10" s="64">
        <f>VLOOKUP($A10,'Return Data'!$B$7:$R$2843,3,0)</f>
        <v>44351</v>
      </c>
      <c r="C10" s="65">
        <f>VLOOKUP($A10,'Return Data'!$B$7:$R$2843,4,0)</f>
        <v>14.82</v>
      </c>
      <c r="D10" s="65">
        <f>VLOOKUP($A10,'Return Data'!$B$7:$R$2843,10,0)</f>
        <v>5.4054000000000002</v>
      </c>
      <c r="E10" s="66">
        <f t="shared" si="0"/>
        <v>21</v>
      </c>
      <c r="F10" s="65">
        <f>VLOOKUP($A10,'Return Data'!$B$7:$R$2843,11,0)</f>
        <v>23.8095</v>
      </c>
      <c r="G10" s="66">
        <f t="shared" si="1"/>
        <v>21</v>
      </c>
      <c r="H10" s="65">
        <f>VLOOKUP($A10,'Return Data'!$B$7:$R$2843,12,0)</f>
        <v>45.866100000000003</v>
      </c>
      <c r="I10" s="66">
        <f t="shared" si="2"/>
        <v>18</v>
      </c>
      <c r="J10" s="65">
        <f>VLOOKUP($A10,'Return Data'!$B$7:$R$2843,13,0)</f>
        <v>72.7273</v>
      </c>
      <c r="K10" s="66">
        <f t="shared" si="3"/>
        <v>16</v>
      </c>
      <c r="L10" s="65">
        <f>VLOOKUP($A10,'Return Data'!$B$7:$R$2843,17,0)</f>
        <v>23.953199999999999</v>
      </c>
      <c r="M10" s="66">
        <f t="shared" si="4"/>
        <v>13</v>
      </c>
      <c r="N10" s="65">
        <f>VLOOKUP($A10,'Return Data'!$B$7:$R$2843,14,0)</f>
        <v>14.3803</v>
      </c>
      <c r="O10" s="66">
        <f t="shared" si="5"/>
        <v>15</v>
      </c>
      <c r="P10" s="65">
        <f>VLOOKUP($A10,'Return Data'!$B$7:$R$2843,15,0)</f>
        <v>16.840599999999998</v>
      </c>
      <c r="Q10" s="66">
        <f t="shared" si="6"/>
        <v>14</v>
      </c>
      <c r="R10" s="65">
        <f>VLOOKUP($A10,'Return Data'!$B$7:$R$2843,16,0)</f>
        <v>8.5553000000000008</v>
      </c>
      <c r="S10" s="67">
        <f t="shared" si="7"/>
        <v>26</v>
      </c>
    </row>
    <row r="11" spans="1:20" x14ac:dyDescent="0.3">
      <c r="A11" s="63" t="s">
        <v>1157</v>
      </c>
      <c r="B11" s="64">
        <f>VLOOKUP($A11,'Return Data'!$B$7:$R$2843,3,0)</f>
        <v>44351</v>
      </c>
      <c r="C11" s="65">
        <f>VLOOKUP($A11,'Return Data'!$B$7:$R$2843,4,0)</f>
        <v>57.018999999999998</v>
      </c>
      <c r="D11" s="65">
        <f>VLOOKUP($A11,'Return Data'!$B$7:$R$2843,10,0)</f>
        <v>5.6905999999999999</v>
      </c>
      <c r="E11" s="66">
        <f t="shared" si="0"/>
        <v>20</v>
      </c>
      <c r="F11" s="65">
        <f>VLOOKUP($A11,'Return Data'!$B$7:$R$2843,11,0)</f>
        <v>31.1264</v>
      </c>
      <c r="G11" s="66">
        <f t="shared" si="1"/>
        <v>7</v>
      </c>
      <c r="H11" s="65">
        <f>VLOOKUP($A11,'Return Data'!$B$7:$R$2843,12,0)</f>
        <v>52.115600000000001</v>
      </c>
      <c r="I11" s="66">
        <f t="shared" si="2"/>
        <v>9</v>
      </c>
      <c r="J11" s="65">
        <f>VLOOKUP($A11,'Return Data'!$B$7:$R$2843,13,0)</f>
        <v>78.251199999999997</v>
      </c>
      <c r="K11" s="66">
        <f t="shared" si="3"/>
        <v>11</v>
      </c>
      <c r="L11" s="65">
        <f>VLOOKUP($A11,'Return Data'!$B$7:$R$2843,17,0)</f>
        <v>26.239899999999999</v>
      </c>
      <c r="M11" s="66">
        <f t="shared" si="4"/>
        <v>9</v>
      </c>
      <c r="N11" s="65">
        <f>VLOOKUP($A11,'Return Data'!$B$7:$R$2843,14,0)</f>
        <v>18.040600000000001</v>
      </c>
      <c r="O11" s="66">
        <f t="shared" si="5"/>
        <v>6</v>
      </c>
      <c r="P11" s="65">
        <f>VLOOKUP($A11,'Return Data'!$B$7:$R$2843,15,0)</f>
        <v>16.743200000000002</v>
      </c>
      <c r="Q11" s="66">
        <f t="shared" si="6"/>
        <v>15</v>
      </c>
      <c r="R11" s="65">
        <f>VLOOKUP($A11,'Return Data'!$B$7:$R$2843,16,0)</f>
        <v>19.776599999999998</v>
      </c>
      <c r="S11" s="67">
        <f t="shared" si="7"/>
        <v>13</v>
      </c>
    </row>
    <row r="12" spans="1:20" x14ac:dyDescent="0.3">
      <c r="A12" s="63" t="s">
        <v>1158</v>
      </c>
      <c r="B12" s="64">
        <f>VLOOKUP($A12,'Return Data'!$B$7:$R$2843,3,0)</f>
        <v>44351</v>
      </c>
      <c r="C12" s="65">
        <f>VLOOKUP($A12,'Return Data'!$B$7:$R$2843,4,0)</f>
        <v>89.674000000000007</v>
      </c>
      <c r="D12" s="65">
        <f>VLOOKUP($A12,'Return Data'!$B$7:$R$2843,10,0)</f>
        <v>7.3799000000000001</v>
      </c>
      <c r="E12" s="66">
        <f t="shared" si="0"/>
        <v>9</v>
      </c>
      <c r="F12" s="65">
        <f>VLOOKUP($A12,'Return Data'!$B$7:$R$2843,11,0)</f>
        <v>20.917999999999999</v>
      </c>
      <c r="G12" s="66">
        <f t="shared" si="1"/>
        <v>26</v>
      </c>
      <c r="H12" s="65">
        <f>VLOOKUP($A12,'Return Data'!$B$7:$R$2843,12,0)</f>
        <v>39.713900000000002</v>
      </c>
      <c r="I12" s="66">
        <f t="shared" si="2"/>
        <v>26</v>
      </c>
      <c r="J12" s="65">
        <f>VLOOKUP($A12,'Return Data'!$B$7:$R$2843,13,0)</f>
        <v>63.680500000000002</v>
      </c>
      <c r="K12" s="66">
        <f t="shared" si="3"/>
        <v>24</v>
      </c>
      <c r="L12" s="65">
        <f>VLOOKUP($A12,'Return Data'!$B$7:$R$2843,17,0)</f>
        <v>24.5684</v>
      </c>
      <c r="M12" s="66">
        <f t="shared" si="4"/>
        <v>12</v>
      </c>
      <c r="N12" s="65">
        <f>VLOOKUP($A12,'Return Data'!$B$7:$R$2843,14,0)</f>
        <v>16.498000000000001</v>
      </c>
      <c r="O12" s="66">
        <f t="shared" si="5"/>
        <v>11</v>
      </c>
      <c r="P12" s="65">
        <f>VLOOKUP($A12,'Return Data'!$B$7:$R$2843,15,0)</f>
        <v>18.2074</v>
      </c>
      <c r="Q12" s="66">
        <f t="shared" si="6"/>
        <v>8</v>
      </c>
      <c r="R12" s="65">
        <f>VLOOKUP($A12,'Return Data'!$B$7:$R$2843,16,0)</f>
        <v>19.3582</v>
      </c>
      <c r="S12" s="67">
        <f t="shared" si="7"/>
        <v>17</v>
      </c>
    </row>
    <row r="13" spans="1:20" x14ac:dyDescent="0.3">
      <c r="A13" s="63" t="s">
        <v>1160</v>
      </c>
      <c r="B13" s="64">
        <f>VLOOKUP($A13,'Return Data'!$B$7:$R$2843,3,0)</f>
        <v>44351</v>
      </c>
      <c r="C13" s="65">
        <f>VLOOKUP($A13,'Return Data'!$B$7:$R$2843,4,0)</f>
        <v>47.676000000000002</v>
      </c>
      <c r="D13" s="65">
        <f>VLOOKUP($A13,'Return Data'!$B$7:$R$2843,10,0)</f>
        <v>7.0505000000000004</v>
      </c>
      <c r="E13" s="66">
        <f t="shared" si="0"/>
        <v>11</v>
      </c>
      <c r="F13" s="65">
        <f>VLOOKUP($A13,'Return Data'!$B$7:$R$2843,11,0)</f>
        <v>31.781700000000001</v>
      </c>
      <c r="G13" s="66">
        <f t="shared" si="1"/>
        <v>5</v>
      </c>
      <c r="H13" s="65">
        <f>VLOOKUP($A13,'Return Data'!$B$7:$R$2843,12,0)</f>
        <v>56.7104</v>
      </c>
      <c r="I13" s="66">
        <f t="shared" si="2"/>
        <v>6</v>
      </c>
      <c r="J13" s="65">
        <f>VLOOKUP($A13,'Return Data'!$B$7:$R$2843,13,0)</f>
        <v>89.235500000000002</v>
      </c>
      <c r="K13" s="66">
        <f t="shared" si="3"/>
        <v>6</v>
      </c>
      <c r="L13" s="65">
        <f>VLOOKUP($A13,'Return Data'!$B$7:$R$2843,17,0)</f>
        <v>28.088999999999999</v>
      </c>
      <c r="M13" s="66">
        <f t="shared" si="4"/>
        <v>4</v>
      </c>
      <c r="N13" s="65">
        <f>VLOOKUP($A13,'Return Data'!$B$7:$R$2843,14,0)</f>
        <v>17.6417</v>
      </c>
      <c r="O13" s="66">
        <f t="shared" si="5"/>
        <v>8</v>
      </c>
      <c r="P13" s="65">
        <f>VLOOKUP($A13,'Return Data'!$B$7:$R$2843,15,0)</f>
        <v>19.127300000000002</v>
      </c>
      <c r="Q13" s="66">
        <f t="shared" si="6"/>
        <v>4</v>
      </c>
      <c r="R13" s="65">
        <f>VLOOKUP($A13,'Return Data'!$B$7:$R$2843,16,0)</f>
        <v>21.584900000000001</v>
      </c>
      <c r="S13" s="67">
        <f t="shared" si="7"/>
        <v>4</v>
      </c>
    </row>
    <row r="14" spans="1:20" x14ac:dyDescent="0.3">
      <c r="A14" s="63" t="s">
        <v>1163</v>
      </c>
      <c r="B14" s="64">
        <f>VLOOKUP($A14,'Return Data'!$B$7:$R$2843,3,0)</f>
        <v>44351</v>
      </c>
      <c r="C14" s="65">
        <f>VLOOKUP($A14,'Return Data'!$B$7:$R$2843,4,0)</f>
        <v>1476.7671</v>
      </c>
      <c r="D14" s="65">
        <f>VLOOKUP($A14,'Return Data'!$B$7:$R$2843,10,0)</f>
        <v>3.6055999999999999</v>
      </c>
      <c r="E14" s="66">
        <f t="shared" si="0"/>
        <v>25</v>
      </c>
      <c r="F14" s="65">
        <f>VLOOKUP($A14,'Return Data'!$B$7:$R$2843,11,0)</f>
        <v>22.824100000000001</v>
      </c>
      <c r="G14" s="66">
        <f t="shared" si="1"/>
        <v>25</v>
      </c>
      <c r="H14" s="65">
        <f>VLOOKUP($A14,'Return Data'!$B$7:$R$2843,12,0)</f>
        <v>48.865000000000002</v>
      </c>
      <c r="I14" s="66">
        <f t="shared" si="2"/>
        <v>15</v>
      </c>
      <c r="J14" s="65">
        <f>VLOOKUP($A14,'Return Data'!$B$7:$R$2843,13,0)</f>
        <v>74.021900000000002</v>
      </c>
      <c r="K14" s="66">
        <f t="shared" si="3"/>
        <v>15</v>
      </c>
      <c r="L14" s="65">
        <f>VLOOKUP($A14,'Return Data'!$B$7:$R$2843,17,0)</f>
        <v>19.009</v>
      </c>
      <c r="M14" s="66">
        <f t="shared" si="4"/>
        <v>20</v>
      </c>
      <c r="N14" s="65">
        <f>VLOOKUP($A14,'Return Data'!$B$7:$R$2843,14,0)</f>
        <v>13.0008</v>
      </c>
      <c r="O14" s="66">
        <f t="shared" si="5"/>
        <v>17</v>
      </c>
      <c r="P14" s="65">
        <f>VLOOKUP($A14,'Return Data'!$B$7:$R$2843,15,0)</f>
        <v>15.151899999999999</v>
      </c>
      <c r="Q14" s="66">
        <f t="shared" si="6"/>
        <v>17</v>
      </c>
      <c r="R14" s="65">
        <f>VLOOKUP($A14,'Return Data'!$B$7:$R$2843,16,0)</f>
        <v>19.3247</v>
      </c>
      <c r="S14" s="67">
        <f t="shared" si="7"/>
        <v>18</v>
      </c>
    </row>
    <row r="15" spans="1:20" x14ac:dyDescent="0.3">
      <c r="A15" s="63" t="s">
        <v>1165</v>
      </c>
      <c r="B15" s="64">
        <f>VLOOKUP($A15,'Return Data'!$B$7:$R$2843,3,0)</f>
        <v>44351</v>
      </c>
      <c r="C15" s="65">
        <f>VLOOKUP($A15,'Return Data'!$B$7:$R$2843,4,0)</f>
        <v>86.676000000000002</v>
      </c>
      <c r="D15" s="65">
        <f>VLOOKUP($A15,'Return Data'!$B$7:$R$2843,10,0)</f>
        <v>7.0126999999999997</v>
      </c>
      <c r="E15" s="66">
        <f t="shared" si="0"/>
        <v>13</v>
      </c>
      <c r="F15" s="65">
        <f>VLOOKUP($A15,'Return Data'!$B$7:$R$2843,11,0)</f>
        <v>27.249500000000001</v>
      </c>
      <c r="G15" s="66">
        <f t="shared" si="1"/>
        <v>14</v>
      </c>
      <c r="H15" s="65">
        <f>VLOOKUP($A15,'Return Data'!$B$7:$R$2843,12,0)</f>
        <v>49.715000000000003</v>
      </c>
      <c r="I15" s="66">
        <f t="shared" si="2"/>
        <v>13</v>
      </c>
      <c r="J15" s="65">
        <f>VLOOKUP($A15,'Return Data'!$B$7:$R$2843,13,0)</f>
        <v>82.000699999999995</v>
      </c>
      <c r="K15" s="66">
        <f t="shared" si="3"/>
        <v>8</v>
      </c>
      <c r="L15" s="65">
        <f>VLOOKUP($A15,'Return Data'!$B$7:$R$2843,17,0)</f>
        <v>21.624600000000001</v>
      </c>
      <c r="M15" s="66">
        <f t="shared" si="4"/>
        <v>17</v>
      </c>
      <c r="N15" s="65">
        <f>VLOOKUP($A15,'Return Data'!$B$7:$R$2843,14,0)</f>
        <v>13.842599999999999</v>
      </c>
      <c r="O15" s="66">
        <f t="shared" si="5"/>
        <v>16</v>
      </c>
      <c r="P15" s="65">
        <f>VLOOKUP($A15,'Return Data'!$B$7:$R$2843,15,0)</f>
        <v>16.914899999999999</v>
      </c>
      <c r="Q15" s="66">
        <f t="shared" si="6"/>
        <v>13</v>
      </c>
      <c r="R15" s="65">
        <f>VLOOKUP($A15,'Return Data'!$B$7:$R$2843,16,0)</f>
        <v>19.998200000000001</v>
      </c>
      <c r="S15" s="67">
        <f t="shared" si="7"/>
        <v>11</v>
      </c>
    </row>
    <row r="16" spans="1:20" x14ac:dyDescent="0.3">
      <c r="A16" s="63" t="s">
        <v>1167</v>
      </c>
      <c r="B16" s="64">
        <f>VLOOKUP($A16,'Return Data'!$B$7:$R$2843,3,0)</f>
        <v>44351</v>
      </c>
      <c r="C16" s="65">
        <f>VLOOKUP($A16,'Return Data'!$B$7:$R$2843,4,0)</f>
        <v>153.44999999999999</v>
      </c>
      <c r="D16" s="65">
        <f>VLOOKUP($A16,'Return Data'!$B$7:$R$2843,10,0)</f>
        <v>8.2081999999999997</v>
      </c>
      <c r="E16" s="66">
        <f t="shared" si="0"/>
        <v>5</v>
      </c>
      <c r="F16" s="65">
        <f>VLOOKUP($A16,'Return Data'!$B$7:$R$2843,11,0)</f>
        <v>30.8965</v>
      </c>
      <c r="G16" s="66">
        <f t="shared" si="1"/>
        <v>8</v>
      </c>
      <c r="H16" s="65">
        <f>VLOOKUP($A16,'Return Data'!$B$7:$R$2843,12,0)</f>
        <v>54.500599999999999</v>
      </c>
      <c r="I16" s="66">
        <f t="shared" si="2"/>
        <v>7</v>
      </c>
      <c r="J16" s="65">
        <f>VLOOKUP($A16,'Return Data'!$B$7:$R$2843,13,0)</f>
        <v>89.514600000000002</v>
      </c>
      <c r="K16" s="66">
        <f t="shared" si="3"/>
        <v>5</v>
      </c>
      <c r="L16" s="65">
        <f>VLOOKUP($A16,'Return Data'!$B$7:$R$2843,17,0)</f>
        <v>21.653400000000001</v>
      </c>
      <c r="M16" s="66">
        <f t="shared" si="4"/>
        <v>16</v>
      </c>
      <c r="N16" s="65">
        <f>VLOOKUP($A16,'Return Data'!$B$7:$R$2843,14,0)</f>
        <v>14.4499</v>
      </c>
      <c r="O16" s="66">
        <f t="shared" si="5"/>
        <v>14</v>
      </c>
      <c r="P16" s="65">
        <f>VLOOKUP($A16,'Return Data'!$B$7:$R$2843,15,0)</f>
        <v>17.5457</v>
      </c>
      <c r="Q16" s="66">
        <f t="shared" si="6"/>
        <v>11</v>
      </c>
      <c r="R16" s="65">
        <f>VLOOKUP($A16,'Return Data'!$B$7:$R$2843,16,0)</f>
        <v>19.5351</v>
      </c>
      <c r="S16" s="67">
        <f t="shared" si="7"/>
        <v>16</v>
      </c>
    </row>
    <row r="17" spans="1:19" x14ac:dyDescent="0.3">
      <c r="A17" s="63" t="s">
        <v>1169</v>
      </c>
      <c r="B17" s="64">
        <f>VLOOKUP($A17,'Return Data'!$B$7:$R$2843,3,0)</f>
        <v>44351</v>
      </c>
      <c r="C17" s="65">
        <f>VLOOKUP($A17,'Return Data'!$B$7:$R$2843,4,0)</f>
        <v>16.52</v>
      </c>
      <c r="D17" s="65">
        <f>VLOOKUP($A17,'Return Data'!$B$7:$R$2843,10,0)</f>
        <v>4.1614000000000004</v>
      </c>
      <c r="E17" s="66">
        <f t="shared" si="0"/>
        <v>23</v>
      </c>
      <c r="F17" s="65">
        <f>VLOOKUP($A17,'Return Data'!$B$7:$R$2843,11,0)</f>
        <v>23.191600000000001</v>
      </c>
      <c r="G17" s="66">
        <f t="shared" si="1"/>
        <v>24</v>
      </c>
      <c r="H17" s="65">
        <f>VLOOKUP($A17,'Return Data'!$B$7:$R$2843,12,0)</f>
        <v>44.785299999999999</v>
      </c>
      <c r="I17" s="66">
        <f t="shared" si="2"/>
        <v>20</v>
      </c>
      <c r="J17" s="65">
        <f>VLOOKUP($A17,'Return Data'!$B$7:$R$2843,13,0)</f>
        <v>70.837599999999995</v>
      </c>
      <c r="K17" s="66">
        <f t="shared" si="3"/>
        <v>17</v>
      </c>
      <c r="L17" s="65">
        <f>VLOOKUP($A17,'Return Data'!$B$7:$R$2843,17,0)</f>
        <v>20.8262</v>
      </c>
      <c r="M17" s="66">
        <f t="shared" si="4"/>
        <v>18</v>
      </c>
      <c r="N17" s="65">
        <f>VLOOKUP($A17,'Return Data'!$B$7:$R$2843,14,0)</f>
        <v>11.825900000000001</v>
      </c>
      <c r="O17" s="66">
        <f t="shared" si="5"/>
        <v>19</v>
      </c>
      <c r="P17" s="65"/>
      <c r="Q17" s="66"/>
      <c r="R17" s="65">
        <f>VLOOKUP($A17,'Return Data'!$B$7:$R$2843,16,0)</f>
        <v>12.2057</v>
      </c>
      <c r="S17" s="67">
        <f t="shared" si="7"/>
        <v>25</v>
      </c>
    </row>
    <row r="18" spans="1:19" x14ac:dyDescent="0.3">
      <c r="A18" s="63" t="s">
        <v>1171</v>
      </c>
      <c r="B18" s="64">
        <f>VLOOKUP($A18,'Return Data'!$B$7:$R$2843,3,0)</f>
        <v>44351</v>
      </c>
      <c r="C18" s="65">
        <f>VLOOKUP($A18,'Return Data'!$B$7:$R$2843,4,0)</f>
        <v>85.31</v>
      </c>
      <c r="D18" s="65">
        <f>VLOOKUP($A18,'Return Data'!$B$7:$R$2843,10,0)</f>
        <v>5.8830999999999998</v>
      </c>
      <c r="E18" s="66">
        <f t="shared" si="0"/>
        <v>19</v>
      </c>
      <c r="F18" s="65">
        <f>VLOOKUP($A18,'Return Data'!$B$7:$R$2843,11,0)</f>
        <v>25.2349</v>
      </c>
      <c r="G18" s="66">
        <f t="shared" si="1"/>
        <v>18</v>
      </c>
      <c r="H18" s="65">
        <f>VLOOKUP($A18,'Return Data'!$B$7:$R$2843,12,0)</f>
        <v>45.011000000000003</v>
      </c>
      <c r="I18" s="66">
        <f t="shared" si="2"/>
        <v>19</v>
      </c>
      <c r="J18" s="65">
        <f>VLOOKUP($A18,'Return Data'!$B$7:$R$2843,13,0)</f>
        <v>67.176199999999994</v>
      </c>
      <c r="K18" s="66">
        <f t="shared" si="3"/>
        <v>22</v>
      </c>
      <c r="L18" s="65">
        <f>VLOOKUP($A18,'Return Data'!$B$7:$R$2843,17,0)</f>
        <v>25.1892</v>
      </c>
      <c r="M18" s="66">
        <f t="shared" si="4"/>
        <v>10</v>
      </c>
      <c r="N18" s="65">
        <f>VLOOKUP($A18,'Return Data'!$B$7:$R$2843,14,0)</f>
        <v>18.564800000000002</v>
      </c>
      <c r="O18" s="66">
        <f t="shared" si="5"/>
        <v>4</v>
      </c>
      <c r="P18" s="65">
        <f>VLOOKUP($A18,'Return Data'!$B$7:$R$2843,15,0)</f>
        <v>18.824400000000001</v>
      </c>
      <c r="Q18" s="66">
        <f>RANK(P18,P$8:P$33,0)</f>
        <v>5</v>
      </c>
      <c r="R18" s="65">
        <f>VLOOKUP($A18,'Return Data'!$B$7:$R$2843,16,0)</f>
        <v>20.557500000000001</v>
      </c>
      <c r="S18" s="67">
        <f t="shared" si="7"/>
        <v>6</v>
      </c>
    </row>
    <row r="19" spans="1:19" x14ac:dyDescent="0.3">
      <c r="A19" s="63" t="s">
        <v>1173</v>
      </c>
      <c r="B19" s="64">
        <f>VLOOKUP($A19,'Return Data'!$B$7:$R$2843,3,0)</f>
        <v>44351</v>
      </c>
      <c r="C19" s="65">
        <f>VLOOKUP($A19,'Return Data'!$B$7:$R$2843,4,0)</f>
        <v>69.185000000000002</v>
      </c>
      <c r="D19" s="65">
        <f>VLOOKUP($A19,'Return Data'!$B$7:$R$2843,10,0)</f>
        <v>7.1704999999999997</v>
      </c>
      <c r="E19" s="66">
        <f t="shared" si="0"/>
        <v>10</v>
      </c>
      <c r="F19" s="65">
        <f>VLOOKUP($A19,'Return Data'!$B$7:$R$2843,11,0)</f>
        <v>30.809200000000001</v>
      </c>
      <c r="G19" s="66">
        <f t="shared" si="1"/>
        <v>9</v>
      </c>
      <c r="H19" s="65">
        <f>VLOOKUP($A19,'Return Data'!$B$7:$R$2843,12,0)</f>
        <v>56.9283</v>
      </c>
      <c r="I19" s="66">
        <f t="shared" si="2"/>
        <v>5</v>
      </c>
      <c r="J19" s="65">
        <f>VLOOKUP($A19,'Return Data'!$B$7:$R$2843,13,0)</f>
        <v>87.102800000000002</v>
      </c>
      <c r="K19" s="66">
        <f t="shared" si="3"/>
        <v>7</v>
      </c>
      <c r="L19" s="65">
        <f>VLOOKUP($A19,'Return Data'!$B$7:$R$2843,17,0)</f>
        <v>27.732199999999999</v>
      </c>
      <c r="M19" s="66">
        <f t="shared" si="4"/>
        <v>5</v>
      </c>
      <c r="N19" s="65">
        <f>VLOOKUP($A19,'Return Data'!$B$7:$R$2843,14,0)</f>
        <v>18.533300000000001</v>
      </c>
      <c r="O19" s="66">
        <f t="shared" si="5"/>
        <v>5</v>
      </c>
      <c r="P19" s="65">
        <f>VLOOKUP($A19,'Return Data'!$B$7:$R$2843,15,0)</f>
        <v>19.293800000000001</v>
      </c>
      <c r="Q19" s="66">
        <f>RANK(P19,P$8:P$33,0)</f>
        <v>3</v>
      </c>
      <c r="R19" s="65">
        <f>VLOOKUP($A19,'Return Data'!$B$7:$R$2843,16,0)</f>
        <v>20.9635</v>
      </c>
      <c r="S19" s="67">
        <f t="shared" si="7"/>
        <v>5</v>
      </c>
    </row>
    <row r="20" spans="1:19" x14ac:dyDescent="0.3">
      <c r="A20" s="63" t="s">
        <v>1174</v>
      </c>
      <c r="B20" s="64">
        <f>VLOOKUP($A20,'Return Data'!$B$7:$R$2843,3,0)</f>
        <v>44351</v>
      </c>
      <c r="C20" s="65">
        <f>VLOOKUP($A20,'Return Data'!$B$7:$R$2843,4,0)</f>
        <v>201.96</v>
      </c>
      <c r="D20" s="65">
        <f>VLOOKUP($A20,'Return Data'!$B$7:$R$2843,10,0)</f>
        <v>6.2388000000000003</v>
      </c>
      <c r="E20" s="66">
        <f t="shared" si="0"/>
        <v>16</v>
      </c>
      <c r="F20" s="65">
        <f>VLOOKUP($A20,'Return Data'!$B$7:$R$2843,11,0)</f>
        <v>23.296700000000001</v>
      </c>
      <c r="G20" s="66">
        <f t="shared" si="1"/>
        <v>22</v>
      </c>
      <c r="H20" s="65">
        <f>VLOOKUP($A20,'Return Data'!$B$7:$R$2843,12,0)</f>
        <v>41.102499999999999</v>
      </c>
      <c r="I20" s="66">
        <f t="shared" si="2"/>
        <v>25</v>
      </c>
      <c r="J20" s="65">
        <f>VLOOKUP($A20,'Return Data'!$B$7:$R$2843,13,0)</f>
        <v>66.564899999999994</v>
      </c>
      <c r="K20" s="66">
        <f t="shared" si="3"/>
        <v>23</v>
      </c>
      <c r="L20" s="65">
        <f>VLOOKUP($A20,'Return Data'!$B$7:$R$2843,17,0)</f>
        <v>19.727399999999999</v>
      </c>
      <c r="M20" s="66">
        <f t="shared" si="4"/>
        <v>19</v>
      </c>
      <c r="N20" s="65">
        <f>VLOOKUP($A20,'Return Data'!$B$7:$R$2843,14,0)</f>
        <v>11.617599999999999</v>
      </c>
      <c r="O20" s="66">
        <f t="shared" si="5"/>
        <v>20</v>
      </c>
      <c r="P20" s="65">
        <f>VLOOKUP($A20,'Return Data'!$B$7:$R$2843,15,0)</f>
        <v>17.5792</v>
      </c>
      <c r="Q20" s="66">
        <f>RANK(P20,P$8:P$33,0)</f>
        <v>10</v>
      </c>
      <c r="R20" s="65">
        <f>VLOOKUP($A20,'Return Data'!$B$7:$R$2843,16,0)</f>
        <v>20.190999999999999</v>
      </c>
      <c r="S20" s="67">
        <f t="shared" si="7"/>
        <v>10</v>
      </c>
    </row>
    <row r="21" spans="1:19" x14ac:dyDescent="0.3">
      <c r="A21" s="63" t="s">
        <v>1176</v>
      </c>
      <c r="B21" s="64">
        <f>VLOOKUP($A21,'Return Data'!$B$7:$R$2843,3,0)</f>
        <v>44351</v>
      </c>
      <c r="C21" s="65">
        <f>VLOOKUP($A21,'Return Data'!$B$7:$R$2843,4,0)</f>
        <v>15.9611</v>
      </c>
      <c r="D21" s="65">
        <f>VLOOKUP($A21,'Return Data'!$B$7:$R$2843,10,0)</f>
        <v>9.2942</v>
      </c>
      <c r="E21" s="66">
        <f t="shared" si="0"/>
        <v>3</v>
      </c>
      <c r="F21" s="65">
        <f>VLOOKUP($A21,'Return Data'!$B$7:$R$2843,11,0)</f>
        <v>36.056800000000003</v>
      </c>
      <c r="G21" s="66">
        <f t="shared" si="1"/>
        <v>3</v>
      </c>
      <c r="H21" s="65">
        <f>VLOOKUP($A21,'Return Data'!$B$7:$R$2843,12,0)</f>
        <v>53.6006</v>
      </c>
      <c r="I21" s="66">
        <f t="shared" si="2"/>
        <v>8</v>
      </c>
      <c r="J21" s="65">
        <f>VLOOKUP($A21,'Return Data'!$B$7:$R$2843,13,0)</f>
        <v>75.11</v>
      </c>
      <c r="K21" s="66">
        <f t="shared" si="3"/>
        <v>13</v>
      </c>
      <c r="L21" s="65">
        <f>VLOOKUP($A21,'Return Data'!$B$7:$R$2843,17,0)</f>
        <v>28.124199999999998</v>
      </c>
      <c r="M21" s="66">
        <f t="shared" si="4"/>
        <v>3</v>
      </c>
      <c r="N21" s="65"/>
      <c r="O21" s="66"/>
      <c r="P21" s="65"/>
      <c r="Q21" s="66"/>
      <c r="R21" s="65">
        <f>VLOOKUP($A21,'Return Data'!$B$7:$R$2843,16,0)</f>
        <v>15.001300000000001</v>
      </c>
      <c r="S21" s="67">
        <f t="shared" si="7"/>
        <v>24</v>
      </c>
    </row>
    <row r="22" spans="1:19" x14ac:dyDescent="0.3">
      <c r="A22" s="63" t="s">
        <v>1178</v>
      </c>
      <c r="B22" s="64">
        <f>VLOOKUP($A22,'Return Data'!$B$7:$R$2843,3,0)</f>
        <v>44351</v>
      </c>
      <c r="C22" s="65">
        <f>VLOOKUP($A22,'Return Data'!$B$7:$R$2843,4,0)</f>
        <v>18.547999999999998</v>
      </c>
      <c r="D22" s="65">
        <f>VLOOKUP($A22,'Return Data'!$B$7:$R$2843,10,0)</f>
        <v>8.5693999999999999</v>
      </c>
      <c r="E22" s="66">
        <f t="shared" si="0"/>
        <v>4</v>
      </c>
      <c r="F22" s="65">
        <f>VLOOKUP($A22,'Return Data'!$B$7:$R$2843,11,0)</f>
        <v>33.419699999999999</v>
      </c>
      <c r="G22" s="66">
        <f t="shared" si="1"/>
        <v>4</v>
      </c>
      <c r="H22" s="65">
        <f>VLOOKUP($A22,'Return Data'!$B$7:$R$2843,12,0)</f>
        <v>60.644399999999997</v>
      </c>
      <c r="I22" s="66">
        <f t="shared" si="2"/>
        <v>3</v>
      </c>
      <c r="J22" s="65">
        <f>VLOOKUP($A22,'Return Data'!$B$7:$R$2843,13,0)</f>
        <v>95.447800000000001</v>
      </c>
      <c r="K22" s="66">
        <f t="shared" ref="K22:K31" si="8">RANK(J22,J$8:J$33,0)</f>
        <v>3</v>
      </c>
      <c r="L22" s="65"/>
      <c r="M22" s="66"/>
      <c r="N22" s="65"/>
      <c r="O22" s="66"/>
      <c r="P22" s="65"/>
      <c r="Q22" s="66"/>
      <c r="R22" s="65">
        <f>VLOOKUP($A22,'Return Data'!$B$7:$R$2843,16,0)</f>
        <v>39.593299999999999</v>
      </c>
      <c r="S22" s="67">
        <f t="shared" si="7"/>
        <v>2</v>
      </c>
    </row>
    <row r="23" spans="1:19" x14ac:dyDescent="0.3">
      <c r="A23" s="63" t="s">
        <v>1180</v>
      </c>
      <c r="B23" s="64">
        <f>VLOOKUP($A23,'Return Data'!$B$7:$R$2843,3,0)</f>
        <v>44351</v>
      </c>
      <c r="C23" s="65">
        <f>VLOOKUP($A23,'Return Data'!$B$7:$R$2843,4,0)</f>
        <v>38.252200000000002</v>
      </c>
      <c r="D23" s="65">
        <f>VLOOKUP($A23,'Return Data'!$B$7:$R$2843,10,0)</f>
        <v>3.879</v>
      </c>
      <c r="E23" s="66">
        <f t="shared" si="0"/>
        <v>24</v>
      </c>
      <c r="F23" s="65">
        <f>VLOOKUP($A23,'Return Data'!$B$7:$R$2843,11,0)</f>
        <v>24.053699999999999</v>
      </c>
      <c r="G23" s="66">
        <f t="shared" si="1"/>
        <v>20</v>
      </c>
      <c r="H23" s="65">
        <f>VLOOKUP($A23,'Return Data'!$B$7:$R$2843,12,0)</f>
        <v>43.734999999999999</v>
      </c>
      <c r="I23" s="66">
        <f t="shared" si="2"/>
        <v>21</v>
      </c>
      <c r="J23" s="65">
        <f>VLOOKUP($A23,'Return Data'!$B$7:$R$2843,13,0)</f>
        <v>70.282200000000003</v>
      </c>
      <c r="K23" s="66">
        <f t="shared" si="8"/>
        <v>19</v>
      </c>
      <c r="L23" s="65">
        <f>VLOOKUP($A23,'Return Data'!$B$7:$R$2843,17,0)</f>
        <v>18.936199999999999</v>
      </c>
      <c r="M23" s="66">
        <f>RANK(L23,L$8:L$33,0)</f>
        <v>21</v>
      </c>
      <c r="N23" s="65">
        <f>VLOOKUP($A23,'Return Data'!$B$7:$R$2843,14,0)</f>
        <v>12.799099999999999</v>
      </c>
      <c r="O23" s="66">
        <f>RANK(N23,N$8:N$33,0)</f>
        <v>18</v>
      </c>
      <c r="P23" s="65">
        <f>VLOOKUP($A23,'Return Data'!$B$7:$R$2843,15,0)</f>
        <v>12.994999999999999</v>
      </c>
      <c r="Q23" s="66">
        <f>RANK(P23,P$8:P$33,0)</f>
        <v>19</v>
      </c>
      <c r="R23" s="65">
        <f>VLOOKUP($A23,'Return Data'!$B$7:$R$2843,16,0)</f>
        <v>20.2379</v>
      </c>
      <c r="S23" s="67">
        <f t="shared" si="7"/>
        <v>8</v>
      </c>
    </row>
    <row r="24" spans="1:19" x14ac:dyDescent="0.3">
      <c r="A24" s="63" t="s">
        <v>1183</v>
      </c>
      <c r="B24" s="64">
        <f>VLOOKUP($A24,'Return Data'!$B$7:$R$2843,3,0)</f>
        <v>44351</v>
      </c>
      <c r="C24" s="65">
        <f>VLOOKUP($A24,'Return Data'!$B$7:$R$2843,4,0)</f>
        <v>1827.5438999999999</v>
      </c>
      <c r="D24" s="65">
        <f>VLOOKUP($A24,'Return Data'!$B$7:$R$2843,10,0)</f>
        <v>6.3019999999999996</v>
      </c>
      <c r="E24" s="66">
        <f t="shared" si="0"/>
        <v>15</v>
      </c>
      <c r="F24" s="65">
        <f>VLOOKUP($A24,'Return Data'!$B$7:$R$2843,11,0)</f>
        <v>28.567299999999999</v>
      </c>
      <c r="G24" s="66">
        <f t="shared" si="1"/>
        <v>12</v>
      </c>
      <c r="H24" s="65">
        <f>VLOOKUP($A24,'Return Data'!$B$7:$R$2843,12,0)</f>
        <v>49.413200000000003</v>
      </c>
      <c r="I24" s="66">
        <f t="shared" si="2"/>
        <v>14</v>
      </c>
      <c r="J24" s="65">
        <f>VLOOKUP($A24,'Return Data'!$B$7:$R$2843,13,0)</f>
        <v>81.3416</v>
      </c>
      <c r="K24" s="66">
        <f t="shared" si="8"/>
        <v>9</v>
      </c>
      <c r="L24" s="65">
        <f>VLOOKUP($A24,'Return Data'!$B$7:$R$2843,17,0)</f>
        <v>23.529900000000001</v>
      </c>
      <c r="M24" s="66">
        <f>RANK(L24,L$8:L$33,0)</f>
        <v>15</v>
      </c>
      <c r="N24" s="65">
        <f>VLOOKUP($A24,'Return Data'!$B$7:$R$2843,14,0)</f>
        <v>17.421600000000002</v>
      </c>
      <c r="O24" s="66">
        <f>RANK(N24,N$8:N$33,0)</f>
        <v>9</v>
      </c>
      <c r="P24" s="65">
        <f>VLOOKUP($A24,'Return Data'!$B$7:$R$2843,15,0)</f>
        <v>17.5929</v>
      </c>
      <c r="Q24" s="66">
        <f>RANK(P24,P$8:P$33,0)</f>
        <v>9</v>
      </c>
      <c r="R24" s="65">
        <f>VLOOKUP($A24,'Return Data'!$B$7:$R$2843,16,0)</f>
        <v>16.477699999999999</v>
      </c>
      <c r="S24" s="67">
        <f t="shared" si="7"/>
        <v>21</v>
      </c>
    </row>
    <row r="25" spans="1:19" x14ac:dyDescent="0.3">
      <c r="A25" s="63" t="s">
        <v>1184</v>
      </c>
      <c r="B25" s="64">
        <f>VLOOKUP($A25,'Return Data'!$B$7:$R$2843,3,0)</f>
        <v>44351</v>
      </c>
      <c r="C25" s="65">
        <f>VLOOKUP($A25,'Return Data'!$B$7:$R$2843,4,0)</f>
        <v>38.67</v>
      </c>
      <c r="D25" s="65">
        <f>VLOOKUP($A25,'Return Data'!$B$7:$R$2843,10,0)</f>
        <v>11.025</v>
      </c>
      <c r="E25" s="66">
        <f t="shared" si="0"/>
        <v>2</v>
      </c>
      <c r="F25" s="65">
        <f>VLOOKUP($A25,'Return Data'!$B$7:$R$2843,11,0)</f>
        <v>38.0578</v>
      </c>
      <c r="G25" s="66">
        <f t="shared" si="1"/>
        <v>2</v>
      </c>
      <c r="H25" s="65">
        <f>VLOOKUP($A25,'Return Data'!$B$7:$R$2843,12,0)</f>
        <v>66.896799999999999</v>
      </c>
      <c r="I25" s="66">
        <f t="shared" si="2"/>
        <v>2</v>
      </c>
      <c r="J25" s="65">
        <f>VLOOKUP($A25,'Return Data'!$B$7:$R$2843,13,0)</f>
        <v>107.2347</v>
      </c>
      <c r="K25" s="66">
        <f t="shared" si="8"/>
        <v>1</v>
      </c>
      <c r="L25" s="65">
        <f>VLOOKUP($A25,'Return Data'!$B$7:$R$2843,17,0)</f>
        <v>40.755800000000001</v>
      </c>
      <c r="M25" s="66">
        <f>RANK(L25,L$8:L$33,0)</f>
        <v>1</v>
      </c>
      <c r="N25" s="65">
        <f>VLOOKUP($A25,'Return Data'!$B$7:$R$2843,14,0)</f>
        <v>24.163399999999999</v>
      </c>
      <c r="O25" s="66">
        <f>RANK(N25,N$8:N$33,0)</f>
        <v>1</v>
      </c>
      <c r="P25" s="65">
        <f>VLOOKUP($A25,'Return Data'!$B$7:$R$2843,15,0)</f>
        <v>20.811599999999999</v>
      </c>
      <c r="Q25" s="66">
        <f>RANK(P25,P$8:P$33,0)</f>
        <v>1</v>
      </c>
      <c r="R25" s="65">
        <f>VLOOKUP($A25,'Return Data'!$B$7:$R$2843,16,0)</f>
        <v>19.733699999999999</v>
      </c>
      <c r="S25" s="67">
        <f t="shared" si="7"/>
        <v>14</v>
      </c>
    </row>
    <row r="26" spans="1:19" x14ac:dyDescent="0.3">
      <c r="A26" s="63" t="s">
        <v>1186</v>
      </c>
      <c r="B26" s="64">
        <f>VLOOKUP($A26,'Return Data'!$B$7:$R$2843,3,0)</f>
        <v>44351</v>
      </c>
      <c r="C26" s="65">
        <f>VLOOKUP($A26,'Return Data'!$B$7:$R$2843,4,0)</f>
        <v>15.52</v>
      </c>
      <c r="D26" s="65">
        <f>VLOOKUP($A26,'Return Data'!$B$7:$R$2843,10,0)</f>
        <v>7.7778</v>
      </c>
      <c r="E26" s="66">
        <f t="shared" si="0"/>
        <v>6</v>
      </c>
      <c r="F26" s="65">
        <f>VLOOKUP($A26,'Return Data'!$B$7:$R$2843,11,0)</f>
        <v>29.0108</v>
      </c>
      <c r="G26" s="66">
        <f t="shared" ref="G26" si="9">RANK(F26,F$8:F$33,0)</f>
        <v>11</v>
      </c>
      <c r="H26" s="65">
        <f>VLOOKUP($A26,'Return Data'!$B$7:$R$2843,12,0)</f>
        <v>50.826000000000001</v>
      </c>
      <c r="I26" s="66">
        <f t="shared" ref="I26" si="10">RANK(H26,H$8:H$33,0)</f>
        <v>11</v>
      </c>
      <c r="J26" s="65">
        <f>VLOOKUP($A26,'Return Data'!$B$7:$R$2843,13,0)</f>
        <v>74.774799999999999</v>
      </c>
      <c r="K26" s="66">
        <f t="shared" si="8"/>
        <v>14</v>
      </c>
      <c r="L26" s="65"/>
      <c r="M26" s="66"/>
      <c r="N26" s="65"/>
      <c r="O26" s="66"/>
      <c r="P26" s="65"/>
      <c r="Q26" s="66"/>
      <c r="R26" s="65">
        <f>VLOOKUP($A26,'Return Data'!$B$7:$R$2843,16,0)</f>
        <v>35.980899999999998</v>
      </c>
      <c r="S26" s="67">
        <f t="shared" si="7"/>
        <v>3</v>
      </c>
    </row>
    <row r="27" spans="1:19" x14ac:dyDescent="0.3">
      <c r="A27" s="63" t="s">
        <v>1189</v>
      </c>
      <c r="B27" s="64">
        <f>VLOOKUP($A27,'Return Data'!$B$7:$R$2843,3,0)</f>
        <v>44351</v>
      </c>
      <c r="C27" s="65">
        <f>VLOOKUP($A27,'Return Data'!$B$7:$R$2843,4,0)</f>
        <v>106.6658</v>
      </c>
      <c r="D27" s="65">
        <f>VLOOKUP($A27,'Return Data'!$B$7:$R$2843,10,0)</f>
        <v>20.8354</v>
      </c>
      <c r="E27" s="66">
        <f t="shared" si="0"/>
        <v>1</v>
      </c>
      <c r="F27" s="65">
        <f>VLOOKUP($A27,'Return Data'!$B$7:$R$2843,11,0)</f>
        <v>39.3108</v>
      </c>
      <c r="G27" s="66">
        <f t="shared" ref="G27:G33" si="11">RANK(F27,F$8:F$33,0)</f>
        <v>1</v>
      </c>
      <c r="H27" s="65">
        <f>VLOOKUP($A27,'Return Data'!$B$7:$R$2843,12,0)</f>
        <v>69.063900000000004</v>
      </c>
      <c r="I27" s="66">
        <f t="shared" ref="I27:I33" si="12">RANK(H27,H$8:H$33,0)</f>
        <v>1</v>
      </c>
      <c r="J27" s="65">
        <f>VLOOKUP($A27,'Return Data'!$B$7:$R$2843,13,0)</f>
        <v>97.058899999999994</v>
      </c>
      <c r="K27" s="66">
        <f t="shared" si="8"/>
        <v>2</v>
      </c>
      <c r="L27" s="65">
        <f>VLOOKUP($A27,'Return Data'!$B$7:$R$2843,17,0)</f>
        <v>36.8979</v>
      </c>
      <c r="M27" s="66">
        <f>RANK(L27,L$8:L$33,0)</f>
        <v>2</v>
      </c>
      <c r="N27" s="65">
        <f>VLOOKUP($A27,'Return Data'!$B$7:$R$2843,14,0)</f>
        <v>23.721800000000002</v>
      </c>
      <c r="O27" s="66">
        <f>RANK(N27,N$8:N$33,0)</f>
        <v>2</v>
      </c>
      <c r="P27" s="65">
        <f>VLOOKUP($A27,'Return Data'!$B$7:$R$2843,15,0)</f>
        <v>18.2865</v>
      </c>
      <c r="Q27" s="66">
        <f>RANK(P27,P$8:P$33,0)</f>
        <v>7</v>
      </c>
      <c r="R27" s="65">
        <f>VLOOKUP($A27,'Return Data'!$B$7:$R$2843,16,0)</f>
        <v>16.001300000000001</v>
      </c>
      <c r="S27" s="67">
        <f t="shared" si="7"/>
        <v>22</v>
      </c>
    </row>
    <row r="28" spans="1:19" x14ac:dyDescent="0.3">
      <c r="A28" s="63" t="s">
        <v>1190</v>
      </c>
      <c r="B28" s="64">
        <f>VLOOKUP($A28,'Return Data'!$B$7:$R$2843,3,0)</f>
        <v>44351</v>
      </c>
      <c r="C28" s="65">
        <f>VLOOKUP($A28,'Return Data'!$B$7:$R$2843,4,0)</f>
        <v>125.5158</v>
      </c>
      <c r="D28" s="65">
        <f>VLOOKUP($A28,'Return Data'!$B$7:$R$2843,10,0)</f>
        <v>5.9565999999999999</v>
      </c>
      <c r="E28" s="66">
        <f t="shared" si="0"/>
        <v>18</v>
      </c>
      <c r="F28" s="65">
        <f>VLOOKUP($A28,'Return Data'!$B$7:$R$2843,11,0)</f>
        <v>31.732399999999998</v>
      </c>
      <c r="G28" s="66">
        <f t="shared" si="11"/>
        <v>6</v>
      </c>
      <c r="H28" s="65">
        <f>VLOOKUP($A28,'Return Data'!$B$7:$R$2843,12,0)</f>
        <v>59.703099999999999</v>
      </c>
      <c r="I28" s="66">
        <f t="shared" si="12"/>
        <v>4</v>
      </c>
      <c r="J28" s="65">
        <f>VLOOKUP($A28,'Return Data'!$B$7:$R$2843,13,0)</f>
        <v>93.251099999999994</v>
      </c>
      <c r="K28" s="66">
        <f t="shared" si="8"/>
        <v>4</v>
      </c>
      <c r="L28" s="65">
        <f>VLOOKUP($A28,'Return Data'!$B$7:$R$2843,17,0)</f>
        <v>26.790099999999999</v>
      </c>
      <c r="M28" s="66">
        <f>RANK(L28,L$8:L$33,0)</f>
        <v>8</v>
      </c>
      <c r="N28" s="65">
        <f>VLOOKUP($A28,'Return Data'!$B$7:$R$2843,14,0)</f>
        <v>16.631499999999999</v>
      </c>
      <c r="O28" s="66">
        <f>RANK(N28,N$8:N$33,0)</f>
        <v>10</v>
      </c>
      <c r="P28" s="65">
        <f>VLOOKUP($A28,'Return Data'!$B$7:$R$2843,15,0)</f>
        <v>13.594200000000001</v>
      </c>
      <c r="Q28" s="66">
        <f>RANK(P28,P$8:P$33,0)</f>
        <v>18</v>
      </c>
      <c r="R28" s="65">
        <f>VLOOKUP($A28,'Return Data'!$B$7:$R$2843,16,0)</f>
        <v>19.571000000000002</v>
      </c>
      <c r="S28" s="67">
        <f t="shared" si="7"/>
        <v>15</v>
      </c>
    </row>
    <row r="29" spans="1:19" x14ac:dyDescent="0.3">
      <c r="A29" s="63" t="s">
        <v>1193</v>
      </c>
      <c r="B29" s="64">
        <f>VLOOKUP($A29,'Return Data'!$B$7:$R$2843,3,0)</f>
        <v>44351</v>
      </c>
      <c r="C29" s="65">
        <f>VLOOKUP($A29,'Return Data'!$B$7:$R$2843,4,0)</f>
        <v>648.95439999999996</v>
      </c>
      <c r="D29" s="65">
        <f>VLOOKUP($A29,'Return Data'!$B$7:$R$2843,10,0)</f>
        <v>2.0941999999999998</v>
      </c>
      <c r="E29" s="66">
        <f t="shared" si="0"/>
        <v>26</v>
      </c>
      <c r="F29" s="65">
        <f>VLOOKUP($A29,'Return Data'!$B$7:$R$2843,11,0)</f>
        <v>25.456900000000001</v>
      </c>
      <c r="G29" s="66">
        <f t="shared" si="11"/>
        <v>17</v>
      </c>
      <c r="H29" s="65">
        <f>VLOOKUP($A29,'Return Data'!$B$7:$R$2843,12,0)</f>
        <v>43.170299999999997</v>
      </c>
      <c r="I29" s="66">
        <f t="shared" si="12"/>
        <v>24</v>
      </c>
      <c r="J29" s="65">
        <f>VLOOKUP($A29,'Return Data'!$B$7:$R$2843,13,0)</f>
        <v>68.605699999999999</v>
      </c>
      <c r="K29" s="66">
        <f t="shared" si="8"/>
        <v>20</v>
      </c>
      <c r="L29" s="65">
        <f>VLOOKUP($A29,'Return Data'!$B$7:$R$2843,17,0)</f>
        <v>14.582599999999999</v>
      </c>
      <c r="M29" s="66">
        <f>RANK(L29,L$8:L$33,0)</f>
        <v>23</v>
      </c>
      <c r="N29" s="65">
        <f>VLOOKUP($A29,'Return Data'!$B$7:$R$2843,14,0)</f>
        <v>8.0847999999999995</v>
      </c>
      <c r="O29" s="66">
        <f>RANK(N29,N$8:N$33,0)</f>
        <v>22</v>
      </c>
      <c r="P29" s="65">
        <f>VLOOKUP($A29,'Return Data'!$B$7:$R$2843,15,0)</f>
        <v>12.576499999999999</v>
      </c>
      <c r="Q29" s="66">
        <f>RANK(P29,P$8:P$33,0)</f>
        <v>21</v>
      </c>
      <c r="R29" s="65">
        <f>VLOOKUP($A29,'Return Data'!$B$7:$R$2843,16,0)</f>
        <v>16.929099999999998</v>
      </c>
      <c r="S29" s="67">
        <f t="shared" si="7"/>
        <v>20</v>
      </c>
    </row>
    <row r="30" spans="1:19" x14ac:dyDescent="0.3">
      <c r="A30" s="63" t="s">
        <v>1195</v>
      </c>
      <c r="B30" s="64">
        <f>VLOOKUP($A30,'Return Data'!$B$7:$R$2843,3,0)</f>
        <v>44351</v>
      </c>
      <c r="C30" s="65">
        <f>VLOOKUP($A30,'Return Data'!$B$7:$R$2843,4,0)</f>
        <v>227.25190000000001</v>
      </c>
      <c r="D30" s="65">
        <f>VLOOKUP($A30,'Return Data'!$B$7:$R$2843,10,0)</f>
        <v>4.9606000000000003</v>
      </c>
      <c r="E30" s="66">
        <f t="shared" si="0"/>
        <v>22</v>
      </c>
      <c r="F30" s="65">
        <f>VLOOKUP($A30,'Return Data'!$B$7:$R$2843,11,0)</f>
        <v>24.697099999999999</v>
      </c>
      <c r="G30" s="66">
        <f t="shared" si="11"/>
        <v>19</v>
      </c>
      <c r="H30" s="65">
        <f>VLOOKUP($A30,'Return Data'!$B$7:$R$2843,12,0)</f>
        <v>47.514499999999998</v>
      </c>
      <c r="I30" s="66">
        <f t="shared" si="12"/>
        <v>17</v>
      </c>
      <c r="J30" s="65">
        <f>VLOOKUP($A30,'Return Data'!$B$7:$R$2843,13,0)</f>
        <v>70.512200000000007</v>
      </c>
      <c r="K30" s="66">
        <f t="shared" si="8"/>
        <v>18</v>
      </c>
      <c r="L30" s="65">
        <f>VLOOKUP($A30,'Return Data'!$B$7:$R$2843,17,0)</f>
        <v>23.832999999999998</v>
      </c>
      <c r="M30" s="66">
        <f>RANK(L30,L$8:L$33,0)</f>
        <v>14</v>
      </c>
      <c r="N30" s="65">
        <f>VLOOKUP($A30,'Return Data'!$B$7:$R$2843,14,0)</f>
        <v>17.997800000000002</v>
      </c>
      <c r="O30" s="66">
        <f>RANK(N30,N$8:N$33,0)</f>
        <v>7</v>
      </c>
      <c r="P30" s="65">
        <f>VLOOKUP($A30,'Return Data'!$B$7:$R$2843,15,0)</f>
        <v>17.4572</v>
      </c>
      <c r="Q30" s="66">
        <f>RANK(P30,P$8:P$33,0)</f>
        <v>12</v>
      </c>
      <c r="R30" s="65">
        <f>VLOOKUP($A30,'Return Data'!$B$7:$R$2843,16,0)</f>
        <v>19.881499999999999</v>
      </c>
      <c r="S30" s="67">
        <f t="shared" si="7"/>
        <v>12</v>
      </c>
    </row>
    <row r="31" spans="1:19" x14ac:dyDescent="0.3">
      <c r="A31" s="63" t="s">
        <v>1196</v>
      </c>
      <c r="B31" s="64">
        <f>VLOOKUP($A31,'Return Data'!$B$7:$R$2843,3,0)</f>
        <v>44351</v>
      </c>
      <c r="C31" s="65">
        <f>VLOOKUP($A31,'Return Data'!$B$7:$R$2843,4,0)</f>
        <v>70.03</v>
      </c>
      <c r="D31" s="65">
        <f>VLOOKUP($A31,'Return Data'!$B$7:$R$2843,10,0)</f>
        <v>7.5068999999999999</v>
      </c>
      <c r="E31" s="66">
        <f t="shared" si="0"/>
        <v>8</v>
      </c>
      <c r="F31" s="65">
        <f>VLOOKUP($A31,'Return Data'!$B$7:$R$2843,11,0)</f>
        <v>26.797000000000001</v>
      </c>
      <c r="G31" s="66">
        <f t="shared" si="11"/>
        <v>15</v>
      </c>
      <c r="H31" s="65">
        <f>VLOOKUP($A31,'Return Data'!$B$7:$R$2843,12,0)</f>
        <v>43.269199999999998</v>
      </c>
      <c r="I31" s="66">
        <f t="shared" si="12"/>
        <v>23</v>
      </c>
      <c r="J31" s="65">
        <f>VLOOKUP($A31,'Return Data'!$B$7:$R$2843,13,0)</f>
        <v>67.375699999999995</v>
      </c>
      <c r="K31" s="66">
        <f t="shared" si="8"/>
        <v>21</v>
      </c>
      <c r="L31" s="65">
        <f>VLOOKUP($A31,'Return Data'!$B$7:$R$2843,17,0)</f>
        <v>24.9468</v>
      </c>
      <c r="M31" s="66">
        <f>RANK(L31,L$8:L$33,0)</f>
        <v>11</v>
      </c>
      <c r="N31" s="65">
        <f>VLOOKUP($A31,'Return Data'!$B$7:$R$2843,14,0)</f>
        <v>15.6549</v>
      </c>
      <c r="O31" s="66">
        <f>RANK(N31,N$8:N$33,0)</f>
        <v>12</v>
      </c>
      <c r="P31" s="65">
        <f>VLOOKUP($A31,'Return Data'!$B$7:$R$2843,15,0)</f>
        <v>18.407299999999999</v>
      </c>
      <c r="Q31" s="66">
        <f>RANK(P31,P$8:P$33,0)</f>
        <v>6</v>
      </c>
      <c r="R31" s="65">
        <f>VLOOKUP($A31,'Return Data'!$B$7:$R$2843,16,0)</f>
        <v>17.7194</v>
      </c>
      <c r="S31" s="67">
        <f t="shared" si="7"/>
        <v>19</v>
      </c>
    </row>
    <row r="32" spans="1:19" x14ac:dyDescent="0.3">
      <c r="A32" s="63" t="s">
        <v>1198</v>
      </c>
      <c r="B32" s="64">
        <f>VLOOKUP($A32,'Return Data'!$B$7:$R$2843,3,0)</f>
        <v>44351</v>
      </c>
      <c r="C32" s="65">
        <f>VLOOKUP($A32,'Return Data'!$B$7:$R$2843,4,0)</f>
        <v>23.23</v>
      </c>
      <c r="D32" s="65">
        <f>VLOOKUP($A32,'Return Data'!$B$7:$R$2843,10,0)</f>
        <v>7.7458</v>
      </c>
      <c r="E32" s="66">
        <f t="shared" si="0"/>
        <v>7</v>
      </c>
      <c r="F32" s="65">
        <f>VLOOKUP($A32,'Return Data'!$B$7:$R$2843,11,0)</f>
        <v>29.199100000000001</v>
      </c>
      <c r="G32" s="66">
        <f t="shared" si="11"/>
        <v>10</v>
      </c>
      <c r="H32" s="65">
        <f>VLOOKUP($A32,'Return Data'!$B$7:$R$2843,12,0)</f>
        <v>51.730899999999998</v>
      </c>
      <c r="I32" s="66">
        <f t="shared" si="12"/>
        <v>10</v>
      </c>
      <c r="J32" s="65"/>
      <c r="K32" s="66"/>
      <c r="L32" s="65"/>
      <c r="M32" s="66"/>
      <c r="N32" s="65"/>
      <c r="O32" s="66"/>
      <c r="P32" s="65"/>
      <c r="Q32" s="66"/>
      <c r="R32" s="65">
        <f>VLOOKUP($A32,'Return Data'!$B$7:$R$2843,16,0)</f>
        <v>101.8557</v>
      </c>
      <c r="S32" s="67">
        <f t="shared" si="7"/>
        <v>1</v>
      </c>
    </row>
    <row r="33" spans="1:19" x14ac:dyDescent="0.3">
      <c r="A33" s="63" t="s">
        <v>1943</v>
      </c>
      <c r="B33" s="64">
        <f>VLOOKUP($A33,'Return Data'!$B$7:$R$2843,3,0)</f>
        <v>44351</v>
      </c>
      <c r="C33" s="65">
        <f>VLOOKUP($A33,'Return Data'!$B$7:$R$2843,4,0)</f>
        <v>171.25640000000001</v>
      </c>
      <c r="D33" s="65">
        <f>VLOOKUP($A33,'Return Data'!$B$7:$R$2843,10,0)</f>
        <v>6.9169999999999998</v>
      </c>
      <c r="E33" s="66">
        <f t="shared" si="0"/>
        <v>14</v>
      </c>
      <c r="F33" s="65">
        <f>VLOOKUP($A33,'Return Data'!$B$7:$R$2843,11,0)</f>
        <v>26.535299999999999</v>
      </c>
      <c r="G33" s="66">
        <f t="shared" si="11"/>
        <v>16</v>
      </c>
      <c r="H33" s="65">
        <f>VLOOKUP($A33,'Return Data'!$B$7:$R$2843,12,0)</f>
        <v>49.860999999999997</v>
      </c>
      <c r="I33" s="66">
        <f t="shared" si="12"/>
        <v>12</v>
      </c>
      <c r="J33" s="65">
        <f>VLOOKUP($A33,'Return Data'!$B$7:$R$2843,13,0)</f>
        <v>81.141900000000007</v>
      </c>
      <c r="K33" s="66">
        <f>RANK(J33,J$8:J$33,0)</f>
        <v>10</v>
      </c>
      <c r="L33" s="65">
        <f>VLOOKUP($A33,'Return Data'!$B$7:$R$2843,17,0)</f>
        <v>26.8687</v>
      </c>
      <c r="M33" s="66">
        <f>RANK(L33,L$8:L$33,0)</f>
        <v>7</v>
      </c>
      <c r="N33" s="65">
        <f>VLOOKUP($A33,'Return Data'!$B$7:$R$2843,14,0)</f>
        <v>15.4793</v>
      </c>
      <c r="O33" s="66">
        <f>RANK(N33,N$8:N$33,0)</f>
        <v>13</v>
      </c>
      <c r="P33" s="65">
        <f>VLOOKUP($A33,'Return Data'!$B$7:$R$2843,15,0)</f>
        <v>15.675800000000001</v>
      </c>
      <c r="Q33" s="66">
        <f>RANK(P33,P$8:P$33,0)</f>
        <v>16</v>
      </c>
      <c r="R33" s="65">
        <f>VLOOKUP($A33,'Return Data'!$B$7:$R$2843,16,0)</f>
        <v>20.195900000000002</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7.0684692307692325</v>
      </c>
      <c r="E35" s="74"/>
      <c r="F35" s="75">
        <f>AVERAGE(F8:F33)</f>
        <v>28.263199999999998</v>
      </c>
      <c r="G35" s="74"/>
      <c r="H35" s="75">
        <f>AVERAGE(H8:H33)</f>
        <v>50.601073076923086</v>
      </c>
      <c r="I35" s="74"/>
      <c r="J35" s="75">
        <f>AVERAGE(J8:J33)</f>
        <v>78.557879999999983</v>
      </c>
      <c r="K35" s="74"/>
      <c r="L35" s="75">
        <f>AVERAGE(L8:L33)</f>
        <v>24.683647826086954</v>
      </c>
      <c r="M35" s="74"/>
      <c r="N35" s="75">
        <f>AVERAGE(N8:N33)</f>
        <v>15.945981818181819</v>
      </c>
      <c r="O35" s="74"/>
      <c r="P35" s="75">
        <f>AVERAGE(P8:P33)</f>
        <v>17.007071428571429</v>
      </c>
      <c r="Q35" s="74"/>
      <c r="R35" s="75">
        <f>AVERAGE(R8:R33)</f>
        <v>22.980592307692316</v>
      </c>
      <c r="S35" s="76"/>
    </row>
    <row r="36" spans="1:19" x14ac:dyDescent="0.3">
      <c r="A36" s="73" t="s">
        <v>28</v>
      </c>
      <c r="B36" s="74"/>
      <c r="C36" s="74"/>
      <c r="D36" s="75">
        <f>MIN(D8:D33)</f>
        <v>2.0941999999999998</v>
      </c>
      <c r="E36" s="74"/>
      <c r="F36" s="75">
        <f>MIN(F8:F33)</f>
        <v>20.917999999999999</v>
      </c>
      <c r="G36" s="74"/>
      <c r="H36" s="75">
        <f>MIN(H8:H33)</f>
        <v>39.713900000000002</v>
      </c>
      <c r="I36" s="74"/>
      <c r="J36" s="75">
        <f>MIN(J8:J33)</f>
        <v>62.484499999999997</v>
      </c>
      <c r="K36" s="74"/>
      <c r="L36" s="75">
        <f>MIN(L8:L33)</f>
        <v>14.582599999999999</v>
      </c>
      <c r="M36" s="74"/>
      <c r="N36" s="75">
        <f>MIN(N8:N33)</f>
        <v>8.0847999999999995</v>
      </c>
      <c r="O36" s="74"/>
      <c r="P36" s="75">
        <f>MIN(P8:P33)</f>
        <v>12.576499999999999</v>
      </c>
      <c r="Q36" s="74"/>
      <c r="R36" s="75">
        <f>MIN(R8:R33)</f>
        <v>8.5553000000000008</v>
      </c>
      <c r="S36" s="76"/>
    </row>
    <row r="37" spans="1:19" ht="15" thickBot="1" x14ac:dyDescent="0.35">
      <c r="A37" s="77" t="s">
        <v>29</v>
      </c>
      <c r="B37" s="78"/>
      <c r="C37" s="78"/>
      <c r="D37" s="79">
        <f>MAX(D8:D33)</f>
        <v>20.8354</v>
      </c>
      <c r="E37" s="78"/>
      <c r="F37" s="79">
        <f>MAX(F8:F33)</f>
        <v>39.3108</v>
      </c>
      <c r="G37" s="78"/>
      <c r="H37" s="79">
        <f>MAX(H8:H33)</f>
        <v>69.063900000000004</v>
      </c>
      <c r="I37" s="78"/>
      <c r="J37" s="79">
        <f>MAX(J8:J33)</f>
        <v>107.2347</v>
      </c>
      <c r="K37" s="78"/>
      <c r="L37" s="79">
        <f>MAX(L8:L33)</f>
        <v>40.755800000000001</v>
      </c>
      <c r="M37" s="78"/>
      <c r="N37" s="79">
        <f>MAX(N8:N33)</f>
        <v>24.163399999999999</v>
      </c>
      <c r="O37" s="78"/>
      <c r="P37" s="79">
        <f>MAX(P8:P33)</f>
        <v>20.811599999999999</v>
      </c>
      <c r="Q37" s="78"/>
      <c r="R37" s="79">
        <f>MAX(R8:R33)</f>
        <v>101.8557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44351</v>
      </c>
      <c r="C8" s="65">
        <f>VLOOKUP($A8,'Return Data'!$B$7:$R$2843,4,0)</f>
        <v>386.24</v>
      </c>
      <c r="D8" s="65">
        <f>VLOOKUP($A8,'Return Data'!$B$7:$R$2843,10,0)</f>
        <v>6.7846000000000002</v>
      </c>
      <c r="E8" s="66">
        <f t="shared" ref="E8:E33" si="0">RANK(D8,D$8:D$33,0)</f>
        <v>12</v>
      </c>
      <c r="F8" s="65">
        <f>VLOOKUP($A8,'Return Data'!$B$7:$R$2843,11,0)</f>
        <v>26.99</v>
      </c>
      <c r="G8" s="66">
        <f t="shared" ref="G8:G25" si="1">RANK(F8,F$8:F$33,0)</f>
        <v>13</v>
      </c>
      <c r="H8" s="65">
        <f>VLOOKUP($A8,'Return Data'!$B$7:$R$2843,12,0)</f>
        <v>46.580599999999997</v>
      </c>
      <c r="I8" s="66">
        <f t="shared" ref="I8:I25" si="2">RANK(H8,H$8:H$33,0)</f>
        <v>16</v>
      </c>
      <c r="J8" s="65">
        <f>VLOOKUP($A8,'Return Data'!$B$7:$R$2843,13,0)</f>
        <v>76.526499999999999</v>
      </c>
      <c r="K8" s="66">
        <f t="shared" ref="K8:K21" si="3">RANK(J8,J$8:J$33,0)</f>
        <v>11</v>
      </c>
      <c r="L8" s="65">
        <f>VLOOKUP($A8,'Return Data'!$B$7:$R$2843,17,0)</f>
        <v>15.161799999999999</v>
      </c>
      <c r="M8" s="66">
        <f t="shared" ref="M8:M21" si="4">RANK(L8,L$8:L$33,0)</f>
        <v>22</v>
      </c>
      <c r="N8" s="65">
        <f>VLOOKUP($A8,'Return Data'!$B$7:$R$2843,14,0)</f>
        <v>8.4239999999999995</v>
      </c>
      <c r="O8" s="66">
        <f t="shared" ref="O8:O20" si="5">RANK(N8,N$8:N$33,0)</f>
        <v>21</v>
      </c>
      <c r="P8" s="65">
        <f>VLOOKUP($A8,'Return Data'!$B$7:$R$2843,15,0)</f>
        <v>11.8127</v>
      </c>
      <c r="Q8" s="66">
        <f t="shared" ref="Q8:Q16" si="6">RANK(P8,P$8:P$33,0)</f>
        <v>19</v>
      </c>
      <c r="R8" s="65">
        <f>VLOOKUP($A8,'Return Data'!$B$7:$R$2843,16,0)</f>
        <v>21.601700000000001</v>
      </c>
      <c r="S8" s="67">
        <f t="shared" ref="S8:S33" si="7">RANK(R8,R$8:R$33,0)</f>
        <v>6</v>
      </c>
    </row>
    <row r="9" spans="1:20" x14ac:dyDescent="0.3">
      <c r="A9" s="63" t="s">
        <v>1153</v>
      </c>
      <c r="B9" s="64">
        <f>VLOOKUP($A9,'Return Data'!$B$7:$R$2843,3,0)</f>
        <v>44351</v>
      </c>
      <c r="C9" s="65">
        <f>VLOOKUP($A9,'Return Data'!$B$7:$R$2843,4,0)</f>
        <v>58.99</v>
      </c>
      <c r="D9" s="65">
        <f>VLOOKUP($A9,'Return Data'!$B$7:$R$2843,10,0)</f>
        <v>5.7168000000000001</v>
      </c>
      <c r="E9" s="66">
        <f t="shared" si="0"/>
        <v>17</v>
      </c>
      <c r="F9" s="65">
        <f>VLOOKUP($A9,'Return Data'!$B$7:$R$2843,11,0)</f>
        <v>22.436699999999998</v>
      </c>
      <c r="G9" s="66">
        <f t="shared" si="1"/>
        <v>24</v>
      </c>
      <c r="H9" s="65">
        <f>VLOOKUP($A9,'Return Data'!$B$7:$R$2843,12,0)</f>
        <v>41.871099999999998</v>
      </c>
      <c r="I9" s="66">
        <f t="shared" si="2"/>
        <v>24</v>
      </c>
      <c r="J9" s="65">
        <f>VLOOKUP($A9,'Return Data'!$B$7:$R$2843,13,0)</f>
        <v>60.255400000000002</v>
      </c>
      <c r="K9" s="66">
        <f t="shared" si="3"/>
        <v>25</v>
      </c>
      <c r="L9" s="65">
        <f>VLOOKUP($A9,'Return Data'!$B$7:$R$2843,17,0)</f>
        <v>25.887</v>
      </c>
      <c r="M9" s="66">
        <f t="shared" si="4"/>
        <v>6</v>
      </c>
      <c r="N9" s="65">
        <f>VLOOKUP($A9,'Return Data'!$B$7:$R$2843,14,0)</f>
        <v>19.489799999999999</v>
      </c>
      <c r="O9" s="66">
        <f t="shared" si="5"/>
        <v>3</v>
      </c>
      <c r="P9" s="65">
        <f>VLOOKUP($A9,'Return Data'!$B$7:$R$2843,15,0)</f>
        <v>19.1995</v>
      </c>
      <c r="Q9" s="66">
        <f t="shared" si="6"/>
        <v>1</v>
      </c>
      <c r="R9" s="65">
        <f>VLOOKUP($A9,'Return Data'!$B$7:$R$2843,16,0)</f>
        <v>18.807200000000002</v>
      </c>
      <c r="S9" s="67">
        <f t="shared" si="7"/>
        <v>9</v>
      </c>
    </row>
    <row r="10" spans="1:20" x14ac:dyDescent="0.3">
      <c r="A10" s="63" t="s">
        <v>1154</v>
      </c>
      <c r="B10" s="64">
        <f>VLOOKUP($A10,'Return Data'!$B$7:$R$2843,3,0)</f>
        <v>44351</v>
      </c>
      <c r="C10" s="65">
        <f>VLOOKUP($A10,'Return Data'!$B$7:$R$2843,4,0)</f>
        <v>13.83</v>
      </c>
      <c r="D10" s="65">
        <f>VLOOKUP($A10,'Return Data'!$B$7:$R$2843,10,0)</f>
        <v>5.1711</v>
      </c>
      <c r="E10" s="66">
        <f t="shared" si="0"/>
        <v>21</v>
      </c>
      <c r="F10" s="65">
        <f>VLOOKUP($A10,'Return Data'!$B$7:$R$2843,11,0)</f>
        <v>23.1523</v>
      </c>
      <c r="G10" s="66">
        <f t="shared" si="1"/>
        <v>21</v>
      </c>
      <c r="H10" s="65">
        <f>VLOOKUP($A10,'Return Data'!$B$7:$R$2843,12,0)</f>
        <v>44.968600000000002</v>
      </c>
      <c r="I10" s="66">
        <f t="shared" si="2"/>
        <v>18</v>
      </c>
      <c r="J10" s="65">
        <f>VLOOKUP($A10,'Return Data'!$B$7:$R$2843,13,0)</f>
        <v>71.375500000000002</v>
      </c>
      <c r="K10" s="66">
        <f t="shared" si="3"/>
        <v>16</v>
      </c>
      <c r="L10" s="65">
        <f>VLOOKUP($A10,'Return Data'!$B$7:$R$2843,17,0)</f>
        <v>22.907299999999999</v>
      </c>
      <c r="M10" s="66">
        <f t="shared" si="4"/>
        <v>13</v>
      </c>
      <c r="N10" s="65">
        <f>VLOOKUP($A10,'Return Data'!$B$7:$R$2843,14,0)</f>
        <v>13.402200000000001</v>
      </c>
      <c r="O10" s="66">
        <f t="shared" si="5"/>
        <v>14</v>
      </c>
      <c r="P10" s="65">
        <f>VLOOKUP($A10,'Return Data'!$B$7:$R$2843,15,0)</f>
        <v>15.857100000000001</v>
      </c>
      <c r="Q10" s="66">
        <f t="shared" si="6"/>
        <v>14</v>
      </c>
      <c r="R10" s="65">
        <f>VLOOKUP($A10,'Return Data'!$B$7:$R$2843,16,0)</f>
        <v>3.0844</v>
      </c>
      <c r="S10" s="67">
        <f t="shared" si="7"/>
        <v>26</v>
      </c>
    </row>
    <row r="11" spans="1:20" x14ac:dyDescent="0.3">
      <c r="A11" s="63" t="s">
        <v>1156</v>
      </c>
      <c r="B11" s="64">
        <f>VLOOKUP($A11,'Return Data'!$B$7:$R$2843,3,0)</f>
        <v>44351</v>
      </c>
      <c r="C11" s="65">
        <f>VLOOKUP($A11,'Return Data'!$B$7:$R$2843,4,0)</f>
        <v>50.956000000000003</v>
      </c>
      <c r="D11" s="65">
        <f>VLOOKUP($A11,'Return Data'!$B$7:$R$2843,10,0)</f>
        <v>5.2984</v>
      </c>
      <c r="E11" s="66">
        <f t="shared" si="0"/>
        <v>20</v>
      </c>
      <c r="F11" s="65">
        <f>VLOOKUP($A11,'Return Data'!$B$7:$R$2843,11,0)</f>
        <v>30.125900000000001</v>
      </c>
      <c r="G11" s="66">
        <f t="shared" si="1"/>
        <v>8</v>
      </c>
      <c r="H11" s="65">
        <f>VLOOKUP($A11,'Return Data'!$B$7:$R$2843,12,0)</f>
        <v>50.396999999999998</v>
      </c>
      <c r="I11" s="66">
        <f t="shared" si="2"/>
        <v>9</v>
      </c>
      <c r="J11" s="65">
        <f>VLOOKUP($A11,'Return Data'!$B$7:$R$2843,13,0)</f>
        <v>75.577100000000002</v>
      </c>
      <c r="K11" s="66">
        <f t="shared" si="3"/>
        <v>12</v>
      </c>
      <c r="L11" s="65">
        <f>VLOOKUP($A11,'Return Data'!$B$7:$R$2843,17,0)</f>
        <v>24.419799999999999</v>
      </c>
      <c r="M11" s="66">
        <f t="shared" si="4"/>
        <v>10</v>
      </c>
      <c r="N11" s="65">
        <f>VLOOKUP($A11,'Return Data'!$B$7:$R$2843,14,0)</f>
        <v>16.307099999999998</v>
      </c>
      <c r="O11" s="66">
        <f t="shared" si="5"/>
        <v>8</v>
      </c>
      <c r="P11" s="65">
        <f>VLOOKUP($A11,'Return Data'!$B$7:$R$2843,15,0)</f>
        <v>14.9862</v>
      </c>
      <c r="Q11" s="66">
        <f t="shared" si="6"/>
        <v>15</v>
      </c>
      <c r="R11" s="65">
        <f>VLOOKUP($A11,'Return Data'!$B$7:$R$2843,16,0)</f>
        <v>11.3858</v>
      </c>
      <c r="S11" s="67">
        <f t="shared" si="7"/>
        <v>23</v>
      </c>
    </row>
    <row r="12" spans="1:20" x14ac:dyDescent="0.3">
      <c r="A12" s="63" t="s">
        <v>1159</v>
      </c>
      <c r="B12" s="64">
        <f>VLOOKUP($A12,'Return Data'!$B$7:$R$2843,3,0)</f>
        <v>44351</v>
      </c>
      <c r="C12" s="65">
        <f>VLOOKUP($A12,'Return Data'!$B$7:$R$2843,4,0)</f>
        <v>83.902000000000001</v>
      </c>
      <c r="D12" s="65">
        <f>VLOOKUP($A12,'Return Data'!$B$7:$R$2843,10,0)</f>
        <v>7.1108000000000002</v>
      </c>
      <c r="E12" s="66">
        <f t="shared" si="0"/>
        <v>9</v>
      </c>
      <c r="F12" s="65">
        <f>VLOOKUP($A12,'Return Data'!$B$7:$R$2843,11,0)</f>
        <v>20.318899999999999</v>
      </c>
      <c r="G12" s="66">
        <f t="shared" si="1"/>
        <v>26</v>
      </c>
      <c r="H12" s="65">
        <f>VLOOKUP($A12,'Return Data'!$B$7:$R$2843,12,0)</f>
        <v>38.690199999999997</v>
      </c>
      <c r="I12" s="66">
        <f t="shared" si="2"/>
        <v>26</v>
      </c>
      <c r="J12" s="65">
        <f>VLOOKUP($A12,'Return Data'!$B$7:$R$2843,13,0)</f>
        <v>62.104399999999998</v>
      </c>
      <c r="K12" s="66">
        <f t="shared" si="3"/>
        <v>24</v>
      </c>
      <c r="L12" s="65">
        <f>VLOOKUP($A12,'Return Data'!$B$7:$R$2843,17,0)</f>
        <v>23.413499999999999</v>
      </c>
      <c r="M12" s="66">
        <f t="shared" si="4"/>
        <v>11</v>
      </c>
      <c r="N12" s="65">
        <f>VLOOKUP($A12,'Return Data'!$B$7:$R$2843,14,0)</f>
        <v>15.4316</v>
      </c>
      <c r="O12" s="66">
        <f t="shared" si="5"/>
        <v>11</v>
      </c>
      <c r="P12" s="65">
        <f>VLOOKUP($A12,'Return Data'!$B$7:$R$2843,15,0)</f>
        <v>17.160699999999999</v>
      </c>
      <c r="Q12" s="66">
        <f t="shared" si="6"/>
        <v>7</v>
      </c>
      <c r="R12" s="65">
        <f>VLOOKUP($A12,'Return Data'!$B$7:$R$2843,16,0)</f>
        <v>15.7249</v>
      </c>
      <c r="S12" s="67">
        <f t="shared" si="7"/>
        <v>16</v>
      </c>
    </row>
    <row r="13" spans="1:20" x14ac:dyDescent="0.3">
      <c r="A13" s="63" t="s">
        <v>1161</v>
      </c>
      <c r="B13" s="64">
        <f>VLOOKUP($A13,'Return Data'!$B$7:$R$2843,3,0)</f>
        <v>44351</v>
      </c>
      <c r="C13" s="65">
        <f>VLOOKUP($A13,'Return Data'!$B$7:$R$2843,4,0)</f>
        <v>43.344999999999999</v>
      </c>
      <c r="D13" s="65">
        <f>VLOOKUP($A13,'Return Data'!$B$7:$R$2843,10,0)</f>
        <v>6.6691000000000003</v>
      </c>
      <c r="E13" s="66">
        <f t="shared" si="0"/>
        <v>13</v>
      </c>
      <c r="F13" s="65">
        <f>VLOOKUP($A13,'Return Data'!$B$7:$R$2843,11,0)</f>
        <v>30.8568</v>
      </c>
      <c r="G13" s="66">
        <f t="shared" si="1"/>
        <v>6</v>
      </c>
      <c r="H13" s="65">
        <f>VLOOKUP($A13,'Return Data'!$B$7:$R$2843,12,0)</f>
        <v>55.069400000000002</v>
      </c>
      <c r="I13" s="66">
        <f t="shared" si="2"/>
        <v>6</v>
      </c>
      <c r="J13" s="65">
        <f>VLOOKUP($A13,'Return Data'!$B$7:$R$2843,13,0)</f>
        <v>86.470200000000006</v>
      </c>
      <c r="K13" s="66">
        <f t="shared" si="3"/>
        <v>6</v>
      </c>
      <c r="L13" s="65">
        <f>VLOOKUP($A13,'Return Data'!$B$7:$R$2843,17,0)</f>
        <v>26.124500000000001</v>
      </c>
      <c r="M13" s="66">
        <f t="shared" si="4"/>
        <v>4</v>
      </c>
      <c r="N13" s="65">
        <f>VLOOKUP($A13,'Return Data'!$B$7:$R$2843,14,0)</f>
        <v>15.870900000000001</v>
      </c>
      <c r="O13" s="66">
        <f t="shared" si="5"/>
        <v>9</v>
      </c>
      <c r="P13" s="65">
        <f>VLOOKUP($A13,'Return Data'!$B$7:$R$2843,15,0)</f>
        <v>17.704999999999998</v>
      </c>
      <c r="Q13" s="66">
        <f t="shared" si="6"/>
        <v>5</v>
      </c>
      <c r="R13" s="65">
        <f>VLOOKUP($A13,'Return Data'!$B$7:$R$2843,16,0)</f>
        <v>11.5215</v>
      </c>
      <c r="S13" s="67">
        <f t="shared" si="7"/>
        <v>22</v>
      </c>
    </row>
    <row r="14" spans="1:20" x14ac:dyDescent="0.3">
      <c r="A14" s="63" t="s">
        <v>1162</v>
      </c>
      <c r="B14" s="64">
        <f>VLOOKUP($A14,'Return Data'!$B$7:$R$2843,3,0)</f>
        <v>44351</v>
      </c>
      <c r="C14" s="65">
        <f>VLOOKUP($A14,'Return Data'!$B$7:$R$2843,4,0)</f>
        <v>1358.7011</v>
      </c>
      <c r="D14" s="65">
        <f>VLOOKUP($A14,'Return Data'!$B$7:$R$2843,10,0)</f>
        <v>3.3932000000000002</v>
      </c>
      <c r="E14" s="66">
        <f t="shared" si="0"/>
        <v>25</v>
      </c>
      <c r="F14" s="65">
        <f>VLOOKUP($A14,'Return Data'!$B$7:$R$2843,11,0)</f>
        <v>22.324999999999999</v>
      </c>
      <c r="G14" s="66">
        <f t="shared" si="1"/>
        <v>25</v>
      </c>
      <c r="H14" s="65">
        <f>VLOOKUP($A14,'Return Data'!$B$7:$R$2843,12,0)</f>
        <v>47.962400000000002</v>
      </c>
      <c r="I14" s="66">
        <f t="shared" si="2"/>
        <v>15</v>
      </c>
      <c r="J14" s="65">
        <f>VLOOKUP($A14,'Return Data'!$B$7:$R$2843,13,0)</f>
        <v>72.612700000000004</v>
      </c>
      <c r="K14" s="66">
        <f t="shared" si="3"/>
        <v>13</v>
      </c>
      <c r="L14" s="65">
        <f>VLOOKUP($A14,'Return Data'!$B$7:$R$2843,17,0)</f>
        <v>18.020900000000001</v>
      </c>
      <c r="M14" s="66">
        <f t="shared" si="4"/>
        <v>20</v>
      </c>
      <c r="N14" s="65">
        <f>VLOOKUP($A14,'Return Data'!$B$7:$R$2843,14,0)</f>
        <v>11.999599999999999</v>
      </c>
      <c r="O14" s="66">
        <f t="shared" si="5"/>
        <v>17</v>
      </c>
      <c r="P14" s="65">
        <f>VLOOKUP($A14,'Return Data'!$B$7:$R$2843,15,0)</f>
        <v>14.07</v>
      </c>
      <c r="Q14" s="66">
        <f t="shared" si="6"/>
        <v>17</v>
      </c>
      <c r="R14" s="65">
        <f>VLOOKUP($A14,'Return Data'!$B$7:$R$2843,16,0)</f>
        <v>19.5349</v>
      </c>
      <c r="S14" s="67">
        <f t="shared" si="7"/>
        <v>7</v>
      </c>
    </row>
    <row r="15" spans="1:20" x14ac:dyDescent="0.3">
      <c r="A15" s="63" t="s">
        <v>1164</v>
      </c>
      <c r="B15" s="64">
        <f>VLOOKUP($A15,'Return Data'!$B$7:$R$2843,3,0)</f>
        <v>44351</v>
      </c>
      <c r="C15" s="65">
        <f>VLOOKUP($A15,'Return Data'!$B$7:$R$2843,4,0)</f>
        <v>80.924999999999997</v>
      </c>
      <c r="D15" s="65">
        <f>VLOOKUP($A15,'Return Data'!$B$7:$R$2843,10,0)</f>
        <v>6.8204000000000002</v>
      </c>
      <c r="E15" s="66">
        <f t="shared" si="0"/>
        <v>11</v>
      </c>
      <c r="F15" s="65">
        <f>VLOOKUP($A15,'Return Data'!$B$7:$R$2843,11,0)</f>
        <v>26.815899999999999</v>
      </c>
      <c r="G15" s="66">
        <f t="shared" si="1"/>
        <v>14</v>
      </c>
      <c r="H15" s="65">
        <f>VLOOKUP($A15,'Return Data'!$B$7:$R$2843,12,0)</f>
        <v>48.959099999999999</v>
      </c>
      <c r="I15" s="66">
        <f t="shared" si="2"/>
        <v>11</v>
      </c>
      <c r="J15" s="65">
        <f>VLOOKUP($A15,'Return Data'!$B$7:$R$2843,13,0)</f>
        <v>80.765299999999996</v>
      </c>
      <c r="K15" s="66">
        <f t="shared" si="3"/>
        <v>8</v>
      </c>
      <c r="L15" s="65">
        <f>VLOOKUP($A15,'Return Data'!$B$7:$R$2843,17,0)</f>
        <v>20.821000000000002</v>
      </c>
      <c r="M15" s="66">
        <f t="shared" si="4"/>
        <v>16</v>
      </c>
      <c r="N15" s="65">
        <f>VLOOKUP($A15,'Return Data'!$B$7:$R$2843,14,0)</f>
        <v>12.9573</v>
      </c>
      <c r="O15" s="66">
        <f t="shared" si="5"/>
        <v>16</v>
      </c>
      <c r="P15" s="65">
        <f>VLOOKUP($A15,'Return Data'!$B$7:$R$2843,15,0)</f>
        <v>15.902799999999999</v>
      </c>
      <c r="Q15" s="66">
        <f t="shared" si="6"/>
        <v>13</v>
      </c>
      <c r="R15" s="65">
        <f>VLOOKUP($A15,'Return Data'!$B$7:$R$2843,16,0)</f>
        <v>16.1661</v>
      </c>
      <c r="S15" s="67">
        <f t="shared" si="7"/>
        <v>14</v>
      </c>
    </row>
    <row r="16" spans="1:20" x14ac:dyDescent="0.3">
      <c r="A16" s="63" t="s">
        <v>1166</v>
      </c>
      <c r="B16" s="64">
        <f>VLOOKUP($A16,'Return Data'!$B$7:$R$2843,3,0)</f>
        <v>44351</v>
      </c>
      <c r="C16" s="65">
        <f>VLOOKUP($A16,'Return Data'!$B$7:$R$2843,4,0)</f>
        <v>142.04</v>
      </c>
      <c r="D16" s="65">
        <f>VLOOKUP($A16,'Return Data'!$B$7:$R$2843,10,0)</f>
        <v>7.9577</v>
      </c>
      <c r="E16" s="66">
        <f t="shared" si="0"/>
        <v>5</v>
      </c>
      <c r="F16" s="65">
        <f>VLOOKUP($A16,'Return Data'!$B$7:$R$2843,11,0)</f>
        <v>30.311900000000001</v>
      </c>
      <c r="G16" s="66">
        <f t="shared" si="1"/>
        <v>7</v>
      </c>
      <c r="H16" s="65">
        <f>VLOOKUP($A16,'Return Data'!$B$7:$R$2843,12,0)</f>
        <v>53.490400000000001</v>
      </c>
      <c r="I16" s="66">
        <f t="shared" si="2"/>
        <v>7</v>
      </c>
      <c r="J16" s="65">
        <f>VLOOKUP($A16,'Return Data'!$B$7:$R$2843,13,0)</f>
        <v>87.809100000000001</v>
      </c>
      <c r="K16" s="66">
        <f t="shared" si="3"/>
        <v>5</v>
      </c>
      <c r="L16" s="65">
        <f>VLOOKUP($A16,'Return Data'!$B$7:$R$2843,17,0)</f>
        <v>20.5505</v>
      </c>
      <c r="M16" s="66">
        <f t="shared" si="4"/>
        <v>17</v>
      </c>
      <c r="N16" s="65">
        <f>VLOOKUP($A16,'Return Data'!$B$7:$R$2843,14,0)</f>
        <v>13.345499999999999</v>
      </c>
      <c r="O16" s="66">
        <f t="shared" si="5"/>
        <v>15</v>
      </c>
      <c r="P16" s="65">
        <f>VLOOKUP($A16,'Return Data'!$B$7:$R$2843,15,0)</f>
        <v>16.3538</v>
      </c>
      <c r="Q16" s="66">
        <f t="shared" si="6"/>
        <v>11</v>
      </c>
      <c r="R16" s="65">
        <f>VLOOKUP($A16,'Return Data'!$B$7:$R$2843,16,0)</f>
        <v>17.321200000000001</v>
      </c>
      <c r="S16" s="67">
        <f t="shared" si="7"/>
        <v>12</v>
      </c>
    </row>
    <row r="17" spans="1:19" x14ac:dyDescent="0.3">
      <c r="A17" s="63" t="s">
        <v>1168</v>
      </c>
      <c r="B17" s="64">
        <f>VLOOKUP($A17,'Return Data'!$B$7:$R$2843,3,0)</f>
        <v>44351</v>
      </c>
      <c r="C17" s="65">
        <f>VLOOKUP($A17,'Return Data'!$B$7:$R$2843,4,0)</f>
        <v>15.36</v>
      </c>
      <c r="D17" s="65">
        <f>VLOOKUP($A17,'Return Data'!$B$7:$R$2843,10,0)</f>
        <v>3.9946000000000002</v>
      </c>
      <c r="E17" s="66">
        <f t="shared" si="0"/>
        <v>23</v>
      </c>
      <c r="F17" s="65">
        <f>VLOOKUP($A17,'Return Data'!$B$7:$R$2843,11,0)</f>
        <v>22.683700000000002</v>
      </c>
      <c r="G17" s="66">
        <f t="shared" si="1"/>
        <v>22</v>
      </c>
      <c r="H17" s="65">
        <f>VLOOKUP($A17,'Return Data'!$B$7:$R$2843,12,0)</f>
        <v>43.954999999999998</v>
      </c>
      <c r="I17" s="66">
        <f t="shared" si="2"/>
        <v>19</v>
      </c>
      <c r="J17" s="65">
        <f>VLOOKUP($A17,'Return Data'!$B$7:$R$2843,13,0)</f>
        <v>69.5364</v>
      </c>
      <c r="K17" s="66">
        <f t="shared" si="3"/>
        <v>17</v>
      </c>
      <c r="L17" s="65">
        <f>VLOOKUP($A17,'Return Data'!$B$7:$R$2843,17,0)</f>
        <v>19.783300000000001</v>
      </c>
      <c r="M17" s="66">
        <f t="shared" si="4"/>
        <v>18</v>
      </c>
      <c r="N17" s="65">
        <f>VLOOKUP($A17,'Return Data'!$B$7:$R$2843,14,0)</f>
        <v>10.471399999999999</v>
      </c>
      <c r="O17" s="66">
        <f t="shared" si="5"/>
        <v>19</v>
      </c>
      <c r="P17" s="65"/>
      <c r="Q17" s="66"/>
      <c r="R17" s="65">
        <f>VLOOKUP($A17,'Return Data'!$B$7:$R$2843,16,0)</f>
        <v>10.347099999999999</v>
      </c>
      <c r="S17" s="67">
        <f t="shared" si="7"/>
        <v>24</v>
      </c>
    </row>
    <row r="18" spans="1:19" x14ac:dyDescent="0.3">
      <c r="A18" s="63" t="s">
        <v>1170</v>
      </c>
      <c r="B18" s="64">
        <f>VLOOKUP($A18,'Return Data'!$B$7:$R$2843,3,0)</f>
        <v>44351</v>
      </c>
      <c r="C18" s="65">
        <f>VLOOKUP($A18,'Return Data'!$B$7:$R$2843,4,0)</f>
        <v>74.959999999999994</v>
      </c>
      <c r="D18" s="65">
        <f>VLOOKUP($A18,'Return Data'!$B$7:$R$2843,10,0)</f>
        <v>5.4734999999999996</v>
      </c>
      <c r="E18" s="66">
        <f t="shared" si="0"/>
        <v>19</v>
      </c>
      <c r="F18" s="65">
        <f>VLOOKUP($A18,'Return Data'!$B$7:$R$2843,11,0)</f>
        <v>24.2912</v>
      </c>
      <c r="G18" s="66">
        <f t="shared" si="1"/>
        <v>18</v>
      </c>
      <c r="H18" s="65">
        <f>VLOOKUP($A18,'Return Data'!$B$7:$R$2843,12,0)</f>
        <v>43.354399999999998</v>
      </c>
      <c r="I18" s="66">
        <f t="shared" si="2"/>
        <v>20</v>
      </c>
      <c r="J18" s="65">
        <f>VLOOKUP($A18,'Return Data'!$B$7:$R$2843,13,0)</f>
        <v>64.674899999999994</v>
      </c>
      <c r="K18" s="66">
        <f t="shared" si="3"/>
        <v>23</v>
      </c>
      <c r="L18" s="65">
        <f>VLOOKUP($A18,'Return Data'!$B$7:$R$2843,17,0)</f>
        <v>23.3977</v>
      </c>
      <c r="M18" s="66">
        <f t="shared" si="4"/>
        <v>12</v>
      </c>
      <c r="N18" s="65">
        <f>VLOOKUP($A18,'Return Data'!$B$7:$R$2843,14,0)</f>
        <v>16.778199999999998</v>
      </c>
      <c r="O18" s="66">
        <f t="shared" si="5"/>
        <v>5</v>
      </c>
      <c r="P18" s="65">
        <f>VLOOKUP($A18,'Return Data'!$B$7:$R$2843,15,0)</f>
        <v>16.918500000000002</v>
      </c>
      <c r="Q18" s="66">
        <f>RANK(P18,P$8:P$33,0)</f>
        <v>8</v>
      </c>
      <c r="R18" s="65">
        <f>VLOOKUP($A18,'Return Data'!$B$7:$R$2843,16,0)</f>
        <v>15.3141</v>
      </c>
      <c r="S18" s="67">
        <f t="shared" si="7"/>
        <v>17</v>
      </c>
    </row>
    <row r="19" spans="1:19" x14ac:dyDescent="0.3">
      <c r="A19" s="63" t="s">
        <v>1172</v>
      </c>
      <c r="B19" s="64">
        <f>VLOOKUP($A19,'Return Data'!$B$7:$R$2843,3,0)</f>
        <v>44351</v>
      </c>
      <c r="C19" s="65">
        <f>VLOOKUP($A19,'Return Data'!$B$7:$R$2843,4,0)</f>
        <v>62.686</v>
      </c>
      <c r="D19" s="65">
        <f>VLOOKUP($A19,'Return Data'!$B$7:$R$2843,10,0)</f>
        <v>6.8231999999999999</v>
      </c>
      <c r="E19" s="66">
        <f t="shared" si="0"/>
        <v>10</v>
      </c>
      <c r="F19" s="65">
        <f>VLOOKUP($A19,'Return Data'!$B$7:$R$2843,11,0)</f>
        <v>29.986499999999999</v>
      </c>
      <c r="G19" s="66">
        <f t="shared" si="1"/>
        <v>9</v>
      </c>
      <c r="H19" s="65">
        <f>VLOOKUP($A19,'Return Data'!$B$7:$R$2843,12,0)</f>
        <v>55.467399999999998</v>
      </c>
      <c r="I19" s="66">
        <f t="shared" si="2"/>
        <v>5</v>
      </c>
      <c r="J19" s="65">
        <f>VLOOKUP($A19,'Return Data'!$B$7:$R$2843,13,0)</f>
        <v>84.7727</v>
      </c>
      <c r="K19" s="66">
        <f t="shared" si="3"/>
        <v>7</v>
      </c>
      <c r="L19" s="65">
        <f>VLOOKUP($A19,'Return Data'!$B$7:$R$2843,17,0)</f>
        <v>26.133800000000001</v>
      </c>
      <c r="M19" s="66">
        <f t="shared" si="4"/>
        <v>3</v>
      </c>
      <c r="N19" s="65">
        <f>VLOOKUP($A19,'Return Data'!$B$7:$R$2843,14,0)</f>
        <v>17.074300000000001</v>
      </c>
      <c r="O19" s="66">
        <f t="shared" si="5"/>
        <v>4</v>
      </c>
      <c r="P19" s="65">
        <f>VLOOKUP($A19,'Return Data'!$B$7:$R$2843,15,0)</f>
        <v>17.762699999999999</v>
      </c>
      <c r="Q19" s="66">
        <f>RANK(P19,P$8:P$33,0)</f>
        <v>4</v>
      </c>
      <c r="R19" s="65">
        <f>VLOOKUP($A19,'Return Data'!$B$7:$R$2843,16,0)</f>
        <v>13.807600000000001</v>
      </c>
      <c r="S19" s="67">
        <f t="shared" si="7"/>
        <v>18</v>
      </c>
    </row>
    <row r="20" spans="1:19" x14ac:dyDescent="0.3">
      <c r="A20" s="63" t="s">
        <v>1175</v>
      </c>
      <c r="B20" s="64">
        <f>VLOOKUP($A20,'Return Data'!$B$7:$R$2843,3,0)</f>
        <v>44351</v>
      </c>
      <c r="C20" s="65">
        <f>VLOOKUP($A20,'Return Data'!$B$7:$R$2843,4,0)</f>
        <v>186.92</v>
      </c>
      <c r="D20" s="65">
        <f>VLOOKUP($A20,'Return Data'!$B$7:$R$2843,10,0)</f>
        <v>5.9397000000000002</v>
      </c>
      <c r="E20" s="66">
        <f t="shared" si="0"/>
        <v>16</v>
      </c>
      <c r="F20" s="65">
        <f>VLOOKUP($A20,'Return Data'!$B$7:$R$2843,11,0)</f>
        <v>22.610700000000001</v>
      </c>
      <c r="G20" s="66">
        <f t="shared" si="1"/>
        <v>23</v>
      </c>
      <c r="H20" s="65">
        <f>VLOOKUP($A20,'Return Data'!$B$7:$R$2843,12,0)</f>
        <v>39.931100000000001</v>
      </c>
      <c r="I20" s="66">
        <f t="shared" si="2"/>
        <v>25</v>
      </c>
      <c r="J20" s="65">
        <f>VLOOKUP($A20,'Return Data'!$B$7:$R$2843,13,0)</f>
        <v>64.716200000000001</v>
      </c>
      <c r="K20" s="66">
        <f t="shared" si="3"/>
        <v>22</v>
      </c>
      <c r="L20" s="65">
        <f>VLOOKUP($A20,'Return Data'!$B$7:$R$2843,17,0)</f>
        <v>18.340499999999999</v>
      </c>
      <c r="M20" s="66">
        <f t="shared" si="4"/>
        <v>19</v>
      </c>
      <c r="N20" s="65">
        <f>VLOOKUP($A20,'Return Data'!$B$7:$R$2843,14,0)</f>
        <v>10.370100000000001</v>
      </c>
      <c r="O20" s="66">
        <f t="shared" si="5"/>
        <v>20</v>
      </c>
      <c r="P20" s="65">
        <f>VLOOKUP($A20,'Return Data'!$B$7:$R$2843,15,0)</f>
        <v>16.387699999999999</v>
      </c>
      <c r="Q20" s="66">
        <f>RANK(P20,P$8:P$33,0)</f>
        <v>10</v>
      </c>
      <c r="R20" s="65">
        <f>VLOOKUP($A20,'Return Data'!$B$7:$R$2843,16,0)</f>
        <v>19.0031</v>
      </c>
      <c r="S20" s="67">
        <f t="shared" si="7"/>
        <v>8</v>
      </c>
    </row>
    <row r="21" spans="1:19" x14ac:dyDescent="0.3">
      <c r="A21" s="63" t="s">
        <v>1177</v>
      </c>
      <c r="B21" s="64">
        <f>VLOOKUP($A21,'Return Data'!$B$7:$R$2843,3,0)</f>
        <v>44351</v>
      </c>
      <c r="C21" s="65">
        <f>VLOOKUP($A21,'Return Data'!$B$7:$R$2843,4,0)</f>
        <v>15.049799999999999</v>
      </c>
      <c r="D21" s="65">
        <f>VLOOKUP($A21,'Return Data'!$B$7:$R$2843,10,0)</f>
        <v>8.8506999999999998</v>
      </c>
      <c r="E21" s="66">
        <f t="shared" si="0"/>
        <v>3</v>
      </c>
      <c r="F21" s="65">
        <f>VLOOKUP($A21,'Return Data'!$B$7:$R$2843,11,0)</f>
        <v>34.976999999999997</v>
      </c>
      <c r="G21" s="66">
        <f t="shared" si="1"/>
        <v>3</v>
      </c>
      <c r="H21" s="65">
        <f>VLOOKUP($A21,'Return Data'!$B$7:$R$2843,12,0)</f>
        <v>51.7744</v>
      </c>
      <c r="I21" s="66">
        <f t="shared" si="2"/>
        <v>8</v>
      </c>
      <c r="J21" s="65">
        <f>VLOOKUP($A21,'Return Data'!$B$7:$R$2843,13,0)</f>
        <v>72.287199999999999</v>
      </c>
      <c r="K21" s="66">
        <f t="shared" si="3"/>
        <v>14</v>
      </c>
      <c r="L21" s="65">
        <f>VLOOKUP($A21,'Return Data'!$B$7:$R$2843,17,0)</f>
        <v>26.0884</v>
      </c>
      <c r="M21" s="66">
        <f t="shared" si="4"/>
        <v>5</v>
      </c>
      <c r="N21" s="65"/>
      <c r="O21" s="66"/>
      <c r="P21" s="65"/>
      <c r="Q21" s="66"/>
      <c r="R21" s="65">
        <f>VLOOKUP($A21,'Return Data'!$B$7:$R$2843,16,0)</f>
        <v>12.9979</v>
      </c>
      <c r="S21" s="67">
        <f t="shared" si="7"/>
        <v>19</v>
      </c>
    </row>
    <row r="22" spans="1:19" x14ac:dyDescent="0.3">
      <c r="A22" s="63" t="s">
        <v>1179</v>
      </c>
      <c r="B22" s="64">
        <f>VLOOKUP($A22,'Return Data'!$B$7:$R$2843,3,0)</f>
        <v>44351</v>
      </c>
      <c r="C22" s="65">
        <f>VLOOKUP($A22,'Return Data'!$B$7:$R$2843,4,0)</f>
        <v>17.998999999999999</v>
      </c>
      <c r="D22" s="65">
        <f>VLOOKUP($A22,'Return Data'!$B$7:$R$2843,10,0)</f>
        <v>8.1736000000000004</v>
      </c>
      <c r="E22" s="66">
        <f t="shared" si="0"/>
        <v>4</v>
      </c>
      <c r="F22" s="65">
        <f>VLOOKUP($A22,'Return Data'!$B$7:$R$2843,11,0)</f>
        <v>32.404000000000003</v>
      </c>
      <c r="G22" s="66">
        <f t="shared" si="1"/>
        <v>4</v>
      </c>
      <c r="H22" s="65">
        <f>VLOOKUP($A22,'Return Data'!$B$7:$R$2843,12,0)</f>
        <v>58.805399999999999</v>
      </c>
      <c r="I22" s="66">
        <f t="shared" si="2"/>
        <v>3</v>
      </c>
      <c r="J22" s="65">
        <f>VLOOKUP($A22,'Return Data'!$B$7:$R$2843,13,0)</f>
        <v>92.440899999999999</v>
      </c>
      <c r="K22" s="66">
        <f t="shared" ref="K22" si="8">RANK(J22,J$8:J$33,0)</f>
        <v>3</v>
      </c>
      <c r="L22" s="65"/>
      <c r="M22" s="66"/>
      <c r="N22" s="65"/>
      <c r="O22" s="66"/>
      <c r="P22" s="65"/>
      <c r="Q22" s="66"/>
      <c r="R22" s="65">
        <f>VLOOKUP($A22,'Return Data'!$B$7:$R$2843,16,0)</f>
        <v>37.347000000000001</v>
      </c>
      <c r="S22" s="67">
        <f t="shared" si="7"/>
        <v>2</v>
      </c>
    </row>
    <row r="23" spans="1:19" x14ac:dyDescent="0.3">
      <c r="A23" s="63" t="s">
        <v>1181</v>
      </c>
      <c r="B23" s="64">
        <f>VLOOKUP($A23,'Return Data'!$B$7:$R$2843,3,0)</f>
        <v>44351</v>
      </c>
      <c r="C23" s="65">
        <f>VLOOKUP($A23,'Return Data'!$B$7:$R$2843,4,0)</f>
        <v>34.946800000000003</v>
      </c>
      <c r="D23" s="65">
        <f>VLOOKUP($A23,'Return Data'!$B$7:$R$2843,10,0)</f>
        <v>3.5516000000000001</v>
      </c>
      <c r="E23" s="66">
        <f t="shared" si="0"/>
        <v>24</v>
      </c>
      <c r="F23" s="65">
        <f>VLOOKUP($A23,'Return Data'!$B$7:$R$2843,11,0)</f>
        <v>23.248699999999999</v>
      </c>
      <c r="G23" s="66">
        <f t="shared" si="1"/>
        <v>20</v>
      </c>
      <c r="H23" s="65">
        <f>VLOOKUP($A23,'Return Data'!$B$7:$R$2843,12,0)</f>
        <v>42.322800000000001</v>
      </c>
      <c r="I23" s="66">
        <f t="shared" si="2"/>
        <v>22</v>
      </c>
      <c r="J23" s="65">
        <f>VLOOKUP($A23,'Return Data'!$B$7:$R$2843,13,0)</f>
        <v>68.089399999999998</v>
      </c>
      <c r="K23" s="66">
        <f t="shared" ref="K23:K31" si="9">RANK(J23,J$8:J$33,0)</f>
        <v>19</v>
      </c>
      <c r="L23" s="65">
        <f>VLOOKUP($A23,'Return Data'!$B$7:$R$2843,17,0)</f>
        <v>17.501000000000001</v>
      </c>
      <c r="M23" s="66">
        <f>RANK(L23,L$8:L$33,0)</f>
        <v>21</v>
      </c>
      <c r="N23" s="65">
        <f>VLOOKUP($A23,'Return Data'!$B$7:$R$2843,14,0)</f>
        <v>11.4251</v>
      </c>
      <c r="O23" s="66">
        <f>RANK(N23,N$8:N$33,0)</f>
        <v>18</v>
      </c>
      <c r="P23" s="65">
        <f>VLOOKUP($A23,'Return Data'!$B$7:$R$2843,15,0)</f>
        <v>11.5909</v>
      </c>
      <c r="Q23" s="66">
        <f>RANK(P23,P$8:P$33,0)</f>
        <v>21</v>
      </c>
      <c r="R23" s="65">
        <f>VLOOKUP($A23,'Return Data'!$B$7:$R$2843,16,0)</f>
        <v>18.754300000000001</v>
      </c>
      <c r="S23" s="67">
        <f t="shared" si="7"/>
        <v>10</v>
      </c>
    </row>
    <row r="24" spans="1:19" x14ac:dyDescent="0.3">
      <c r="A24" s="63" t="s">
        <v>1182</v>
      </c>
      <c r="B24" s="64">
        <f>VLOOKUP($A24,'Return Data'!$B$7:$R$2843,3,0)</f>
        <v>44351</v>
      </c>
      <c r="C24" s="65">
        <f>VLOOKUP($A24,'Return Data'!$B$7:$R$2843,4,0)</f>
        <v>1723.8520000000001</v>
      </c>
      <c r="D24" s="65">
        <f>VLOOKUP($A24,'Return Data'!$B$7:$R$2843,10,0)</f>
        <v>6.1014999999999997</v>
      </c>
      <c r="E24" s="66">
        <f t="shared" si="0"/>
        <v>15</v>
      </c>
      <c r="F24" s="65">
        <f>VLOOKUP($A24,'Return Data'!$B$7:$R$2843,11,0)</f>
        <v>28.1035</v>
      </c>
      <c r="G24" s="66">
        <f t="shared" si="1"/>
        <v>11</v>
      </c>
      <c r="H24" s="65">
        <f>VLOOKUP($A24,'Return Data'!$B$7:$R$2843,12,0)</f>
        <v>48.601999999999997</v>
      </c>
      <c r="I24" s="66">
        <f t="shared" si="2"/>
        <v>14</v>
      </c>
      <c r="J24" s="65">
        <f>VLOOKUP($A24,'Return Data'!$B$7:$R$2843,13,0)</f>
        <v>80.060299999999998</v>
      </c>
      <c r="K24" s="66">
        <f t="shared" si="9"/>
        <v>9</v>
      </c>
      <c r="L24" s="65">
        <f>VLOOKUP($A24,'Return Data'!$B$7:$R$2843,17,0)</f>
        <v>22.7014</v>
      </c>
      <c r="M24" s="66">
        <f>RANK(L24,L$8:L$33,0)</f>
        <v>14</v>
      </c>
      <c r="N24" s="65">
        <f>VLOOKUP($A24,'Return Data'!$B$7:$R$2843,14,0)</f>
        <v>16.652999999999999</v>
      </c>
      <c r="O24" s="66">
        <f>RANK(N24,N$8:N$33,0)</f>
        <v>6</v>
      </c>
      <c r="P24" s="65">
        <f>VLOOKUP($A24,'Return Data'!$B$7:$R$2843,15,0)</f>
        <v>16.766100000000002</v>
      </c>
      <c r="Q24" s="66">
        <f>RANK(P24,P$8:P$33,0)</f>
        <v>9</v>
      </c>
      <c r="R24" s="65">
        <f>VLOOKUP($A24,'Return Data'!$B$7:$R$2843,16,0)</f>
        <v>22.211400000000001</v>
      </c>
      <c r="S24" s="67">
        <f t="shared" si="7"/>
        <v>5</v>
      </c>
    </row>
    <row r="25" spans="1:19" x14ac:dyDescent="0.3">
      <c r="A25" s="63" t="s">
        <v>1185</v>
      </c>
      <c r="B25" s="64">
        <f>VLOOKUP($A25,'Return Data'!$B$7:$R$2843,3,0)</f>
        <v>44351</v>
      </c>
      <c r="C25" s="65">
        <f>VLOOKUP($A25,'Return Data'!$B$7:$R$2843,4,0)</f>
        <v>35.43</v>
      </c>
      <c r="D25" s="65">
        <f>VLOOKUP($A25,'Return Data'!$B$7:$R$2843,10,0)</f>
        <v>10.442600000000001</v>
      </c>
      <c r="E25" s="66">
        <f t="shared" si="0"/>
        <v>2</v>
      </c>
      <c r="F25" s="65">
        <f>VLOOKUP($A25,'Return Data'!$B$7:$R$2843,11,0)</f>
        <v>36.689799999999998</v>
      </c>
      <c r="G25" s="66">
        <f t="shared" si="1"/>
        <v>2</v>
      </c>
      <c r="H25" s="65">
        <f>VLOOKUP($A25,'Return Data'!$B$7:$R$2843,12,0)</f>
        <v>64.561099999999996</v>
      </c>
      <c r="I25" s="66">
        <f t="shared" si="2"/>
        <v>2</v>
      </c>
      <c r="J25" s="65">
        <f>VLOOKUP($A25,'Return Data'!$B$7:$R$2843,13,0)</f>
        <v>103.3869</v>
      </c>
      <c r="K25" s="66">
        <f t="shared" si="9"/>
        <v>1</v>
      </c>
      <c r="L25" s="65">
        <f>VLOOKUP($A25,'Return Data'!$B$7:$R$2843,17,0)</f>
        <v>38.326900000000002</v>
      </c>
      <c r="M25" s="66">
        <f>RANK(L25,L$8:L$33,0)</f>
        <v>1</v>
      </c>
      <c r="N25" s="65">
        <f>VLOOKUP($A25,'Return Data'!$B$7:$R$2843,14,0)</f>
        <v>22.0854</v>
      </c>
      <c r="O25" s="66">
        <f>RANK(N25,N$8:N$33,0)</f>
        <v>1</v>
      </c>
      <c r="P25" s="65">
        <f>VLOOKUP($A25,'Return Data'!$B$7:$R$2843,15,0)</f>
        <v>18.9724</v>
      </c>
      <c r="Q25" s="66">
        <f>RANK(P25,P$8:P$33,0)</f>
        <v>2</v>
      </c>
      <c r="R25" s="65">
        <f>VLOOKUP($A25,'Return Data'!$B$7:$R$2843,16,0)</f>
        <v>18.346599999999999</v>
      </c>
      <c r="S25" s="67">
        <f t="shared" si="7"/>
        <v>11</v>
      </c>
    </row>
    <row r="26" spans="1:19" x14ac:dyDescent="0.3">
      <c r="A26" s="63" t="s">
        <v>1187</v>
      </c>
      <c r="B26" s="64">
        <f>VLOOKUP($A26,'Return Data'!$B$7:$R$2843,3,0)</f>
        <v>44351</v>
      </c>
      <c r="C26" s="65">
        <f>VLOOKUP($A26,'Return Data'!$B$7:$R$2843,4,0)</f>
        <v>15.09</v>
      </c>
      <c r="D26" s="65">
        <f>VLOOKUP($A26,'Return Data'!$B$7:$R$2843,10,0)</f>
        <v>7.3257000000000003</v>
      </c>
      <c r="E26" s="66">
        <f t="shared" si="0"/>
        <v>8</v>
      </c>
      <c r="F26" s="65">
        <f>VLOOKUP($A26,'Return Data'!$B$7:$R$2843,11,0)</f>
        <v>27.773099999999999</v>
      </c>
      <c r="G26" s="66">
        <f t="shared" ref="G26" si="10">RANK(F26,F$8:F$33,0)</f>
        <v>12</v>
      </c>
      <c r="H26" s="65">
        <f>VLOOKUP($A26,'Return Data'!$B$7:$R$2843,12,0)</f>
        <v>48.67</v>
      </c>
      <c r="I26" s="66">
        <f t="shared" ref="I26" si="11">RANK(H26,H$8:H$33,0)</f>
        <v>13</v>
      </c>
      <c r="J26" s="65">
        <f>VLOOKUP($A26,'Return Data'!$B$7:$R$2843,13,0)</f>
        <v>71.4773</v>
      </c>
      <c r="K26" s="66">
        <f t="shared" si="9"/>
        <v>15</v>
      </c>
      <c r="L26" s="65"/>
      <c r="M26" s="66"/>
      <c r="N26" s="65"/>
      <c r="O26" s="66"/>
      <c r="P26" s="65"/>
      <c r="Q26" s="66"/>
      <c r="R26" s="65">
        <f>VLOOKUP($A26,'Return Data'!$B$7:$R$2843,16,0)</f>
        <v>33.3354</v>
      </c>
      <c r="S26" s="67">
        <f t="shared" si="7"/>
        <v>3</v>
      </c>
    </row>
    <row r="27" spans="1:19" x14ac:dyDescent="0.3">
      <c r="A27" s="63" t="s">
        <v>1188</v>
      </c>
      <c r="B27" s="64">
        <f>VLOOKUP($A27,'Return Data'!$B$7:$R$2843,3,0)</f>
        <v>44351</v>
      </c>
      <c r="C27" s="65">
        <f>VLOOKUP($A27,'Return Data'!$B$7:$R$2843,4,0)</f>
        <v>101.6207</v>
      </c>
      <c r="D27" s="65">
        <f>VLOOKUP($A27,'Return Data'!$B$7:$R$2843,10,0)</f>
        <v>19.9526</v>
      </c>
      <c r="E27" s="66">
        <f t="shared" si="0"/>
        <v>1</v>
      </c>
      <c r="F27" s="65">
        <f>VLOOKUP($A27,'Return Data'!$B$7:$R$2843,11,0)</f>
        <v>37.878999999999998</v>
      </c>
      <c r="G27" s="66">
        <f t="shared" ref="G27:G33" si="12">RANK(F27,F$8:F$33,0)</f>
        <v>1</v>
      </c>
      <c r="H27" s="65">
        <f>VLOOKUP($A27,'Return Data'!$B$7:$R$2843,12,0)</f>
        <v>66.651700000000005</v>
      </c>
      <c r="I27" s="66">
        <f t="shared" ref="I27:I33" si="13">RANK(H27,H$8:H$33,0)</f>
        <v>1</v>
      </c>
      <c r="J27" s="65">
        <f>VLOOKUP($A27,'Return Data'!$B$7:$R$2843,13,0)</f>
        <v>93.370199999999997</v>
      </c>
      <c r="K27" s="66">
        <f t="shared" si="9"/>
        <v>2</v>
      </c>
      <c r="L27" s="65">
        <f>VLOOKUP($A27,'Return Data'!$B$7:$R$2843,17,0)</f>
        <v>34.472700000000003</v>
      </c>
      <c r="M27" s="66">
        <f>RANK(L27,L$8:L$33,0)</f>
        <v>2</v>
      </c>
      <c r="N27" s="65">
        <f>VLOOKUP($A27,'Return Data'!$B$7:$R$2843,14,0)</f>
        <v>22.0442</v>
      </c>
      <c r="O27" s="66">
        <f>RANK(N27,N$8:N$33,0)</f>
        <v>2</v>
      </c>
      <c r="P27" s="65">
        <f>VLOOKUP($A27,'Return Data'!$B$7:$R$2843,15,0)</f>
        <v>17.272200000000002</v>
      </c>
      <c r="Q27" s="66">
        <f>RANK(P27,P$8:P$33,0)</f>
        <v>6</v>
      </c>
      <c r="R27" s="65">
        <f>VLOOKUP($A27,'Return Data'!$B$7:$R$2843,16,0)</f>
        <v>12.1111</v>
      </c>
      <c r="S27" s="67">
        <f t="shared" si="7"/>
        <v>20</v>
      </c>
    </row>
    <row r="28" spans="1:19" x14ac:dyDescent="0.3">
      <c r="A28" s="63" t="s">
        <v>1191</v>
      </c>
      <c r="B28" s="64">
        <f>VLOOKUP($A28,'Return Data'!$B$7:$R$2843,3,0)</f>
        <v>44351</v>
      </c>
      <c r="C28" s="65">
        <f>VLOOKUP($A28,'Return Data'!$B$7:$R$2843,4,0)</f>
        <v>116.1122</v>
      </c>
      <c r="D28" s="65">
        <f>VLOOKUP($A28,'Return Data'!$B$7:$R$2843,10,0)</f>
        <v>5.7098000000000004</v>
      </c>
      <c r="E28" s="66">
        <f t="shared" si="0"/>
        <v>18</v>
      </c>
      <c r="F28" s="65">
        <f>VLOOKUP($A28,'Return Data'!$B$7:$R$2843,11,0)</f>
        <v>31.1313</v>
      </c>
      <c r="G28" s="66">
        <f t="shared" si="12"/>
        <v>5</v>
      </c>
      <c r="H28" s="65">
        <f>VLOOKUP($A28,'Return Data'!$B$7:$R$2843,12,0)</f>
        <v>58.661999999999999</v>
      </c>
      <c r="I28" s="66">
        <f t="shared" si="13"/>
        <v>4</v>
      </c>
      <c r="J28" s="65">
        <f>VLOOKUP($A28,'Return Data'!$B$7:$R$2843,13,0)</f>
        <v>91.574600000000004</v>
      </c>
      <c r="K28" s="66">
        <f t="shared" si="9"/>
        <v>4</v>
      </c>
      <c r="L28" s="65">
        <f>VLOOKUP($A28,'Return Data'!$B$7:$R$2843,17,0)</f>
        <v>25.657299999999999</v>
      </c>
      <c r="M28" s="66">
        <f>RANK(L28,L$8:L$33,0)</f>
        <v>8</v>
      </c>
      <c r="N28" s="65">
        <f>VLOOKUP($A28,'Return Data'!$B$7:$R$2843,14,0)</f>
        <v>15.579800000000001</v>
      </c>
      <c r="O28" s="66">
        <f>RANK(N28,N$8:N$33,0)</f>
        <v>10</v>
      </c>
      <c r="P28" s="65">
        <f>VLOOKUP($A28,'Return Data'!$B$7:$R$2843,15,0)</f>
        <v>12.467700000000001</v>
      </c>
      <c r="Q28" s="66">
        <f>RANK(P28,P$8:P$33,0)</f>
        <v>18</v>
      </c>
      <c r="R28" s="65">
        <f>VLOOKUP($A28,'Return Data'!$B$7:$R$2843,16,0)</f>
        <v>16.347100000000001</v>
      </c>
      <c r="S28" s="67">
        <f t="shared" si="7"/>
        <v>13</v>
      </c>
    </row>
    <row r="29" spans="1:19" x14ac:dyDescent="0.3">
      <c r="A29" s="63" t="s">
        <v>1192</v>
      </c>
      <c r="B29" s="64">
        <f>VLOOKUP($A29,'Return Data'!$B$7:$R$2843,3,0)</f>
        <v>44351</v>
      </c>
      <c r="C29" s="65">
        <f>VLOOKUP($A29,'Return Data'!$B$7:$R$2843,4,0)</f>
        <v>615.56610000000001</v>
      </c>
      <c r="D29" s="65">
        <f>VLOOKUP($A29,'Return Data'!$B$7:$R$2843,10,0)</f>
        <v>1.8667</v>
      </c>
      <c r="E29" s="66">
        <f t="shared" si="0"/>
        <v>26</v>
      </c>
      <c r="F29" s="65">
        <f>VLOOKUP($A29,'Return Data'!$B$7:$R$2843,11,0)</f>
        <v>24.9373</v>
      </c>
      <c r="G29" s="66">
        <f t="shared" si="12"/>
        <v>17</v>
      </c>
      <c r="H29" s="65">
        <f>VLOOKUP($A29,'Return Data'!$B$7:$R$2843,12,0)</f>
        <v>42.2971</v>
      </c>
      <c r="I29" s="66">
        <f t="shared" si="13"/>
        <v>23</v>
      </c>
      <c r="J29" s="65">
        <f>VLOOKUP($A29,'Return Data'!$B$7:$R$2843,13,0)</f>
        <v>67.239400000000003</v>
      </c>
      <c r="K29" s="66">
        <f t="shared" si="9"/>
        <v>20</v>
      </c>
      <c r="L29" s="65">
        <f>VLOOKUP($A29,'Return Data'!$B$7:$R$2843,17,0)</f>
        <v>13.6716</v>
      </c>
      <c r="M29" s="66">
        <f>RANK(L29,L$8:L$33,0)</f>
        <v>23</v>
      </c>
      <c r="N29" s="65">
        <f>VLOOKUP($A29,'Return Data'!$B$7:$R$2843,14,0)</f>
        <v>7.2306999999999997</v>
      </c>
      <c r="O29" s="66">
        <f>RANK(N29,N$8:N$33,0)</f>
        <v>22</v>
      </c>
      <c r="P29" s="65">
        <f>VLOOKUP($A29,'Return Data'!$B$7:$R$2843,15,0)</f>
        <v>11.7751</v>
      </c>
      <c r="Q29" s="66">
        <f>RANK(P29,P$8:P$33,0)</f>
        <v>20</v>
      </c>
      <c r="R29" s="65">
        <f>VLOOKUP($A29,'Return Data'!$B$7:$R$2843,16,0)</f>
        <v>24.370899999999999</v>
      </c>
      <c r="S29" s="67">
        <f t="shared" si="7"/>
        <v>4</v>
      </c>
    </row>
    <row r="30" spans="1:19" x14ac:dyDescent="0.3">
      <c r="A30" s="63" t="s">
        <v>1194</v>
      </c>
      <c r="B30" s="64">
        <f>VLOOKUP($A30,'Return Data'!$B$7:$R$2843,3,0)</f>
        <v>44351</v>
      </c>
      <c r="C30" s="65">
        <f>VLOOKUP($A30,'Return Data'!$B$7:$R$2843,4,0)</f>
        <v>210.16929999999999</v>
      </c>
      <c r="D30" s="65">
        <f>VLOOKUP($A30,'Return Data'!$B$7:$R$2843,10,0)</f>
        <v>4.6497999999999999</v>
      </c>
      <c r="E30" s="66">
        <f t="shared" si="0"/>
        <v>22</v>
      </c>
      <c r="F30" s="65">
        <f>VLOOKUP($A30,'Return Data'!$B$7:$R$2843,11,0)</f>
        <v>23.956</v>
      </c>
      <c r="G30" s="66">
        <f t="shared" si="12"/>
        <v>19</v>
      </c>
      <c r="H30" s="65">
        <f>VLOOKUP($A30,'Return Data'!$B$7:$R$2843,12,0)</f>
        <v>46.196899999999999</v>
      </c>
      <c r="I30" s="66">
        <f t="shared" si="13"/>
        <v>17</v>
      </c>
      <c r="J30" s="65">
        <f>VLOOKUP($A30,'Return Data'!$B$7:$R$2843,13,0)</f>
        <v>68.424199999999999</v>
      </c>
      <c r="K30" s="66">
        <f t="shared" si="9"/>
        <v>18</v>
      </c>
      <c r="L30" s="65">
        <f>VLOOKUP($A30,'Return Data'!$B$7:$R$2843,17,0)</f>
        <v>22.180299999999999</v>
      </c>
      <c r="M30" s="66">
        <f>RANK(L30,L$8:L$33,0)</f>
        <v>15</v>
      </c>
      <c r="N30" s="65">
        <f>VLOOKUP($A30,'Return Data'!$B$7:$R$2843,14,0)</f>
        <v>16.563700000000001</v>
      </c>
      <c r="O30" s="66">
        <f>RANK(N30,N$8:N$33,0)</f>
        <v>7</v>
      </c>
      <c r="P30" s="65">
        <f>VLOOKUP($A30,'Return Data'!$B$7:$R$2843,15,0)</f>
        <v>16.252500000000001</v>
      </c>
      <c r="Q30" s="66">
        <f>RANK(P30,P$8:P$33,0)</f>
        <v>12</v>
      </c>
      <c r="R30" s="65">
        <f>VLOOKUP($A30,'Return Data'!$B$7:$R$2843,16,0)</f>
        <v>11.965400000000001</v>
      </c>
      <c r="S30" s="67">
        <f t="shared" si="7"/>
        <v>21</v>
      </c>
    </row>
    <row r="31" spans="1:19" x14ac:dyDescent="0.3">
      <c r="A31" s="63" t="s">
        <v>1197</v>
      </c>
      <c r="B31" s="64">
        <f>VLOOKUP($A31,'Return Data'!$B$7:$R$2843,3,0)</f>
        <v>44351</v>
      </c>
      <c r="C31" s="65">
        <f>VLOOKUP($A31,'Return Data'!$B$7:$R$2843,4,0)</f>
        <v>67.349999999999994</v>
      </c>
      <c r="D31" s="65">
        <f>VLOOKUP($A31,'Return Data'!$B$7:$R$2843,10,0)</f>
        <v>7.3990999999999998</v>
      </c>
      <c r="E31" s="66">
        <f t="shared" si="0"/>
        <v>6</v>
      </c>
      <c r="F31" s="65">
        <f>VLOOKUP($A31,'Return Data'!$B$7:$R$2843,11,0)</f>
        <v>26.574000000000002</v>
      </c>
      <c r="G31" s="66">
        <f t="shared" si="12"/>
        <v>15</v>
      </c>
      <c r="H31" s="65">
        <f>VLOOKUP($A31,'Return Data'!$B$7:$R$2843,12,0)</f>
        <v>42.872300000000003</v>
      </c>
      <c r="I31" s="66">
        <f t="shared" si="13"/>
        <v>21</v>
      </c>
      <c r="J31" s="65">
        <f>VLOOKUP($A31,'Return Data'!$B$7:$R$2843,13,0)</f>
        <v>66.749200000000002</v>
      </c>
      <c r="K31" s="66">
        <f t="shared" si="9"/>
        <v>21</v>
      </c>
      <c r="L31" s="65">
        <f>VLOOKUP($A31,'Return Data'!$B$7:$R$2843,17,0)</f>
        <v>24.4497</v>
      </c>
      <c r="M31" s="66">
        <f>RANK(L31,L$8:L$33,0)</f>
        <v>9</v>
      </c>
      <c r="N31" s="65">
        <f>VLOOKUP($A31,'Return Data'!$B$7:$R$2843,14,0)</f>
        <v>15.1273</v>
      </c>
      <c r="O31" s="66">
        <f>RANK(N31,N$8:N$33,0)</f>
        <v>12</v>
      </c>
      <c r="P31" s="65">
        <f>VLOOKUP($A31,'Return Data'!$B$7:$R$2843,15,0)</f>
        <v>17.906099999999999</v>
      </c>
      <c r="Q31" s="66">
        <f>RANK(P31,P$8:P$33,0)</f>
        <v>3</v>
      </c>
      <c r="R31" s="65">
        <f>VLOOKUP($A31,'Return Data'!$B$7:$R$2843,16,0)</f>
        <v>7.3864000000000001</v>
      </c>
      <c r="S31" s="67">
        <f t="shared" si="7"/>
        <v>25</v>
      </c>
    </row>
    <row r="32" spans="1:19" x14ac:dyDescent="0.3">
      <c r="A32" s="63" t="s">
        <v>1199</v>
      </c>
      <c r="B32" s="64">
        <f>VLOOKUP($A32,'Return Data'!$B$7:$R$2843,3,0)</f>
        <v>44351</v>
      </c>
      <c r="C32" s="65">
        <f>VLOOKUP($A32,'Return Data'!$B$7:$R$2843,4,0)</f>
        <v>22.92</v>
      </c>
      <c r="D32" s="65">
        <f>VLOOKUP($A32,'Return Data'!$B$7:$R$2843,10,0)</f>
        <v>7.3536000000000001</v>
      </c>
      <c r="E32" s="66">
        <f t="shared" si="0"/>
        <v>7</v>
      </c>
      <c r="F32" s="65">
        <f>VLOOKUP($A32,'Return Data'!$B$7:$R$2843,11,0)</f>
        <v>28.403400000000001</v>
      </c>
      <c r="G32" s="66">
        <f t="shared" si="12"/>
        <v>10</v>
      </c>
      <c r="H32" s="65">
        <f>VLOOKUP($A32,'Return Data'!$B$7:$R$2843,12,0)</f>
        <v>50.393700000000003</v>
      </c>
      <c r="I32" s="66">
        <f t="shared" si="13"/>
        <v>10</v>
      </c>
      <c r="J32" s="65"/>
      <c r="K32" s="66"/>
      <c r="L32" s="65"/>
      <c r="M32" s="66"/>
      <c r="N32" s="65"/>
      <c r="O32" s="66"/>
      <c r="P32" s="65"/>
      <c r="Q32" s="66"/>
      <c r="R32" s="65">
        <f>VLOOKUP($A32,'Return Data'!$B$7:$R$2843,16,0)</f>
        <v>99.608400000000003</v>
      </c>
      <c r="S32" s="67">
        <f t="shared" si="7"/>
        <v>1</v>
      </c>
    </row>
    <row r="33" spans="1:19" x14ac:dyDescent="0.3">
      <c r="A33" s="63" t="s">
        <v>1944</v>
      </c>
      <c r="B33" s="64">
        <f>VLOOKUP($A33,'Return Data'!$B$7:$R$2843,3,0)</f>
        <v>44351</v>
      </c>
      <c r="C33" s="65">
        <f>VLOOKUP($A33,'Return Data'!$B$7:$R$2843,4,0)</f>
        <v>159.7901</v>
      </c>
      <c r="D33" s="65">
        <f>VLOOKUP($A33,'Return Data'!$B$7:$R$2843,10,0)</f>
        <v>6.6651999999999996</v>
      </c>
      <c r="E33" s="66">
        <f t="shared" si="0"/>
        <v>14</v>
      </c>
      <c r="F33" s="65">
        <f>VLOOKUP($A33,'Return Data'!$B$7:$R$2843,11,0)</f>
        <v>25.955300000000001</v>
      </c>
      <c r="G33" s="66">
        <f t="shared" si="12"/>
        <v>16</v>
      </c>
      <c r="H33" s="65">
        <f>VLOOKUP($A33,'Return Data'!$B$7:$R$2843,12,0)</f>
        <v>48.846899999999998</v>
      </c>
      <c r="I33" s="66">
        <f t="shared" si="13"/>
        <v>12</v>
      </c>
      <c r="J33" s="65">
        <f>VLOOKUP($A33,'Return Data'!$B$7:$R$2843,13,0)</f>
        <v>79.502499999999998</v>
      </c>
      <c r="K33" s="66">
        <f>RANK(J33,J$8:J$33,0)</f>
        <v>10</v>
      </c>
      <c r="L33" s="65">
        <f>VLOOKUP($A33,'Return Data'!$B$7:$R$2843,17,0)</f>
        <v>25.7653</v>
      </c>
      <c r="M33" s="66">
        <f>RANK(L33,L$8:L$33,0)</f>
        <v>7</v>
      </c>
      <c r="N33" s="65">
        <f>VLOOKUP($A33,'Return Data'!$B$7:$R$2843,14,0)</f>
        <v>14.476100000000001</v>
      </c>
      <c r="O33" s="66">
        <f>RANK(N33,N$8:N$33,0)</f>
        <v>13</v>
      </c>
      <c r="P33" s="65">
        <f>VLOOKUP($A33,'Return Data'!$B$7:$R$2843,15,0)</f>
        <v>14.642300000000001</v>
      </c>
      <c r="Q33" s="66">
        <f>RANK(P33,P$8:P$33,0)</f>
        <v>16</v>
      </c>
      <c r="R33" s="65">
        <f>VLOOKUP($A33,'Return Data'!$B$7:$R$2843,16,0)</f>
        <v>15.7422</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6.7382923076923085</v>
      </c>
      <c r="E35" s="74"/>
      <c r="F35" s="75">
        <f>AVERAGE(F8:F33)</f>
        <v>27.497611538461538</v>
      </c>
      <c r="G35" s="74"/>
      <c r="H35" s="75">
        <f>AVERAGE(H8:H33)</f>
        <v>49.282807692307685</v>
      </c>
      <c r="I35" s="74"/>
      <c r="J35" s="75">
        <f>AVERAGE(J8:J33)</f>
        <v>76.471940000000004</v>
      </c>
      <c r="K35" s="74"/>
      <c r="L35" s="75">
        <f>AVERAGE(L8:L33)</f>
        <v>23.294617391304349</v>
      </c>
      <c r="M35" s="74"/>
      <c r="N35" s="75">
        <f>AVERAGE(N8:N33)</f>
        <v>14.686695454545452</v>
      </c>
      <c r="O35" s="74"/>
      <c r="P35" s="75">
        <f>AVERAGE(P8:P33)</f>
        <v>15.798190476190474</v>
      </c>
      <c r="Q35" s="74"/>
      <c r="R35" s="75">
        <f>AVERAGE(R8:R33)</f>
        <v>20.159373076923082</v>
      </c>
      <c r="S35" s="76"/>
    </row>
    <row r="36" spans="1:19" x14ac:dyDescent="0.3">
      <c r="A36" s="73" t="s">
        <v>28</v>
      </c>
      <c r="B36" s="74"/>
      <c r="C36" s="74"/>
      <c r="D36" s="75">
        <f>MIN(D8:D33)</f>
        <v>1.8667</v>
      </c>
      <c r="E36" s="74"/>
      <c r="F36" s="75">
        <f>MIN(F8:F33)</f>
        <v>20.318899999999999</v>
      </c>
      <c r="G36" s="74"/>
      <c r="H36" s="75">
        <f>MIN(H8:H33)</f>
        <v>38.690199999999997</v>
      </c>
      <c r="I36" s="74"/>
      <c r="J36" s="75">
        <f>MIN(J8:J33)</f>
        <v>60.255400000000002</v>
      </c>
      <c r="K36" s="74"/>
      <c r="L36" s="75">
        <f>MIN(L8:L33)</f>
        <v>13.6716</v>
      </c>
      <c r="M36" s="74"/>
      <c r="N36" s="75">
        <f>MIN(N8:N33)</f>
        <v>7.2306999999999997</v>
      </c>
      <c r="O36" s="74"/>
      <c r="P36" s="75">
        <f>MIN(P8:P33)</f>
        <v>11.5909</v>
      </c>
      <c r="Q36" s="74"/>
      <c r="R36" s="75">
        <f>MIN(R8:R33)</f>
        <v>3.0844</v>
      </c>
      <c r="S36" s="76"/>
    </row>
    <row r="37" spans="1:19" ht="15" thickBot="1" x14ac:dyDescent="0.35">
      <c r="A37" s="77" t="s">
        <v>29</v>
      </c>
      <c r="B37" s="78"/>
      <c r="C37" s="78"/>
      <c r="D37" s="79">
        <f>MAX(D8:D33)</f>
        <v>19.9526</v>
      </c>
      <c r="E37" s="78"/>
      <c r="F37" s="79">
        <f>MAX(F8:F33)</f>
        <v>37.878999999999998</v>
      </c>
      <c r="G37" s="78"/>
      <c r="H37" s="79">
        <f>MAX(H8:H33)</f>
        <v>66.651700000000005</v>
      </c>
      <c r="I37" s="78"/>
      <c r="J37" s="79">
        <f>MAX(J8:J33)</f>
        <v>103.3869</v>
      </c>
      <c r="K37" s="78"/>
      <c r="L37" s="79">
        <f>MAX(L8:L33)</f>
        <v>38.326900000000002</v>
      </c>
      <c r="M37" s="78"/>
      <c r="N37" s="79">
        <f>MAX(N8:N33)</f>
        <v>22.0854</v>
      </c>
      <c r="O37" s="78"/>
      <c r="P37" s="79">
        <f>MAX(P8:P33)</f>
        <v>19.1995</v>
      </c>
      <c r="Q37" s="78"/>
      <c r="R37" s="79">
        <f>MAX(R8:R33)</f>
        <v>99.608400000000003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44351</v>
      </c>
      <c r="C8" s="65">
        <f>VLOOKUP($A8,'Return Data'!$B$7:$R$2843,4,0)</f>
        <v>1104.5899999999999</v>
      </c>
      <c r="D8" s="65">
        <f>VLOOKUP($A8,'Return Data'!$B$7:$R$2843,10,0)</f>
        <v>6.1798999999999999</v>
      </c>
      <c r="E8" s="66">
        <f>RANK(D8,D$8:D$41,0)</f>
        <v>13</v>
      </c>
      <c r="F8" s="65">
        <f>VLOOKUP($A8,'Return Data'!$B$7:$R$2843,11,0)</f>
        <v>20.8034</v>
      </c>
      <c r="G8" s="66">
        <f>RANK(F8,F$8:F$41,0)</f>
        <v>22</v>
      </c>
      <c r="H8" s="65">
        <f>VLOOKUP($A8,'Return Data'!$B$7:$R$2843,12,0)</f>
        <v>43.765000000000001</v>
      </c>
      <c r="I8" s="66">
        <f>RANK(H8,H$8:H$41,0)</f>
        <v>17</v>
      </c>
      <c r="J8" s="65">
        <f>VLOOKUP($A8,'Return Data'!$B$7:$R$2843,13,0)</f>
        <v>64.564499999999995</v>
      </c>
      <c r="K8" s="66">
        <f>RANK(J8,J$8:J$41,0)</f>
        <v>13</v>
      </c>
      <c r="L8" s="65">
        <f>VLOOKUP($A8,'Return Data'!$B$7:$R$2843,17,0)</f>
        <v>18.425799999999999</v>
      </c>
      <c r="M8" s="66">
        <f>RANK(L8,L$8:L$41,0)</f>
        <v>15</v>
      </c>
      <c r="N8" s="65">
        <f>VLOOKUP($A8,'Return Data'!$B$7:$R$2843,14,0)</f>
        <v>14.427</v>
      </c>
      <c r="O8" s="66">
        <f>RANK(N8,N$8:N$41,0)</f>
        <v>17</v>
      </c>
      <c r="P8" s="65">
        <f>VLOOKUP($A8,'Return Data'!$B$7:$R$2843,15,0)</f>
        <v>16.7455</v>
      </c>
      <c r="Q8" s="66">
        <f>RANK(P8,P$8:P$41,0)</f>
        <v>9</v>
      </c>
      <c r="R8" s="65">
        <f>VLOOKUP($A8,'Return Data'!$B$7:$R$2843,16,0)</f>
        <v>17.758099999999999</v>
      </c>
      <c r="S8" s="67">
        <f>RANK(R8,R$8:R$41,0)</f>
        <v>7</v>
      </c>
    </row>
    <row r="9" spans="1:20" x14ac:dyDescent="0.3">
      <c r="A9" s="63" t="s">
        <v>1810</v>
      </c>
      <c r="B9" s="64">
        <f>VLOOKUP($A9,'Return Data'!$B$7:$R$2843,3,0)</f>
        <v>44351</v>
      </c>
      <c r="C9" s="65">
        <f>VLOOKUP($A9,'Return Data'!$B$7:$R$2843,4,0)</f>
        <v>17.55</v>
      </c>
      <c r="D9" s="65">
        <f>VLOOKUP($A9,'Return Data'!$B$7:$R$2843,10,0)</f>
        <v>4.3400999999999996</v>
      </c>
      <c r="E9" s="66">
        <f t="shared" ref="E9:E41" si="0">RANK(D9,D$8:D$41,0)</f>
        <v>28</v>
      </c>
      <c r="F9" s="65">
        <f>VLOOKUP($A9,'Return Data'!$B$7:$R$2843,11,0)</f>
        <v>16.9221</v>
      </c>
      <c r="G9" s="66">
        <f t="shared" ref="G9:G41" si="1">RANK(F9,F$8:F$41,0)</f>
        <v>31</v>
      </c>
      <c r="H9" s="65">
        <f>VLOOKUP($A9,'Return Data'!$B$7:$R$2843,12,0)</f>
        <v>36.788800000000002</v>
      </c>
      <c r="I9" s="66">
        <f t="shared" ref="I9:I41" si="2">RANK(H9,H$8:H$41,0)</f>
        <v>27</v>
      </c>
      <c r="J9" s="65">
        <f>VLOOKUP($A9,'Return Data'!$B$7:$R$2843,13,0)</f>
        <v>50.385599999999997</v>
      </c>
      <c r="K9" s="66">
        <f t="shared" ref="K9:K41" si="3">RANK(J9,J$8:J$41,0)</f>
        <v>29</v>
      </c>
      <c r="L9" s="65">
        <f>VLOOKUP($A9,'Return Data'!$B$7:$R$2843,17,0)</f>
        <v>19.810700000000001</v>
      </c>
      <c r="M9" s="66">
        <f t="shared" ref="M9:M41" si="4">RANK(L9,L$8:L$41,0)</f>
        <v>11</v>
      </c>
      <c r="N9" s="65">
        <f>VLOOKUP($A9,'Return Data'!$B$7:$R$2843,14,0)</f>
        <v>17.658300000000001</v>
      </c>
      <c r="O9" s="66">
        <f t="shared" ref="O9:O41" si="5">RANK(N9,N$8:N$41,0)</f>
        <v>8</v>
      </c>
      <c r="P9" s="65"/>
      <c r="Q9" s="66"/>
      <c r="R9" s="65">
        <f>VLOOKUP($A9,'Return Data'!$B$7:$R$2843,16,0)</f>
        <v>17.179099999999998</v>
      </c>
      <c r="S9" s="67">
        <f t="shared" ref="S9:S41" si="6">RANK(R9,R$8:R$41,0)</f>
        <v>11</v>
      </c>
    </row>
    <row r="10" spans="1:20" x14ac:dyDescent="0.3">
      <c r="A10" s="63" t="s">
        <v>1261</v>
      </c>
      <c r="B10" s="64">
        <f>VLOOKUP($A10,'Return Data'!$B$7:$R$2843,3,0)</f>
        <v>44351</v>
      </c>
      <c r="C10" s="65">
        <f>VLOOKUP($A10,'Return Data'!$B$7:$R$2843,4,0)</f>
        <v>152.44999999999999</v>
      </c>
      <c r="D10" s="65">
        <f>VLOOKUP($A10,'Return Data'!$B$7:$R$2843,10,0)</f>
        <v>5.0148000000000001</v>
      </c>
      <c r="E10" s="66">
        <f t="shared" si="0"/>
        <v>23</v>
      </c>
      <c r="F10" s="65">
        <f>VLOOKUP($A10,'Return Data'!$B$7:$R$2843,11,0)</f>
        <v>23.531300000000002</v>
      </c>
      <c r="G10" s="66">
        <f t="shared" si="1"/>
        <v>14</v>
      </c>
      <c r="H10" s="65">
        <f>VLOOKUP($A10,'Return Data'!$B$7:$R$2843,12,0)</f>
        <v>46.220999999999997</v>
      </c>
      <c r="I10" s="66">
        <f t="shared" si="2"/>
        <v>12</v>
      </c>
      <c r="J10" s="65">
        <f>VLOOKUP($A10,'Return Data'!$B$7:$R$2843,13,0)</f>
        <v>66.521000000000001</v>
      </c>
      <c r="K10" s="66">
        <f t="shared" si="3"/>
        <v>9</v>
      </c>
      <c r="L10" s="65">
        <f>VLOOKUP($A10,'Return Data'!$B$7:$R$2843,17,0)</f>
        <v>19.3124</v>
      </c>
      <c r="M10" s="66">
        <f t="shared" si="4"/>
        <v>12</v>
      </c>
      <c r="N10" s="65">
        <f>VLOOKUP($A10,'Return Data'!$B$7:$R$2843,14,0)</f>
        <v>14.3201</v>
      </c>
      <c r="O10" s="66">
        <f t="shared" si="5"/>
        <v>18</v>
      </c>
      <c r="P10" s="65">
        <f>VLOOKUP($A10,'Return Data'!$B$7:$R$2843,15,0)</f>
        <v>14.351800000000001</v>
      </c>
      <c r="Q10" s="66">
        <f t="shared" ref="Q10:Q41" si="7">RANK(P10,P$8:P$41,0)</f>
        <v>18</v>
      </c>
      <c r="R10" s="65">
        <f>VLOOKUP($A10,'Return Data'!$B$7:$R$2843,16,0)</f>
        <v>13.9899</v>
      </c>
      <c r="S10" s="67">
        <f t="shared" si="6"/>
        <v>28</v>
      </c>
    </row>
    <row r="11" spans="1:20" x14ac:dyDescent="0.3">
      <c r="A11" s="63" t="s">
        <v>1263</v>
      </c>
      <c r="B11" s="64">
        <f>VLOOKUP($A11,'Return Data'!$B$7:$R$2843,3,0)</f>
        <v>44351</v>
      </c>
      <c r="C11" s="65">
        <f>VLOOKUP($A11,'Return Data'!$B$7:$R$2843,4,0)</f>
        <v>74.611999999999995</v>
      </c>
      <c r="D11" s="65">
        <f>VLOOKUP($A11,'Return Data'!$B$7:$R$2843,10,0)</f>
        <v>6.5717999999999996</v>
      </c>
      <c r="E11" s="66">
        <f t="shared" si="0"/>
        <v>8</v>
      </c>
      <c r="F11" s="65">
        <f>VLOOKUP($A11,'Return Data'!$B$7:$R$2843,11,0)</f>
        <v>25.1753</v>
      </c>
      <c r="G11" s="66">
        <f t="shared" si="1"/>
        <v>11</v>
      </c>
      <c r="H11" s="65">
        <f>VLOOKUP($A11,'Return Data'!$B$7:$R$2843,12,0)</f>
        <v>45.261299999999999</v>
      </c>
      <c r="I11" s="66">
        <f t="shared" si="2"/>
        <v>13</v>
      </c>
      <c r="J11" s="65">
        <f>VLOOKUP($A11,'Return Data'!$B$7:$R$2843,13,0)</f>
        <v>59.909100000000002</v>
      </c>
      <c r="K11" s="66">
        <f t="shared" si="3"/>
        <v>20</v>
      </c>
      <c r="L11" s="65">
        <f>VLOOKUP($A11,'Return Data'!$B$7:$R$2843,17,0)</f>
        <v>18.068100000000001</v>
      </c>
      <c r="M11" s="66">
        <f t="shared" si="4"/>
        <v>16</v>
      </c>
      <c r="N11" s="65">
        <f>VLOOKUP($A11,'Return Data'!$B$7:$R$2843,14,0)</f>
        <v>14.956200000000001</v>
      </c>
      <c r="O11" s="66">
        <f t="shared" si="5"/>
        <v>10</v>
      </c>
      <c r="P11" s="65">
        <f>VLOOKUP($A11,'Return Data'!$B$7:$R$2843,15,0)</f>
        <v>15.4903</v>
      </c>
      <c r="Q11" s="66">
        <f t="shared" si="7"/>
        <v>14</v>
      </c>
      <c r="R11" s="65">
        <f>VLOOKUP($A11,'Return Data'!$B$7:$R$2843,16,0)</f>
        <v>16.345300000000002</v>
      </c>
      <c r="S11" s="67">
        <f t="shared" si="6"/>
        <v>15</v>
      </c>
    </row>
    <row r="12" spans="1:20" x14ac:dyDescent="0.3">
      <c r="A12" s="63" t="s">
        <v>1831</v>
      </c>
      <c r="B12" s="64">
        <f>VLOOKUP($A12,'Return Data'!$B$7:$R$2843,3,0)</f>
        <v>44351</v>
      </c>
      <c r="C12" s="65">
        <f>VLOOKUP($A12,'Return Data'!$B$7:$R$2843,4,0)</f>
        <v>211.34</v>
      </c>
      <c r="D12" s="65">
        <f>VLOOKUP($A12,'Return Data'!$B$7:$R$2843,10,0)</f>
        <v>6.2704000000000004</v>
      </c>
      <c r="E12" s="66">
        <f t="shared" si="0"/>
        <v>10</v>
      </c>
      <c r="F12" s="65">
        <f>VLOOKUP($A12,'Return Data'!$B$7:$R$2843,11,0)</f>
        <v>20.449100000000001</v>
      </c>
      <c r="G12" s="66">
        <f t="shared" si="1"/>
        <v>24</v>
      </c>
      <c r="H12" s="65">
        <f>VLOOKUP($A12,'Return Data'!$B$7:$R$2843,12,0)</f>
        <v>39.387900000000002</v>
      </c>
      <c r="I12" s="66">
        <f t="shared" si="2"/>
        <v>22</v>
      </c>
      <c r="J12" s="65">
        <f>VLOOKUP($A12,'Return Data'!$B$7:$R$2843,13,0)</f>
        <v>57.317300000000003</v>
      </c>
      <c r="K12" s="66">
        <f t="shared" si="3"/>
        <v>22</v>
      </c>
      <c r="L12" s="65">
        <f>VLOOKUP($A12,'Return Data'!$B$7:$R$2843,17,0)</f>
        <v>21.106000000000002</v>
      </c>
      <c r="M12" s="66">
        <f t="shared" si="4"/>
        <v>8</v>
      </c>
      <c r="N12" s="65">
        <f>VLOOKUP($A12,'Return Data'!$B$7:$R$2843,14,0)</f>
        <v>18.2516</v>
      </c>
      <c r="O12" s="66">
        <f t="shared" si="5"/>
        <v>6</v>
      </c>
      <c r="P12" s="65">
        <f>VLOOKUP($A12,'Return Data'!$B$7:$R$2843,15,0)</f>
        <v>18.266100000000002</v>
      </c>
      <c r="Q12" s="66">
        <f t="shared" si="7"/>
        <v>5</v>
      </c>
      <c r="R12" s="65">
        <f>VLOOKUP($A12,'Return Data'!$B$7:$R$2843,16,0)</f>
        <v>15.2438</v>
      </c>
      <c r="S12" s="67">
        <f t="shared" si="6"/>
        <v>22</v>
      </c>
    </row>
    <row r="13" spans="1:20" x14ac:dyDescent="0.3">
      <c r="A13" s="102" t="s">
        <v>1877</v>
      </c>
      <c r="B13" s="64">
        <f>VLOOKUP($A13,'Return Data'!$B$7:$R$2843,3,0)</f>
        <v>44351</v>
      </c>
      <c r="C13" s="65">
        <f>VLOOKUP($A13,'Return Data'!$B$7:$R$2843,4,0)</f>
        <v>63.588999999999999</v>
      </c>
      <c r="D13" s="65">
        <f>VLOOKUP($A13,'Return Data'!$B$7:$R$2843,10,0)</f>
        <v>6.7843</v>
      </c>
      <c r="E13" s="66">
        <f t="shared" si="0"/>
        <v>7</v>
      </c>
      <c r="F13" s="65">
        <f>VLOOKUP($A13,'Return Data'!$B$7:$R$2843,11,0)</f>
        <v>23.718800000000002</v>
      </c>
      <c r="G13" s="66">
        <f t="shared" si="1"/>
        <v>13</v>
      </c>
      <c r="H13" s="65">
        <f>VLOOKUP($A13,'Return Data'!$B$7:$R$2843,12,0)</f>
        <v>46.535299999999999</v>
      </c>
      <c r="I13" s="66">
        <f t="shared" si="2"/>
        <v>10</v>
      </c>
      <c r="J13" s="65">
        <f>VLOOKUP($A13,'Return Data'!$B$7:$R$2843,13,0)</f>
        <v>64.075199999999995</v>
      </c>
      <c r="K13" s="66">
        <f t="shared" si="3"/>
        <v>15</v>
      </c>
      <c r="L13" s="65">
        <f>VLOOKUP($A13,'Return Data'!$B$7:$R$2843,17,0)</f>
        <v>22.645299999999999</v>
      </c>
      <c r="M13" s="66">
        <f t="shared" si="4"/>
        <v>7</v>
      </c>
      <c r="N13" s="65">
        <f>VLOOKUP($A13,'Return Data'!$B$7:$R$2843,14,0)</f>
        <v>18.093299999999999</v>
      </c>
      <c r="O13" s="66">
        <f t="shared" si="5"/>
        <v>7</v>
      </c>
      <c r="P13" s="65">
        <f>VLOOKUP($A13,'Return Data'!$B$7:$R$2843,15,0)</f>
        <v>18.4892</v>
      </c>
      <c r="Q13" s="66">
        <f t="shared" si="7"/>
        <v>4</v>
      </c>
      <c r="R13" s="65">
        <f>VLOOKUP($A13,'Return Data'!$B$7:$R$2843,16,0)</f>
        <v>16.276599999999998</v>
      </c>
      <c r="S13" s="67">
        <f t="shared" si="6"/>
        <v>16</v>
      </c>
    </row>
    <row r="14" spans="1:20" x14ac:dyDescent="0.3">
      <c r="A14" s="102" t="s">
        <v>1792</v>
      </c>
      <c r="B14" s="64">
        <f>VLOOKUP($A14,'Return Data'!$B$7:$R$2843,3,0)</f>
        <v>44351</v>
      </c>
      <c r="C14" s="65">
        <f>VLOOKUP($A14,'Return Data'!$B$7:$R$2843,4,0)</f>
        <v>21.719000000000001</v>
      </c>
      <c r="D14" s="65">
        <f>VLOOKUP($A14,'Return Data'!$B$7:$R$2843,10,0)</f>
        <v>4.4935999999999998</v>
      </c>
      <c r="E14" s="66">
        <f t="shared" si="0"/>
        <v>25</v>
      </c>
      <c r="F14" s="65">
        <f>VLOOKUP($A14,'Return Data'!$B$7:$R$2843,11,0)</f>
        <v>23.186399999999999</v>
      </c>
      <c r="G14" s="66">
        <f t="shared" si="1"/>
        <v>15</v>
      </c>
      <c r="H14" s="65">
        <f>VLOOKUP($A14,'Return Data'!$B$7:$R$2843,12,0)</f>
        <v>43.302999999999997</v>
      </c>
      <c r="I14" s="66">
        <f t="shared" si="2"/>
        <v>18</v>
      </c>
      <c r="J14" s="65">
        <f>VLOOKUP($A14,'Return Data'!$B$7:$R$2843,13,0)</f>
        <v>64.662599999999998</v>
      </c>
      <c r="K14" s="66">
        <f t="shared" si="3"/>
        <v>12</v>
      </c>
      <c r="L14" s="65">
        <f>VLOOKUP($A14,'Return Data'!$B$7:$R$2843,17,0)</f>
        <v>17.174299999999999</v>
      </c>
      <c r="M14" s="66">
        <f t="shared" si="4"/>
        <v>19</v>
      </c>
      <c r="N14" s="65">
        <f>VLOOKUP($A14,'Return Data'!$B$7:$R$2843,14,0)</f>
        <v>14.869199999999999</v>
      </c>
      <c r="O14" s="66">
        <f t="shared" si="5"/>
        <v>11</v>
      </c>
      <c r="P14" s="65">
        <f>VLOOKUP($A14,'Return Data'!$B$7:$R$2843,15,0)</f>
        <v>17.106000000000002</v>
      </c>
      <c r="Q14" s="66">
        <f t="shared" si="7"/>
        <v>8</v>
      </c>
      <c r="R14" s="65">
        <f>VLOOKUP($A14,'Return Data'!$B$7:$R$2843,16,0)</f>
        <v>13.0198</v>
      </c>
      <c r="S14" s="67">
        <f t="shared" si="6"/>
        <v>31</v>
      </c>
    </row>
    <row r="15" spans="1:20" x14ac:dyDescent="0.3">
      <c r="A15" s="63" t="s">
        <v>1799</v>
      </c>
      <c r="B15" s="64">
        <f>VLOOKUP($A15,'Return Data'!$B$7:$R$2843,3,0)</f>
        <v>44351</v>
      </c>
      <c r="C15" s="65">
        <f>VLOOKUP($A15,'Return Data'!$B$7:$R$2843,4,0)</f>
        <v>896.95399999999995</v>
      </c>
      <c r="D15" s="65">
        <f>VLOOKUP($A15,'Return Data'!$B$7:$R$2843,10,0)</f>
        <v>4.3678999999999997</v>
      </c>
      <c r="E15" s="66">
        <f t="shared" si="0"/>
        <v>27</v>
      </c>
      <c r="F15" s="65">
        <f>VLOOKUP($A15,'Return Data'!$B$7:$R$2843,11,0)</f>
        <v>25.680499999999999</v>
      </c>
      <c r="G15" s="66">
        <f t="shared" si="1"/>
        <v>10</v>
      </c>
      <c r="H15" s="65">
        <f>VLOOKUP($A15,'Return Data'!$B$7:$R$2843,12,0)</f>
        <v>49.636699999999998</v>
      </c>
      <c r="I15" s="66">
        <f t="shared" si="2"/>
        <v>8</v>
      </c>
      <c r="J15" s="65">
        <f>VLOOKUP($A15,'Return Data'!$B$7:$R$2843,13,0)</f>
        <v>69.896299999999997</v>
      </c>
      <c r="K15" s="66">
        <f t="shared" si="3"/>
        <v>7</v>
      </c>
      <c r="L15" s="65">
        <f>VLOOKUP($A15,'Return Data'!$B$7:$R$2843,17,0)</f>
        <v>18.505800000000001</v>
      </c>
      <c r="M15" s="66">
        <f t="shared" si="4"/>
        <v>14</v>
      </c>
      <c r="N15" s="65">
        <f>VLOOKUP($A15,'Return Data'!$B$7:$R$2843,14,0)</f>
        <v>14.061999999999999</v>
      </c>
      <c r="O15" s="66">
        <f t="shared" si="5"/>
        <v>19</v>
      </c>
      <c r="P15" s="65">
        <f>VLOOKUP($A15,'Return Data'!$B$7:$R$2843,15,0)</f>
        <v>13.813000000000001</v>
      </c>
      <c r="Q15" s="66">
        <f t="shared" si="7"/>
        <v>20</v>
      </c>
      <c r="R15" s="65">
        <f>VLOOKUP($A15,'Return Data'!$B$7:$R$2843,16,0)</f>
        <v>16.166599999999999</v>
      </c>
      <c r="S15" s="67">
        <f t="shared" si="6"/>
        <v>18</v>
      </c>
    </row>
    <row r="16" spans="1:20" x14ac:dyDescent="0.3">
      <c r="A16" s="63" t="s">
        <v>1801</v>
      </c>
      <c r="B16" s="64">
        <f>VLOOKUP($A16,'Return Data'!$B$7:$R$2843,3,0)</f>
        <v>44351</v>
      </c>
      <c r="C16" s="65">
        <f>VLOOKUP($A16,'Return Data'!$B$7:$R$2843,4,0)</f>
        <v>943.69399999999996</v>
      </c>
      <c r="D16" s="65">
        <f>VLOOKUP($A16,'Return Data'!$B$7:$R$2843,10,0)</f>
        <v>6.2100999999999997</v>
      </c>
      <c r="E16" s="66">
        <f t="shared" si="0"/>
        <v>11</v>
      </c>
      <c r="F16" s="65">
        <f>VLOOKUP($A16,'Return Data'!$B$7:$R$2843,11,0)</f>
        <v>29.878599999999999</v>
      </c>
      <c r="G16" s="66">
        <f t="shared" si="1"/>
        <v>4</v>
      </c>
      <c r="H16" s="65">
        <f>VLOOKUP($A16,'Return Data'!$B$7:$R$2843,12,0)</f>
        <v>53.0182</v>
      </c>
      <c r="I16" s="66">
        <f t="shared" si="2"/>
        <v>4</v>
      </c>
      <c r="J16" s="65">
        <f>VLOOKUP($A16,'Return Data'!$B$7:$R$2843,13,0)</f>
        <v>71.305400000000006</v>
      </c>
      <c r="K16" s="66">
        <f t="shared" si="3"/>
        <v>5</v>
      </c>
      <c r="L16" s="65">
        <f>VLOOKUP($A16,'Return Data'!$B$7:$R$2843,17,0)</f>
        <v>13.075900000000001</v>
      </c>
      <c r="M16" s="66">
        <f t="shared" si="4"/>
        <v>27</v>
      </c>
      <c r="N16" s="65">
        <f>VLOOKUP($A16,'Return Data'!$B$7:$R$2843,14,0)</f>
        <v>14.618499999999999</v>
      </c>
      <c r="O16" s="66">
        <f t="shared" si="5"/>
        <v>14</v>
      </c>
      <c r="P16" s="65">
        <f>VLOOKUP($A16,'Return Data'!$B$7:$R$2843,15,0)</f>
        <v>15.4376</v>
      </c>
      <c r="Q16" s="66">
        <f t="shared" si="7"/>
        <v>15</v>
      </c>
      <c r="R16" s="65">
        <f>VLOOKUP($A16,'Return Data'!$B$7:$R$2843,16,0)</f>
        <v>14.8635</v>
      </c>
      <c r="S16" s="67">
        <f t="shared" si="6"/>
        <v>24</v>
      </c>
    </row>
    <row r="17" spans="1:19" x14ac:dyDescent="0.3">
      <c r="A17" s="126" t="s">
        <v>1795</v>
      </c>
      <c r="B17" s="64">
        <f>VLOOKUP($A17,'Return Data'!$B$7:$R$2843,3,0)</f>
        <v>44351</v>
      </c>
      <c r="C17" s="65">
        <f>VLOOKUP($A17,'Return Data'!$B$7:$R$2843,4,0)</f>
        <v>123.5117</v>
      </c>
      <c r="D17" s="65">
        <f>VLOOKUP($A17,'Return Data'!$B$7:$R$2843,10,0)</f>
        <v>4.4706000000000001</v>
      </c>
      <c r="E17" s="66">
        <f t="shared" si="0"/>
        <v>26</v>
      </c>
      <c r="F17" s="65">
        <f>VLOOKUP($A17,'Return Data'!$B$7:$R$2843,11,0)</f>
        <v>19.849900000000002</v>
      </c>
      <c r="G17" s="66">
        <f t="shared" si="1"/>
        <v>25</v>
      </c>
      <c r="H17" s="65">
        <f>VLOOKUP($A17,'Return Data'!$B$7:$R$2843,12,0)</f>
        <v>40.566200000000002</v>
      </c>
      <c r="I17" s="66">
        <f t="shared" si="2"/>
        <v>20</v>
      </c>
      <c r="J17" s="65">
        <f>VLOOKUP($A17,'Return Data'!$B$7:$R$2843,13,0)</f>
        <v>60.654800000000002</v>
      </c>
      <c r="K17" s="66">
        <f t="shared" si="3"/>
        <v>19</v>
      </c>
      <c r="L17" s="65">
        <f>VLOOKUP($A17,'Return Data'!$B$7:$R$2843,17,0)</f>
        <v>16.036100000000001</v>
      </c>
      <c r="M17" s="66">
        <f t="shared" si="4"/>
        <v>21</v>
      </c>
      <c r="N17" s="65">
        <f>VLOOKUP($A17,'Return Data'!$B$7:$R$2843,14,0)</f>
        <v>11.0923</v>
      </c>
      <c r="O17" s="66">
        <f t="shared" si="5"/>
        <v>25</v>
      </c>
      <c r="P17" s="65">
        <f>VLOOKUP($A17,'Return Data'!$B$7:$R$2843,15,0)</f>
        <v>12.699400000000001</v>
      </c>
      <c r="Q17" s="66">
        <f t="shared" si="7"/>
        <v>24</v>
      </c>
      <c r="R17" s="65">
        <f>VLOOKUP($A17,'Return Data'!$B$7:$R$2843,16,0)</f>
        <v>14.917400000000001</v>
      </c>
      <c r="S17" s="67">
        <f t="shared" si="6"/>
        <v>23</v>
      </c>
    </row>
    <row r="18" spans="1:19" x14ac:dyDescent="0.3">
      <c r="A18" s="127" t="s">
        <v>1265</v>
      </c>
      <c r="B18" s="64">
        <f>VLOOKUP($A18,'Return Data'!$B$7:$R$2843,3,0)</f>
        <v>44351</v>
      </c>
      <c r="C18" s="65">
        <f>VLOOKUP($A18,'Return Data'!$B$7:$R$2843,4,0)</f>
        <v>426.96</v>
      </c>
      <c r="D18" s="65">
        <f>VLOOKUP($A18,'Return Data'!$B$7:$R$2843,10,0)</f>
        <v>5.9507000000000003</v>
      </c>
      <c r="E18" s="66">
        <f t="shared" si="0"/>
        <v>14</v>
      </c>
      <c r="F18" s="65">
        <f>VLOOKUP($A18,'Return Data'!$B$7:$R$2843,11,0)</f>
        <v>26.6493</v>
      </c>
      <c r="G18" s="66">
        <f t="shared" si="1"/>
        <v>8</v>
      </c>
      <c r="H18" s="65">
        <f>VLOOKUP($A18,'Return Data'!$B$7:$R$2843,12,0)</f>
        <v>48.1111</v>
      </c>
      <c r="I18" s="66">
        <f t="shared" si="2"/>
        <v>9</v>
      </c>
      <c r="J18" s="65">
        <f>VLOOKUP($A18,'Return Data'!$B$7:$R$2843,13,0)</f>
        <v>65.7196</v>
      </c>
      <c r="K18" s="66">
        <f t="shared" si="3"/>
        <v>10</v>
      </c>
      <c r="L18" s="65">
        <f>VLOOKUP($A18,'Return Data'!$B$7:$R$2843,17,0)</f>
        <v>15.756399999999999</v>
      </c>
      <c r="M18" s="66">
        <f t="shared" si="4"/>
        <v>22</v>
      </c>
      <c r="N18" s="65">
        <f>VLOOKUP($A18,'Return Data'!$B$7:$R$2843,14,0)</f>
        <v>14.456</v>
      </c>
      <c r="O18" s="66">
        <f t="shared" si="5"/>
        <v>16</v>
      </c>
      <c r="P18" s="65">
        <f>VLOOKUP($A18,'Return Data'!$B$7:$R$2843,15,0)</f>
        <v>15.194000000000001</v>
      </c>
      <c r="Q18" s="66">
        <f t="shared" si="7"/>
        <v>16</v>
      </c>
      <c r="R18" s="65">
        <f>VLOOKUP($A18,'Return Data'!$B$7:$R$2843,16,0)</f>
        <v>15.9314</v>
      </c>
      <c r="S18" s="67">
        <f t="shared" si="6"/>
        <v>20</v>
      </c>
    </row>
    <row r="19" spans="1:19" x14ac:dyDescent="0.3">
      <c r="A19" s="63" t="s">
        <v>1803</v>
      </c>
      <c r="B19" s="64">
        <f>VLOOKUP($A19,'Return Data'!$B$7:$R$2843,3,0)</f>
        <v>44351</v>
      </c>
      <c r="C19" s="65">
        <f>VLOOKUP($A19,'Return Data'!$B$7:$R$2843,4,0)</f>
        <v>32.04</v>
      </c>
      <c r="D19" s="65">
        <f>VLOOKUP($A19,'Return Data'!$B$7:$R$2843,10,0)</f>
        <v>5.7077</v>
      </c>
      <c r="E19" s="66">
        <f t="shared" si="0"/>
        <v>16</v>
      </c>
      <c r="F19" s="65">
        <f>VLOOKUP($A19,'Return Data'!$B$7:$R$2843,11,0)</f>
        <v>18.491099999999999</v>
      </c>
      <c r="G19" s="66">
        <f t="shared" si="1"/>
        <v>28</v>
      </c>
      <c r="H19" s="65">
        <f>VLOOKUP($A19,'Return Data'!$B$7:$R$2843,12,0)</f>
        <v>37.040199999999999</v>
      </c>
      <c r="I19" s="66">
        <f t="shared" si="2"/>
        <v>25</v>
      </c>
      <c r="J19" s="65">
        <f>VLOOKUP($A19,'Return Data'!$B$7:$R$2843,13,0)</f>
        <v>55.157400000000003</v>
      </c>
      <c r="K19" s="66">
        <f t="shared" si="3"/>
        <v>26</v>
      </c>
      <c r="L19" s="65">
        <f>VLOOKUP($A19,'Return Data'!$B$7:$R$2843,17,0)</f>
        <v>19.117699999999999</v>
      </c>
      <c r="M19" s="66">
        <f t="shared" si="4"/>
        <v>13</v>
      </c>
      <c r="N19" s="65">
        <f>VLOOKUP($A19,'Return Data'!$B$7:$R$2843,14,0)</f>
        <v>12.810600000000001</v>
      </c>
      <c r="O19" s="66">
        <f t="shared" si="5"/>
        <v>21</v>
      </c>
      <c r="P19" s="65">
        <f>VLOOKUP($A19,'Return Data'!$B$7:$R$2843,15,0)</f>
        <v>13.551500000000001</v>
      </c>
      <c r="Q19" s="66">
        <f t="shared" si="7"/>
        <v>21</v>
      </c>
      <c r="R19" s="65">
        <f>VLOOKUP($A19,'Return Data'!$B$7:$R$2843,16,0)</f>
        <v>17.575099999999999</v>
      </c>
      <c r="S19" s="67">
        <f t="shared" si="6"/>
        <v>8</v>
      </c>
    </row>
    <row r="20" spans="1:19" x14ac:dyDescent="0.3">
      <c r="A20" s="63" t="s">
        <v>1825</v>
      </c>
      <c r="B20" s="64">
        <f>VLOOKUP($A20,'Return Data'!$B$7:$R$2843,3,0)</f>
        <v>44351</v>
      </c>
      <c r="C20" s="65">
        <f>VLOOKUP($A20,'Return Data'!$B$7:$R$2843,4,0)</f>
        <v>127.01</v>
      </c>
      <c r="D20" s="65">
        <f>VLOOKUP($A20,'Return Data'!$B$7:$R$2843,10,0)</f>
        <v>5.1059000000000001</v>
      </c>
      <c r="E20" s="66">
        <f t="shared" si="0"/>
        <v>22</v>
      </c>
      <c r="F20" s="65">
        <f>VLOOKUP($A20,'Return Data'!$B$7:$R$2843,11,0)</f>
        <v>18.280899999999999</v>
      </c>
      <c r="G20" s="66">
        <f t="shared" si="1"/>
        <v>29</v>
      </c>
      <c r="H20" s="65">
        <f>VLOOKUP($A20,'Return Data'!$B$7:$R$2843,12,0)</f>
        <v>36.923200000000001</v>
      </c>
      <c r="I20" s="66">
        <f t="shared" si="2"/>
        <v>26</v>
      </c>
      <c r="J20" s="65">
        <f>VLOOKUP($A20,'Return Data'!$B$7:$R$2843,13,0)</f>
        <v>51.871299999999998</v>
      </c>
      <c r="K20" s="66">
        <f t="shared" si="3"/>
        <v>28</v>
      </c>
      <c r="L20" s="65">
        <f>VLOOKUP($A20,'Return Data'!$B$7:$R$2843,17,0)</f>
        <v>13.3788</v>
      </c>
      <c r="M20" s="66">
        <f t="shared" si="4"/>
        <v>26</v>
      </c>
      <c r="N20" s="65">
        <f>VLOOKUP($A20,'Return Data'!$B$7:$R$2843,14,0)</f>
        <v>9.6583000000000006</v>
      </c>
      <c r="O20" s="66">
        <f t="shared" si="5"/>
        <v>27</v>
      </c>
      <c r="P20" s="65">
        <f>VLOOKUP($A20,'Return Data'!$B$7:$R$2843,15,0)</f>
        <v>11.2241</v>
      </c>
      <c r="Q20" s="66">
        <f t="shared" si="7"/>
        <v>25</v>
      </c>
      <c r="R20" s="65">
        <f>VLOOKUP($A20,'Return Data'!$B$7:$R$2843,16,0)</f>
        <v>14.545199999999999</v>
      </c>
      <c r="S20" s="67">
        <f t="shared" si="6"/>
        <v>26</v>
      </c>
    </row>
    <row r="21" spans="1:19" x14ac:dyDescent="0.3">
      <c r="A21" s="63" t="s">
        <v>1268</v>
      </c>
      <c r="B21" s="64">
        <f>VLOOKUP($A21,'Return Data'!$B$7:$R$2843,3,0)</f>
        <v>44351</v>
      </c>
      <c r="C21" s="65">
        <f>VLOOKUP($A21,'Return Data'!$B$7:$R$2843,4,0)</f>
        <v>79.150000000000006</v>
      </c>
      <c r="D21" s="65">
        <f>VLOOKUP($A21,'Return Data'!$B$7:$R$2843,10,0)</f>
        <v>9.8085000000000004</v>
      </c>
      <c r="E21" s="66">
        <f t="shared" si="0"/>
        <v>5</v>
      </c>
      <c r="F21" s="65">
        <f>VLOOKUP($A21,'Return Data'!$B$7:$R$2843,11,0)</f>
        <v>28.762</v>
      </c>
      <c r="G21" s="66">
        <f t="shared" si="1"/>
        <v>5</v>
      </c>
      <c r="H21" s="65">
        <f>VLOOKUP($A21,'Return Data'!$B$7:$R$2843,12,0)</f>
        <v>49.791800000000002</v>
      </c>
      <c r="I21" s="66">
        <f t="shared" si="2"/>
        <v>6</v>
      </c>
      <c r="J21" s="65">
        <f>VLOOKUP($A21,'Return Data'!$B$7:$R$2843,13,0)</f>
        <v>68.440100000000001</v>
      </c>
      <c r="K21" s="66">
        <f t="shared" si="3"/>
        <v>8</v>
      </c>
      <c r="L21" s="65">
        <f>VLOOKUP($A21,'Return Data'!$B$7:$R$2843,17,0)</f>
        <v>23.314900000000002</v>
      </c>
      <c r="M21" s="66">
        <f t="shared" si="4"/>
        <v>6</v>
      </c>
      <c r="N21" s="65">
        <f>VLOOKUP($A21,'Return Data'!$B$7:$R$2843,14,0)</f>
        <v>14.0532</v>
      </c>
      <c r="O21" s="66">
        <f t="shared" si="5"/>
        <v>20</v>
      </c>
      <c r="P21" s="65">
        <f>VLOOKUP($A21,'Return Data'!$B$7:$R$2843,15,0)</f>
        <v>16.4758</v>
      </c>
      <c r="Q21" s="66">
        <f t="shared" si="7"/>
        <v>11</v>
      </c>
      <c r="R21" s="65">
        <f>VLOOKUP($A21,'Return Data'!$B$7:$R$2843,16,0)</f>
        <v>19.370100000000001</v>
      </c>
      <c r="S21" s="67">
        <f t="shared" si="6"/>
        <v>5</v>
      </c>
    </row>
    <row r="22" spans="1:19" x14ac:dyDescent="0.3">
      <c r="A22" s="63" t="s">
        <v>1269</v>
      </c>
      <c r="B22" s="64">
        <f>VLOOKUP($A22,'Return Data'!$B$7:$R$2843,3,0)</f>
        <v>44351</v>
      </c>
      <c r="C22" s="65">
        <f>VLOOKUP($A22,'Return Data'!$B$7:$R$2843,4,0)</f>
        <v>14.7791</v>
      </c>
      <c r="D22" s="65">
        <f>VLOOKUP($A22,'Return Data'!$B$7:$R$2843,10,0)</f>
        <v>6.2091000000000003</v>
      </c>
      <c r="E22" s="66">
        <f t="shared" si="0"/>
        <v>12</v>
      </c>
      <c r="F22" s="65">
        <f>VLOOKUP($A22,'Return Data'!$B$7:$R$2843,11,0)</f>
        <v>28.6403</v>
      </c>
      <c r="G22" s="66">
        <f t="shared" si="1"/>
        <v>6</v>
      </c>
      <c r="H22" s="65">
        <f>VLOOKUP($A22,'Return Data'!$B$7:$R$2843,12,0)</f>
        <v>50.642699999999998</v>
      </c>
      <c r="I22" s="66">
        <f t="shared" si="2"/>
        <v>5</v>
      </c>
      <c r="J22" s="65">
        <f>VLOOKUP($A22,'Return Data'!$B$7:$R$2843,13,0)</f>
        <v>59.518799999999999</v>
      </c>
      <c r="K22" s="66">
        <f t="shared" si="3"/>
        <v>21</v>
      </c>
      <c r="L22" s="65"/>
      <c r="M22" s="66"/>
      <c r="N22" s="65"/>
      <c r="O22" s="66"/>
      <c r="P22" s="65"/>
      <c r="Q22" s="66"/>
      <c r="R22" s="65">
        <f>VLOOKUP($A22,'Return Data'!$B$7:$R$2843,16,0)</f>
        <v>20.9072</v>
      </c>
      <c r="S22" s="67">
        <f t="shared" si="6"/>
        <v>3</v>
      </c>
    </row>
    <row r="23" spans="1:19" x14ac:dyDescent="0.3">
      <c r="A23" s="63" t="s">
        <v>1805</v>
      </c>
      <c r="B23" s="64">
        <f>VLOOKUP($A23,'Return Data'!$B$7:$R$2843,3,0)</f>
        <v>44351</v>
      </c>
      <c r="C23" s="65">
        <f>VLOOKUP($A23,'Return Data'!$B$7:$R$2843,4,0)</f>
        <v>48.831499999999998</v>
      </c>
      <c r="D23" s="65">
        <f>VLOOKUP($A23,'Return Data'!$B$7:$R$2843,10,0)</f>
        <v>3.4702000000000002</v>
      </c>
      <c r="E23" s="66">
        <f t="shared" si="0"/>
        <v>30</v>
      </c>
      <c r="F23" s="65">
        <f>VLOOKUP($A23,'Return Data'!$B$7:$R$2843,11,0)</f>
        <v>20.735600000000002</v>
      </c>
      <c r="G23" s="66">
        <f t="shared" si="1"/>
        <v>23</v>
      </c>
      <c r="H23" s="65">
        <f>VLOOKUP($A23,'Return Data'!$B$7:$R$2843,12,0)</f>
        <v>42.8369</v>
      </c>
      <c r="I23" s="66">
        <f t="shared" si="2"/>
        <v>19</v>
      </c>
      <c r="J23" s="65">
        <f>VLOOKUP($A23,'Return Data'!$B$7:$R$2843,13,0)</f>
        <v>55.838900000000002</v>
      </c>
      <c r="K23" s="66">
        <f t="shared" si="3"/>
        <v>25</v>
      </c>
      <c r="L23" s="65">
        <f>VLOOKUP($A23,'Return Data'!$B$7:$R$2843,17,0)</f>
        <v>20.028199999999998</v>
      </c>
      <c r="M23" s="66">
        <f t="shared" si="4"/>
        <v>10</v>
      </c>
      <c r="N23" s="65">
        <f>VLOOKUP($A23,'Return Data'!$B$7:$R$2843,14,0)</f>
        <v>14.6569</v>
      </c>
      <c r="O23" s="66">
        <f t="shared" si="5"/>
        <v>13</v>
      </c>
      <c r="P23" s="65">
        <f>VLOOKUP($A23,'Return Data'!$B$7:$R$2843,15,0)</f>
        <v>17.489699999999999</v>
      </c>
      <c r="Q23" s="66">
        <f t="shared" si="7"/>
        <v>7</v>
      </c>
      <c r="R23" s="65">
        <f>VLOOKUP($A23,'Return Data'!$B$7:$R$2843,16,0)</f>
        <v>16.244499999999999</v>
      </c>
      <c r="S23" s="67">
        <f t="shared" si="6"/>
        <v>17</v>
      </c>
    </row>
    <row r="24" spans="1:19" x14ac:dyDescent="0.3">
      <c r="A24" s="63" t="s">
        <v>1813</v>
      </c>
      <c r="B24" s="64">
        <f>VLOOKUP($A24,'Return Data'!$B$7:$R$2843,3,0)</f>
        <v>44351</v>
      </c>
      <c r="C24" s="65">
        <f>VLOOKUP($A24,'Return Data'!$B$7:$R$2843,4,0)</f>
        <v>51.895000000000003</v>
      </c>
      <c r="D24" s="65">
        <f>VLOOKUP($A24,'Return Data'!$B$7:$R$2843,10,0)</f>
        <v>2.8437999999999999</v>
      </c>
      <c r="E24" s="66">
        <f t="shared" si="0"/>
        <v>33</v>
      </c>
      <c r="F24" s="65">
        <f>VLOOKUP($A24,'Return Data'!$B$7:$R$2843,11,0)</f>
        <v>18.6036</v>
      </c>
      <c r="G24" s="66">
        <f t="shared" si="1"/>
        <v>27</v>
      </c>
      <c r="H24" s="65">
        <f>VLOOKUP($A24,'Return Data'!$B$7:$R$2843,12,0)</f>
        <v>38.856900000000003</v>
      </c>
      <c r="I24" s="66">
        <f t="shared" si="2"/>
        <v>23</v>
      </c>
      <c r="J24" s="65">
        <f>VLOOKUP($A24,'Return Data'!$B$7:$R$2843,13,0)</f>
        <v>54.449399999999997</v>
      </c>
      <c r="K24" s="66">
        <f t="shared" si="3"/>
        <v>27</v>
      </c>
      <c r="L24" s="65">
        <f>VLOOKUP($A24,'Return Data'!$B$7:$R$2843,17,0)</f>
        <v>14.5808</v>
      </c>
      <c r="M24" s="66">
        <f t="shared" si="4"/>
        <v>25</v>
      </c>
      <c r="N24" s="65">
        <f>VLOOKUP($A24,'Return Data'!$B$7:$R$2843,14,0)</f>
        <v>14.7126</v>
      </c>
      <c r="O24" s="66">
        <f t="shared" si="5"/>
        <v>12</v>
      </c>
      <c r="P24" s="65">
        <f>VLOOKUP($A24,'Return Data'!$B$7:$R$2843,15,0)</f>
        <v>16.457599999999999</v>
      </c>
      <c r="Q24" s="66">
        <f t="shared" si="7"/>
        <v>12</v>
      </c>
      <c r="R24" s="65">
        <f>VLOOKUP($A24,'Return Data'!$B$7:$R$2843,16,0)</f>
        <v>17.448599999999999</v>
      </c>
      <c r="S24" s="67">
        <f t="shared" si="6"/>
        <v>9</v>
      </c>
    </row>
    <row r="25" spans="1:19" x14ac:dyDescent="0.3">
      <c r="A25" s="63" t="s">
        <v>1827</v>
      </c>
      <c r="B25" s="64">
        <f>VLOOKUP($A25,'Return Data'!$B$7:$R$2843,3,0)</f>
        <v>44351</v>
      </c>
      <c r="C25" s="65">
        <f>VLOOKUP($A25,'Return Data'!$B$7:$R$2843,4,0)</f>
        <v>115.767</v>
      </c>
      <c r="D25" s="65">
        <f>VLOOKUP($A25,'Return Data'!$B$7:$R$2843,10,0)</f>
        <v>6.4954999999999998</v>
      </c>
      <c r="E25" s="66">
        <f t="shared" si="0"/>
        <v>9</v>
      </c>
      <c r="F25" s="65">
        <f>VLOOKUP($A25,'Return Data'!$B$7:$R$2843,11,0)</f>
        <v>20.9358</v>
      </c>
      <c r="G25" s="66">
        <f t="shared" si="1"/>
        <v>21</v>
      </c>
      <c r="H25" s="65">
        <f>VLOOKUP($A25,'Return Data'!$B$7:$R$2843,12,0)</f>
        <v>36.292700000000004</v>
      </c>
      <c r="I25" s="66">
        <f t="shared" si="2"/>
        <v>28</v>
      </c>
      <c r="J25" s="65">
        <f>VLOOKUP($A25,'Return Data'!$B$7:$R$2843,13,0)</f>
        <v>57.149099999999997</v>
      </c>
      <c r="K25" s="66">
        <f t="shared" si="3"/>
        <v>23</v>
      </c>
      <c r="L25" s="65">
        <f>VLOOKUP($A25,'Return Data'!$B$7:$R$2843,17,0)</f>
        <v>14.6882</v>
      </c>
      <c r="M25" s="66">
        <f t="shared" si="4"/>
        <v>24</v>
      </c>
      <c r="N25" s="65">
        <f>VLOOKUP($A25,'Return Data'!$B$7:$R$2843,14,0)</f>
        <v>10.533300000000001</v>
      </c>
      <c r="O25" s="66">
        <f t="shared" si="5"/>
        <v>26</v>
      </c>
      <c r="P25" s="65">
        <f>VLOOKUP($A25,'Return Data'!$B$7:$R$2843,15,0)</f>
        <v>13.2966</v>
      </c>
      <c r="Q25" s="66">
        <f t="shared" si="7"/>
        <v>22</v>
      </c>
      <c r="R25" s="65">
        <f>VLOOKUP($A25,'Return Data'!$B$7:$R$2843,16,0)</f>
        <v>14.119400000000001</v>
      </c>
      <c r="S25" s="67">
        <f t="shared" si="6"/>
        <v>27</v>
      </c>
    </row>
    <row r="26" spans="1:19" x14ac:dyDescent="0.3">
      <c r="A26" s="63" t="s">
        <v>1830</v>
      </c>
      <c r="B26" s="64">
        <f>VLOOKUP($A26,'Return Data'!$B$7:$R$2843,3,0)</f>
        <v>44351</v>
      </c>
      <c r="C26" s="65">
        <f>VLOOKUP($A26,'Return Data'!$B$7:$R$2843,4,0)</f>
        <v>64.073700000000002</v>
      </c>
      <c r="D26" s="65">
        <f>VLOOKUP($A26,'Return Data'!$B$7:$R$2843,10,0)</f>
        <v>3.8820000000000001</v>
      </c>
      <c r="E26" s="66">
        <f t="shared" si="0"/>
        <v>29</v>
      </c>
      <c r="F26" s="65">
        <f>VLOOKUP($A26,'Return Data'!$B$7:$R$2843,11,0)</f>
        <v>13.7361</v>
      </c>
      <c r="G26" s="66">
        <f t="shared" si="1"/>
        <v>34</v>
      </c>
      <c r="H26" s="65">
        <f>VLOOKUP($A26,'Return Data'!$B$7:$R$2843,12,0)</f>
        <v>30.496099999999998</v>
      </c>
      <c r="I26" s="66">
        <f t="shared" si="2"/>
        <v>33</v>
      </c>
      <c r="J26" s="65">
        <f>VLOOKUP($A26,'Return Data'!$B$7:$R$2843,13,0)</f>
        <v>42.112200000000001</v>
      </c>
      <c r="K26" s="66">
        <f t="shared" si="3"/>
        <v>34</v>
      </c>
      <c r="L26" s="65">
        <f>VLOOKUP($A26,'Return Data'!$B$7:$R$2843,17,0)</f>
        <v>13.0436</v>
      </c>
      <c r="M26" s="66">
        <f t="shared" si="4"/>
        <v>28</v>
      </c>
      <c r="N26" s="65">
        <f>VLOOKUP($A26,'Return Data'!$B$7:$R$2843,14,0)</f>
        <v>12.484</v>
      </c>
      <c r="O26" s="66">
        <f t="shared" si="5"/>
        <v>23</v>
      </c>
      <c r="P26" s="65">
        <f>VLOOKUP($A26,'Return Data'!$B$7:$R$2843,15,0)</f>
        <v>10.854699999999999</v>
      </c>
      <c r="Q26" s="66">
        <f t="shared" si="7"/>
        <v>26</v>
      </c>
      <c r="R26" s="65">
        <f>VLOOKUP($A26,'Return Data'!$B$7:$R$2843,16,0)</f>
        <v>10.5703</v>
      </c>
      <c r="S26" s="67">
        <f t="shared" si="6"/>
        <v>33</v>
      </c>
    </row>
    <row r="27" spans="1:19" x14ac:dyDescent="0.3">
      <c r="A27" s="63" t="s">
        <v>1271</v>
      </c>
      <c r="B27" s="64">
        <f>VLOOKUP($A27,'Return Data'!$B$7:$R$2843,3,0)</f>
        <v>44351</v>
      </c>
      <c r="C27" s="65">
        <f>VLOOKUP($A27,'Return Data'!$B$7:$R$2843,4,0)</f>
        <v>18.981100000000001</v>
      </c>
      <c r="D27" s="65">
        <f>VLOOKUP($A27,'Return Data'!$B$7:$R$2843,10,0)</f>
        <v>11.191800000000001</v>
      </c>
      <c r="E27" s="66">
        <f t="shared" si="0"/>
        <v>2</v>
      </c>
      <c r="F27" s="65">
        <f>VLOOKUP($A27,'Return Data'!$B$7:$R$2843,11,0)</f>
        <v>34.374699999999997</v>
      </c>
      <c r="G27" s="66">
        <f t="shared" si="1"/>
        <v>2</v>
      </c>
      <c r="H27" s="65">
        <f>VLOOKUP($A27,'Return Data'!$B$7:$R$2843,12,0)</f>
        <v>54.913600000000002</v>
      </c>
      <c r="I27" s="66">
        <f t="shared" si="2"/>
        <v>2</v>
      </c>
      <c r="J27" s="65">
        <f>VLOOKUP($A27,'Return Data'!$B$7:$R$2843,13,0)</f>
        <v>74.623999999999995</v>
      </c>
      <c r="K27" s="66">
        <f t="shared" si="3"/>
        <v>4</v>
      </c>
      <c r="L27" s="65">
        <f>VLOOKUP($A27,'Return Data'!$B$7:$R$2843,17,0)</f>
        <v>27.386199999999999</v>
      </c>
      <c r="M27" s="66">
        <f t="shared" si="4"/>
        <v>4</v>
      </c>
      <c r="N27" s="65">
        <f>VLOOKUP($A27,'Return Data'!$B$7:$R$2843,14,0)</f>
        <v>20.403600000000001</v>
      </c>
      <c r="O27" s="66">
        <f t="shared" si="5"/>
        <v>4</v>
      </c>
      <c r="P27" s="65"/>
      <c r="Q27" s="66"/>
      <c r="R27" s="65">
        <f>VLOOKUP($A27,'Return Data'!$B$7:$R$2843,16,0)</f>
        <v>17.060099999999998</v>
      </c>
      <c r="S27" s="67">
        <f t="shared" si="6"/>
        <v>12</v>
      </c>
    </row>
    <row r="28" spans="1:19" x14ac:dyDescent="0.3">
      <c r="A28" s="63" t="s">
        <v>1823</v>
      </c>
      <c r="B28" s="64">
        <f>VLOOKUP($A28,'Return Data'!$B$7:$R$2843,3,0)</f>
        <v>44351</v>
      </c>
      <c r="C28" s="65">
        <f>VLOOKUP($A28,'Return Data'!$B$7:$R$2843,4,0)</f>
        <v>35.162799999999997</v>
      </c>
      <c r="D28" s="65">
        <f>VLOOKUP($A28,'Return Data'!$B$7:$R$2843,10,0)</f>
        <v>1.3343</v>
      </c>
      <c r="E28" s="66">
        <f t="shared" si="0"/>
        <v>34</v>
      </c>
      <c r="F28" s="65">
        <f>VLOOKUP($A28,'Return Data'!$B$7:$R$2843,11,0)</f>
        <v>15.6275</v>
      </c>
      <c r="G28" s="66">
        <f t="shared" si="1"/>
        <v>32</v>
      </c>
      <c r="H28" s="65">
        <f>VLOOKUP($A28,'Return Data'!$B$7:$R$2843,12,0)</f>
        <v>30.966999999999999</v>
      </c>
      <c r="I28" s="66">
        <f t="shared" si="2"/>
        <v>32</v>
      </c>
      <c r="J28" s="65">
        <f>VLOOKUP($A28,'Return Data'!$B$7:$R$2843,13,0)</f>
        <v>50.024099999999997</v>
      </c>
      <c r="K28" s="66">
        <f t="shared" si="3"/>
        <v>30</v>
      </c>
      <c r="L28" s="65">
        <f>VLOOKUP($A28,'Return Data'!$B$7:$R$2843,17,0)</f>
        <v>11.3985</v>
      </c>
      <c r="M28" s="66">
        <f t="shared" si="4"/>
        <v>30</v>
      </c>
      <c r="N28" s="65">
        <f>VLOOKUP($A28,'Return Data'!$B$7:$R$2843,14,0)</f>
        <v>8.8838000000000008</v>
      </c>
      <c r="O28" s="66">
        <f t="shared" si="5"/>
        <v>28</v>
      </c>
      <c r="P28" s="65">
        <f>VLOOKUP($A28,'Return Data'!$B$7:$R$2843,15,0)</f>
        <v>13.971</v>
      </c>
      <c r="Q28" s="66">
        <f t="shared" si="7"/>
        <v>19</v>
      </c>
      <c r="R28" s="65">
        <f>VLOOKUP($A28,'Return Data'!$B$7:$R$2843,16,0)</f>
        <v>19.354600000000001</v>
      </c>
      <c r="S28" s="67">
        <f t="shared" si="6"/>
        <v>6</v>
      </c>
    </row>
    <row r="29" spans="1:19" x14ac:dyDescent="0.3">
      <c r="A29" s="63" t="s">
        <v>2019</v>
      </c>
      <c r="B29" s="64">
        <f>VLOOKUP($A29,'Return Data'!$B$7:$R$2843,3,0)</f>
        <v>44351</v>
      </c>
      <c r="C29" s="65">
        <f>VLOOKUP($A29,'Return Data'!$B$7:$R$2843,4,0)</f>
        <v>14.847</v>
      </c>
      <c r="D29" s="65">
        <f>VLOOKUP($A29,'Return Data'!$B$7:$R$2843,10,0)</f>
        <v>5.5305999999999997</v>
      </c>
      <c r="E29" s="66">
        <f t="shared" si="0"/>
        <v>18</v>
      </c>
      <c r="F29" s="65">
        <f>VLOOKUP($A29,'Return Data'!$B$7:$R$2843,11,0)</f>
        <v>21.583100000000002</v>
      </c>
      <c r="G29" s="66">
        <f t="shared" si="1"/>
        <v>18</v>
      </c>
      <c r="H29" s="65">
        <f>VLOOKUP($A29,'Return Data'!$B$7:$R$2843,12,0)</f>
        <v>38.555</v>
      </c>
      <c r="I29" s="66">
        <f t="shared" si="2"/>
        <v>24</v>
      </c>
      <c r="J29" s="65">
        <f>VLOOKUP($A29,'Return Data'!$B$7:$R$2843,13,0)</f>
        <v>56.524799999999999</v>
      </c>
      <c r="K29" s="66">
        <f t="shared" si="3"/>
        <v>24</v>
      </c>
      <c r="L29" s="65">
        <f>VLOOKUP($A29,'Return Data'!$B$7:$R$2843,17,0)</f>
        <v>15.076700000000001</v>
      </c>
      <c r="M29" s="66">
        <f t="shared" si="4"/>
        <v>23</v>
      </c>
      <c r="N29" s="65"/>
      <c r="O29" s="66"/>
      <c r="P29" s="65"/>
      <c r="Q29" s="66"/>
      <c r="R29" s="65">
        <f>VLOOKUP($A29,'Return Data'!$B$7:$R$2843,16,0)</f>
        <v>14.563499999999999</v>
      </c>
      <c r="S29" s="67">
        <f t="shared" si="6"/>
        <v>25</v>
      </c>
    </row>
    <row r="30" spans="1:19" x14ac:dyDescent="0.3">
      <c r="A30" s="63" t="s">
        <v>1274</v>
      </c>
      <c r="B30" s="64">
        <f>VLOOKUP($A30,'Return Data'!$B$7:$R$2843,3,0)</f>
        <v>44351</v>
      </c>
      <c r="C30" s="65">
        <f>VLOOKUP($A30,'Return Data'!$B$7:$R$2843,4,0)</f>
        <v>130.3784</v>
      </c>
      <c r="D30" s="65">
        <f>VLOOKUP($A30,'Return Data'!$B$7:$R$2843,10,0)</f>
        <v>2.9460000000000002</v>
      </c>
      <c r="E30" s="66">
        <f t="shared" si="0"/>
        <v>32</v>
      </c>
      <c r="F30" s="65">
        <f>VLOOKUP($A30,'Return Data'!$B$7:$R$2843,11,0)</f>
        <v>30.606000000000002</v>
      </c>
      <c r="G30" s="66">
        <f t="shared" si="1"/>
        <v>3</v>
      </c>
      <c r="H30" s="65">
        <f>VLOOKUP($A30,'Return Data'!$B$7:$R$2843,12,0)</f>
        <v>49.787199999999999</v>
      </c>
      <c r="I30" s="66">
        <f t="shared" si="2"/>
        <v>7</v>
      </c>
      <c r="J30" s="65">
        <f>VLOOKUP($A30,'Return Data'!$B$7:$R$2843,13,0)</f>
        <v>75.447100000000006</v>
      </c>
      <c r="K30" s="66">
        <f t="shared" si="3"/>
        <v>3</v>
      </c>
      <c r="L30" s="65">
        <f>VLOOKUP($A30,'Return Data'!$B$7:$R$2843,17,0)</f>
        <v>10.3568</v>
      </c>
      <c r="M30" s="66">
        <f t="shared" si="4"/>
        <v>31</v>
      </c>
      <c r="N30" s="65">
        <f>VLOOKUP($A30,'Return Data'!$B$7:$R$2843,14,0)</f>
        <v>12.0076</v>
      </c>
      <c r="O30" s="66">
        <f t="shared" si="5"/>
        <v>24</v>
      </c>
      <c r="P30" s="65">
        <f>VLOOKUP($A30,'Return Data'!$B$7:$R$2843,15,0)</f>
        <v>13.0684</v>
      </c>
      <c r="Q30" s="66">
        <f t="shared" si="7"/>
        <v>23</v>
      </c>
      <c r="R30" s="65">
        <f>VLOOKUP($A30,'Return Data'!$B$7:$R$2843,16,0)</f>
        <v>13.5488</v>
      </c>
      <c r="S30" s="67">
        <f t="shared" si="6"/>
        <v>29</v>
      </c>
    </row>
    <row r="31" spans="1:19" x14ac:dyDescent="0.3">
      <c r="A31" s="63" t="s">
        <v>1785</v>
      </c>
      <c r="B31" s="64">
        <f>VLOOKUP($A31,'Return Data'!$B$7:$R$2843,3,0)</f>
        <v>44351</v>
      </c>
      <c r="C31" s="65">
        <f>VLOOKUP($A31,'Return Data'!$B$7:$R$2843,4,0)</f>
        <v>43.579500000000003</v>
      </c>
      <c r="D31" s="65">
        <f>VLOOKUP($A31,'Return Data'!$B$7:$R$2843,10,0)</f>
        <v>10.4011</v>
      </c>
      <c r="E31" s="66">
        <f t="shared" si="0"/>
        <v>4</v>
      </c>
      <c r="F31" s="65">
        <f>VLOOKUP($A31,'Return Data'!$B$7:$R$2843,11,0)</f>
        <v>21.217099999999999</v>
      </c>
      <c r="G31" s="66">
        <f t="shared" si="1"/>
        <v>19</v>
      </c>
      <c r="H31" s="65">
        <f>VLOOKUP($A31,'Return Data'!$B$7:$R$2843,12,0)</f>
        <v>35.4343</v>
      </c>
      <c r="I31" s="66">
        <f t="shared" si="2"/>
        <v>29</v>
      </c>
      <c r="J31" s="65">
        <f>VLOOKUP($A31,'Return Data'!$B$7:$R$2843,13,0)</f>
        <v>61.598300000000002</v>
      </c>
      <c r="K31" s="66">
        <f t="shared" si="3"/>
        <v>18</v>
      </c>
      <c r="L31" s="65">
        <f>VLOOKUP($A31,'Return Data'!$B$7:$R$2843,17,0)</f>
        <v>30.3459</v>
      </c>
      <c r="M31" s="66">
        <f t="shared" si="4"/>
        <v>3</v>
      </c>
      <c r="N31" s="65">
        <f>VLOOKUP($A31,'Return Data'!$B$7:$R$2843,14,0)</f>
        <v>21.5413</v>
      </c>
      <c r="O31" s="66">
        <f t="shared" si="5"/>
        <v>3</v>
      </c>
      <c r="P31" s="65">
        <f>VLOOKUP($A31,'Return Data'!$B$7:$R$2843,15,0)</f>
        <v>20.085999999999999</v>
      </c>
      <c r="Q31" s="66">
        <f t="shared" si="7"/>
        <v>3</v>
      </c>
      <c r="R31" s="65">
        <f>VLOOKUP($A31,'Return Data'!$B$7:$R$2843,16,0)</f>
        <v>20.134899999999998</v>
      </c>
      <c r="S31" s="67">
        <f t="shared" si="6"/>
        <v>4</v>
      </c>
    </row>
    <row r="32" spans="1:19" x14ac:dyDescent="0.3">
      <c r="A32" s="63" t="s">
        <v>1814</v>
      </c>
      <c r="B32" s="64">
        <f>VLOOKUP($A32,'Return Data'!$B$7:$R$2843,3,0)</f>
        <v>44351</v>
      </c>
      <c r="C32" s="65">
        <f>VLOOKUP($A32,'Return Data'!$B$7:$R$2843,4,0)</f>
        <v>25.18</v>
      </c>
      <c r="D32" s="65">
        <f>VLOOKUP($A32,'Return Data'!$B$7:$R$2843,10,0)</f>
        <v>11.120900000000001</v>
      </c>
      <c r="E32" s="66">
        <f t="shared" si="0"/>
        <v>3</v>
      </c>
      <c r="F32" s="65">
        <f>VLOOKUP($A32,'Return Data'!$B$7:$R$2843,11,0)</f>
        <v>28.4694</v>
      </c>
      <c r="G32" s="66">
        <f t="shared" si="1"/>
        <v>7</v>
      </c>
      <c r="H32" s="65">
        <f>VLOOKUP($A32,'Return Data'!$B$7:$R$2843,12,0)</f>
        <v>53.7241</v>
      </c>
      <c r="I32" s="66">
        <f t="shared" si="2"/>
        <v>3</v>
      </c>
      <c r="J32" s="65">
        <f>VLOOKUP($A32,'Return Data'!$B$7:$R$2843,13,0)</f>
        <v>83.260599999999997</v>
      </c>
      <c r="K32" s="66">
        <f t="shared" si="3"/>
        <v>2</v>
      </c>
      <c r="L32" s="65">
        <f>VLOOKUP($A32,'Return Data'!$B$7:$R$2843,17,0)</f>
        <v>31.1876</v>
      </c>
      <c r="M32" s="66">
        <f t="shared" si="4"/>
        <v>2</v>
      </c>
      <c r="N32" s="65">
        <f>VLOOKUP($A32,'Return Data'!$B$7:$R$2843,14,0)</f>
        <v>23.1325</v>
      </c>
      <c r="O32" s="66">
        <f t="shared" si="5"/>
        <v>2</v>
      </c>
      <c r="P32" s="65">
        <f>VLOOKUP($A32,'Return Data'!$B$7:$R$2843,15,0)</f>
        <v>20.308700000000002</v>
      </c>
      <c r="Q32" s="66">
        <f t="shared" si="7"/>
        <v>2</v>
      </c>
      <c r="R32" s="65">
        <f>VLOOKUP($A32,'Return Data'!$B$7:$R$2843,16,0)</f>
        <v>15.902200000000001</v>
      </c>
      <c r="S32" s="67">
        <f t="shared" si="6"/>
        <v>21</v>
      </c>
    </row>
    <row r="33" spans="1:19" x14ac:dyDescent="0.3">
      <c r="A33" s="63" t="s">
        <v>1276</v>
      </c>
      <c r="B33" s="64">
        <f>VLOOKUP($A33,'Return Data'!$B$7:$R$2843,3,0)</f>
        <v>44351</v>
      </c>
      <c r="C33" s="65">
        <f>VLOOKUP($A33,'Return Data'!$B$7:$R$2843,4,0)</f>
        <v>209.97</v>
      </c>
      <c r="D33" s="65">
        <f>VLOOKUP($A33,'Return Data'!$B$7:$R$2843,10,0)</f>
        <v>8.0536999999999992</v>
      </c>
      <c r="E33" s="66">
        <f t="shared" si="0"/>
        <v>6</v>
      </c>
      <c r="F33" s="65">
        <f>VLOOKUP($A33,'Return Data'!$B$7:$R$2843,11,0)</f>
        <v>25.926600000000001</v>
      </c>
      <c r="G33" s="66">
        <f t="shared" si="1"/>
        <v>9</v>
      </c>
      <c r="H33" s="65">
        <f>VLOOKUP($A33,'Return Data'!$B$7:$R$2843,12,0)</f>
        <v>44.776899999999998</v>
      </c>
      <c r="I33" s="66">
        <f t="shared" si="2"/>
        <v>15</v>
      </c>
      <c r="J33" s="65">
        <f>VLOOKUP($A33,'Return Data'!$B$7:$R$2843,13,0)</f>
        <v>64.824600000000004</v>
      </c>
      <c r="K33" s="66">
        <f t="shared" si="3"/>
        <v>11</v>
      </c>
      <c r="L33" s="65">
        <f>VLOOKUP($A33,'Return Data'!$B$7:$R$2843,17,0)</f>
        <v>17.2178</v>
      </c>
      <c r="M33" s="66">
        <f t="shared" si="4"/>
        <v>18</v>
      </c>
      <c r="N33" s="65">
        <f>VLOOKUP($A33,'Return Data'!$B$7:$R$2843,14,0)</f>
        <v>12.7453</v>
      </c>
      <c r="O33" s="66">
        <f t="shared" si="5"/>
        <v>22</v>
      </c>
      <c r="P33" s="65">
        <f>VLOOKUP($A33,'Return Data'!$B$7:$R$2843,15,0)</f>
        <v>16.7301</v>
      </c>
      <c r="Q33" s="66">
        <f t="shared" si="7"/>
        <v>10</v>
      </c>
      <c r="R33" s="65">
        <f>VLOOKUP($A33,'Return Data'!$B$7:$R$2843,16,0)</f>
        <v>16.442900000000002</v>
      </c>
      <c r="S33" s="67">
        <f t="shared" si="6"/>
        <v>14</v>
      </c>
    </row>
    <row r="34" spans="1:19" x14ac:dyDescent="0.3">
      <c r="A34" s="63" t="s">
        <v>1278</v>
      </c>
      <c r="B34" s="64">
        <f>VLOOKUP($A34,'Return Data'!$B$7:$R$2843,3,0)</f>
        <v>44351</v>
      </c>
      <c r="C34" s="65">
        <f>VLOOKUP($A34,'Return Data'!$B$7:$R$2843,4,0)</f>
        <v>369.25110000000001</v>
      </c>
      <c r="D34" s="65">
        <f>VLOOKUP($A34,'Return Data'!$B$7:$R$2843,10,0)</f>
        <v>20.930299999999999</v>
      </c>
      <c r="E34" s="66">
        <f t="shared" si="0"/>
        <v>1</v>
      </c>
      <c r="F34" s="65">
        <f>VLOOKUP($A34,'Return Data'!$B$7:$R$2843,11,0)</f>
        <v>44.636699999999998</v>
      </c>
      <c r="G34" s="66">
        <f t="shared" si="1"/>
        <v>1</v>
      </c>
      <c r="H34" s="65">
        <f>VLOOKUP($A34,'Return Data'!$B$7:$R$2843,12,0)</f>
        <v>67.810900000000004</v>
      </c>
      <c r="I34" s="66">
        <f t="shared" si="2"/>
        <v>1</v>
      </c>
      <c r="J34" s="65">
        <f>VLOOKUP($A34,'Return Data'!$B$7:$R$2843,13,0)</f>
        <v>112.68259999999999</v>
      </c>
      <c r="K34" s="66">
        <f t="shared" si="3"/>
        <v>1</v>
      </c>
      <c r="L34" s="65">
        <f>VLOOKUP($A34,'Return Data'!$B$7:$R$2843,17,0)</f>
        <v>39.206499999999998</v>
      </c>
      <c r="M34" s="66">
        <f t="shared" si="4"/>
        <v>1</v>
      </c>
      <c r="N34" s="65">
        <f>VLOOKUP($A34,'Return Data'!$B$7:$R$2843,14,0)</f>
        <v>27.926100000000002</v>
      </c>
      <c r="O34" s="66">
        <f t="shared" si="5"/>
        <v>1</v>
      </c>
      <c r="P34" s="65">
        <f>VLOOKUP($A34,'Return Data'!$B$7:$R$2843,15,0)</f>
        <v>23.119599999999998</v>
      </c>
      <c r="Q34" s="66">
        <f t="shared" si="7"/>
        <v>1</v>
      </c>
      <c r="R34" s="65">
        <f>VLOOKUP($A34,'Return Data'!$B$7:$R$2843,16,0)</f>
        <v>21.0791</v>
      </c>
      <c r="S34" s="67">
        <f t="shared" si="6"/>
        <v>2</v>
      </c>
    </row>
    <row r="35" spans="1:19" x14ac:dyDescent="0.3">
      <c r="A35" s="63" t="s">
        <v>1816</v>
      </c>
      <c r="B35" s="64">
        <f>VLOOKUP($A35,'Return Data'!$B$7:$R$2843,3,0)</f>
        <v>44351</v>
      </c>
      <c r="C35" s="65">
        <f>VLOOKUP($A35,'Return Data'!$B$7:$R$2843,4,0)</f>
        <v>73.312799999999996</v>
      </c>
      <c r="D35" s="65">
        <f>VLOOKUP($A35,'Return Data'!$B$7:$R$2843,10,0)</f>
        <v>5.3878000000000004</v>
      </c>
      <c r="E35" s="66">
        <f t="shared" si="0"/>
        <v>19</v>
      </c>
      <c r="F35" s="65">
        <f>VLOOKUP($A35,'Return Data'!$B$7:$R$2843,11,0)</f>
        <v>21.8766</v>
      </c>
      <c r="G35" s="66">
        <f t="shared" si="1"/>
        <v>17</v>
      </c>
      <c r="H35" s="65">
        <f>VLOOKUP($A35,'Return Data'!$B$7:$R$2843,12,0)</f>
        <v>44.963200000000001</v>
      </c>
      <c r="I35" s="66">
        <f t="shared" si="2"/>
        <v>14</v>
      </c>
      <c r="J35" s="65">
        <f>VLOOKUP($A35,'Return Data'!$B$7:$R$2843,13,0)</f>
        <v>63.610300000000002</v>
      </c>
      <c r="K35" s="66">
        <f t="shared" si="3"/>
        <v>16</v>
      </c>
      <c r="L35" s="65">
        <f>VLOOKUP($A35,'Return Data'!$B$7:$R$2843,17,0)</f>
        <v>16.7592</v>
      </c>
      <c r="M35" s="66">
        <f t="shared" si="4"/>
        <v>20</v>
      </c>
      <c r="N35" s="65">
        <f>VLOOKUP($A35,'Return Data'!$B$7:$R$2843,14,0)</f>
        <v>14.551399999999999</v>
      </c>
      <c r="O35" s="66">
        <f t="shared" si="5"/>
        <v>15</v>
      </c>
      <c r="P35" s="65">
        <f>VLOOKUP($A35,'Return Data'!$B$7:$R$2843,15,0)</f>
        <v>15.600199999999999</v>
      </c>
      <c r="Q35" s="66">
        <f t="shared" si="7"/>
        <v>13</v>
      </c>
      <c r="R35" s="65">
        <f>VLOOKUP($A35,'Return Data'!$B$7:$R$2843,16,0)</f>
        <v>17.381399999999999</v>
      </c>
      <c r="S35" s="67">
        <f t="shared" si="6"/>
        <v>10</v>
      </c>
    </row>
    <row r="36" spans="1:19" x14ac:dyDescent="0.3">
      <c r="A36" s="63" t="s">
        <v>1818</v>
      </c>
      <c r="B36" s="64">
        <f>VLOOKUP($A36,'Return Data'!$B$7:$R$2843,3,0)</f>
        <v>44351</v>
      </c>
      <c r="C36" s="65">
        <f>VLOOKUP($A36,'Return Data'!$B$7:$R$2843,4,0)</f>
        <v>13.817600000000001</v>
      </c>
      <c r="D36" s="65">
        <f>VLOOKUP($A36,'Return Data'!$B$7:$R$2843,10,0)</f>
        <v>3.0503</v>
      </c>
      <c r="E36" s="66">
        <f t="shared" si="0"/>
        <v>31</v>
      </c>
      <c r="F36" s="65">
        <f>VLOOKUP($A36,'Return Data'!$B$7:$R$2843,11,0)</f>
        <v>14.1394</v>
      </c>
      <c r="G36" s="66">
        <f t="shared" si="1"/>
        <v>33</v>
      </c>
      <c r="H36" s="65">
        <f>VLOOKUP($A36,'Return Data'!$B$7:$R$2843,12,0)</f>
        <v>29.4983</v>
      </c>
      <c r="I36" s="66">
        <f t="shared" si="2"/>
        <v>34</v>
      </c>
      <c r="J36" s="65">
        <f>VLOOKUP($A36,'Return Data'!$B$7:$R$2843,13,0)</f>
        <v>44.5749</v>
      </c>
      <c r="K36" s="66">
        <f t="shared" si="3"/>
        <v>33</v>
      </c>
      <c r="L36" s="65">
        <f>VLOOKUP($A36,'Return Data'!$B$7:$R$2843,17,0)</f>
        <v>11.9756</v>
      </c>
      <c r="M36" s="66">
        <f t="shared" si="4"/>
        <v>29</v>
      </c>
      <c r="N36" s="65"/>
      <c r="O36" s="66"/>
      <c r="P36" s="65"/>
      <c r="Q36" s="66"/>
      <c r="R36" s="65">
        <f>VLOOKUP($A36,'Return Data'!$B$7:$R$2843,16,0)</f>
        <v>12.7987</v>
      </c>
      <c r="S36" s="67">
        <f t="shared" si="6"/>
        <v>32</v>
      </c>
    </row>
    <row r="37" spans="1:19" x14ac:dyDescent="0.3">
      <c r="A37" s="63" t="s">
        <v>1279</v>
      </c>
      <c r="B37" s="64">
        <f>VLOOKUP($A37,'Return Data'!$B$7:$R$2843,3,0)</f>
        <v>44351</v>
      </c>
      <c r="C37" s="65">
        <f>VLOOKUP($A37,'Return Data'!$B$7:$R$2843,4,0)</f>
        <v>14.874700000000001</v>
      </c>
      <c r="D37" s="65">
        <f>VLOOKUP($A37,'Return Data'!$B$7:$R$2843,10,0)</f>
        <v>5.5415000000000001</v>
      </c>
      <c r="E37" s="66">
        <f t="shared" si="0"/>
        <v>17</v>
      </c>
      <c r="F37" s="65">
        <f>VLOOKUP($A37,'Return Data'!$B$7:$R$2843,11,0)</f>
        <v>24.923999999999999</v>
      </c>
      <c r="G37" s="66">
        <f t="shared" si="1"/>
        <v>12</v>
      </c>
      <c r="H37" s="65">
        <f>VLOOKUP($A37,'Return Data'!$B$7:$R$2843,12,0)</f>
        <v>43.912999999999997</v>
      </c>
      <c r="I37" s="66">
        <f t="shared" si="2"/>
        <v>16</v>
      </c>
      <c r="J37" s="65">
        <f>VLOOKUP($A37,'Return Data'!$B$7:$R$2843,13,0)</f>
        <v>64.150899999999993</v>
      </c>
      <c r="K37" s="66">
        <f t="shared" si="3"/>
        <v>14</v>
      </c>
      <c r="L37" s="65"/>
      <c r="M37" s="66"/>
      <c r="N37" s="65"/>
      <c r="O37" s="66"/>
      <c r="P37" s="65"/>
      <c r="Q37" s="66"/>
      <c r="R37" s="65">
        <f>VLOOKUP($A37,'Return Data'!$B$7:$R$2843,16,0)</f>
        <v>25.5488</v>
      </c>
      <c r="S37" s="67">
        <f t="shared" si="6"/>
        <v>1</v>
      </c>
    </row>
    <row r="38" spans="1:19" x14ac:dyDescent="0.3">
      <c r="A38" s="102" t="s">
        <v>1796</v>
      </c>
      <c r="B38" s="64">
        <f>VLOOKUP($A38,'Return Data'!$B$7:$R$2843,3,0)</f>
        <v>44351</v>
      </c>
      <c r="C38" s="65">
        <f>VLOOKUP($A38,'Return Data'!$B$7:$R$2843,4,0)</f>
        <v>15.0166</v>
      </c>
      <c r="D38" s="65">
        <f>VLOOKUP($A38,'Return Data'!$B$7:$R$2843,10,0)</f>
        <v>4.5011000000000001</v>
      </c>
      <c r="E38" s="66">
        <f t="shared" si="0"/>
        <v>24</v>
      </c>
      <c r="F38" s="65">
        <f>VLOOKUP($A38,'Return Data'!$B$7:$R$2843,11,0)</f>
        <v>17.392399999999999</v>
      </c>
      <c r="G38" s="66">
        <f t="shared" si="1"/>
        <v>30</v>
      </c>
      <c r="H38" s="65">
        <f>VLOOKUP($A38,'Return Data'!$B$7:$R$2843,12,0)</f>
        <v>33.419199999999996</v>
      </c>
      <c r="I38" s="66">
        <f t="shared" si="2"/>
        <v>31</v>
      </c>
      <c r="J38" s="65">
        <f>VLOOKUP($A38,'Return Data'!$B$7:$R$2843,13,0)</f>
        <v>48.6233</v>
      </c>
      <c r="K38" s="66">
        <f t="shared" si="3"/>
        <v>32</v>
      </c>
      <c r="L38" s="65">
        <f>VLOOKUP($A38,'Return Data'!$B$7:$R$2843,17,0)</f>
        <v>17.8565</v>
      </c>
      <c r="M38" s="66">
        <f t="shared" si="4"/>
        <v>17</v>
      </c>
      <c r="N38" s="65"/>
      <c r="O38" s="66"/>
      <c r="P38" s="65"/>
      <c r="Q38" s="66"/>
      <c r="R38" s="65">
        <f>VLOOKUP($A38,'Return Data'!$B$7:$R$2843,16,0)</f>
        <v>15.963100000000001</v>
      </c>
      <c r="S38" s="67">
        <f t="shared" si="6"/>
        <v>19</v>
      </c>
    </row>
    <row r="39" spans="1:19" x14ac:dyDescent="0.3">
      <c r="A39" s="63" t="s">
        <v>1820</v>
      </c>
      <c r="B39" s="64">
        <f>VLOOKUP($A39,'Return Data'!$B$7:$R$2843,3,0)</f>
        <v>44351</v>
      </c>
      <c r="C39" s="65">
        <f>VLOOKUP($A39,'Return Data'!$B$7:$R$2843,4,0)</f>
        <v>140.58000000000001</v>
      </c>
      <c r="D39" s="65">
        <f>VLOOKUP($A39,'Return Data'!$B$7:$R$2843,10,0)</f>
        <v>5.7469999999999999</v>
      </c>
      <c r="E39" s="66">
        <f t="shared" si="0"/>
        <v>15</v>
      </c>
      <c r="F39" s="65">
        <f>VLOOKUP($A39,'Return Data'!$B$7:$R$2843,11,0)</f>
        <v>18.833500000000001</v>
      </c>
      <c r="G39" s="66">
        <f t="shared" si="1"/>
        <v>26</v>
      </c>
      <c r="H39" s="65">
        <f>VLOOKUP($A39,'Return Data'!$B$7:$R$2843,12,0)</f>
        <v>34.384900000000002</v>
      </c>
      <c r="I39" s="66">
        <f t="shared" si="2"/>
        <v>30</v>
      </c>
      <c r="J39" s="65">
        <f>VLOOKUP($A39,'Return Data'!$B$7:$R$2843,13,0)</f>
        <v>48.903700000000001</v>
      </c>
      <c r="K39" s="66">
        <f t="shared" si="3"/>
        <v>31</v>
      </c>
      <c r="L39" s="65">
        <f>VLOOKUP($A39,'Return Data'!$B$7:$R$2843,17,0)</f>
        <v>8.4408999999999992</v>
      </c>
      <c r="M39" s="66">
        <f t="shared" si="4"/>
        <v>32</v>
      </c>
      <c r="N39" s="65">
        <f>VLOOKUP($A39,'Return Data'!$B$7:$R$2843,14,0)</f>
        <v>7.7252999999999998</v>
      </c>
      <c r="O39" s="66">
        <f t="shared" si="5"/>
        <v>29</v>
      </c>
      <c r="P39" s="65">
        <f>VLOOKUP($A39,'Return Data'!$B$7:$R$2843,15,0)</f>
        <v>9.3185000000000002</v>
      </c>
      <c r="Q39" s="66">
        <f t="shared" si="7"/>
        <v>27</v>
      </c>
      <c r="R39" s="65">
        <f>VLOOKUP($A39,'Return Data'!$B$7:$R$2843,16,0)</f>
        <v>9.7830999999999992</v>
      </c>
      <c r="S39" s="67">
        <f t="shared" si="6"/>
        <v>34</v>
      </c>
    </row>
    <row r="40" spans="1:19" x14ac:dyDescent="0.3">
      <c r="A40" s="63" t="s">
        <v>1806</v>
      </c>
      <c r="B40" s="64">
        <f>VLOOKUP($A40,'Return Data'!$B$7:$R$2843,3,0)</f>
        <v>44351</v>
      </c>
      <c r="C40" s="65">
        <f>VLOOKUP($A40,'Return Data'!$B$7:$R$2843,4,0)</f>
        <v>30.72</v>
      </c>
      <c r="D40" s="65">
        <f>VLOOKUP($A40,'Return Data'!$B$7:$R$2843,10,0)</f>
        <v>5.3498000000000001</v>
      </c>
      <c r="E40" s="66">
        <f t="shared" si="0"/>
        <v>20</v>
      </c>
      <c r="F40" s="65">
        <f>VLOOKUP($A40,'Return Data'!$B$7:$R$2843,11,0)</f>
        <v>22.292999999999999</v>
      </c>
      <c r="G40" s="66">
        <f t="shared" si="1"/>
        <v>16</v>
      </c>
      <c r="H40" s="65">
        <f>VLOOKUP($A40,'Return Data'!$B$7:$R$2843,12,0)</f>
        <v>40.402200000000001</v>
      </c>
      <c r="I40" s="66">
        <f t="shared" si="2"/>
        <v>21</v>
      </c>
      <c r="J40" s="65">
        <f>VLOOKUP($A40,'Return Data'!$B$7:$R$2843,13,0)</f>
        <v>62.453699999999998</v>
      </c>
      <c r="K40" s="66">
        <f t="shared" si="3"/>
        <v>17</v>
      </c>
      <c r="L40" s="65">
        <f>VLOOKUP($A40,'Return Data'!$B$7:$R$2843,17,0)</f>
        <v>20.659199999999998</v>
      </c>
      <c r="M40" s="66">
        <f t="shared" si="4"/>
        <v>9</v>
      </c>
      <c r="N40" s="65">
        <f>VLOOKUP($A40,'Return Data'!$B$7:$R$2843,14,0)</f>
        <v>16.701599999999999</v>
      </c>
      <c r="O40" s="66">
        <f t="shared" si="5"/>
        <v>9</v>
      </c>
      <c r="P40" s="65">
        <f>VLOOKUP($A40,'Return Data'!$B$7:$R$2843,15,0)</f>
        <v>14.852399999999999</v>
      </c>
      <c r="Q40" s="66">
        <f t="shared" si="7"/>
        <v>17</v>
      </c>
      <c r="R40" s="65">
        <f>VLOOKUP($A40,'Return Data'!$B$7:$R$2843,16,0)</f>
        <v>13.0951</v>
      </c>
      <c r="S40" s="67">
        <f t="shared" si="6"/>
        <v>30</v>
      </c>
    </row>
    <row r="41" spans="1:19" x14ac:dyDescent="0.3">
      <c r="A41" s="63" t="s">
        <v>1879</v>
      </c>
      <c r="B41" s="64">
        <f>VLOOKUP($A41,'Return Data'!$B$7:$R$2843,3,0)</f>
        <v>44351</v>
      </c>
      <c r="C41" s="65">
        <f>VLOOKUP($A41,'Return Data'!$B$7:$R$2843,4,0)</f>
        <v>234.5788</v>
      </c>
      <c r="D41" s="65">
        <f>VLOOKUP($A41,'Return Data'!$B$7:$R$2843,10,0)</f>
        <v>5.1807999999999996</v>
      </c>
      <c r="E41" s="66">
        <f t="shared" si="0"/>
        <v>21</v>
      </c>
      <c r="F41" s="65">
        <f>VLOOKUP($A41,'Return Data'!$B$7:$R$2843,11,0)</f>
        <v>21.188300000000002</v>
      </c>
      <c r="G41" s="66">
        <f t="shared" si="1"/>
        <v>20</v>
      </c>
      <c r="H41" s="65">
        <f>VLOOKUP($A41,'Return Data'!$B$7:$R$2843,12,0)</f>
        <v>46.239600000000003</v>
      </c>
      <c r="I41" s="66">
        <f t="shared" si="2"/>
        <v>11</v>
      </c>
      <c r="J41" s="65">
        <f>VLOOKUP($A41,'Return Data'!$B$7:$R$2843,13,0)</f>
        <v>71.141599999999997</v>
      </c>
      <c r="K41" s="66">
        <f t="shared" si="3"/>
        <v>6</v>
      </c>
      <c r="L41" s="65">
        <f>VLOOKUP($A41,'Return Data'!$B$7:$R$2843,17,0)</f>
        <v>25.706499999999998</v>
      </c>
      <c r="M41" s="66">
        <f t="shared" si="4"/>
        <v>5</v>
      </c>
      <c r="N41" s="65">
        <f>VLOOKUP($A41,'Return Data'!$B$7:$R$2843,14,0)</f>
        <v>19.027000000000001</v>
      </c>
      <c r="O41" s="66">
        <f t="shared" si="5"/>
        <v>5</v>
      </c>
      <c r="P41" s="65">
        <f>VLOOKUP($A41,'Return Data'!$B$7:$R$2843,15,0)</f>
        <v>17.6828</v>
      </c>
      <c r="Q41" s="66">
        <f t="shared" si="7"/>
        <v>6</v>
      </c>
      <c r="R41" s="65">
        <f>VLOOKUP($A41,'Return Data'!$B$7:$R$2843,16,0)</f>
        <v>16.807099999999998</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6.1895264705882367</v>
      </c>
      <c r="E43" s="74"/>
      <c r="F43" s="75">
        <f>AVERAGE(F8:F41)</f>
        <v>23.150541176470586</v>
      </c>
      <c r="G43" s="74"/>
      <c r="H43" s="75">
        <f>AVERAGE(H8:H41)</f>
        <v>43.066599999999987</v>
      </c>
      <c r="I43" s="74"/>
      <c r="J43" s="75">
        <f>AVERAGE(J8:J41)</f>
        <v>62.411561764705901</v>
      </c>
      <c r="K43" s="74"/>
      <c r="L43" s="75">
        <f>AVERAGE(L8:L41)</f>
        <v>18.801340625000002</v>
      </c>
      <c r="M43" s="74"/>
      <c r="N43" s="75">
        <f>AVERAGE(N8:N41)</f>
        <v>15.184789655172414</v>
      </c>
      <c r="O43" s="74"/>
      <c r="P43" s="75">
        <f>AVERAGE(P8:P41)</f>
        <v>15.617799999999995</v>
      </c>
      <c r="Q43" s="74"/>
      <c r="R43" s="75">
        <f>AVERAGE(R8:R41)</f>
        <v>16.233391176470587</v>
      </c>
      <c r="S43" s="76"/>
    </row>
    <row r="44" spans="1:19" x14ac:dyDescent="0.3">
      <c r="A44" s="73" t="s">
        <v>28</v>
      </c>
      <c r="B44" s="74"/>
      <c r="C44" s="74"/>
      <c r="D44" s="75">
        <f>MIN(D8:D41)</f>
        <v>1.3343</v>
      </c>
      <c r="E44" s="74"/>
      <c r="F44" s="75">
        <f>MIN(F8:F41)</f>
        <v>13.7361</v>
      </c>
      <c r="G44" s="74"/>
      <c r="H44" s="75">
        <f>MIN(H8:H41)</f>
        <v>29.4983</v>
      </c>
      <c r="I44" s="74"/>
      <c r="J44" s="75">
        <f>MIN(J8:J41)</f>
        <v>42.112200000000001</v>
      </c>
      <c r="K44" s="74"/>
      <c r="L44" s="75">
        <f>MIN(L8:L41)</f>
        <v>8.4408999999999992</v>
      </c>
      <c r="M44" s="74"/>
      <c r="N44" s="75">
        <f>MIN(N8:N41)</f>
        <v>7.7252999999999998</v>
      </c>
      <c r="O44" s="74"/>
      <c r="P44" s="75">
        <f>MIN(P8:P41)</f>
        <v>9.3185000000000002</v>
      </c>
      <c r="Q44" s="74"/>
      <c r="R44" s="75">
        <f>MIN(R8:R41)</f>
        <v>9.7830999999999992</v>
      </c>
      <c r="S44" s="76"/>
    </row>
    <row r="45" spans="1:19" ht="15" thickBot="1" x14ac:dyDescent="0.35">
      <c r="A45" s="77" t="s">
        <v>29</v>
      </c>
      <c r="B45" s="78"/>
      <c r="C45" s="78"/>
      <c r="D45" s="79">
        <f>MAX(D8:D41)</f>
        <v>20.930299999999999</v>
      </c>
      <c r="E45" s="78"/>
      <c r="F45" s="79">
        <f>MAX(F8:F41)</f>
        <v>44.636699999999998</v>
      </c>
      <c r="G45" s="78"/>
      <c r="H45" s="79">
        <f>MAX(H8:H41)</f>
        <v>67.810900000000004</v>
      </c>
      <c r="I45" s="78"/>
      <c r="J45" s="79">
        <f>MAX(J8:J41)</f>
        <v>112.68259999999999</v>
      </c>
      <c r="K45" s="78"/>
      <c r="L45" s="79">
        <f>MAX(L8:L41)</f>
        <v>39.206499999999998</v>
      </c>
      <c r="M45" s="78"/>
      <c r="N45" s="79">
        <f>MAX(N8:N41)</f>
        <v>27.926100000000002</v>
      </c>
      <c r="O45" s="78"/>
      <c r="P45" s="79">
        <f>MAX(P8:P41)</f>
        <v>23.119599999999998</v>
      </c>
      <c r="Q45" s="78"/>
      <c r="R45" s="79">
        <f>MAX(R8:R41)</f>
        <v>25.5488</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44351</v>
      </c>
      <c r="C8" s="65">
        <f>VLOOKUP($A8,'Return Data'!$B$7:$R$2843,4,0)</f>
        <v>1022.95</v>
      </c>
      <c r="D8" s="65">
        <f>VLOOKUP($A8,'Return Data'!$B$7:$R$2843,10,0)</f>
        <v>5.9931000000000001</v>
      </c>
      <c r="E8" s="66">
        <f t="shared" ref="E8:E41" si="0">RANK(D8,D$8:D$41,0)</f>
        <v>11</v>
      </c>
      <c r="F8" s="65">
        <f>VLOOKUP($A8,'Return Data'!$B$7:$R$2843,11,0)</f>
        <v>20.351299999999998</v>
      </c>
      <c r="G8" s="66">
        <f t="shared" ref="G8:G41" si="1">RANK(F8,F$8:F$41,0)</f>
        <v>21</v>
      </c>
      <c r="H8" s="65">
        <f>VLOOKUP($A8,'Return Data'!$B$7:$R$2843,12,0)</f>
        <v>42.905999999999999</v>
      </c>
      <c r="I8" s="66">
        <f t="shared" ref="I8:I41" si="2">RANK(H8,H$8:H$41,0)</f>
        <v>16</v>
      </c>
      <c r="J8" s="65">
        <f>VLOOKUP($A8,'Return Data'!$B$7:$R$2843,13,0)</f>
        <v>63.175899999999999</v>
      </c>
      <c r="K8" s="66">
        <f t="shared" ref="K8:K41" si="3">RANK(J8,J$8:J$41,0)</f>
        <v>12</v>
      </c>
      <c r="L8" s="65">
        <f>VLOOKUP($A8,'Return Data'!$B$7:$R$2843,17,0)</f>
        <v>17.4236</v>
      </c>
      <c r="M8" s="66">
        <f t="shared" ref="M8:M21" si="4">RANK(L8,L$8:L$41,0)</f>
        <v>15</v>
      </c>
      <c r="N8" s="65">
        <f>VLOOKUP($A8,'Return Data'!$B$7:$R$2843,14,0)</f>
        <v>13.405799999999999</v>
      </c>
      <c r="O8" s="66">
        <f t="shared" ref="O8:O21" si="5">RANK(N8,N$8:N$41,0)</f>
        <v>14</v>
      </c>
      <c r="P8" s="65">
        <f>VLOOKUP($A8,'Return Data'!$B$7:$R$2843,15,0)</f>
        <v>15.609400000000001</v>
      </c>
      <c r="Q8" s="66">
        <f>RANK(P8,P$8:P$41,0)</f>
        <v>9</v>
      </c>
      <c r="R8" s="65">
        <f>VLOOKUP($A8,'Return Data'!$B$7:$R$2843,16,0)</f>
        <v>22.519300000000001</v>
      </c>
      <c r="S8" s="67">
        <f t="shared" ref="S8:S41" si="6">RANK(R8,R$8:R$41,0)</f>
        <v>2</v>
      </c>
    </row>
    <row r="9" spans="1:20" x14ac:dyDescent="0.3">
      <c r="A9" s="63" t="s">
        <v>1811</v>
      </c>
      <c r="B9" s="64">
        <f>VLOOKUP($A9,'Return Data'!$B$7:$R$2843,3,0)</f>
        <v>44351</v>
      </c>
      <c r="C9" s="65">
        <f>VLOOKUP($A9,'Return Data'!$B$7:$R$2843,4,0)</f>
        <v>16.63</v>
      </c>
      <c r="D9" s="65">
        <f>VLOOKUP($A9,'Return Data'!$B$7:$R$2843,10,0)</f>
        <v>4.0025000000000004</v>
      </c>
      <c r="E9" s="66">
        <f t="shared" si="0"/>
        <v>28</v>
      </c>
      <c r="F9" s="65">
        <f>VLOOKUP($A9,'Return Data'!$B$7:$R$2843,11,0)</f>
        <v>16.212399999999999</v>
      </c>
      <c r="G9" s="66">
        <f t="shared" si="1"/>
        <v>31</v>
      </c>
      <c r="H9" s="65">
        <f>VLOOKUP($A9,'Return Data'!$B$7:$R$2843,12,0)</f>
        <v>35.533799999999999</v>
      </c>
      <c r="I9" s="66">
        <f t="shared" si="2"/>
        <v>28</v>
      </c>
      <c r="J9" s="65">
        <f>VLOOKUP($A9,'Return Data'!$B$7:$R$2843,13,0)</f>
        <v>48.349699999999999</v>
      </c>
      <c r="K9" s="66">
        <f t="shared" si="3"/>
        <v>31</v>
      </c>
      <c r="L9" s="65">
        <f>VLOOKUP($A9,'Return Data'!$B$7:$R$2843,17,0)</f>
        <v>18.138400000000001</v>
      </c>
      <c r="M9" s="66">
        <f t="shared" si="4"/>
        <v>12</v>
      </c>
      <c r="N9" s="65">
        <f>VLOOKUP($A9,'Return Data'!$B$7:$R$2843,14,0)</f>
        <v>15.9268</v>
      </c>
      <c r="O9" s="66">
        <f t="shared" si="5"/>
        <v>8</v>
      </c>
      <c r="P9" s="65"/>
      <c r="Q9" s="66"/>
      <c r="R9" s="65">
        <f>VLOOKUP($A9,'Return Data'!$B$7:$R$2843,16,0)</f>
        <v>15.414199999999999</v>
      </c>
      <c r="S9" s="67">
        <f t="shared" si="6"/>
        <v>18</v>
      </c>
    </row>
    <row r="10" spans="1:20" x14ac:dyDescent="0.3">
      <c r="A10" s="63" t="s">
        <v>1260</v>
      </c>
      <c r="B10" s="64">
        <f>VLOOKUP($A10,'Return Data'!$B$7:$R$2843,3,0)</f>
        <v>44351</v>
      </c>
      <c r="C10" s="65">
        <f>VLOOKUP($A10,'Return Data'!$B$7:$R$2843,4,0)</f>
        <v>141.61000000000001</v>
      </c>
      <c r="D10" s="65">
        <f>VLOOKUP($A10,'Return Data'!$B$7:$R$2843,10,0)</f>
        <v>4.8109000000000002</v>
      </c>
      <c r="E10" s="66">
        <f t="shared" si="0"/>
        <v>23</v>
      </c>
      <c r="F10" s="65">
        <f>VLOOKUP($A10,'Return Data'!$B$7:$R$2843,11,0)</f>
        <v>23.0215</v>
      </c>
      <c r="G10" s="66">
        <f t="shared" si="1"/>
        <v>14</v>
      </c>
      <c r="H10" s="65">
        <f>VLOOKUP($A10,'Return Data'!$B$7:$R$2843,12,0)</f>
        <v>45.330500000000001</v>
      </c>
      <c r="I10" s="66">
        <f t="shared" si="2"/>
        <v>12</v>
      </c>
      <c r="J10" s="65">
        <f>VLOOKUP($A10,'Return Data'!$B$7:$R$2843,13,0)</f>
        <v>65.200699999999998</v>
      </c>
      <c r="K10" s="66">
        <f t="shared" si="3"/>
        <v>9</v>
      </c>
      <c r="L10" s="65">
        <f>VLOOKUP($A10,'Return Data'!$B$7:$R$2843,17,0)</f>
        <v>18.3704</v>
      </c>
      <c r="M10" s="66">
        <f t="shared" si="4"/>
        <v>11</v>
      </c>
      <c r="N10" s="65">
        <f>VLOOKUP($A10,'Return Data'!$B$7:$R$2843,14,0)</f>
        <v>13.3551</v>
      </c>
      <c r="O10" s="66">
        <f t="shared" si="5"/>
        <v>16</v>
      </c>
      <c r="P10" s="65">
        <f>VLOOKUP($A10,'Return Data'!$B$7:$R$2843,15,0)</f>
        <v>13.3347</v>
      </c>
      <c r="Q10" s="66">
        <f t="shared" ref="Q10:Q21" si="7">RANK(P10,P$8:P$41,0)</f>
        <v>18</v>
      </c>
      <c r="R10" s="65">
        <f>VLOOKUP($A10,'Return Data'!$B$7:$R$2843,16,0)</f>
        <v>16.114899999999999</v>
      </c>
      <c r="S10" s="67">
        <f t="shared" si="6"/>
        <v>12</v>
      </c>
    </row>
    <row r="11" spans="1:20" x14ac:dyDescent="0.3">
      <c r="A11" s="63" t="s">
        <v>1262</v>
      </c>
      <c r="B11" s="64">
        <f>VLOOKUP($A11,'Return Data'!$B$7:$R$2843,3,0)</f>
        <v>44351</v>
      </c>
      <c r="C11" s="65">
        <f>VLOOKUP($A11,'Return Data'!$B$7:$R$2843,4,0)</f>
        <v>66.081999999999994</v>
      </c>
      <c r="D11" s="65">
        <f>VLOOKUP($A11,'Return Data'!$B$7:$R$2843,10,0)</f>
        <v>6.1933999999999996</v>
      </c>
      <c r="E11" s="66">
        <f t="shared" si="0"/>
        <v>9</v>
      </c>
      <c r="F11" s="65">
        <f>VLOOKUP($A11,'Return Data'!$B$7:$R$2843,11,0)</f>
        <v>24.2727</v>
      </c>
      <c r="G11" s="66">
        <f t="shared" si="1"/>
        <v>11</v>
      </c>
      <c r="H11" s="65">
        <f>VLOOKUP($A11,'Return Data'!$B$7:$R$2843,12,0)</f>
        <v>43.712800000000001</v>
      </c>
      <c r="I11" s="66">
        <f t="shared" si="2"/>
        <v>15</v>
      </c>
      <c r="J11" s="65">
        <f>VLOOKUP($A11,'Return Data'!$B$7:$R$2843,13,0)</f>
        <v>57.653399999999998</v>
      </c>
      <c r="K11" s="66">
        <f t="shared" si="3"/>
        <v>20</v>
      </c>
      <c r="L11" s="65">
        <f>VLOOKUP($A11,'Return Data'!$B$7:$R$2843,17,0)</f>
        <v>16.463799999999999</v>
      </c>
      <c r="M11" s="66">
        <f t="shared" si="4"/>
        <v>16</v>
      </c>
      <c r="N11" s="65">
        <f>VLOOKUP($A11,'Return Data'!$B$7:$R$2843,14,0)</f>
        <v>13.3306</v>
      </c>
      <c r="O11" s="66">
        <f t="shared" si="5"/>
        <v>17</v>
      </c>
      <c r="P11" s="65">
        <f>VLOOKUP($A11,'Return Data'!$B$7:$R$2843,15,0)</f>
        <v>13.757400000000001</v>
      </c>
      <c r="Q11" s="66">
        <f t="shared" si="7"/>
        <v>17</v>
      </c>
      <c r="R11" s="65">
        <f>VLOOKUP($A11,'Return Data'!$B$7:$R$2843,16,0)</f>
        <v>12.755800000000001</v>
      </c>
      <c r="S11" s="67">
        <f t="shared" si="6"/>
        <v>27</v>
      </c>
    </row>
    <row r="12" spans="1:20" x14ac:dyDescent="0.3">
      <c r="A12" s="63" t="s">
        <v>1832</v>
      </c>
      <c r="B12" s="64">
        <f>VLOOKUP($A12,'Return Data'!$B$7:$R$2843,3,0)</f>
        <v>44351</v>
      </c>
      <c r="C12" s="65">
        <f>VLOOKUP($A12,'Return Data'!$B$7:$R$2843,4,0)</f>
        <v>198.31</v>
      </c>
      <c r="D12" s="65">
        <f>VLOOKUP($A12,'Return Data'!$B$7:$R$2843,10,0)</f>
        <v>5.9348000000000001</v>
      </c>
      <c r="E12" s="66">
        <f t="shared" si="0"/>
        <v>12</v>
      </c>
      <c r="F12" s="65">
        <f>VLOOKUP($A12,'Return Data'!$B$7:$R$2843,11,0)</f>
        <v>19.694600000000001</v>
      </c>
      <c r="G12" s="66">
        <f t="shared" si="1"/>
        <v>24</v>
      </c>
      <c r="H12" s="65">
        <f>VLOOKUP($A12,'Return Data'!$B$7:$R$2843,12,0)</f>
        <v>38.089300000000001</v>
      </c>
      <c r="I12" s="66">
        <f t="shared" si="2"/>
        <v>22</v>
      </c>
      <c r="J12" s="65">
        <f>VLOOKUP($A12,'Return Data'!$B$7:$R$2843,13,0)</f>
        <v>55.281500000000001</v>
      </c>
      <c r="K12" s="66">
        <f t="shared" si="3"/>
        <v>23</v>
      </c>
      <c r="L12" s="65">
        <f>VLOOKUP($A12,'Return Data'!$B$7:$R$2843,17,0)</f>
        <v>19.5655</v>
      </c>
      <c r="M12" s="66">
        <f t="shared" si="4"/>
        <v>9</v>
      </c>
      <c r="N12" s="65">
        <f>VLOOKUP($A12,'Return Data'!$B$7:$R$2843,14,0)</f>
        <v>16.9955</v>
      </c>
      <c r="O12" s="66">
        <f t="shared" si="5"/>
        <v>7</v>
      </c>
      <c r="P12" s="65">
        <f>VLOOKUP($A12,'Return Data'!$B$7:$R$2843,15,0)</f>
        <v>17.188099999999999</v>
      </c>
      <c r="Q12" s="66">
        <f t="shared" si="7"/>
        <v>5</v>
      </c>
      <c r="R12" s="65">
        <f>VLOOKUP($A12,'Return Data'!$B$7:$R$2843,16,0)</f>
        <v>18.352499999999999</v>
      </c>
      <c r="S12" s="67">
        <f t="shared" si="6"/>
        <v>6</v>
      </c>
    </row>
    <row r="13" spans="1:20" x14ac:dyDescent="0.3">
      <c r="A13" s="102" t="s">
        <v>1878</v>
      </c>
      <c r="B13" s="64">
        <f>VLOOKUP($A13,'Return Data'!$B$7:$R$2843,3,0)</f>
        <v>44351</v>
      </c>
      <c r="C13" s="65">
        <f>VLOOKUP($A13,'Return Data'!$B$7:$R$2843,4,0)</f>
        <v>59.771000000000001</v>
      </c>
      <c r="D13" s="65">
        <f>VLOOKUP($A13,'Return Data'!$B$7:$R$2843,10,0)</f>
        <v>6.5114000000000001</v>
      </c>
      <c r="E13" s="66">
        <f t="shared" si="0"/>
        <v>7</v>
      </c>
      <c r="F13" s="65">
        <f>VLOOKUP($A13,'Return Data'!$B$7:$R$2843,11,0)</f>
        <v>23.089400000000001</v>
      </c>
      <c r="G13" s="66">
        <f t="shared" si="1"/>
        <v>13</v>
      </c>
      <c r="H13" s="65">
        <f>VLOOKUP($A13,'Return Data'!$B$7:$R$2843,12,0)</f>
        <v>45.424700000000001</v>
      </c>
      <c r="I13" s="66">
        <f t="shared" si="2"/>
        <v>11</v>
      </c>
      <c r="J13" s="65">
        <f>VLOOKUP($A13,'Return Data'!$B$7:$R$2843,13,0)</f>
        <v>62.443300000000001</v>
      </c>
      <c r="K13" s="66">
        <f t="shared" si="3"/>
        <v>13</v>
      </c>
      <c r="L13" s="65">
        <f>VLOOKUP($A13,'Return Data'!$B$7:$R$2843,17,0)</f>
        <v>21.4573</v>
      </c>
      <c r="M13" s="66">
        <f t="shared" si="4"/>
        <v>7</v>
      </c>
      <c r="N13" s="65">
        <f>VLOOKUP($A13,'Return Data'!$B$7:$R$2843,14,0)</f>
        <v>17.0305</v>
      </c>
      <c r="O13" s="66">
        <f t="shared" si="5"/>
        <v>6</v>
      </c>
      <c r="P13" s="65">
        <f>VLOOKUP($A13,'Return Data'!$B$7:$R$2843,15,0)</f>
        <v>17.505700000000001</v>
      </c>
      <c r="Q13" s="66">
        <f t="shared" si="7"/>
        <v>4</v>
      </c>
      <c r="R13" s="65">
        <f>VLOOKUP($A13,'Return Data'!$B$7:$R$2843,16,0)</f>
        <v>13.6195</v>
      </c>
      <c r="S13" s="67">
        <f t="shared" si="6"/>
        <v>25</v>
      </c>
    </row>
    <row r="14" spans="1:20" x14ac:dyDescent="0.3">
      <c r="A14" s="102" t="s">
        <v>1793</v>
      </c>
      <c r="B14" s="64">
        <f>VLOOKUP($A14,'Return Data'!$B$7:$R$2843,3,0)</f>
        <v>44351</v>
      </c>
      <c r="C14" s="65">
        <f>VLOOKUP($A14,'Return Data'!$B$7:$R$2843,4,0)</f>
        <v>20.081</v>
      </c>
      <c r="D14" s="65">
        <f>VLOOKUP($A14,'Return Data'!$B$7:$R$2843,10,0)</f>
        <v>4.0197000000000003</v>
      </c>
      <c r="E14" s="66">
        <f t="shared" si="0"/>
        <v>27</v>
      </c>
      <c r="F14" s="65">
        <f>VLOOKUP($A14,'Return Data'!$B$7:$R$2843,11,0)</f>
        <v>22.102599999999999</v>
      </c>
      <c r="G14" s="66">
        <f t="shared" si="1"/>
        <v>15</v>
      </c>
      <c r="H14" s="65">
        <f>VLOOKUP($A14,'Return Data'!$B$7:$R$2843,12,0)</f>
        <v>41.415500000000002</v>
      </c>
      <c r="I14" s="66">
        <f t="shared" si="2"/>
        <v>19</v>
      </c>
      <c r="J14" s="65">
        <f>VLOOKUP($A14,'Return Data'!$B$7:$R$2843,13,0)</f>
        <v>61.773899999999998</v>
      </c>
      <c r="K14" s="66">
        <f t="shared" si="3"/>
        <v>15</v>
      </c>
      <c r="L14" s="65">
        <f>VLOOKUP($A14,'Return Data'!$B$7:$R$2843,17,0)</f>
        <v>15.107200000000001</v>
      </c>
      <c r="M14" s="66">
        <f t="shared" si="4"/>
        <v>20</v>
      </c>
      <c r="N14" s="65">
        <f>VLOOKUP($A14,'Return Data'!$B$7:$R$2843,14,0)</f>
        <v>12.9176</v>
      </c>
      <c r="O14" s="66">
        <f t="shared" si="5"/>
        <v>19</v>
      </c>
      <c r="P14" s="65">
        <f>VLOOKUP($A14,'Return Data'!$B$7:$R$2843,15,0)</f>
        <v>15.606299999999999</v>
      </c>
      <c r="Q14" s="66">
        <f t="shared" si="7"/>
        <v>10</v>
      </c>
      <c r="R14" s="65">
        <f>VLOOKUP($A14,'Return Data'!$B$7:$R$2843,16,0)</f>
        <v>11.629899999999999</v>
      </c>
      <c r="S14" s="67">
        <f t="shared" si="6"/>
        <v>30</v>
      </c>
    </row>
    <row r="15" spans="1:20" x14ac:dyDescent="0.3">
      <c r="A15" s="63" t="s">
        <v>1798</v>
      </c>
      <c r="B15" s="64">
        <f>VLOOKUP($A15,'Return Data'!$B$7:$R$2843,3,0)</f>
        <v>44351</v>
      </c>
      <c r="C15" s="65">
        <f>VLOOKUP($A15,'Return Data'!$B$7:$R$2843,4,0)</f>
        <v>831.26080000000002</v>
      </c>
      <c r="D15" s="65">
        <f>VLOOKUP($A15,'Return Data'!$B$7:$R$2843,10,0)</f>
        <v>4.1745000000000001</v>
      </c>
      <c r="E15" s="66">
        <f t="shared" si="0"/>
        <v>24</v>
      </c>
      <c r="F15" s="65">
        <f>VLOOKUP($A15,'Return Data'!$B$7:$R$2843,11,0)</f>
        <v>25.218900000000001</v>
      </c>
      <c r="G15" s="66">
        <f t="shared" si="1"/>
        <v>10</v>
      </c>
      <c r="H15" s="65">
        <f>VLOOKUP($A15,'Return Data'!$B$7:$R$2843,12,0)</f>
        <v>48.812600000000003</v>
      </c>
      <c r="I15" s="66">
        <f t="shared" si="2"/>
        <v>6</v>
      </c>
      <c r="J15" s="65">
        <f>VLOOKUP($A15,'Return Data'!$B$7:$R$2843,13,0)</f>
        <v>68.643799999999999</v>
      </c>
      <c r="K15" s="66">
        <f t="shared" si="3"/>
        <v>7</v>
      </c>
      <c r="L15" s="65">
        <f>VLOOKUP($A15,'Return Data'!$B$7:$R$2843,17,0)</f>
        <v>17.6081</v>
      </c>
      <c r="M15" s="66">
        <f t="shared" si="4"/>
        <v>13</v>
      </c>
      <c r="N15" s="65">
        <f>VLOOKUP($A15,'Return Data'!$B$7:$R$2843,14,0)</f>
        <v>13.127599999999999</v>
      </c>
      <c r="O15" s="66">
        <f t="shared" si="5"/>
        <v>18</v>
      </c>
      <c r="P15" s="65">
        <f>VLOOKUP($A15,'Return Data'!$B$7:$R$2843,15,0)</f>
        <v>12.7547</v>
      </c>
      <c r="Q15" s="66">
        <f t="shared" si="7"/>
        <v>20</v>
      </c>
      <c r="R15" s="65">
        <f>VLOOKUP($A15,'Return Data'!$B$7:$R$2843,16,0)</f>
        <v>18.006</v>
      </c>
      <c r="S15" s="67">
        <f t="shared" si="6"/>
        <v>9</v>
      </c>
    </row>
    <row r="16" spans="1:20" x14ac:dyDescent="0.3">
      <c r="A16" s="63" t="s">
        <v>1800</v>
      </c>
      <c r="B16" s="64">
        <f>VLOOKUP($A16,'Return Data'!$B$7:$R$2843,3,0)</f>
        <v>44351</v>
      </c>
      <c r="C16" s="65">
        <f>VLOOKUP($A16,'Return Data'!$B$7:$R$2843,4,0)</f>
        <v>886.78499999999997</v>
      </c>
      <c r="D16" s="65">
        <f>VLOOKUP($A16,'Return Data'!$B$7:$R$2843,10,0)</f>
        <v>6.0431999999999997</v>
      </c>
      <c r="E16" s="66">
        <f t="shared" si="0"/>
        <v>10</v>
      </c>
      <c r="F16" s="65">
        <f>VLOOKUP($A16,'Return Data'!$B$7:$R$2843,11,0)</f>
        <v>29.494</v>
      </c>
      <c r="G16" s="66">
        <f t="shared" si="1"/>
        <v>4</v>
      </c>
      <c r="H16" s="65">
        <f>VLOOKUP($A16,'Return Data'!$B$7:$R$2843,12,0)</f>
        <v>52.359699999999997</v>
      </c>
      <c r="I16" s="66">
        <f t="shared" si="2"/>
        <v>3</v>
      </c>
      <c r="J16" s="65">
        <f>VLOOKUP($A16,'Return Data'!$B$7:$R$2843,13,0)</f>
        <v>70.307599999999994</v>
      </c>
      <c r="K16" s="66">
        <f t="shared" si="3"/>
        <v>5</v>
      </c>
      <c r="L16" s="65">
        <f>VLOOKUP($A16,'Return Data'!$B$7:$R$2843,17,0)</f>
        <v>12.4412</v>
      </c>
      <c r="M16" s="66">
        <f t="shared" si="4"/>
        <v>27</v>
      </c>
      <c r="N16" s="65">
        <f>VLOOKUP($A16,'Return Data'!$B$7:$R$2843,14,0)</f>
        <v>13.888999999999999</v>
      </c>
      <c r="O16" s="66">
        <f t="shared" si="5"/>
        <v>10</v>
      </c>
      <c r="P16" s="65">
        <f>VLOOKUP($A16,'Return Data'!$B$7:$R$2843,15,0)</f>
        <v>14.5885</v>
      </c>
      <c r="Q16" s="66">
        <f t="shared" si="7"/>
        <v>13</v>
      </c>
      <c r="R16" s="65">
        <f>VLOOKUP($A16,'Return Data'!$B$7:$R$2843,16,0)</f>
        <v>18.485800000000001</v>
      </c>
      <c r="S16" s="67">
        <f t="shared" si="6"/>
        <v>5</v>
      </c>
    </row>
    <row r="17" spans="1:19" x14ac:dyDescent="0.3">
      <c r="A17" s="126" t="s">
        <v>1794</v>
      </c>
      <c r="B17" s="64">
        <f>VLOOKUP($A17,'Return Data'!$B$7:$R$2843,3,0)</f>
        <v>44351</v>
      </c>
      <c r="C17" s="65">
        <f>VLOOKUP($A17,'Return Data'!$B$7:$R$2843,4,0)</f>
        <v>115.04170000000001</v>
      </c>
      <c r="D17" s="65">
        <f>VLOOKUP($A17,'Return Data'!$B$7:$R$2843,10,0)</f>
        <v>4.1646999999999998</v>
      </c>
      <c r="E17" s="66">
        <f t="shared" si="0"/>
        <v>25</v>
      </c>
      <c r="F17" s="65">
        <f>VLOOKUP($A17,'Return Data'!$B$7:$R$2843,11,0)</f>
        <v>19.1571</v>
      </c>
      <c r="G17" s="66">
        <f t="shared" si="1"/>
        <v>25</v>
      </c>
      <c r="H17" s="65">
        <f>VLOOKUP($A17,'Return Data'!$B$7:$R$2843,12,0)</f>
        <v>39.355800000000002</v>
      </c>
      <c r="I17" s="66">
        <f t="shared" si="2"/>
        <v>21</v>
      </c>
      <c r="J17" s="65">
        <f>VLOOKUP($A17,'Return Data'!$B$7:$R$2843,13,0)</f>
        <v>58.803699999999999</v>
      </c>
      <c r="K17" s="66">
        <f t="shared" si="3"/>
        <v>19</v>
      </c>
      <c r="L17" s="65">
        <f>VLOOKUP($A17,'Return Data'!$B$7:$R$2843,17,0)</f>
        <v>14.7052</v>
      </c>
      <c r="M17" s="66">
        <f t="shared" si="4"/>
        <v>21</v>
      </c>
      <c r="N17" s="65">
        <f>VLOOKUP($A17,'Return Data'!$B$7:$R$2843,14,0)</f>
        <v>9.9588000000000001</v>
      </c>
      <c r="O17" s="66">
        <f t="shared" si="5"/>
        <v>25</v>
      </c>
      <c r="P17" s="65">
        <f>VLOOKUP($A17,'Return Data'!$B$7:$R$2843,15,0)</f>
        <v>11.678800000000001</v>
      </c>
      <c r="Q17" s="66">
        <f t="shared" si="7"/>
        <v>24</v>
      </c>
      <c r="R17" s="65">
        <f>VLOOKUP($A17,'Return Data'!$B$7:$R$2843,16,0)</f>
        <v>15.1768</v>
      </c>
      <c r="S17" s="67">
        <f t="shared" si="6"/>
        <v>19</v>
      </c>
    </row>
    <row r="18" spans="1:19" x14ac:dyDescent="0.3">
      <c r="A18" s="127" t="s">
        <v>1264</v>
      </c>
      <c r="B18" s="64">
        <f>VLOOKUP($A18,'Return Data'!$B$7:$R$2843,3,0)</f>
        <v>44351</v>
      </c>
      <c r="C18" s="65">
        <f>VLOOKUP($A18,'Return Data'!$B$7:$R$2843,4,0)</f>
        <v>396.29</v>
      </c>
      <c r="D18" s="65">
        <f>VLOOKUP($A18,'Return Data'!$B$7:$R$2843,10,0)</f>
        <v>5.7111999999999998</v>
      </c>
      <c r="E18" s="66">
        <f t="shared" si="0"/>
        <v>14</v>
      </c>
      <c r="F18" s="65">
        <f>VLOOKUP($A18,'Return Data'!$B$7:$R$2843,11,0)</f>
        <v>26.090599999999998</v>
      </c>
      <c r="G18" s="66">
        <f t="shared" si="1"/>
        <v>8</v>
      </c>
      <c r="H18" s="65">
        <f>VLOOKUP($A18,'Return Data'!$B$7:$R$2843,12,0)</f>
        <v>47.09</v>
      </c>
      <c r="I18" s="66">
        <f t="shared" si="2"/>
        <v>9</v>
      </c>
      <c r="J18" s="65">
        <f>VLOOKUP($A18,'Return Data'!$B$7:$R$2843,13,0)</f>
        <v>64.163200000000003</v>
      </c>
      <c r="K18" s="66">
        <f t="shared" si="3"/>
        <v>10</v>
      </c>
      <c r="L18" s="65">
        <f>VLOOKUP($A18,'Return Data'!$B$7:$R$2843,17,0)</f>
        <v>14.663600000000001</v>
      </c>
      <c r="M18" s="66">
        <f t="shared" si="4"/>
        <v>22</v>
      </c>
      <c r="N18" s="65">
        <f>VLOOKUP($A18,'Return Data'!$B$7:$R$2843,14,0)</f>
        <v>13.370699999999999</v>
      </c>
      <c r="O18" s="66">
        <f t="shared" si="5"/>
        <v>15</v>
      </c>
      <c r="P18" s="65">
        <f>VLOOKUP($A18,'Return Data'!$B$7:$R$2843,15,0)</f>
        <v>14.0192</v>
      </c>
      <c r="Q18" s="66">
        <f t="shared" si="7"/>
        <v>16</v>
      </c>
      <c r="R18" s="65">
        <f>VLOOKUP($A18,'Return Data'!$B$7:$R$2843,16,0)</f>
        <v>14.78</v>
      </c>
      <c r="S18" s="67">
        <f t="shared" si="6"/>
        <v>20</v>
      </c>
    </row>
    <row r="19" spans="1:19" x14ac:dyDescent="0.3">
      <c r="A19" s="63" t="s">
        <v>1802</v>
      </c>
      <c r="B19" s="64">
        <f>VLOOKUP($A19,'Return Data'!$B$7:$R$2843,3,0)</f>
        <v>44351</v>
      </c>
      <c r="C19" s="65">
        <f>VLOOKUP($A19,'Return Data'!$B$7:$R$2843,4,0)</f>
        <v>29.19</v>
      </c>
      <c r="D19" s="65">
        <f>VLOOKUP($A19,'Return Data'!$B$7:$R$2843,10,0)</f>
        <v>5.3791000000000002</v>
      </c>
      <c r="E19" s="66">
        <f t="shared" si="0"/>
        <v>16</v>
      </c>
      <c r="F19" s="65">
        <f>VLOOKUP($A19,'Return Data'!$B$7:$R$2843,11,0)</f>
        <v>17.749099999999999</v>
      </c>
      <c r="G19" s="66">
        <f t="shared" si="1"/>
        <v>29</v>
      </c>
      <c r="H19" s="65">
        <f>VLOOKUP($A19,'Return Data'!$B$7:$R$2843,12,0)</f>
        <v>35.767400000000002</v>
      </c>
      <c r="I19" s="66">
        <f t="shared" si="2"/>
        <v>26</v>
      </c>
      <c r="J19" s="65">
        <f>VLOOKUP($A19,'Return Data'!$B$7:$R$2843,13,0)</f>
        <v>53.228299999999997</v>
      </c>
      <c r="K19" s="66">
        <f t="shared" si="3"/>
        <v>26</v>
      </c>
      <c r="L19" s="65">
        <f>VLOOKUP($A19,'Return Data'!$B$7:$R$2843,17,0)</f>
        <v>17.564599999999999</v>
      </c>
      <c r="M19" s="66">
        <f t="shared" si="4"/>
        <v>14</v>
      </c>
      <c r="N19" s="65">
        <f>VLOOKUP($A19,'Return Data'!$B$7:$R$2843,14,0)</f>
        <v>11.134399999999999</v>
      </c>
      <c r="O19" s="66">
        <f t="shared" si="5"/>
        <v>24</v>
      </c>
      <c r="P19" s="65">
        <f>VLOOKUP($A19,'Return Data'!$B$7:$R$2843,15,0)</f>
        <v>11.7355</v>
      </c>
      <c r="Q19" s="66">
        <f t="shared" si="7"/>
        <v>23</v>
      </c>
      <c r="R19" s="65">
        <f>VLOOKUP($A19,'Return Data'!$B$7:$R$2843,16,0)</f>
        <v>16.061900000000001</v>
      </c>
      <c r="S19" s="67">
        <f t="shared" si="6"/>
        <v>13</v>
      </c>
    </row>
    <row r="20" spans="1:19" x14ac:dyDescent="0.3">
      <c r="A20" s="63" t="s">
        <v>1826</v>
      </c>
      <c r="B20" s="64">
        <f>VLOOKUP($A20,'Return Data'!$B$7:$R$2843,3,0)</f>
        <v>44351</v>
      </c>
      <c r="C20" s="65">
        <f>VLOOKUP($A20,'Return Data'!$B$7:$R$2843,4,0)</f>
        <v>119.64</v>
      </c>
      <c r="D20" s="65">
        <f>VLOOKUP($A20,'Return Data'!$B$7:$R$2843,10,0)</f>
        <v>4.9198000000000004</v>
      </c>
      <c r="E20" s="66">
        <f t="shared" si="0"/>
        <v>22</v>
      </c>
      <c r="F20" s="65">
        <f>VLOOKUP($A20,'Return Data'!$B$7:$R$2843,11,0)</f>
        <v>17.860299999999999</v>
      </c>
      <c r="G20" s="66">
        <f t="shared" si="1"/>
        <v>28</v>
      </c>
      <c r="H20" s="65">
        <f>VLOOKUP($A20,'Return Data'!$B$7:$R$2843,12,0)</f>
        <v>36.217700000000001</v>
      </c>
      <c r="I20" s="66">
        <f t="shared" si="2"/>
        <v>25</v>
      </c>
      <c r="J20" s="65">
        <f>VLOOKUP($A20,'Return Data'!$B$7:$R$2843,13,0)</f>
        <v>50.813099999999999</v>
      </c>
      <c r="K20" s="66">
        <f t="shared" si="3"/>
        <v>28</v>
      </c>
      <c r="L20" s="65">
        <f>VLOOKUP($A20,'Return Data'!$B$7:$R$2843,17,0)</f>
        <v>12.607100000000001</v>
      </c>
      <c r="M20" s="66">
        <f t="shared" si="4"/>
        <v>26</v>
      </c>
      <c r="N20" s="65">
        <f>VLOOKUP($A20,'Return Data'!$B$7:$R$2843,14,0)</f>
        <v>8.9010999999999996</v>
      </c>
      <c r="O20" s="66">
        <f t="shared" si="5"/>
        <v>27</v>
      </c>
      <c r="P20" s="65">
        <f>VLOOKUP($A20,'Return Data'!$B$7:$R$2843,15,0)</f>
        <v>10.425800000000001</v>
      </c>
      <c r="Q20" s="66">
        <f t="shared" si="7"/>
        <v>25</v>
      </c>
      <c r="R20" s="65">
        <f>VLOOKUP($A20,'Return Data'!$B$7:$R$2843,16,0)</f>
        <v>17.134399999999999</v>
      </c>
      <c r="S20" s="67">
        <f t="shared" si="6"/>
        <v>10</v>
      </c>
    </row>
    <row r="21" spans="1:19" x14ac:dyDescent="0.3">
      <c r="A21" s="63" t="s">
        <v>1267</v>
      </c>
      <c r="B21" s="64">
        <f>VLOOKUP($A21,'Return Data'!$B$7:$R$2843,3,0)</f>
        <v>44351</v>
      </c>
      <c r="C21" s="65">
        <f>VLOOKUP($A21,'Return Data'!$B$7:$R$2843,4,0)</f>
        <v>70.19</v>
      </c>
      <c r="D21" s="65">
        <f>VLOOKUP($A21,'Return Data'!$B$7:$R$2843,10,0)</f>
        <v>9.4496000000000002</v>
      </c>
      <c r="E21" s="66">
        <f t="shared" si="0"/>
        <v>5</v>
      </c>
      <c r="F21" s="65">
        <f>VLOOKUP($A21,'Return Data'!$B$7:$R$2843,11,0)</f>
        <v>27.897200000000002</v>
      </c>
      <c r="G21" s="66">
        <f t="shared" si="1"/>
        <v>5</v>
      </c>
      <c r="H21" s="65">
        <f>VLOOKUP($A21,'Return Data'!$B$7:$R$2843,12,0)</f>
        <v>48.267800000000001</v>
      </c>
      <c r="I21" s="66">
        <f t="shared" si="2"/>
        <v>7</v>
      </c>
      <c r="J21" s="65">
        <f>VLOOKUP($A21,'Return Data'!$B$7:$R$2843,13,0)</f>
        <v>66.2089</v>
      </c>
      <c r="K21" s="66">
        <f t="shared" si="3"/>
        <v>8</v>
      </c>
      <c r="L21" s="65">
        <f>VLOOKUP($A21,'Return Data'!$B$7:$R$2843,17,0)</f>
        <v>21.706800000000001</v>
      </c>
      <c r="M21" s="66">
        <f t="shared" si="4"/>
        <v>6</v>
      </c>
      <c r="N21" s="65">
        <f>VLOOKUP($A21,'Return Data'!$B$7:$R$2843,14,0)</f>
        <v>12.4778</v>
      </c>
      <c r="O21" s="66">
        <f t="shared" si="5"/>
        <v>20</v>
      </c>
      <c r="P21" s="65">
        <f>VLOOKUP($A21,'Return Data'!$B$7:$R$2843,15,0)</f>
        <v>14.725300000000001</v>
      </c>
      <c r="Q21" s="66">
        <f t="shared" si="7"/>
        <v>12</v>
      </c>
      <c r="R21" s="65">
        <f>VLOOKUP($A21,'Return Data'!$B$7:$R$2843,16,0)</f>
        <v>15.8757</v>
      </c>
      <c r="S21" s="67">
        <f t="shared" si="6"/>
        <v>16</v>
      </c>
    </row>
    <row r="22" spans="1:19" x14ac:dyDescent="0.3">
      <c r="A22" s="63" t="s">
        <v>1270</v>
      </c>
      <c r="B22" s="64">
        <f>VLOOKUP($A22,'Return Data'!$B$7:$R$2843,3,0)</f>
        <v>44351</v>
      </c>
      <c r="C22" s="65">
        <f>VLOOKUP($A22,'Return Data'!$B$7:$R$2843,4,0)</f>
        <v>14.1427</v>
      </c>
      <c r="D22" s="65">
        <f>VLOOKUP($A22,'Return Data'!$B$7:$R$2843,10,0)</f>
        <v>5.6348000000000003</v>
      </c>
      <c r="E22" s="66">
        <f t="shared" si="0"/>
        <v>15</v>
      </c>
      <c r="F22" s="65">
        <f>VLOOKUP($A22,'Return Data'!$B$7:$R$2843,11,0)</f>
        <v>27.276399999999999</v>
      </c>
      <c r="G22" s="66">
        <f t="shared" si="1"/>
        <v>6</v>
      </c>
      <c r="H22" s="65">
        <f>VLOOKUP($A22,'Return Data'!$B$7:$R$2843,12,0)</f>
        <v>48.252499999999998</v>
      </c>
      <c r="I22" s="66">
        <f t="shared" si="2"/>
        <v>8</v>
      </c>
      <c r="J22" s="65">
        <f>VLOOKUP($A22,'Return Data'!$B$7:$R$2843,13,0)</f>
        <v>56.141800000000003</v>
      </c>
      <c r="K22" s="66">
        <f t="shared" si="3"/>
        <v>21</v>
      </c>
      <c r="L22" s="65"/>
      <c r="M22" s="66"/>
      <c r="N22" s="65"/>
      <c r="O22" s="66"/>
      <c r="P22" s="65"/>
      <c r="Q22" s="66"/>
      <c r="R22" s="65">
        <f>VLOOKUP($A22,'Return Data'!$B$7:$R$2843,16,0)</f>
        <v>18.348199999999999</v>
      </c>
      <c r="S22" s="67">
        <f t="shared" si="6"/>
        <v>7</v>
      </c>
    </row>
    <row r="23" spans="1:19" x14ac:dyDescent="0.3">
      <c r="A23" s="63" t="s">
        <v>1804</v>
      </c>
      <c r="B23" s="64">
        <f>VLOOKUP($A23,'Return Data'!$B$7:$R$2843,3,0)</f>
        <v>44351</v>
      </c>
      <c r="C23" s="65">
        <f>VLOOKUP($A23,'Return Data'!$B$7:$R$2843,4,0)</f>
        <v>44.905299999999997</v>
      </c>
      <c r="D23" s="65">
        <f>VLOOKUP($A23,'Return Data'!$B$7:$R$2843,10,0)</f>
        <v>3.2671000000000001</v>
      </c>
      <c r="E23" s="66">
        <f t="shared" si="0"/>
        <v>30</v>
      </c>
      <c r="F23" s="65">
        <f>VLOOKUP($A23,'Return Data'!$B$7:$R$2843,11,0)</f>
        <v>20.266999999999999</v>
      </c>
      <c r="G23" s="66">
        <f t="shared" si="1"/>
        <v>23</v>
      </c>
      <c r="H23" s="65">
        <f>VLOOKUP($A23,'Return Data'!$B$7:$R$2843,12,0)</f>
        <v>42.006100000000004</v>
      </c>
      <c r="I23" s="66">
        <f t="shared" si="2"/>
        <v>18</v>
      </c>
      <c r="J23" s="65">
        <f>VLOOKUP($A23,'Return Data'!$B$7:$R$2843,13,0)</f>
        <v>54.627800000000001</v>
      </c>
      <c r="K23" s="66">
        <f t="shared" si="3"/>
        <v>24</v>
      </c>
      <c r="L23" s="65">
        <f>VLOOKUP($A23,'Return Data'!$B$7:$R$2843,17,0)</f>
        <v>19.096900000000002</v>
      </c>
      <c r="M23" s="66">
        <f t="shared" ref="M23:M36" si="8">RANK(L23,L$8:L$41,0)</f>
        <v>10</v>
      </c>
      <c r="N23" s="65">
        <f>VLOOKUP($A23,'Return Data'!$B$7:$R$2843,14,0)</f>
        <v>13.766999999999999</v>
      </c>
      <c r="O23" s="66">
        <f t="shared" ref="O23:O28" si="9">RANK(N23,N$8:N$41,0)</f>
        <v>11</v>
      </c>
      <c r="P23" s="65">
        <f>VLOOKUP($A23,'Return Data'!$B$7:$R$2843,15,0)</f>
        <v>16.357600000000001</v>
      </c>
      <c r="Q23" s="66">
        <f>RANK(P23,P$8:P$41,0)</f>
        <v>7</v>
      </c>
      <c r="R23" s="65">
        <f>VLOOKUP($A23,'Return Data'!$B$7:$R$2843,16,0)</f>
        <v>12.55</v>
      </c>
      <c r="S23" s="67">
        <f t="shared" si="6"/>
        <v>28</v>
      </c>
    </row>
    <row r="24" spans="1:19" x14ac:dyDescent="0.3">
      <c r="A24" s="63" t="s">
        <v>1812</v>
      </c>
      <c r="B24" s="64">
        <f>VLOOKUP($A24,'Return Data'!$B$7:$R$2843,3,0)</f>
        <v>44351</v>
      </c>
      <c r="C24" s="65">
        <f>VLOOKUP($A24,'Return Data'!$B$7:$R$2843,4,0)</f>
        <v>47.796999999999997</v>
      </c>
      <c r="D24" s="65">
        <f>VLOOKUP($A24,'Return Data'!$B$7:$R$2843,10,0)</f>
        <v>2.5840999999999998</v>
      </c>
      <c r="E24" s="66">
        <f t="shared" si="0"/>
        <v>32</v>
      </c>
      <c r="F24" s="65">
        <f>VLOOKUP($A24,'Return Data'!$B$7:$R$2843,11,0)</f>
        <v>18.017299999999999</v>
      </c>
      <c r="G24" s="66">
        <f t="shared" si="1"/>
        <v>27</v>
      </c>
      <c r="H24" s="65">
        <f>VLOOKUP($A24,'Return Data'!$B$7:$R$2843,12,0)</f>
        <v>37.858699999999999</v>
      </c>
      <c r="I24" s="66">
        <f t="shared" si="2"/>
        <v>23</v>
      </c>
      <c r="J24" s="65">
        <f>VLOOKUP($A24,'Return Data'!$B$7:$R$2843,13,0)</f>
        <v>52.974899999999998</v>
      </c>
      <c r="K24" s="66">
        <f t="shared" si="3"/>
        <v>27</v>
      </c>
      <c r="L24" s="65">
        <f>VLOOKUP($A24,'Return Data'!$B$7:$R$2843,17,0)</f>
        <v>13.4864</v>
      </c>
      <c r="M24" s="66">
        <f t="shared" si="8"/>
        <v>24</v>
      </c>
      <c r="N24" s="65">
        <f>VLOOKUP($A24,'Return Data'!$B$7:$R$2843,14,0)</f>
        <v>13.597899999999999</v>
      </c>
      <c r="O24" s="66">
        <f t="shared" si="9"/>
        <v>12</v>
      </c>
      <c r="P24" s="65">
        <f>VLOOKUP($A24,'Return Data'!$B$7:$R$2843,15,0)</f>
        <v>15.246700000000001</v>
      </c>
      <c r="Q24" s="66">
        <f>RANK(P24,P$8:P$41,0)</f>
        <v>11</v>
      </c>
      <c r="R24" s="65">
        <f>VLOOKUP($A24,'Return Data'!$B$7:$R$2843,16,0)</f>
        <v>14.2577</v>
      </c>
      <c r="S24" s="67">
        <f t="shared" si="6"/>
        <v>22</v>
      </c>
    </row>
    <row r="25" spans="1:19" x14ac:dyDescent="0.3">
      <c r="A25" s="63" t="s">
        <v>1828</v>
      </c>
      <c r="B25" s="64">
        <f>VLOOKUP($A25,'Return Data'!$B$7:$R$2843,3,0)</f>
        <v>44351</v>
      </c>
      <c r="C25" s="65">
        <f>VLOOKUP($A25,'Return Data'!$B$7:$R$2843,4,0)</f>
        <v>109.236</v>
      </c>
      <c r="D25" s="65">
        <f>VLOOKUP($A25,'Return Data'!$B$7:$R$2843,10,0)</f>
        <v>6.3</v>
      </c>
      <c r="E25" s="66">
        <f t="shared" si="0"/>
        <v>8</v>
      </c>
      <c r="F25" s="65">
        <f>VLOOKUP($A25,'Return Data'!$B$7:$R$2843,11,0)</f>
        <v>20.518999999999998</v>
      </c>
      <c r="G25" s="66">
        <f t="shared" si="1"/>
        <v>20</v>
      </c>
      <c r="H25" s="65">
        <f>VLOOKUP($A25,'Return Data'!$B$7:$R$2843,12,0)</f>
        <v>35.584000000000003</v>
      </c>
      <c r="I25" s="66">
        <f t="shared" si="2"/>
        <v>27</v>
      </c>
      <c r="J25" s="65">
        <f>VLOOKUP($A25,'Return Data'!$B$7:$R$2843,13,0)</f>
        <v>56.0381</v>
      </c>
      <c r="K25" s="66">
        <f t="shared" si="3"/>
        <v>22</v>
      </c>
      <c r="L25" s="65">
        <f>VLOOKUP($A25,'Return Data'!$B$7:$R$2843,17,0)</f>
        <v>13.908200000000001</v>
      </c>
      <c r="M25" s="66">
        <f t="shared" si="8"/>
        <v>23</v>
      </c>
      <c r="N25" s="65">
        <f>VLOOKUP($A25,'Return Data'!$B$7:$R$2843,14,0)</f>
        <v>9.7546999999999997</v>
      </c>
      <c r="O25" s="66">
        <f t="shared" si="9"/>
        <v>26</v>
      </c>
      <c r="P25" s="65">
        <f>VLOOKUP($A25,'Return Data'!$B$7:$R$2843,15,0)</f>
        <v>12.49</v>
      </c>
      <c r="Q25" s="66">
        <f>RANK(P25,P$8:P$41,0)</f>
        <v>21</v>
      </c>
      <c r="R25" s="65">
        <f>VLOOKUP($A25,'Return Data'!$B$7:$R$2843,16,0)</f>
        <v>16.049499999999998</v>
      </c>
      <c r="S25" s="67">
        <f t="shared" si="6"/>
        <v>14</v>
      </c>
    </row>
    <row r="26" spans="1:19" x14ac:dyDescent="0.3">
      <c r="A26" s="63" t="s">
        <v>1829</v>
      </c>
      <c r="B26" s="64">
        <f>VLOOKUP($A26,'Return Data'!$B$7:$R$2843,3,0)</f>
        <v>44351</v>
      </c>
      <c r="C26" s="65">
        <f>VLOOKUP($A26,'Return Data'!$B$7:$R$2843,4,0)</f>
        <v>60.334600000000002</v>
      </c>
      <c r="D26" s="65">
        <f>VLOOKUP($A26,'Return Data'!$B$7:$R$2843,10,0)</f>
        <v>3.6242999999999999</v>
      </c>
      <c r="E26" s="66">
        <f t="shared" si="0"/>
        <v>29</v>
      </c>
      <c r="F26" s="65">
        <f>VLOOKUP($A26,'Return Data'!$B$7:$R$2843,11,0)</f>
        <v>13.1966</v>
      </c>
      <c r="G26" s="66">
        <f t="shared" si="1"/>
        <v>33</v>
      </c>
      <c r="H26" s="65">
        <f>VLOOKUP($A26,'Return Data'!$B$7:$R$2843,12,0)</f>
        <v>29.626100000000001</v>
      </c>
      <c r="I26" s="66">
        <f t="shared" si="2"/>
        <v>33</v>
      </c>
      <c r="J26" s="65">
        <f>VLOOKUP($A26,'Return Data'!$B$7:$R$2843,13,0)</f>
        <v>40.833100000000002</v>
      </c>
      <c r="K26" s="66">
        <f t="shared" si="3"/>
        <v>34</v>
      </c>
      <c r="L26" s="65">
        <f>VLOOKUP($A26,'Return Data'!$B$7:$R$2843,17,0)</f>
        <v>12.158099999999999</v>
      </c>
      <c r="M26" s="66">
        <f t="shared" si="8"/>
        <v>28</v>
      </c>
      <c r="N26" s="65">
        <f>VLOOKUP($A26,'Return Data'!$B$7:$R$2843,14,0)</f>
        <v>11.5444</v>
      </c>
      <c r="O26" s="66">
        <f t="shared" si="9"/>
        <v>22</v>
      </c>
      <c r="P26" s="65">
        <f>VLOOKUP($A26,'Return Data'!$B$7:$R$2843,15,0)</f>
        <v>9.9464000000000006</v>
      </c>
      <c r="Q26" s="66">
        <f>RANK(P26,P$8:P$41,0)</f>
        <v>26</v>
      </c>
      <c r="R26" s="65">
        <f>VLOOKUP($A26,'Return Data'!$B$7:$R$2843,16,0)</f>
        <v>9.0315999999999992</v>
      </c>
      <c r="S26" s="67">
        <f t="shared" si="6"/>
        <v>34</v>
      </c>
    </row>
    <row r="27" spans="1:19" x14ac:dyDescent="0.3">
      <c r="A27" s="63" t="s">
        <v>1272</v>
      </c>
      <c r="B27" s="64">
        <f>VLOOKUP($A27,'Return Data'!$B$7:$R$2843,3,0)</f>
        <v>44351</v>
      </c>
      <c r="C27" s="65">
        <f>VLOOKUP($A27,'Return Data'!$B$7:$R$2843,4,0)</f>
        <v>17.492100000000001</v>
      </c>
      <c r="D27" s="65">
        <f>VLOOKUP($A27,'Return Data'!$B$7:$R$2843,10,0)</f>
        <v>10.7081</v>
      </c>
      <c r="E27" s="66">
        <f t="shared" si="0"/>
        <v>2</v>
      </c>
      <c r="F27" s="65">
        <f>VLOOKUP($A27,'Return Data'!$B$7:$R$2843,11,0)</f>
        <v>33.232500000000002</v>
      </c>
      <c r="G27" s="66">
        <f t="shared" si="1"/>
        <v>2</v>
      </c>
      <c r="H27" s="65">
        <f>VLOOKUP($A27,'Return Data'!$B$7:$R$2843,12,0)</f>
        <v>52.927</v>
      </c>
      <c r="I27" s="66">
        <f t="shared" si="2"/>
        <v>2</v>
      </c>
      <c r="J27" s="65">
        <f>VLOOKUP($A27,'Return Data'!$B$7:$R$2843,13,0)</f>
        <v>71.615700000000004</v>
      </c>
      <c r="K27" s="66">
        <f t="shared" si="3"/>
        <v>4</v>
      </c>
      <c r="L27" s="65">
        <f>VLOOKUP($A27,'Return Data'!$B$7:$R$2843,17,0)</f>
        <v>25.245100000000001</v>
      </c>
      <c r="M27" s="66">
        <f t="shared" si="8"/>
        <v>4</v>
      </c>
      <c r="N27" s="65">
        <f>VLOOKUP($A27,'Return Data'!$B$7:$R$2843,14,0)</f>
        <v>18.2623</v>
      </c>
      <c r="O27" s="66">
        <f t="shared" si="9"/>
        <v>5</v>
      </c>
      <c r="P27" s="65"/>
      <c r="Q27" s="66"/>
      <c r="R27" s="65">
        <f>VLOOKUP($A27,'Return Data'!$B$7:$R$2843,16,0)</f>
        <v>14.733000000000001</v>
      </c>
      <c r="S27" s="67">
        <f t="shared" si="6"/>
        <v>21</v>
      </c>
    </row>
    <row r="28" spans="1:19" x14ac:dyDescent="0.3">
      <c r="A28" s="63" t="s">
        <v>1824</v>
      </c>
      <c r="B28" s="64">
        <f>VLOOKUP($A28,'Return Data'!$B$7:$R$2843,3,0)</f>
        <v>44351</v>
      </c>
      <c r="C28" s="65">
        <f>VLOOKUP($A28,'Return Data'!$B$7:$R$2843,4,0)</f>
        <v>32.873899999999999</v>
      </c>
      <c r="D28" s="65">
        <f>VLOOKUP($A28,'Return Data'!$B$7:$R$2843,10,0)</f>
        <v>1.1007</v>
      </c>
      <c r="E28" s="66">
        <f t="shared" si="0"/>
        <v>34</v>
      </c>
      <c r="F28" s="65">
        <f>VLOOKUP($A28,'Return Data'!$B$7:$R$2843,11,0)</f>
        <v>15.1252</v>
      </c>
      <c r="G28" s="66">
        <f t="shared" si="1"/>
        <v>32</v>
      </c>
      <c r="H28" s="65">
        <f>VLOOKUP($A28,'Return Data'!$B$7:$R$2843,12,0)</f>
        <v>30.101900000000001</v>
      </c>
      <c r="I28" s="66">
        <f t="shared" si="2"/>
        <v>32</v>
      </c>
      <c r="J28" s="65">
        <f>VLOOKUP($A28,'Return Data'!$B$7:$R$2843,13,0)</f>
        <v>48.643099999999997</v>
      </c>
      <c r="K28" s="66">
        <f t="shared" si="3"/>
        <v>30</v>
      </c>
      <c r="L28" s="65">
        <f>VLOOKUP($A28,'Return Data'!$B$7:$R$2843,17,0)</f>
        <v>10.3949</v>
      </c>
      <c r="M28" s="66">
        <f t="shared" si="8"/>
        <v>29</v>
      </c>
      <c r="N28" s="65">
        <f>VLOOKUP($A28,'Return Data'!$B$7:$R$2843,14,0)</f>
        <v>7.8867000000000003</v>
      </c>
      <c r="O28" s="66">
        <f t="shared" si="9"/>
        <v>28</v>
      </c>
      <c r="P28" s="65">
        <f>VLOOKUP($A28,'Return Data'!$B$7:$R$2843,15,0)</f>
        <v>12.9382</v>
      </c>
      <c r="Q28" s="66">
        <f>RANK(P28,P$8:P$41,0)</f>
        <v>19</v>
      </c>
      <c r="R28" s="65">
        <f>VLOOKUP($A28,'Return Data'!$B$7:$R$2843,16,0)</f>
        <v>18.229500000000002</v>
      </c>
      <c r="S28" s="67">
        <f t="shared" si="6"/>
        <v>8</v>
      </c>
    </row>
    <row r="29" spans="1:19" x14ac:dyDescent="0.3">
      <c r="A29" s="63" t="s">
        <v>2020</v>
      </c>
      <c r="B29" s="64">
        <f>VLOOKUP($A29,'Return Data'!$B$7:$R$2843,3,0)</f>
        <v>44351</v>
      </c>
      <c r="C29" s="65">
        <f>VLOOKUP($A29,'Return Data'!$B$7:$R$2843,4,0)</f>
        <v>13.964600000000001</v>
      </c>
      <c r="D29" s="65">
        <f>VLOOKUP($A29,'Return Data'!$B$7:$R$2843,10,0)</f>
        <v>4.9764999999999997</v>
      </c>
      <c r="E29" s="66">
        <f t="shared" si="0"/>
        <v>21</v>
      </c>
      <c r="F29" s="65">
        <f>VLOOKUP($A29,'Return Data'!$B$7:$R$2843,11,0)</f>
        <v>20.340900000000001</v>
      </c>
      <c r="G29" s="66">
        <f t="shared" si="1"/>
        <v>22</v>
      </c>
      <c r="H29" s="65">
        <f>VLOOKUP($A29,'Return Data'!$B$7:$R$2843,12,0)</f>
        <v>36.381</v>
      </c>
      <c r="I29" s="66">
        <f t="shared" si="2"/>
        <v>24</v>
      </c>
      <c r="J29" s="65">
        <f>VLOOKUP($A29,'Return Data'!$B$7:$R$2843,13,0)</f>
        <v>53.255000000000003</v>
      </c>
      <c r="K29" s="66">
        <f t="shared" si="3"/>
        <v>25</v>
      </c>
      <c r="L29" s="65">
        <f>VLOOKUP($A29,'Return Data'!$B$7:$R$2843,17,0)</f>
        <v>12.789899999999999</v>
      </c>
      <c r="M29" s="66">
        <f t="shared" si="8"/>
        <v>25</v>
      </c>
      <c r="N29" s="65"/>
      <c r="O29" s="66"/>
      <c r="P29" s="65"/>
      <c r="Q29" s="66"/>
      <c r="R29" s="65">
        <f>VLOOKUP($A29,'Return Data'!$B$7:$R$2843,16,0)</f>
        <v>12.1739</v>
      </c>
      <c r="S29" s="67">
        <f t="shared" si="6"/>
        <v>29</v>
      </c>
    </row>
    <row r="30" spans="1:19" x14ac:dyDescent="0.3">
      <c r="A30" s="63" t="s">
        <v>1273</v>
      </c>
      <c r="B30" s="64">
        <f>VLOOKUP($A30,'Return Data'!$B$7:$R$2843,3,0)</f>
        <v>44351</v>
      </c>
      <c r="C30" s="65">
        <f>VLOOKUP($A30,'Return Data'!$B$7:$R$2843,4,0)</f>
        <v>122.5594</v>
      </c>
      <c r="D30" s="65">
        <f>VLOOKUP($A30,'Return Data'!$B$7:$R$2843,10,0)</f>
        <v>2.7698</v>
      </c>
      <c r="E30" s="66">
        <f t="shared" si="0"/>
        <v>31</v>
      </c>
      <c r="F30" s="65">
        <f>VLOOKUP($A30,'Return Data'!$B$7:$R$2843,11,0)</f>
        <v>30.195399999999999</v>
      </c>
      <c r="G30" s="66">
        <f t="shared" si="1"/>
        <v>3</v>
      </c>
      <c r="H30" s="65">
        <f>VLOOKUP($A30,'Return Data'!$B$7:$R$2843,12,0)</f>
        <v>49.057899999999997</v>
      </c>
      <c r="I30" s="66">
        <f t="shared" si="2"/>
        <v>5</v>
      </c>
      <c r="J30" s="65">
        <f>VLOOKUP($A30,'Return Data'!$B$7:$R$2843,13,0)</f>
        <v>74.2958</v>
      </c>
      <c r="K30" s="66">
        <f t="shared" si="3"/>
        <v>3</v>
      </c>
      <c r="L30" s="65">
        <f>VLOOKUP($A30,'Return Data'!$B$7:$R$2843,17,0)</f>
        <v>9.6165000000000003</v>
      </c>
      <c r="M30" s="66">
        <f t="shared" si="8"/>
        <v>31</v>
      </c>
      <c r="N30" s="65">
        <f>VLOOKUP($A30,'Return Data'!$B$7:$R$2843,14,0)</f>
        <v>11.2598</v>
      </c>
      <c r="O30" s="66">
        <f t="shared" ref="O30:O35" si="10">RANK(N30,N$8:N$41,0)</f>
        <v>23</v>
      </c>
      <c r="P30" s="65">
        <f>VLOOKUP($A30,'Return Data'!$B$7:$R$2843,15,0)</f>
        <v>12.256399999999999</v>
      </c>
      <c r="Q30" s="66">
        <f t="shared" ref="Q30:Q35" si="11">RANK(P30,P$8:P$41,0)</f>
        <v>22</v>
      </c>
      <c r="R30" s="65">
        <f>VLOOKUP($A30,'Return Data'!$B$7:$R$2843,16,0)</f>
        <v>16.732900000000001</v>
      </c>
      <c r="S30" s="67">
        <f t="shared" si="6"/>
        <v>11</v>
      </c>
    </row>
    <row r="31" spans="1:19" x14ac:dyDescent="0.3">
      <c r="A31" s="63" t="s">
        <v>1784</v>
      </c>
      <c r="B31" s="64">
        <f>VLOOKUP($A31,'Return Data'!$B$7:$R$2843,3,0)</f>
        <v>44351</v>
      </c>
      <c r="C31" s="65">
        <f>VLOOKUP($A31,'Return Data'!$B$7:$R$2843,4,0)</f>
        <v>41.392400000000002</v>
      </c>
      <c r="D31" s="65">
        <f>VLOOKUP($A31,'Return Data'!$B$7:$R$2843,10,0)</f>
        <v>10.105499999999999</v>
      </c>
      <c r="E31" s="66">
        <f t="shared" si="0"/>
        <v>4</v>
      </c>
      <c r="F31" s="65">
        <f>VLOOKUP($A31,'Return Data'!$B$7:$R$2843,11,0)</f>
        <v>20.617100000000001</v>
      </c>
      <c r="G31" s="66">
        <f t="shared" si="1"/>
        <v>19</v>
      </c>
      <c r="H31" s="65">
        <f>VLOOKUP($A31,'Return Data'!$B$7:$R$2843,12,0)</f>
        <v>34.413200000000003</v>
      </c>
      <c r="I31" s="66">
        <f t="shared" si="2"/>
        <v>29</v>
      </c>
      <c r="J31" s="65">
        <f>VLOOKUP($A31,'Return Data'!$B$7:$R$2843,13,0)</f>
        <v>60.012700000000002</v>
      </c>
      <c r="K31" s="66">
        <f t="shared" si="3"/>
        <v>18</v>
      </c>
      <c r="L31" s="65">
        <f>VLOOKUP($A31,'Return Data'!$B$7:$R$2843,17,0)</f>
        <v>29.162500000000001</v>
      </c>
      <c r="M31" s="66">
        <f t="shared" si="8"/>
        <v>2</v>
      </c>
      <c r="N31" s="65">
        <f>VLOOKUP($A31,'Return Data'!$B$7:$R$2843,14,0)</f>
        <v>20.528199999999998</v>
      </c>
      <c r="O31" s="66">
        <f t="shared" si="10"/>
        <v>3</v>
      </c>
      <c r="P31" s="65">
        <f>VLOOKUP($A31,'Return Data'!$B$7:$R$2843,15,0)</f>
        <v>19.214099999999998</v>
      </c>
      <c r="Q31" s="66">
        <f t="shared" si="11"/>
        <v>2</v>
      </c>
      <c r="R31" s="65">
        <f>VLOOKUP($A31,'Return Data'!$B$7:$R$2843,16,0)</f>
        <v>19.366599999999998</v>
      </c>
      <c r="S31" s="67">
        <f t="shared" si="6"/>
        <v>3</v>
      </c>
    </row>
    <row r="32" spans="1:19" x14ac:dyDescent="0.3">
      <c r="A32" s="63" t="s">
        <v>1815</v>
      </c>
      <c r="B32" s="64">
        <f>VLOOKUP($A32,'Return Data'!$B$7:$R$2843,3,0)</f>
        <v>44351</v>
      </c>
      <c r="C32" s="65">
        <f>VLOOKUP($A32,'Return Data'!$B$7:$R$2843,4,0)</f>
        <v>22.95</v>
      </c>
      <c r="D32" s="65">
        <f>VLOOKUP($A32,'Return Data'!$B$7:$R$2843,10,0)</f>
        <v>10.602399999999999</v>
      </c>
      <c r="E32" s="66">
        <f t="shared" si="0"/>
        <v>3</v>
      </c>
      <c r="F32" s="65">
        <f>VLOOKUP($A32,'Return Data'!$B$7:$R$2843,11,0)</f>
        <v>27.146799999999999</v>
      </c>
      <c r="G32" s="66">
        <f t="shared" si="1"/>
        <v>7</v>
      </c>
      <c r="H32" s="65">
        <f>VLOOKUP($A32,'Return Data'!$B$7:$R$2843,12,0)</f>
        <v>51.385199999999998</v>
      </c>
      <c r="I32" s="66">
        <f t="shared" si="2"/>
        <v>4</v>
      </c>
      <c r="J32" s="65">
        <f>VLOOKUP($A32,'Return Data'!$B$7:$R$2843,13,0)</f>
        <v>79.718100000000007</v>
      </c>
      <c r="K32" s="66">
        <f t="shared" si="3"/>
        <v>2</v>
      </c>
      <c r="L32" s="65">
        <f>VLOOKUP($A32,'Return Data'!$B$7:$R$2843,17,0)</f>
        <v>28.728000000000002</v>
      </c>
      <c r="M32" s="66">
        <f t="shared" si="8"/>
        <v>3</v>
      </c>
      <c r="N32" s="65">
        <f>VLOOKUP($A32,'Return Data'!$B$7:$R$2843,14,0)</f>
        <v>20.776499999999999</v>
      </c>
      <c r="O32" s="66">
        <f t="shared" si="10"/>
        <v>2</v>
      </c>
      <c r="P32" s="65">
        <f>VLOOKUP($A32,'Return Data'!$B$7:$R$2843,15,0)</f>
        <v>18.242699999999999</v>
      </c>
      <c r="Q32" s="66">
        <f t="shared" si="11"/>
        <v>3</v>
      </c>
      <c r="R32" s="65">
        <f>VLOOKUP($A32,'Return Data'!$B$7:$R$2843,16,0)</f>
        <v>14.1973</v>
      </c>
      <c r="S32" s="67">
        <f t="shared" si="6"/>
        <v>23</v>
      </c>
    </row>
    <row r="33" spans="1:19" x14ac:dyDescent="0.3">
      <c r="A33" s="63" t="s">
        <v>1275</v>
      </c>
      <c r="B33" s="64">
        <f>VLOOKUP($A33,'Return Data'!$B$7:$R$2843,3,0)</f>
        <v>44351</v>
      </c>
      <c r="C33" s="65">
        <f>VLOOKUP($A33,'Return Data'!$B$7:$R$2843,4,0)</f>
        <v>197.1</v>
      </c>
      <c r="D33" s="65">
        <f>VLOOKUP($A33,'Return Data'!$B$7:$R$2843,10,0)</f>
        <v>7.8522999999999996</v>
      </c>
      <c r="E33" s="66">
        <f t="shared" si="0"/>
        <v>6</v>
      </c>
      <c r="F33" s="65">
        <f>VLOOKUP($A33,'Return Data'!$B$7:$R$2843,11,0)</f>
        <v>25.4695</v>
      </c>
      <c r="G33" s="66">
        <f t="shared" si="1"/>
        <v>9</v>
      </c>
      <c r="H33" s="65">
        <f>VLOOKUP($A33,'Return Data'!$B$7:$R$2843,12,0)</f>
        <v>43.9527</v>
      </c>
      <c r="I33" s="66">
        <f t="shared" si="2"/>
        <v>13</v>
      </c>
      <c r="J33" s="65">
        <f>VLOOKUP($A33,'Return Data'!$B$7:$R$2843,13,0)</f>
        <v>63.5413</v>
      </c>
      <c r="K33" s="66">
        <f t="shared" si="3"/>
        <v>11</v>
      </c>
      <c r="L33" s="65">
        <f>VLOOKUP($A33,'Return Data'!$B$7:$R$2843,17,0)</f>
        <v>16.261099999999999</v>
      </c>
      <c r="M33" s="66">
        <f t="shared" si="8"/>
        <v>17</v>
      </c>
      <c r="N33" s="65">
        <f>VLOOKUP($A33,'Return Data'!$B$7:$R$2843,14,0)</f>
        <v>11.7639</v>
      </c>
      <c r="O33" s="66">
        <f t="shared" si="10"/>
        <v>21</v>
      </c>
      <c r="P33" s="65">
        <f>VLOOKUP($A33,'Return Data'!$B$7:$R$2843,15,0)</f>
        <v>15.7582</v>
      </c>
      <c r="Q33" s="66">
        <f t="shared" si="11"/>
        <v>8</v>
      </c>
      <c r="R33" s="65">
        <f>VLOOKUP($A33,'Return Data'!$B$7:$R$2843,16,0)</f>
        <v>15.5532</v>
      </c>
      <c r="S33" s="67">
        <f t="shared" si="6"/>
        <v>17</v>
      </c>
    </row>
    <row r="34" spans="1:19" x14ac:dyDescent="0.3">
      <c r="A34" s="63" t="s">
        <v>1277</v>
      </c>
      <c r="B34" s="64">
        <f>VLOOKUP($A34,'Return Data'!$B$7:$R$2843,3,0)</f>
        <v>44351</v>
      </c>
      <c r="C34" s="65">
        <f>VLOOKUP($A34,'Return Data'!$B$7:$R$2843,4,0)</f>
        <v>357.54390000000001</v>
      </c>
      <c r="D34" s="65">
        <f>VLOOKUP($A34,'Return Data'!$B$7:$R$2843,10,0)</f>
        <v>20.322800000000001</v>
      </c>
      <c r="E34" s="66">
        <f t="shared" si="0"/>
        <v>1</v>
      </c>
      <c r="F34" s="65">
        <f>VLOOKUP($A34,'Return Data'!$B$7:$R$2843,11,0)</f>
        <v>43.149000000000001</v>
      </c>
      <c r="G34" s="66">
        <f t="shared" si="1"/>
        <v>1</v>
      </c>
      <c r="H34" s="65">
        <f>VLOOKUP($A34,'Return Data'!$B$7:$R$2843,12,0)</f>
        <v>65.294200000000004</v>
      </c>
      <c r="I34" s="66">
        <f t="shared" si="2"/>
        <v>1</v>
      </c>
      <c r="J34" s="65">
        <f>VLOOKUP($A34,'Return Data'!$B$7:$R$2843,13,0)</f>
        <v>108.8185</v>
      </c>
      <c r="K34" s="66">
        <f t="shared" si="3"/>
        <v>1</v>
      </c>
      <c r="L34" s="65">
        <f>VLOOKUP($A34,'Return Data'!$B$7:$R$2843,17,0)</f>
        <v>37.888399999999997</v>
      </c>
      <c r="M34" s="66">
        <f t="shared" si="8"/>
        <v>1</v>
      </c>
      <c r="N34" s="65">
        <f>VLOOKUP($A34,'Return Data'!$B$7:$R$2843,14,0)</f>
        <v>26.862300000000001</v>
      </c>
      <c r="O34" s="66">
        <f t="shared" si="10"/>
        <v>1</v>
      </c>
      <c r="P34" s="65">
        <f>VLOOKUP($A34,'Return Data'!$B$7:$R$2843,15,0)</f>
        <v>22.438099999999999</v>
      </c>
      <c r="Q34" s="66">
        <f t="shared" si="11"/>
        <v>1</v>
      </c>
      <c r="R34" s="65">
        <f>VLOOKUP($A34,'Return Data'!$B$7:$R$2843,16,0)</f>
        <v>19.3477</v>
      </c>
      <c r="S34" s="67">
        <f t="shared" si="6"/>
        <v>4</v>
      </c>
    </row>
    <row r="35" spans="1:19" x14ac:dyDescent="0.3">
      <c r="A35" s="63" t="s">
        <v>1817</v>
      </c>
      <c r="B35" s="64">
        <f>VLOOKUP($A35,'Return Data'!$B$7:$R$2843,3,0)</f>
        <v>44351</v>
      </c>
      <c r="C35" s="65">
        <f>VLOOKUP($A35,'Return Data'!$B$7:$R$2843,4,0)</f>
        <v>68.050600000000003</v>
      </c>
      <c r="D35" s="65">
        <f>VLOOKUP($A35,'Return Data'!$B$7:$R$2843,10,0)</f>
        <v>5.1224999999999996</v>
      </c>
      <c r="E35" s="66">
        <f t="shared" si="0"/>
        <v>19</v>
      </c>
      <c r="F35" s="65">
        <f>VLOOKUP($A35,'Return Data'!$B$7:$R$2843,11,0)</f>
        <v>21.279800000000002</v>
      </c>
      <c r="G35" s="66">
        <f t="shared" si="1"/>
        <v>17</v>
      </c>
      <c r="H35" s="65">
        <f>VLOOKUP($A35,'Return Data'!$B$7:$R$2843,12,0)</f>
        <v>43.933500000000002</v>
      </c>
      <c r="I35" s="66">
        <f t="shared" si="2"/>
        <v>14</v>
      </c>
      <c r="J35" s="65">
        <f>VLOOKUP($A35,'Return Data'!$B$7:$R$2843,13,0)</f>
        <v>62.049500000000002</v>
      </c>
      <c r="K35" s="66">
        <f t="shared" si="3"/>
        <v>14</v>
      </c>
      <c r="L35" s="65">
        <f>VLOOKUP($A35,'Return Data'!$B$7:$R$2843,17,0)</f>
        <v>15.6473</v>
      </c>
      <c r="M35" s="66">
        <f t="shared" si="8"/>
        <v>19</v>
      </c>
      <c r="N35" s="65">
        <f>VLOOKUP($A35,'Return Data'!$B$7:$R$2843,14,0)</f>
        <v>13.4506</v>
      </c>
      <c r="O35" s="66">
        <f t="shared" si="10"/>
        <v>13</v>
      </c>
      <c r="P35" s="65">
        <f>VLOOKUP($A35,'Return Data'!$B$7:$R$2843,15,0)</f>
        <v>14.408899999999999</v>
      </c>
      <c r="Q35" s="66">
        <f t="shared" si="11"/>
        <v>14</v>
      </c>
      <c r="R35" s="65">
        <f>VLOOKUP($A35,'Return Data'!$B$7:$R$2843,16,0)</f>
        <v>12.9689</v>
      </c>
      <c r="S35" s="67">
        <f t="shared" si="6"/>
        <v>26</v>
      </c>
    </row>
    <row r="36" spans="1:19" x14ac:dyDescent="0.3">
      <c r="A36" s="63" t="s">
        <v>1819</v>
      </c>
      <c r="B36" s="64">
        <f>VLOOKUP($A36,'Return Data'!$B$7:$R$2843,3,0)</f>
        <v>44351</v>
      </c>
      <c r="C36" s="65">
        <f>VLOOKUP($A36,'Return Data'!$B$7:$R$2843,4,0)</f>
        <v>13.1615</v>
      </c>
      <c r="D36" s="65">
        <f>VLOOKUP($A36,'Return Data'!$B$7:$R$2843,10,0)</f>
        <v>2.5733999999999999</v>
      </c>
      <c r="E36" s="66">
        <f t="shared" si="0"/>
        <v>33</v>
      </c>
      <c r="F36" s="65">
        <f>VLOOKUP($A36,'Return Data'!$B$7:$R$2843,11,0)</f>
        <v>13.1073</v>
      </c>
      <c r="G36" s="66">
        <f t="shared" si="1"/>
        <v>34</v>
      </c>
      <c r="H36" s="65">
        <f>VLOOKUP($A36,'Return Data'!$B$7:$R$2843,12,0)</f>
        <v>27.753</v>
      </c>
      <c r="I36" s="66">
        <f t="shared" si="2"/>
        <v>34</v>
      </c>
      <c r="J36" s="65">
        <f>VLOOKUP($A36,'Return Data'!$B$7:$R$2843,13,0)</f>
        <v>41.999400000000001</v>
      </c>
      <c r="K36" s="66">
        <f t="shared" si="3"/>
        <v>33</v>
      </c>
      <c r="L36" s="65">
        <f>VLOOKUP($A36,'Return Data'!$B$7:$R$2843,17,0)</f>
        <v>9.9582999999999995</v>
      </c>
      <c r="M36" s="66">
        <f t="shared" si="8"/>
        <v>30</v>
      </c>
      <c r="N36" s="65"/>
      <c r="O36" s="66"/>
      <c r="P36" s="65"/>
      <c r="Q36" s="66"/>
      <c r="R36" s="65">
        <f>VLOOKUP($A36,'Return Data'!$B$7:$R$2843,16,0)</f>
        <v>10.773300000000001</v>
      </c>
      <c r="S36" s="67">
        <f t="shared" si="6"/>
        <v>32</v>
      </c>
    </row>
    <row r="37" spans="1:19" x14ac:dyDescent="0.3">
      <c r="A37" s="63" t="s">
        <v>1280</v>
      </c>
      <c r="B37" s="64">
        <f>VLOOKUP($A37,'Return Data'!$B$7:$R$2843,3,0)</f>
        <v>44351</v>
      </c>
      <c r="C37" s="65">
        <f>VLOOKUP($A37,'Return Data'!$B$7:$R$2843,4,0)</f>
        <v>14.3873</v>
      </c>
      <c r="D37" s="65">
        <f>VLOOKUP($A37,'Return Data'!$B$7:$R$2843,10,0)</f>
        <v>5.1418999999999997</v>
      </c>
      <c r="E37" s="66">
        <f t="shared" si="0"/>
        <v>17</v>
      </c>
      <c r="F37" s="65">
        <f>VLOOKUP($A37,'Return Data'!$B$7:$R$2843,11,0)</f>
        <v>23.9451</v>
      </c>
      <c r="G37" s="66">
        <f t="shared" si="1"/>
        <v>12</v>
      </c>
      <c r="H37" s="65">
        <f>VLOOKUP($A37,'Return Data'!$B$7:$R$2843,12,0)</f>
        <v>42.0687</v>
      </c>
      <c r="I37" s="66">
        <f t="shared" si="2"/>
        <v>17</v>
      </c>
      <c r="J37" s="65">
        <f>VLOOKUP($A37,'Return Data'!$B$7:$R$2843,13,0)</f>
        <v>61.236600000000003</v>
      </c>
      <c r="K37" s="66">
        <f t="shared" si="3"/>
        <v>17</v>
      </c>
      <c r="L37" s="65"/>
      <c r="M37" s="66"/>
      <c r="N37" s="65"/>
      <c r="O37" s="66"/>
      <c r="P37" s="65"/>
      <c r="Q37" s="66"/>
      <c r="R37" s="65">
        <f>VLOOKUP($A37,'Return Data'!$B$7:$R$2843,16,0)</f>
        <v>23.174800000000001</v>
      </c>
      <c r="S37" s="67">
        <f t="shared" si="6"/>
        <v>1</v>
      </c>
    </row>
    <row r="38" spans="1:19" x14ac:dyDescent="0.3">
      <c r="A38" s="102" t="s">
        <v>1797</v>
      </c>
      <c r="B38" s="64">
        <f>VLOOKUP($A38,'Return Data'!$B$7:$R$2843,3,0)</f>
        <v>44351</v>
      </c>
      <c r="C38" s="65">
        <f>VLOOKUP($A38,'Return Data'!$B$7:$R$2843,4,0)</f>
        <v>14.281700000000001</v>
      </c>
      <c r="D38" s="65">
        <f>VLOOKUP($A38,'Return Data'!$B$7:$R$2843,10,0)</f>
        <v>4.1410999999999998</v>
      </c>
      <c r="E38" s="66">
        <f t="shared" si="0"/>
        <v>26</v>
      </c>
      <c r="F38" s="65">
        <f>VLOOKUP($A38,'Return Data'!$B$7:$R$2843,11,0)</f>
        <v>16.552</v>
      </c>
      <c r="G38" s="66">
        <f t="shared" si="1"/>
        <v>30</v>
      </c>
      <c r="H38" s="65">
        <f>VLOOKUP($A38,'Return Data'!$B$7:$R$2843,12,0)</f>
        <v>31.886299999999999</v>
      </c>
      <c r="I38" s="66">
        <f t="shared" si="2"/>
        <v>31</v>
      </c>
      <c r="J38" s="65">
        <f>VLOOKUP($A38,'Return Data'!$B$7:$R$2843,13,0)</f>
        <v>46.201599999999999</v>
      </c>
      <c r="K38" s="66">
        <f t="shared" si="3"/>
        <v>32</v>
      </c>
      <c r="L38" s="65">
        <f>VLOOKUP($A38,'Return Data'!$B$7:$R$2843,17,0)</f>
        <v>15.823600000000001</v>
      </c>
      <c r="M38" s="66">
        <f>RANK(L38,L$8:L$41,0)</f>
        <v>18</v>
      </c>
      <c r="N38" s="65"/>
      <c r="O38" s="66"/>
      <c r="P38" s="65"/>
      <c r="Q38" s="66"/>
      <c r="R38" s="65">
        <f>VLOOKUP($A38,'Return Data'!$B$7:$R$2843,16,0)</f>
        <v>13.8628</v>
      </c>
      <c r="S38" s="67">
        <f t="shared" si="6"/>
        <v>24</v>
      </c>
    </row>
    <row r="39" spans="1:19" x14ac:dyDescent="0.3">
      <c r="A39" s="63" t="s">
        <v>1821</v>
      </c>
      <c r="B39" s="64">
        <f>VLOOKUP($A39,'Return Data'!$B$7:$R$2843,3,0)</f>
        <v>44351</v>
      </c>
      <c r="C39" s="65">
        <f>VLOOKUP($A39,'Return Data'!$B$7:$R$2843,4,0)</f>
        <v>135.41</v>
      </c>
      <c r="D39" s="65">
        <f>VLOOKUP($A39,'Return Data'!$B$7:$R$2843,10,0)</f>
        <v>5.7312000000000003</v>
      </c>
      <c r="E39" s="66">
        <f t="shared" si="0"/>
        <v>13</v>
      </c>
      <c r="F39" s="65">
        <f>VLOOKUP($A39,'Return Data'!$B$7:$R$2843,11,0)</f>
        <v>18.801500000000001</v>
      </c>
      <c r="G39" s="66">
        <f t="shared" si="1"/>
        <v>26</v>
      </c>
      <c r="H39" s="65">
        <f>VLOOKUP($A39,'Return Data'!$B$7:$R$2843,12,0)</f>
        <v>34.335299999999997</v>
      </c>
      <c r="I39" s="66">
        <f t="shared" si="2"/>
        <v>30</v>
      </c>
      <c r="J39" s="65">
        <f>VLOOKUP($A39,'Return Data'!$B$7:$R$2843,13,0)</f>
        <v>48.802199999999999</v>
      </c>
      <c r="K39" s="66">
        <f t="shared" si="3"/>
        <v>29</v>
      </c>
      <c r="L39" s="65">
        <f>VLOOKUP($A39,'Return Data'!$B$7:$R$2843,17,0)</f>
        <v>8.3302999999999994</v>
      </c>
      <c r="M39" s="66">
        <f>RANK(L39,L$8:L$41,0)</f>
        <v>32</v>
      </c>
      <c r="N39" s="65">
        <f>VLOOKUP($A39,'Return Data'!$B$7:$R$2843,14,0)</f>
        <v>7.6047000000000002</v>
      </c>
      <c r="O39" s="66">
        <f>RANK(N39,N$8:N$41,0)</f>
        <v>29</v>
      </c>
      <c r="P39" s="65">
        <f>VLOOKUP($A39,'Return Data'!$B$7:$R$2843,15,0)</f>
        <v>9.1082000000000001</v>
      </c>
      <c r="Q39" s="66">
        <f>RANK(P39,P$8:P$41,0)</f>
        <v>27</v>
      </c>
      <c r="R39" s="65">
        <f>VLOOKUP($A39,'Return Data'!$B$7:$R$2843,16,0)</f>
        <v>9.9903999999999993</v>
      </c>
      <c r="S39" s="67">
        <f t="shared" si="6"/>
        <v>33</v>
      </c>
    </row>
    <row r="40" spans="1:19" x14ac:dyDescent="0.3">
      <c r="A40" s="63" t="s">
        <v>1807</v>
      </c>
      <c r="B40" s="64">
        <f>VLOOKUP($A40,'Return Data'!$B$7:$R$2843,3,0)</f>
        <v>44351</v>
      </c>
      <c r="C40" s="65">
        <f>VLOOKUP($A40,'Return Data'!$B$7:$R$2843,4,0)</f>
        <v>28.9</v>
      </c>
      <c r="D40" s="65">
        <f>VLOOKUP($A40,'Return Data'!$B$7:$R$2843,10,0)</f>
        <v>5.1291000000000002</v>
      </c>
      <c r="E40" s="66">
        <f t="shared" si="0"/>
        <v>18</v>
      </c>
      <c r="F40" s="65">
        <f>VLOOKUP($A40,'Return Data'!$B$7:$R$2843,11,0)</f>
        <v>21.838100000000001</v>
      </c>
      <c r="G40" s="66">
        <f t="shared" si="1"/>
        <v>16</v>
      </c>
      <c r="H40" s="65">
        <f>VLOOKUP($A40,'Return Data'!$B$7:$R$2843,12,0)</f>
        <v>39.613500000000002</v>
      </c>
      <c r="I40" s="66">
        <f t="shared" si="2"/>
        <v>20</v>
      </c>
      <c r="J40" s="65">
        <f>VLOOKUP($A40,'Return Data'!$B$7:$R$2843,13,0)</f>
        <v>61.272300000000001</v>
      </c>
      <c r="K40" s="66">
        <f t="shared" si="3"/>
        <v>16</v>
      </c>
      <c r="L40" s="65">
        <f>VLOOKUP($A40,'Return Data'!$B$7:$R$2843,17,0)</f>
        <v>19.760000000000002</v>
      </c>
      <c r="M40" s="66">
        <f>RANK(L40,L$8:L$41,0)</f>
        <v>8</v>
      </c>
      <c r="N40" s="65">
        <f>VLOOKUP($A40,'Return Data'!$B$7:$R$2843,14,0)</f>
        <v>15.9114</v>
      </c>
      <c r="O40" s="66">
        <f>RANK(N40,N$8:N$41,0)</f>
        <v>9</v>
      </c>
      <c r="P40" s="65">
        <f>VLOOKUP($A40,'Return Data'!$B$7:$R$2843,15,0)</f>
        <v>14.0593</v>
      </c>
      <c r="Q40" s="66">
        <f>RANK(P40,P$8:P$41,0)</f>
        <v>15</v>
      </c>
      <c r="R40" s="65">
        <f>VLOOKUP($A40,'Return Data'!$B$7:$R$2843,16,0)</f>
        <v>11.2059</v>
      </c>
      <c r="S40" s="67">
        <f t="shared" si="6"/>
        <v>31</v>
      </c>
    </row>
    <row r="41" spans="1:19" x14ac:dyDescent="0.3">
      <c r="A41" s="63" t="s">
        <v>1880</v>
      </c>
      <c r="B41" s="64">
        <f>VLOOKUP($A41,'Return Data'!$B$7:$R$2843,3,0)</f>
        <v>44351</v>
      </c>
      <c r="C41" s="65">
        <f>VLOOKUP($A41,'Return Data'!$B$7:$R$2843,4,0)</f>
        <v>225.64500000000001</v>
      </c>
      <c r="D41" s="65">
        <f>VLOOKUP($A41,'Return Data'!$B$7:$R$2843,10,0)</f>
        <v>4.9912000000000001</v>
      </c>
      <c r="E41" s="66">
        <f t="shared" si="0"/>
        <v>20</v>
      </c>
      <c r="F41" s="65">
        <f>VLOOKUP($A41,'Return Data'!$B$7:$R$2843,11,0)</f>
        <v>20.768000000000001</v>
      </c>
      <c r="G41" s="66">
        <f t="shared" si="1"/>
        <v>18</v>
      </c>
      <c r="H41" s="65">
        <f>VLOOKUP($A41,'Return Data'!$B$7:$R$2843,12,0)</f>
        <v>45.490400000000001</v>
      </c>
      <c r="I41" s="66">
        <f t="shared" si="2"/>
        <v>10</v>
      </c>
      <c r="J41" s="65">
        <f>VLOOKUP($A41,'Return Data'!$B$7:$R$2843,13,0)</f>
        <v>69.917400000000001</v>
      </c>
      <c r="K41" s="66">
        <f t="shared" si="3"/>
        <v>6</v>
      </c>
      <c r="L41" s="65">
        <f>VLOOKUP($A41,'Return Data'!$B$7:$R$2843,17,0)</f>
        <v>24.898099999999999</v>
      </c>
      <c r="M41" s="66">
        <f>RANK(L41,L$8:L$41,0)</f>
        <v>5</v>
      </c>
      <c r="N41" s="65">
        <f>VLOOKUP($A41,'Return Data'!$B$7:$R$2843,14,0)</f>
        <v>18.310700000000001</v>
      </c>
      <c r="O41" s="66">
        <f>RANK(N41,N$8:N$41,0)</f>
        <v>4</v>
      </c>
      <c r="P41" s="65">
        <f>VLOOKUP($A41,'Return Data'!$B$7:$R$2843,15,0)</f>
        <v>17.039000000000001</v>
      </c>
      <c r="Q41" s="66">
        <f>RANK(P41,P$8:P$41,0)</f>
        <v>6</v>
      </c>
      <c r="R41" s="65">
        <f>VLOOKUP($A41,'Return Data'!$B$7:$R$2843,16,0)</f>
        <v>15.952500000000001</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5.8819617647058822</v>
      </c>
      <c r="E43" s="74"/>
      <c r="F43" s="75">
        <f>AVERAGE(F8:F41)</f>
        <v>22.442829411764713</v>
      </c>
      <c r="G43" s="74"/>
      <c r="H43" s="75">
        <f>AVERAGE(H8:H41)</f>
        <v>41.829552941176466</v>
      </c>
      <c r="I43" s="74"/>
      <c r="J43" s="75">
        <f>AVERAGE(J8:J41)</f>
        <v>60.530644117647078</v>
      </c>
      <c r="K43" s="74"/>
      <c r="L43" s="75">
        <f>AVERAGE(L8:L41)</f>
        <v>17.530512499999997</v>
      </c>
      <c r="M43" s="74"/>
      <c r="N43" s="75">
        <f>AVERAGE(N8:N41)</f>
        <v>14.038013793103445</v>
      </c>
      <c r="O43" s="74"/>
      <c r="P43" s="75">
        <f>AVERAGE(P8:P41)</f>
        <v>14.534562962962966</v>
      </c>
      <c r="Q43" s="74"/>
      <c r="R43" s="75">
        <f>AVERAGE(R8:R41)</f>
        <v>15.424305882352943</v>
      </c>
      <c r="S43" s="76"/>
    </row>
    <row r="44" spans="1:19" x14ac:dyDescent="0.3">
      <c r="A44" s="73" t="s">
        <v>28</v>
      </c>
      <c r="B44" s="74"/>
      <c r="C44" s="74"/>
      <c r="D44" s="75">
        <f>MIN(D8:D41)</f>
        <v>1.1007</v>
      </c>
      <c r="E44" s="74"/>
      <c r="F44" s="75">
        <f>MIN(F8:F41)</f>
        <v>13.1073</v>
      </c>
      <c r="G44" s="74"/>
      <c r="H44" s="75">
        <f>MIN(H8:H41)</f>
        <v>27.753</v>
      </c>
      <c r="I44" s="74"/>
      <c r="J44" s="75">
        <f>MIN(J8:J41)</f>
        <v>40.833100000000002</v>
      </c>
      <c r="K44" s="74"/>
      <c r="L44" s="75">
        <f>MIN(L8:L41)</f>
        <v>8.3302999999999994</v>
      </c>
      <c r="M44" s="74"/>
      <c r="N44" s="75">
        <f>MIN(N8:N41)</f>
        <v>7.6047000000000002</v>
      </c>
      <c r="O44" s="74"/>
      <c r="P44" s="75">
        <f>MIN(P8:P41)</f>
        <v>9.1082000000000001</v>
      </c>
      <c r="Q44" s="74"/>
      <c r="R44" s="75">
        <f>MIN(R8:R41)</f>
        <v>9.0315999999999992</v>
      </c>
      <c r="S44" s="76"/>
    </row>
    <row r="45" spans="1:19" ht="15" thickBot="1" x14ac:dyDescent="0.35">
      <c r="A45" s="77" t="s">
        <v>29</v>
      </c>
      <c r="B45" s="78"/>
      <c r="C45" s="78"/>
      <c r="D45" s="79">
        <f>MAX(D8:D41)</f>
        <v>20.322800000000001</v>
      </c>
      <c r="E45" s="78"/>
      <c r="F45" s="79">
        <f>MAX(F8:F41)</f>
        <v>43.149000000000001</v>
      </c>
      <c r="G45" s="78"/>
      <c r="H45" s="79">
        <f>MAX(H8:H41)</f>
        <v>65.294200000000004</v>
      </c>
      <c r="I45" s="78"/>
      <c r="J45" s="79">
        <f>MAX(J8:J41)</f>
        <v>108.8185</v>
      </c>
      <c r="K45" s="78"/>
      <c r="L45" s="79">
        <f>MAX(L8:L41)</f>
        <v>37.888399999999997</v>
      </c>
      <c r="M45" s="78"/>
      <c r="N45" s="79">
        <f>MAX(N8:N41)</f>
        <v>26.862300000000001</v>
      </c>
      <c r="O45" s="78"/>
      <c r="P45" s="79">
        <f>MAX(P8:P41)</f>
        <v>22.438099999999999</v>
      </c>
      <c r="Q45" s="78"/>
      <c r="R45" s="79">
        <f>MAX(R8:R41)</f>
        <v>23.174800000000001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44351</v>
      </c>
      <c r="C8" s="65">
        <f>VLOOKUP($A8,'Return Data'!$B$7:$R$2843,4,0)</f>
        <v>66.887900000000002</v>
      </c>
      <c r="D8" s="65">
        <f>VLOOKUP($A8,'Return Data'!$B$7:$R$2843,10,0)</f>
        <v>8.8292999999999999</v>
      </c>
      <c r="E8" s="66">
        <f>RANK(D8,D$8:D$23,0)</f>
        <v>2</v>
      </c>
      <c r="F8" s="65">
        <f>VLOOKUP($A8,'Return Data'!$B$7:$R$2843,11,0)</f>
        <v>28.546299999999999</v>
      </c>
      <c r="G8" s="66">
        <f>RANK(F8,F$8:F$23,0)</f>
        <v>3</v>
      </c>
      <c r="H8" s="65">
        <f>VLOOKUP($A8,'Return Data'!$B$7:$R$2843,12,0)</f>
        <v>48.908499999999997</v>
      </c>
      <c r="I8" s="66">
        <f>RANK(H8,H$8:H$23,0)</f>
        <v>3</v>
      </c>
      <c r="J8" s="65">
        <f>VLOOKUP($A8,'Return Data'!$B$7:$R$2843,13,0)</f>
        <v>77.379099999999994</v>
      </c>
      <c r="K8" s="66">
        <f>RANK(J8,J$8:J$23,0)</f>
        <v>3</v>
      </c>
      <c r="L8" s="65">
        <f>VLOOKUP($A8,'Return Data'!$B$7:$R$2843,17,0)</f>
        <v>13.3093</v>
      </c>
      <c r="M8" s="66">
        <f>RANK(L8,L$8:L$23,0)</f>
        <v>12</v>
      </c>
      <c r="N8" s="65">
        <f>VLOOKUP($A8,'Return Data'!$B$7:$R$2843,14,0)</f>
        <v>4.4843999999999999</v>
      </c>
      <c r="O8" s="66">
        <f>RANK(N8,N$8:N$23,0)</f>
        <v>12</v>
      </c>
      <c r="P8" s="65">
        <f>VLOOKUP($A8,'Return Data'!$B$7:$R$2843,15,0)</f>
        <v>11.046900000000001</v>
      </c>
      <c r="Q8" s="66">
        <f>RANK(P8,P$8:P$23,0)</f>
        <v>11</v>
      </c>
      <c r="R8" s="65">
        <f>VLOOKUP($A8,'Return Data'!$B$7:$R$2843,16,0)</f>
        <v>15.4887</v>
      </c>
      <c r="S8" s="67">
        <f>RANK(R8,R$8:R$23,0)</f>
        <v>8</v>
      </c>
    </row>
    <row r="9" spans="1:20" x14ac:dyDescent="0.3">
      <c r="A9" s="63" t="s">
        <v>31</v>
      </c>
      <c r="B9" s="64">
        <f>VLOOKUP($A9,'Return Data'!$B$7:$R$2843,3,0)</f>
        <v>44351</v>
      </c>
      <c r="C9" s="65">
        <f>VLOOKUP($A9,'Return Data'!$B$7:$R$2843,4,0)</f>
        <v>377.52800000000002</v>
      </c>
      <c r="D9" s="65">
        <f>VLOOKUP($A9,'Return Data'!$B$7:$R$2843,10,0)</f>
        <v>4.4135</v>
      </c>
      <c r="E9" s="66">
        <f t="shared" ref="E9:E23" si="0">RANK(D9,D$8:D$23,0)</f>
        <v>14</v>
      </c>
      <c r="F9" s="65">
        <f>VLOOKUP($A9,'Return Data'!$B$7:$R$2843,11,0)</f>
        <v>21.983899999999998</v>
      </c>
      <c r="G9" s="66">
        <f t="shared" ref="G9:G23" si="1">RANK(F9,F$8:F$23,0)</f>
        <v>10</v>
      </c>
      <c r="H9" s="65">
        <f>VLOOKUP($A9,'Return Data'!$B$7:$R$2843,12,0)</f>
        <v>42.206899999999997</v>
      </c>
      <c r="I9" s="66">
        <f t="shared" ref="I9:I23" si="2">RANK(H9,H$8:H$23,0)</f>
        <v>11</v>
      </c>
      <c r="J9" s="65">
        <f>VLOOKUP($A9,'Return Data'!$B$7:$R$2843,13,0)</f>
        <v>64.785300000000007</v>
      </c>
      <c r="K9" s="66">
        <f t="shared" ref="K9:K23" si="3">RANK(J9,J$8:J$23,0)</f>
        <v>8</v>
      </c>
      <c r="L9" s="65">
        <f>VLOOKUP($A9,'Return Data'!$B$7:$R$2843,17,0)</f>
        <v>11.5914</v>
      </c>
      <c r="M9" s="66">
        <f t="shared" ref="M9:M23" si="4">RANK(L9,L$8:L$23,0)</f>
        <v>16</v>
      </c>
      <c r="N9" s="65">
        <f>VLOOKUP($A9,'Return Data'!$B$7:$R$2843,14,0)</f>
        <v>9.3648000000000007</v>
      </c>
      <c r="O9" s="66">
        <f t="shared" ref="O9:O23" si="5">RANK(N9,N$8:N$23,0)</f>
        <v>9</v>
      </c>
      <c r="P9" s="65">
        <f>VLOOKUP($A9,'Return Data'!$B$7:$R$2843,15,0)</f>
        <v>13.178000000000001</v>
      </c>
      <c r="Q9" s="66">
        <f t="shared" ref="Q9:Q23" si="6">RANK(P9,P$8:P$23,0)</f>
        <v>9</v>
      </c>
      <c r="R9" s="65">
        <f>VLOOKUP($A9,'Return Data'!$B$7:$R$2843,16,0)</f>
        <v>14.1945</v>
      </c>
      <c r="S9" s="67">
        <f t="shared" ref="S9:S23" si="7">RANK(R9,R$8:R$23,0)</f>
        <v>11</v>
      </c>
    </row>
    <row r="10" spans="1:20" x14ac:dyDescent="0.3">
      <c r="A10" s="63" t="s">
        <v>32</v>
      </c>
      <c r="B10" s="64">
        <f>VLOOKUP($A10,'Return Data'!$B$7:$R$2843,3,0)</f>
        <v>44351</v>
      </c>
      <c r="C10" s="65">
        <f>VLOOKUP($A10,'Return Data'!$B$7:$R$2843,4,0)</f>
        <v>212.8</v>
      </c>
      <c r="D10" s="65">
        <f>VLOOKUP($A10,'Return Data'!$B$7:$R$2843,10,0)</f>
        <v>7.6650999999999998</v>
      </c>
      <c r="E10" s="66">
        <f t="shared" si="0"/>
        <v>3</v>
      </c>
      <c r="F10" s="65">
        <f>VLOOKUP($A10,'Return Data'!$B$7:$R$2843,11,0)</f>
        <v>25.3904</v>
      </c>
      <c r="G10" s="66">
        <f t="shared" si="1"/>
        <v>5</v>
      </c>
      <c r="H10" s="65">
        <f>VLOOKUP($A10,'Return Data'!$B$7:$R$2843,12,0)</f>
        <v>44.075800000000001</v>
      </c>
      <c r="I10" s="66">
        <f t="shared" si="2"/>
        <v>8</v>
      </c>
      <c r="J10" s="65">
        <f>VLOOKUP($A10,'Return Data'!$B$7:$R$2843,13,0)</f>
        <v>61.542499999999997</v>
      </c>
      <c r="K10" s="66">
        <f t="shared" si="3"/>
        <v>11</v>
      </c>
      <c r="L10" s="65">
        <f>VLOOKUP($A10,'Return Data'!$B$7:$R$2843,17,0)</f>
        <v>20.164200000000001</v>
      </c>
      <c r="M10" s="66">
        <f t="shared" si="4"/>
        <v>1</v>
      </c>
      <c r="N10" s="65">
        <f>VLOOKUP($A10,'Return Data'!$B$7:$R$2843,14,0)</f>
        <v>14.4725</v>
      </c>
      <c r="O10" s="66">
        <f t="shared" si="5"/>
        <v>2</v>
      </c>
      <c r="P10" s="65">
        <f>VLOOKUP($A10,'Return Data'!$B$7:$R$2843,15,0)</f>
        <v>13.2089</v>
      </c>
      <c r="Q10" s="66">
        <f t="shared" si="6"/>
        <v>8</v>
      </c>
      <c r="R10" s="65">
        <f>VLOOKUP($A10,'Return Data'!$B$7:$R$2843,16,0)</f>
        <v>19.948399999999999</v>
      </c>
      <c r="S10" s="67">
        <f t="shared" si="7"/>
        <v>1</v>
      </c>
    </row>
    <row r="11" spans="1:20" x14ac:dyDescent="0.3">
      <c r="A11" s="63" t="s">
        <v>33</v>
      </c>
      <c r="B11" s="64">
        <f>VLOOKUP($A11,'Return Data'!$B$7:$R$2843,3,0)</f>
        <v>44351</v>
      </c>
      <c r="C11" s="65">
        <f>VLOOKUP($A11,'Return Data'!$B$7:$R$2843,4,0)</f>
        <v>14.24</v>
      </c>
      <c r="D11" s="65">
        <f>VLOOKUP($A11,'Return Data'!$B$7:$R$2843,10,0)</f>
        <v>5.6379999999999999</v>
      </c>
      <c r="E11" s="66">
        <f t="shared" si="0"/>
        <v>8</v>
      </c>
      <c r="F11" s="65">
        <f>VLOOKUP($A11,'Return Data'!$B$7:$R$2843,11,0)</f>
        <v>25.021899999999999</v>
      </c>
      <c r="G11" s="66">
        <f t="shared" si="1"/>
        <v>6</v>
      </c>
      <c r="H11" s="65">
        <f>VLOOKUP($A11,'Return Data'!$B$7:$R$2843,12,0)</f>
        <v>43.693199999999997</v>
      </c>
      <c r="I11" s="66">
        <f t="shared" si="2"/>
        <v>9</v>
      </c>
      <c r="J11" s="65">
        <f>VLOOKUP($A11,'Return Data'!$B$7:$R$2843,13,0)</f>
        <v>62.186799999999998</v>
      </c>
      <c r="K11" s="66">
        <f t="shared" si="3"/>
        <v>9</v>
      </c>
      <c r="L11" s="65">
        <f>VLOOKUP($A11,'Return Data'!$B$7:$R$2843,17,0)</f>
        <v>15.501300000000001</v>
      </c>
      <c r="M11" s="66">
        <f t="shared" si="4"/>
        <v>9</v>
      </c>
      <c r="N11" s="65"/>
      <c r="O11" s="66"/>
      <c r="P11" s="65"/>
      <c r="Q11" s="66"/>
      <c r="R11" s="65">
        <f>VLOOKUP($A11,'Return Data'!$B$7:$R$2843,16,0)</f>
        <v>13.4975</v>
      </c>
      <c r="S11" s="67">
        <f t="shared" si="7"/>
        <v>13</v>
      </c>
    </row>
    <row r="12" spans="1:20" x14ac:dyDescent="0.3">
      <c r="A12" s="63" t="s">
        <v>34</v>
      </c>
      <c r="B12" s="64">
        <f>VLOOKUP($A12,'Return Data'!$B$7:$R$2843,3,0)</f>
        <v>44351</v>
      </c>
      <c r="C12" s="65">
        <f>VLOOKUP($A12,'Return Data'!$B$7:$R$2843,4,0)</f>
        <v>74.02</v>
      </c>
      <c r="D12" s="65">
        <f>VLOOKUP($A12,'Return Data'!$B$7:$R$2843,10,0)</f>
        <v>11.6272</v>
      </c>
      <c r="E12" s="66">
        <f t="shared" si="0"/>
        <v>1</v>
      </c>
      <c r="F12" s="65">
        <f>VLOOKUP($A12,'Return Data'!$B$7:$R$2843,11,0)</f>
        <v>39.1877</v>
      </c>
      <c r="G12" s="66">
        <f t="shared" si="1"/>
        <v>1</v>
      </c>
      <c r="H12" s="65">
        <f>VLOOKUP($A12,'Return Data'!$B$7:$R$2843,12,0)</f>
        <v>67.921999999999997</v>
      </c>
      <c r="I12" s="66">
        <f t="shared" si="2"/>
        <v>1</v>
      </c>
      <c r="J12" s="65">
        <f>VLOOKUP($A12,'Return Data'!$B$7:$R$2843,13,0)</f>
        <v>109.6884</v>
      </c>
      <c r="K12" s="66">
        <f t="shared" si="3"/>
        <v>1</v>
      </c>
      <c r="L12" s="65">
        <f>VLOOKUP($A12,'Return Data'!$B$7:$R$2843,17,0)</f>
        <v>19.120100000000001</v>
      </c>
      <c r="M12" s="66">
        <f t="shared" si="4"/>
        <v>3</v>
      </c>
      <c r="N12" s="65">
        <f>VLOOKUP($A12,'Return Data'!$B$7:$R$2843,14,0)</f>
        <v>11.072699999999999</v>
      </c>
      <c r="O12" s="66">
        <f t="shared" si="5"/>
        <v>7</v>
      </c>
      <c r="P12" s="65">
        <f>VLOOKUP($A12,'Return Data'!$B$7:$R$2843,15,0)</f>
        <v>16.506900000000002</v>
      </c>
      <c r="Q12" s="66">
        <f t="shared" si="6"/>
        <v>1</v>
      </c>
      <c r="R12" s="65">
        <f>VLOOKUP($A12,'Return Data'!$B$7:$R$2843,16,0)</f>
        <v>16.305700000000002</v>
      </c>
      <c r="S12" s="67">
        <f t="shared" si="7"/>
        <v>5</v>
      </c>
    </row>
    <row r="13" spans="1:20" x14ac:dyDescent="0.3">
      <c r="A13" s="63" t="s">
        <v>35</v>
      </c>
      <c r="B13" s="64">
        <f>VLOOKUP($A13,'Return Data'!$B$7:$R$2843,3,0)</f>
        <v>44351</v>
      </c>
      <c r="C13" s="65">
        <f>VLOOKUP($A13,'Return Data'!$B$7:$R$2843,4,0)</f>
        <v>15.2515</v>
      </c>
      <c r="D13" s="65">
        <f>VLOOKUP($A13,'Return Data'!$B$7:$R$2843,10,0)</f>
        <v>4.8255999999999997</v>
      </c>
      <c r="E13" s="66">
        <f t="shared" si="0"/>
        <v>12</v>
      </c>
      <c r="F13" s="65">
        <f>VLOOKUP($A13,'Return Data'!$B$7:$R$2843,11,0)</f>
        <v>16.0684</v>
      </c>
      <c r="G13" s="66">
        <f t="shared" si="1"/>
        <v>16</v>
      </c>
      <c r="H13" s="65">
        <f>VLOOKUP($A13,'Return Data'!$B$7:$R$2843,12,0)</f>
        <v>34.095599999999997</v>
      </c>
      <c r="I13" s="66">
        <f t="shared" si="2"/>
        <v>15</v>
      </c>
      <c r="J13" s="65">
        <f>VLOOKUP($A13,'Return Data'!$B$7:$R$2843,13,0)</f>
        <v>53.286000000000001</v>
      </c>
      <c r="K13" s="66">
        <f t="shared" si="3"/>
        <v>13</v>
      </c>
      <c r="L13" s="65">
        <f>VLOOKUP($A13,'Return Data'!$B$7:$R$2843,17,0)</f>
        <v>12.2036</v>
      </c>
      <c r="M13" s="66">
        <f t="shared" si="4"/>
        <v>15</v>
      </c>
      <c r="N13" s="65">
        <f>VLOOKUP($A13,'Return Data'!$B$7:$R$2843,14,0)</f>
        <v>6.3352000000000004</v>
      </c>
      <c r="O13" s="66">
        <f t="shared" si="5"/>
        <v>11</v>
      </c>
      <c r="P13" s="65">
        <f>VLOOKUP($A13,'Return Data'!$B$7:$R$2843,15,0)</f>
        <v>9.3552</v>
      </c>
      <c r="Q13" s="66">
        <f t="shared" si="6"/>
        <v>12</v>
      </c>
      <c r="R13" s="65">
        <f>VLOOKUP($A13,'Return Data'!$B$7:$R$2843,16,0)</f>
        <v>7.6234999999999999</v>
      </c>
      <c r="S13" s="67">
        <f t="shared" si="7"/>
        <v>16</v>
      </c>
    </row>
    <row r="14" spans="1:20" x14ac:dyDescent="0.3">
      <c r="A14" s="63" t="s">
        <v>36</v>
      </c>
      <c r="B14" s="64">
        <f>VLOOKUP($A14,'Return Data'!$B$7:$R$2843,3,0)</f>
        <v>44351</v>
      </c>
      <c r="C14" s="65">
        <f>VLOOKUP($A14,'Return Data'!$B$7:$R$2843,4,0)</f>
        <v>365.49668559658897</v>
      </c>
      <c r="D14" s="65">
        <f>VLOOKUP($A14,'Return Data'!$B$7:$R$2843,10,0)</f>
        <v>4.6288</v>
      </c>
      <c r="E14" s="66">
        <f t="shared" si="0"/>
        <v>13</v>
      </c>
      <c r="F14" s="65">
        <f>VLOOKUP($A14,'Return Data'!$B$7:$R$2843,11,0)</f>
        <v>23.6541</v>
      </c>
      <c r="G14" s="66">
        <f t="shared" si="1"/>
        <v>8</v>
      </c>
      <c r="H14" s="65">
        <f>VLOOKUP($A14,'Return Data'!$B$7:$R$2843,12,0)</f>
        <v>46.766399999999997</v>
      </c>
      <c r="I14" s="66">
        <f t="shared" si="2"/>
        <v>6</v>
      </c>
      <c r="J14" s="65">
        <f>VLOOKUP($A14,'Return Data'!$B$7:$R$2843,13,0)</f>
        <v>65.691999999999993</v>
      </c>
      <c r="K14" s="66">
        <f t="shared" si="3"/>
        <v>7</v>
      </c>
      <c r="L14" s="65">
        <f>VLOOKUP($A14,'Return Data'!$B$7:$R$2843,17,0)</f>
        <v>17.444700000000001</v>
      </c>
      <c r="M14" s="66">
        <f t="shared" si="4"/>
        <v>5</v>
      </c>
      <c r="N14" s="65">
        <f>VLOOKUP($A14,'Return Data'!$B$7:$R$2843,14,0)</f>
        <v>13.238899999999999</v>
      </c>
      <c r="O14" s="66">
        <f t="shared" si="5"/>
        <v>4</v>
      </c>
      <c r="P14" s="65">
        <f>VLOOKUP($A14,'Return Data'!$B$7:$R$2843,15,0)</f>
        <v>15.864100000000001</v>
      </c>
      <c r="Q14" s="66">
        <f t="shared" si="6"/>
        <v>3</v>
      </c>
      <c r="R14" s="65">
        <f>VLOOKUP($A14,'Return Data'!$B$7:$R$2843,16,0)</f>
        <v>16.161100000000001</v>
      </c>
      <c r="S14" s="67">
        <f t="shared" si="7"/>
        <v>6</v>
      </c>
    </row>
    <row r="15" spans="1:20" x14ac:dyDescent="0.3">
      <c r="A15" s="63" t="s">
        <v>37</v>
      </c>
      <c r="B15" s="64">
        <f>VLOOKUP($A15,'Return Data'!$B$7:$R$2843,3,0)</f>
        <v>44351</v>
      </c>
      <c r="C15" s="65">
        <f>VLOOKUP($A15,'Return Data'!$B$7:$R$2843,4,0)</f>
        <v>49.741</v>
      </c>
      <c r="D15" s="65">
        <f>VLOOKUP($A15,'Return Data'!$B$7:$R$2843,10,0)</f>
        <v>6.5688000000000004</v>
      </c>
      <c r="E15" s="66">
        <f t="shared" si="0"/>
        <v>6</v>
      </c>
      <c r="F15" s="65">
        <f>VLOOKUP($A15,'Return Data'!$B$7:$R$2843,11,0)</f>
        <v>24.786100000000001</v>
      </c>
      <c r="G15" s="66">
        <f t="shared" si="1"/>
        <v>7</v>
      </c>
      <c r="H15" s="65">
        <f>VLOOKUP($A15,'Return Data'!$B$7:$R$2843,12,0)</f>
        <v>44.314900000000002</v>
      </c>
      <c r="I15" s="66">
        <f t="shared" si="2"/>
        <v>7</v>
      </c>
      <c r="J15" s="65">
        <f>VLOOKUP($A15,'Return Data'!$B$7:$R$2843,13,0)</f>
        <v>69.152600000000007</v>
      </c>
      <c r="K15" s="66">
        <f t="shared" si="3"/>
        <v>5</v>
      </c>
      <c r="L15" s="65">
        <f>VLOOKUP($A15,'Return Data'!$B$7:$R$2843,17,0)</f>
        <v>16.040199999999999</v>
      </c>
      <c r="M15" s="66">
        <f t="shared" si="4"/>
        <v>8</v>
      </c>
      <c r="N15" s="65">
        <f>VLOOKUP($A15,'Return Data'!$B$7:$R$2843,14,0)</f>
        <v>11.5595</v>
      </c>
      <c r="O15" s="66">
        <f t="shared" si="5"/>
        <v>5</v>
      </c>
      <c r="P15" s="65">
        <f>VLOOKUP($A15,'Return Data'!$B$7:$R$2843,15,0)</f>
        <v>14.6564</v>
      </c>
      <c r="Q15" s="66">
        <f t="shared" si="6"/>
        <v>4</v>
      </c>
      <c r="R15" s="65">
        <f>VLOOKUP($A15,'Return Data'!$B$7:$R$2843,16,0)</f>
        <v>15.095000000000001</v>
      </c>
      <c r="S15" s="67">
        <f t="shared" si="7"/>
        <v>9</v>
      </c>
    </row>
    <row r="16" spans="1:20" x14ac:dyDescent="0.3">
      <c r="A16" s="63" t="s">
        <v>38</v>
      </c>
      <c r="B16" s="64">
        <f>VLOOKUP($A16,'Return Data'!$B$7:$R$2843,3,0)</f>
        <v>44351</v>
      </c>
      <c r="C16" s="65">
        <f>VLOOKUP($A16,'Return Data'!$B$7:$R$2843,4,0)</f>
        <v>106.7146</v>
      </c>
      <c r="D16" s="65">
        <f>VLOOKUP($A16,'Return Data'!$B$7:$R$2843,10,0)</f>
        <v>7.2752999999999997</v>
      </c>
      <c r="E16" s="66">
        <f t="shared" si="0"/>
        <v>4</v>
      </c>
      <c r="F16" s="65">
        <f>VLOOKUP($A16,'Return Data'!$B$7:$R$2843,11,0)</f>
        <v>27.957899999999999</v>
      </c>
      <c r="G16" s="66">
        <f t="shared" si="1"/>
        <v>4</v>
      </c>
      <c r="H16" s="65">
        <f>VLOOKUP($A16,'Return Data'!$B$7:$R$2843,12,0)</f>
        <v>48.622799999999998</v>
      </c>
      <c r="I16" s="66">
        <f t="shared" si="2"/>
        <v>4</v>
      </c>
      <c r="J16" s="65">
        <f>VLOOKUP($A16,'Return Data'!$B$7:$R$2843,13,0)</f>
        <v>73.745699999999999</v>
      </c>
      <c r="K16" s="66">
        <f t="shared" si="3"/>
        <v>4</v>
      </c>
      <c r="L16" s="65">
        <f>VLOOKUP($A16,'Return Data'!$B$7:$R$2843,17,0)</f>
        <v>18.042100000000001</v>
      </c>
      <c r="M16" s="66">
        <f t="shared" si="4"/>
        <v>4</v>
      </c>
      <c r="N16" s="65">
        <f>VLOOKUP($A16,'Return Data'!$B$7:$R$2843,14,0)</f>
        <v>14.3628</v>
      </c>
      <c r="O16" s="66">
        <f t="shared" si="5"/>
        <v>3</v>
      </c>
      <c r="P16" s="65">
        <f>VLOOKUP($A16,'Return Data'!$B$7:$R$2843,15,0)</f>
        <v>16.0504</v>
      </c>
      <c r="Q16" s="66">
        <f t="shared" si="6"/>
        <v>2</v>
      </c>
      <c r="R16" s="65">
        <f>VLOOKUP($A16,'Return Data'!$B$7:$R$2843,16,0)</f>
        <v>15.9482</v>
      </c>
      <c r="S16" s="67">
        <f t="shared" si="7"/>
        <v>7</v>
      </c>
    </row>
    <row r="17" spans="1:19" x14ac:dyDescent="0.3">
      <c r="A17" s="63" t="s">
        <v>39</v>
      </c>
      <c r="B17" s="64">
        <f>VLOOKUP($A17,'Return Data'!$B$7:$R$2843,3,0)</f>
        <v>44351</v>
      </c>
      <c r="C17" s="65">
        <f>VLOOKUP($A17,'Return Data'!$B$7:$R$2843,4,0)</f>
        <v>71.709999999999994</v>
      </c>
      <c r="D17" s="65">
        <f>VLOOKUP($A17,'Return Data'!$B$7:$R$2843,10,0)</f>
        <v>5.9074999999999998</v>
      </c>
      <c r="E17" s="66">
        <f t="shared" si="0"/>
        <v>7</v>
      </c>
      <c r="F17" s="65">
        <f>VLOOKUP($A17,'Return Data'!$B$7:$R$2843,11,0)</f>
        <v>23.446400000000001</v>
      </c>
      <c r="G17" s="66">
        <f t="shared" si="1"/>
        <v>9</v>
      </c>
      <c r="H17" s="65">
        <f>VLOOKUP($A17,'Return Data'!$B$7:$R$2843,12,0)</f>
        <v>48.191800000000001</v>
      </c>
      <c r="I17" s="66">
        <f t="shared" si="2"/>
        <v>5</v>
      </c>
      <c r="J17" s="65">
        <f>VLOOKUP($A17,'Return Data'!$B$7:$R$2843,13,0)</f>
        <v>67.000500000000002</v>
      </c>
      <c r="K17" s="66">
        <f t="shared" si="3"/>
        <v>6</v>
      </c>
      <c r="L17" s="65">
        <f>VLOOKUP($A17,'Return Data'!$B$7:$R$2843,17,0)</f>
        <v>12.640599999999999</v>
      </c>
      <c r="M17" s="66">
        <f t="shared" si="4"/>
        <v>13</v>
      </c>
      <c r="N17" s="65">
        <f>VLOOKUP($A17,'Return Data'!$B$7:$R$2843,14,0)</f>
        <v>11.304</v>
      </c>
      <c r="O17" s="66">
        <f t="shared" si="5"/>
        <v>6</v>
      </c>
      <c r="P17" s="65">
        <f>VLOOKUP($A17,'Return Data'!$B$7:$R$2843,15,0)</f>
        <v>11.5474</v>
      </c>
      <c r="Q17" s="66">
        <f t="shared" si="6"/>
        <v>10</v>
      </c>
      <c r="R17" s="65">
        <f>VLOOKUP($A17,'Return Data'!$B$7:$R$2843,16,0)</f>
        <v>13.5951</v>
      </c>
      <c r="S17" s="67">
        <f t="shared" si="7"/>
        <v>12</v>
      </c>
    </row>
    <row r="18" spans="1:19" x14ac:dyDescent="0.3">
      <c r="A18" s="63" t="s">
        <v>40</v>
      </c>
      <c r="B18" s="64">
        <f>VLOOKUP($A18,'Return Data'!$B$7:$R$2843,3,0)</f>
        <v>44351</v>
      </c>
      <c r="C18" s="65">
        <f>VLOOKUP($A18,'Return Data'!$B$7:$R$2843,4,0)</f>
        <v>174.17760000000001</v>
      </c>
      <c r="D18" s="65">
        <f>VLOOKUP($A18,'Return Data'!$B$7:$R$2843,10,0)</f>
        <v>2.8212999999999999</v>
      </c>
      <c r="E18" s="66">
        <f t="shared" si="0"/>
        <v>16</v>
      </c>
      <c r="F18" s="65">
        <f>VLOOKUP($A18,'Return Data'!$B$7:$R$2843,11,0)</f>
        <v>16.697500000000002</v>
      </c>
      <c r="G18" s="66">
        <f t="shared" si="1"/>
        <v>15</v>
      </c>
      <c r="H18" s="65">
        <f>VLOOKUP($A18,'Return Data'!$B$7:$R$2843,12,0)</f>
        <v>34.353299999999997</v>
      </c>
      <c r="I18" s="66">
        <f t="shared" si="2"/>
        <v>14</v>
      </c>
      <c r="J18" s="65">
        <f>VLOOKUP($A18,'Return Data'!$B$7:$R$2843,13,0)</f>
        <v>48.312399999999997</v>
      </c>
      <c r="K18" s="66">
        <f t="shared" si="3"/>
        <v>15</v>
      </c>
      <c r="L18" s="65">
        <f>VLOOKUP($A18,'Return Data'!$B$7:$R$2843,17,0)</f>
        <v>12.4475</v>
      </c>
      <c r="M18" s="66">
        <f t="shared" si="4"/>
        <v>14</v>
      </c>
      <c r="N18" s="65">
        <f>VLOOKUP($A18,'Return Data'!$B$7:$R$2843,14,0)</f>
        <v>8.0328999999999997</v>
      </c>
      <c r="O18" s="66">
        <f t="shared" si="5"/>
        <v>10</v>
      </c>
      <c r="P18" s="65">
        <f>VLOOKUP($A18,'Return Data'!$B$7:$R$2843,15,0)</f>
        <v>14.6236</v>
      </c>
      <c r="Q18" s="66">
        <f t="shared" si="6"/>
        <v>5</v>
      </c>
      <c r="R18" s="65">
        <f>VLOOKUP($A18,'Return Data'!$B$7:$R$2843,16,0)</f>
        <v>18.371600000000001</v>
      </c>
      <c r="S18" s="67">
        <f t="shared" si="7"/>
        <v>2</v>
      </c>
    </row>
    <row r="19" spans="1:19" x14ac:dyDescent="0.3">
      <c r="A19" s="63" t="s">
        <v>41</v>
      </c>
      <c r="B19" s="64">
        <f>VLOOKUP($A19,'Return Data'!$B$7:$R$2843,3,0)</f>
        <v>44351</v>
      </c>
      <c r="C19" s="65">
        <f>VLOOKUP($A19,'Return Data'!$B$7:$R$2843,4,0)</f>
        <v>13.324199999999999</v>
      </c>
      <c r="D19" s="65">
        <f>VLOOKUP($A19,'Return Data'!$B$7:$R$2843,10,0)</f>
        <v>6.5791000000000004</v>
      </c>
      <c r="E19" s="66">
        <f t="shared" si="0"/>
        <v>5</v>
      </c>
      <c r="F19" s="65">
        <f>VLOOKUP($A19,'Return Data'!$B$7:$R$2843,11,0)</f>
        <v>21.8536</v>
      </c>
      <c r="G19" s="66">
        <f t="shared" si="1"/>
        <v>11</v>
      </c>
      <c r="H19" s="65">
        <f>VLOOKUP($A19,'Return Data'!$B$7:$R$2843,12,0)</f>
        <v>36.870399999999997</v>
      </c>
      <c r="I19" s="66">
        <f t="shared" si="2"/>
        <v>13</v>
      </c>
      <c r="J19" s="65">
        <f>VLOOKUP($A19,'Return Data'!$B$7:$R$2843,13,0)</f>
        <v>51.0458</v>
      </c>
      <c r="K19" s="66">
        <f t="shared" si="3"/>
        <v>14</v>
      </c>
      <c r="L19" s="65">
        <f>VLOOKUP($A19,'Return Data'!$B$7:$R$2843,17,0)</f>
        <v>15.451700000000001</v>
      </c>
      <c r="M19" s="66">
        <f t="shared" si="4"/>
        <v>10</v>
      </c>
      <c r="N19" s="65"/>
      <c r="O19" s="66"/>
      <c r="P19" s="65"/>
      <c r="Q19" s="66"/>
      <c r="R19" s="65">
        <f>VLOOKUP($A19,'Return Data'!$B$7:$R$2843,16,0)</f>
        <v>10.418200000000001</v>
      </c>
      <c r="S19" s="67">
        <f t="shared" si="7"/>
        <v>14</v>
      </c>
    </row>
    <row r="20" spans="1:19" x14ac:dyDescent="0.3">
      <c r="A20" s="63" t="s">
        <v>42</v>
      </c>
      <c r="B20" s="64">
        <f>VLOOKUP($A20,'Return Data'!$B$7:$R$2843,3,0)</f>
        <v>44351</v>
      </c>
      <c r="C20" s="65">
        <f>VLOOKUP($A20,'Return Data'!$B$7:$R$2843,4,0)</f>
        <v>12.694800000000001</v>
      </c>
      <c r="D20" s="65">
        <f>VLOOKUP($A20,'Return Data'!$B$7:$R$2843,10,0)</f>
        <v>5.4253999999999998</v>
      </c>
      <c r="E20" s="66">
        <f t="shared" si="0"/>
        <v>9</v>
      </c>
      <c r="F20" s="65">
        <f>VLOOKUP($A20,'Return Data'!$B$7:$R$2843,11,0)</f>
        <v>18.9008</v>
      </c>
      <c r="G20" s="66">
        <f t="shared" si="1"/>
        <v>14</v>
      </c>
      <c r="H20" s="65">
        <f>VLOOKUP($A20,'Return Data'!$B$7:$R$2843,12,0)</f>
        <v>33.3249</v>
      </c>
      <c r="I20" s="66">
        <f t="shared" si="2"/>
        <v>16</v>
      </c>
      <c r="J20" s="65">
        <f>VLOOKUP($A20,'Return Data'!$B$7:$R$2843,13,0)</f>
        <v>46.7624</v>
      </c>
      <c r="K20" s="66">
        <f t="shared" si="3"/>
        <v>16</v>
      </c>
      <c r="L20" s="65">
        <f>VLOOKUP($A20,'Return Data'!$B$7:$R$2843,17,0)</f>
        <v>14.2605</v>
      </c>
      <c r="M20" s="66">
        <f t="shared" si="4"/>
        <v>11</v>
      </c>
      <c r="N20" s="65"/>
      <c r="O20" s="66"/>
      <c r="P20" s="65"/>
      <c r="Q20" s="66"/>
      <c r="R20" s="65">
        <f>VLOOKUP($A20,'Return Data'!$B$7:$R$2843,16,0)</f>
        <v>8.77</v>
      </c>
      <c r="S20" s="67">
        <f t="shared" si="7"/>
        <v>15</v>
      </c>
    </row>
    <row r="21" spans="1:19" x14ac:dyDescent="0.3">
      <c r="A21" s="63" t="s">
        <v>43</v>
      </c>
      <c r="B21" s="64">
        <f>VLOOKUP($A21,'Return Data'!$B$7:$R$2843,3,0)</f>
        <v>44351</v>
      </c>
      <c r="C21" s="65">
        <f>VLOOKUP($A21,'Return Data'!$B$7:$R$2843,4,0)</f>
        <v>349.07380000000001</v>
      </c>
      <c r="D21" s="65">
        <f>VLOOKUP($A21,'Return Data'!$B$7:$R$2843,10,0)</f>
        <v>4.8532000000000002</v>
      </c>
      <c r="E21" s="66">
        <f t="shared" si="0"/>
        <v>11</v>
      </c>
      <c r="F21" s="65">
        <f>VLOOKUP($A21,'Return Data'!$B$7:$R$2843,11,0)</f>
        <v>31.978300000000001</v>
      </c>
      <c r="G21" s="66">
        <f t="shared" si="1"/>
        <v>2</v>
      </c>
      <c r="H21" s="65">
        <f>VLOOKUP($A21,'Return Data'!$B$7:$R$2843,12,0)</f>
        <v>59.8628</v>
      </c>
      <c r="I21" s="66">
        <f t="shared" si="2"/>
        <v>2</v>
      </c>
      <c r="J21" s="65">
        <f>VLOOKUP($A21,'Return Data'!$B$7:$R$2843,13,0)</f>
        <v>84.992699999999999</v>
      </c>
      <c r="K21" s="66">
        <f t="shared" si="3"/>
        <v>2</v>
      </c>
      <c r="L21" s="65">
        <f>VLOOKUP($A21,'Return Data'!$B$7:$R$2843,17,0)</f>
        <v>16.497299999999999</v>
      </c>
      <c r="M21" s="66">
        <f t="shared" si="4"/>
        <v>6</v>
      </c>
      <c r="N21" s="65">
        <f>VLOOKUP($A21,'Return Data'!$B$7:$R$2843,14,0)</f>
        <v>10.3001</v>
      </c>
      <c r="O21" s="66">
        <f t="shared" si="5"/>
        <v>8</v>
      </c>
      <c r="P21" s="65">
        <f>VLOOKUP($A21,'Return Data'!$B$7:$R$2843,15,0)</f>
        <v>13.360099999999999</v>
      </c>
      <c r="Q21" s="66">
        <f t="shared" si="6"/>
        <v>7</v>
      </c>
      <c r="R21" s="65">
        <f>VLOOKUP($A21,'Return Data'!$B$7:$R$2843,16,0)</f>
        <v>17.2788</v>
      </c>
      <c r="S21" s="67">
        <f t="shared" si="7"/>
        <v>3</v>
      </c>
    </row>
    <row r="22" spans="1:19" x14ac:dyDescent="0.3">
      <c r="A22" s="63" t="s">
        <v>44</v>
      </c>
      <c r="B22" s="64">
        <f>VLOOKUP($A22,'Return Data'!$B$7:$R$2843,3,0)</f>
        <v>44351</v>
      </c>
      <c r="C22" s="65">
        <f>VLOOKUP($A22,'Return Data'!$B$7:$R$2843,4,0)</f>
        <v>14.63</v>
      </c>
      <c r="D22" s="65">
        <f>VLOOKUP($A22,'Return Data'!$B$7:$R$2843,10,0)</f>
        <v>3.6118999999999999</v>
      </c>
      <c r="E22" s="66">
        <f t="shared" si="0"/>
        <v>15</v>
      </c>
      <c r="F22" s="65">
        <f>VLOOKUP($A22,'Return Data'!$B$7:$R$2843,11,0)</f>
        <v>20.4115</v>
      </c>
      <c r="G22" s="66">
        <f t="shared" si="1"/>
        <v>13</v>
      </c>
      <c r="H22" s="65">
        <f>VLOOKUP($A22,'Return Data'!$B$7:$R$2843,12,0)</f>
        <v>37.888800000000003</v>
      </c>
      <c r="I22" s="66">
        <f t="shared" si="2"/>
        <v>12</v>
      </c>
      <c r="J22" s="65">
        <f>VLOOKUP($A22,'Return Data'!$B$7:$R$2843,13,0)</f>
        <v>57.6509</v>
      </c>
      <c r="K22" s="66">
        <f t="shared" si="3"/>
        <v>12</v>
      </c>
      <c r="L22" s="65">
        <f>VLOOKUP($A22,'Return Data'!$B$7:$R$2843,17,0)</f>
        <v>16.096299999999999</v>
      </c>
      <c r="M22" s="66">
        <f t="shared" si="4"/>
        <v>7</v>
      </c>
      <c r="N22" s="65"/>
      <c r="O22" s="66"/>
      <c r="P22" s="65"/>
      <c r="Q22" s="66"/>
      <c r="R22" s="65">
        <f>VLOOKUP($A22,'Return Data'!$B$7:$R$2843,16,0)</f>
        <v>16.448499999999999</v>
      </c>
      <c r="S22" s="67">
        <f t="shared" si="7"/>
        <v>4</v>
      </c>
    </row>
    <row r="23" spans="1:19" x14ac:dyDescent="0.3">
      <c r="A23" s="63" t="s">
        <v>45</v>
      </c>
      <c r="B23" s="64">
        <f>VLOOKUP($A23,'Return Data'!$B$7:$R$2843,3,0)</f>
        <v>44351</v>
      </c>
      <c r="C23" s="65">
        <f>VLOOKUP($A23,'Return Data'!$B$7:$R$2843,4,0)</f>
        <v>89.111099999999993</v>
      </c>
      <c r="D23" s="65">
        <f>VLOOKUP($A23,'Return Data'!$B$7:$R$2843,10,0)</f>
        <v>4.9560000000000004</v>
      </c>
      <c r="E23" s="66">
        <f t="shared" si="0"/>
        <v>10</v>
      </c>
      <c r="F23" s="65">
        <f>VLOOKUP($A23,'Return Data'!$B$7:$R$2843,11,0)</f>
        <v>20.483599999999999</v>
      </c>
      <c r="G23" s="66">
        <f t="shared" si="1"/>
        <v>12</v>
      </c>
      <c r="H23" s="65">
        <f>VLOOKUP($A23,'Return Data'!$B$7:$R$2843,12,0)</f>
        <v>42.6038</v>
      </c>
      <c r="I23" s="66">
        <f t="shared" si="2"/>
        <v>10</v>
      </c>
      <c r="J23" s="65">
        <f>VLOOKUP($A23,'Return Data'!$B$7:$R$2843,13,0)</f>
        <v>61.834200000000003</v>
      </c>
      <c r="K23" s="66">
        <f t="shared" si="3"/>
        <v>10</v>
      </c>
      <c r="L23" s="65">
        <f>VLOOKUP($A23,'Return Data'!$B$7:$R$2843,17,0)</f>
        <v>19.3752</v>
      </c>
      <c r="M23" s="66">
        <f t="shared" si="4"/>
        <v>2</v>
      </c>
      <c r="N23" s="65">
        <f>VLOOKUP($A23,'Return Data'!$B$7:$R$2843,14,0)</f>
        <v>14.614599999999999</v>
      </c>
      <c r="O23" s="66">
        <f t="shared" si="5"/>
        <v>1</v>
      </c>
      <c r="P23" s="65">
        <f>VLOOKUP($A23,'Return Data'!$B$7:$R$2843,15,0)</f>
        <v>13.8773</v>
      </c>
      <c r="Q23" s="66">
        <f t="shared" si="6"/>
        <v>6</v>
      </c>
      <c r="R23" s="65">
        <f>VLOOKUP($A23,'Return Data'!$B$7:$R$2843,16,0)</f>
        <v>14.762700000000001</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5.9766250000000003</v>
      </c>
      <c r="E25" s="74"/>
      <c r="F25" s="75">
        <f>AVERAGE(F8:F23)</f>
        <v>24.148025000000001</v>
      </c>
      <c r="G25" s="74"/>
      <c r="H25" s="75">
        <f>AVERAGE(H8:H23)</f>
        <v>44.606368749999994</v>
      </c>
      <c r="I25" s="74"/>
      <c r="J25" s="75">
        <f>AVERAGE(J8:J23)</f>
        <v>65.941081249999996</v>
      </c>
      <c r="K25" s="74"/>
      <c r="L25" s="75">
        <f>AVERAGE(L8:L23)</f>
        <v>15.636624999999999</v>
      </c>
      <c r="M25" s="74"/>
      <c r="N25" s="75">
        <f>AVERAGE(N8:N23)</f>
        <v>10.761866666666664</v>
      </c>
      <c r="O25" s="74"/>
      <c r="P25" s="75">
        <f>AVERAGE(P8:P23)</f>
        <v>13.606266666666665</v>
      </c>
      <c r="Q25" s="74"/>
      <c r="R25" s="75">
        <f>AVERAGE(R8:R23)</f>
        <v>14.619218750000002</v>
      </c>
      <c r="S25" s="76"/>
    </row>
    <row r="26" spans="1:19" x14ac:dyDescent="0.3">
      <c r="A26" s="73" t="s">
        <v>28</v>
      </c>
      <c r="B26" s="74"/>
      <c r="C26" s="74"/>
      <c r="D26" s="75">
        <f>MIN(D8:D23)</f>
        <v>2.8212999999999999</v>
      </c>
      <c r="E26" s="74"/>
      <c r="F26" s="75">
        <f>MIN(F8:F23)</f>
        <v>16.0684</v>
      </c>
      <c r="G26" s="74"/>
      <c r="H26" s="75">
        <f>MIN(H8:H23)</f>
        <v>33.3249</v>
      </c>
      <c r="I26" s="74"/>
      <c r="J26" s="75">
        <f>MIN(J8:J23)</f>
        <v>46.7624</v>
      </c>
      <c r="K26" s="74"/>
      <c r="L26" s="75">
        <f>MIN(L8:L23)</f>
        <v>11.5914</v>
      </c>
      <c r="M26" s="74"/>
      <c r="N26" s="75">
        <f>MIN(N8:N23)</f>
        <v>4.4843999999999999</v>
      </c>
      <c r="O26" s="74"/>
      <c r="P26" s="75">
        <f>MIN(P8:P23)</f>
        <v>9.3552</v>
      </c>
      <c r="Q26" s="74"/>
      <c r="R26" s="75">
        <f>MIN(R8:R23)</f>
        <v>7.6234999999999999</v>
      </c>
      <c r="S26" s="76"/>
    </row>
    <row r="27" spans="1:19" ht="15" thickBot="1" x14ac:dyDescent="0.35">
      <c r="A27" s="77" t="s">
        <v>29</v>
      </c>
      <c r="B27" s="78"/>
      <c r="C27" s="78"/>
      <c r="D27" s="79">
        <f>MAX(D8:D23)</f>
        <v>11.6272</v>
      </c>
      <c r="E27" s="78"/>
      <c r="F27" s="79">
        <f>MAX(F8:F23)</f>
        <v>39.1877</v>
      </c>
      <c r="G27" s="78"/>
      <c r="H27" s="79">
        <f>MAX(H8:H23)</f>
        <v>67.921999999999997</v>
      </c>
      <c r="I27" s="78"/>
      <c r="J27" s="79">
        <f>MAX(J8:J23)</f>
        <v>109.6884</v>
      </c>
      <c r="K27" s="78"/>
      <c r="L27" s="79">
        <f>MAX(L8:L23)</f>
        <v>20.164200000000001</v>
      </c>
      <c r="M27" s="78"/>
      <c r="N27" s="79">
        <f>MAX(N8:N23)</f>
        <v>14.614599999999999</v>
      </c>
      <c r="O27" s="78"/>
      <c r="P27" s="79">
        <f>MAX(P8:P23)</f>
        <v>16.506900000000002</v>
      </c>
      <c r="Q27" s="78"/>
      <c r="R27" s="79">
        <f>MAX(R8:R23)</f>
        <v>19.948399999999999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44351</v>
      </c>
      <c r="C8" s="65">
        <f>VLOOKUP($A8,'Return Data'!$B$7:$R$2843,4,0)</f>
        <v>628.33000000000004</v>
      </c>
      <c r="D8" s="65">
        <f>VLOOKUP($A8,'Return Data'!$B$7:$R$2843,10,0)</f>
        <v>4.6066000000000003</v>
      </c>
      <c r="E8" s="66">
        <f>RANK(D8,D$8:D$34,0)</f>
        <v>22</v>
      </c>
      <c r="F8" s="65">
        <f>VLOOKUP($A8,'Return Data'!$B$7:$R$2843,11,0)</f>
        <v>22.7927</v>
      </c>
      <c r="G8" s="66">
        <f>RANK(F8,F$8:F$34,0)</f>
        <v>16</v>
      </c>
      <c r="H8" s="65">
        <f>VLOOKUP($A8,'Return Data'!$B$7:$R$2843,12,0)</f>
        <v>47.616599999999998</v>
      </c>
      <c r="I8" s="66">
        <f>RANK(H8,H$8:H$34,0)</f>
        <v>10</v>
      </c>
      <c r="J8" s="65">
        <f>VLOOKUP($A8,'Return Data'!$B$7:$R$2843,13,0)</f>
        <v>70.491699999999994</v>
      </c>
      <c r="K8" s="66">
        <f>RANK(J8,J$8:J$34,0)</f>
        <v>7</v>
      </c>
      <c r="L8" s="65">
        <f>VLOOKUP($A8,'Return Data'!$B$7:$R$2843,17,0)</f>
        <v>19.215399999999999</v>
      </c>
      <c r="M8" s="66">
        <f>RANK(L8,L$8:L$34,0)</f>
        <v>12</v>
      </c>
      <c r="N8" s="65">
        <f>VLOOKUP($A8,'Return Data'!$B$7:$R$2843,14,0)</f>
        <v>13.5745</v>
      </c>
      <c r="O8" s="66">
        <f>RANK(N8,N$8:N$34,0)</f>
        <v>15</v>
      </c>
      <c r="P8" s="65">
        <f>VLOOKUP($A8,'Return Data'!$B$7:$R$2843,15,0)</f>
        <v>15.1197</v>
      </c>
      <c r="Q8" s="66">
        <f>RANK(P8,P$8:P$34,0)</f>
        <v>15</v>
      </c>
      <c r="R8" s="65">
        <f>VLOOKUP($A8,'Return Data'!$B$7:$R$2843,16,0)</f>
        <v>17.296700000000001</v>
      </c>
      <c r="S8" s="67">
        <f>RANK(R8,R$8:R$34,0)</f>
        <v>11</v>
      </c>
    </row>
    <row r="9" spans="1:20" x14ac:dyDescent="0.3">
      <c r="A9" s="63" t="s">
        <v>900</v>
      </c>
      <c r="B9" s="64">
        <f>VLOOKUP($A9,'Return Data'!$B$7:$R$2843,3,0)</f>
        <v>44351</v>
      </c>
      <c r="C9" s="65">
        <f>VLOOKUP($A9,'Return Data'!$B$7:$R$2843,4,0)</f>
        <v>18.260000000000002</v>
      </c>
      <c r="D9" s="65">
        <f>VLOOKUP($A9,'Return Data'!$B$7:$R$2843,10,0)</f>
        <v>7.5382999999999996</v>
      </c>
      <c r="E9" s="66">
        <f t="shared" ref="E9:E34" si="0">RANK(D9,D$8:D$34,0)</f>
        <v>5</v>
      </c>
      <c r="F9" s="65">
        <f>VLOOKUP($A9,'Return Data'!$B$7:$R$2843,11,0)</f>
        <v>23.545300000000001</v>
      </c>
      <c r="G9" s="66">
        <f t="shared" ref="G9:G34" si="1">RANK(F9,F$8:F$34,0)</f>
        <v>15</v>
      </c>
      <c r="H9" s="65">
        <f>VLOOKUP($A9,'Return Data'!$B$7:$R$2843,12,0)</f>
        <v>42.211799999999997</v>
      </c>
      <c r="I9" s="66">
        <f t="shared" ref="I9:I34" si="2">RANK(H9,H$8:H$34,0)</f>
        <v>20</v>
      </c>
      <c r="J9" s="65">
        <f>VLOOKUP($A9,'Return Data'!$B$7:$R$2843,13,0)</f>
        <v>63.913800000000002</v>
      </c>
      <c r="K9" s="66">
        <f t="shared" ref="K9:K34" si="3">RANK(J9,J$8:J$34,0)</f>
        <v>16</v>
      </c>
      <c r="L9" s="65">
        <f>VLOOKUP($A9,'Return Data'!$B$7:$R$2843,17,0)</f>
        <v>28.446999999999999</v>
      </c>
      <c r="M9" s="66">
        <f t="shared" ref="M9:M34" si="4">RANK(L9,L$8:L$34,0)</f>
        <v>1</v>
      </c>
      <c r="N9" s="65"/>
      <c r="O9" s="66"/>
      <c r="P9" s="65"/>
      <c r="Q9" s="66"/>
      <c r="R9" s="65">
        <f>VLOOKUP($A9,'Return Data'!$B$7:$R$2843,16,0)</f>
        <v>25.846399999999999</v>
      </c>
      <c r="S9" s="67">
        <f t="shared" ref="S9:S34" si="5">RANK(R9,R$8:R$34,0)</f>
        <v>4</v>
      </c>
    </row>
    <row r="10" spans="1:20" x14ac:dyDescent="0.3">
      <c r="A10" s="63" t="s">
        <v>902</v>
      </c>
      <c r="B10" s="64">
        <f>VLOOKUP($A10,'Return Data'!$B$7:$R$2843,3,0)</f>
        <v>44351</v>
      </c>
      <c r="C10" s="65">
        <f>VLOOKUP($A10,'Return Data'!$B$7:$R$2843,4,0)</f>
        <v>53.72</v>
      </c>
      <c r="D10" s="65">
        <f>VLOOKUP($A10,'Return Data'!$B$7:$R$2843,10,0)</f>
        <v>9.8568999999999996</v>
      </c>
      <c r="E10" s="66">
        <f t="shared" si="0"/>
        <v>2</v>
      </c>
      <c r="F10" s="65">
        <f>VLOOKUP($A10,'Return Data'!$B$7:$R$2843,11,0)</f>
        <v>22.229800000000001</v>
      </c>
      <c r="G10" s="66">
        <f t="shared" si="1"/>
        <v>19</v>
      </c>
      <c r="H10" s="65">
        <f>VLOOKUP($A10,'Return Data'!$B$7:$R$2843,12,0)</f>
        <v>42.758400000000002</v>
      </c>
      <c r="I10" s="66">
        <f t="shared" si="2"/>
        <v>18</v>
      </c>
      <c r="J10" s="65">
        <f>VLOOKUP($A10,'Return Data'!$B$7:$R$2843,13,0)</f>
        <v>61.2729</v>
      </c>
      <c r="K10" s="66">
        <f t="shared" si="3"/>
        <v>19</v>
      </c>
      <c r="L10" s="65">
        <f>VLOOKUP($A10,'Return Data'!$B$7:$R$2843,17,0)</f>
        <v>20.220600000000001</v>
      </c>
      <c r="M10" s="66">
        <f t="shared" si="4"/>
        <v>9</v>
      </c>
      <c r="N10" s="65">
        <f>VLOOKUP($A10,'Return Data'!$B$7:$R$2843,14,0)</f>
        <v>11.0928</v>
      </c>
      <c r="O10" s="66">
        <f t="shared" ref="O10:O34" si="6">RANK(N10,N$8:N$34,0)</f>
        <v>21</v>
      </c>
      <c r="P10" s="65">
        <f>VLOOKUP($A10,'Return Data'!$B$7:$R$2843,15,0)</f>
        <v>13.6684</v>
      </c>
      <c r="Q10" s="66">
        <f t="shared" ref="Q10:Q34" si="7">RANK(P10,P$8:P$34,0)</f>
        <v>17</v>
      </c>
      <c r="R10" s="65">
        <f>VLOOKUP($A10,'Return Data'!$B$7:$R$2843,16,0)</f>
        <v>13.528</v>
      </c>
      <c r="S10" s="67">
        <f t="shared" si="5"/>
        <v>24</v>
      </c>
    </row>
    <row r="11" spans="1:20" x14ac:dyDescent="0.3">
      <c r="A11" s="63" t="s">
        <v>904</v>
      </c>
      <c r="B11" s="64">
        <f>VLOOKUP($A11,'Return Data'!$B$7:$R$2843,3,0)</f>
        <v>44351</v>
      </c>
      <c r="C11" s="65">
        <f>VLOOKUP($A11,'Return Data'!$B$7:$R$2843,4,0)</f>
        <v>153.19999999999999</v>
      </c>
      <c r="D11" s="65">
        <f>VLOOKUP($A11,'Return Data'!$B$7:$R$2843,10,0)</f>
        <v>4.8956</v>
      </c>
      <c r="E11" s="66">
        <f t="shared" si="0"/>
        <v>18</v>
      </c>
      <c r="F11" s="65">
        <f>VLOOKUP($A11,'Return Data'!$B$7:$R$2843,11,0)</f>
        <v>21.761199999999999</v>
      </c>
      <c r="G11" s="66">
        <f t="shared" si="1"/>
        <v>20</v>
      </c>
      <c r="H11" s="65">
        <f>VLOOKUP($A11,'Return Data'!$B$7:$R$2843,12,0)</f>
        <v>42.009599999999999</v>
      </c>
      <c r="I11" s="66">
        <f t="shared" si="2"/>
        <v>21</v>
      </c>
      <c r="J11" s="65">
        <f>VLOOKUP($A11,'Return Data'!$B$7:$R$2843,13,0)</f>
        <v>65.3</v>
      </c>
      <c r="K11" s="66">
        <f t="shared" si="3"/>
        <v>14</v>
      </c>
      <c r="L11" s="65">
        <f>VLOOKUP($A11,'Return Data'!$B$7:$R$2843,17,0)</f>
        <v>22.084900000000001</v>
      </c>
      <c r="M11" s="66">
        <f t="shared" si="4"/>
        <v>5</v>
      </c>
      <c r="N11" s="65">
        <f>VLOOKUP($A11,'Return Data'!$B$7:$R$2843,14,0)</f>
        <v>16.3521</v>
      </c>
      <c r="O11" s="66">
        <f t="shared" si="6"/>
        <v>7</v>
      </c>
      <c r="P11" s="65">
        <f>VLOOKUP($A11,'Return Data'!$B$7:$R$2843,15,0)</f>
        <v>19.521000000000001</v>
      </c>
      <c r="Q11" s="66">
        <f t="shared" si="7"/>
        <v>2</v>
      </c>
      <c r="R11" s="65">
        <f>VLOOKUP($A11,'Return Data'!$B$7:$R$2843,16,0)</f>
        <v>22.484999999999999</v>
      </c>
      <c r="S11" s="67">
        <f t="shared" si="5"/>
        <v>6</v>
      </c>
    </row>
    <row r="12" spans="1:20" x14ac:dyDescent="0.3">
      <c r="A12" s="63" t="s">
        <v>906</v>
      </c>
      <c r="B12" s="64">
        <f>VLOOKUP($A12,'Return Data'!$B$7:$R$2843,3,0)</f>
        <v>44351</v>
      </c>
      <c r="C12" s="65">
        <f>VLOOKUP($A12,'Return Data'!$B$7:$R$2843,4,0)</f>
        <v>350.63400000000001</v>
      </c>
      <c r="D12" s="65">
        <f>VLOOKUP($A12,'Return Data'!$B$7:$R$2843,10,0)</f>
        <v>8.5466999999999995</v>
      </c>
      <c r="E12" s="66">
        <f t="shared" si="0"/>
        <v>4</v>
      </c>
      <c r="F12" s="65">
        <f>VLOOKUP($A12,'Return Data'!$B$7:$R$2843,11,0)</f>
        <v>26.7089</v>
      </c>
      <c r="G12" s="66">
        <f t="shared" si="1"/>
        <v>8</v>
      </c>
      <c r="H12" s="65">
        <f>VLOOKUP($A12,'Return Data'!$B$7:$R$2843,12,0)</f>
        <v>47.7498</v>
      </c>
      <c r="I12" s="66">
        <f t="shared" si="2"/>
        <v>9</v>
      </c>
      <c r="J12" s="65">
        <f>VLOOKUP($A12,'Return Data'!$B$7:$R$2843,13,0)</f>
        <v>69.461299999999994</v>
      </c>
      <c r="K12" s="66">
        <f t="shared" si="3"/>
        <v>8</v>
      </c>
      <c r="L12" s="65">
        <f>VLOOKUP($A12,'Return Data'!$B$7:$R$2843,17,0)</f>
        <v>21.560099999999998</v>
      </c>
      <c r="M12" s="66">
        <f t="shared" si="4"/>
        <v>6</v>
      </c>
      <c r="N12" s="65">
        <f>VLOOKUP($A12,'Return Data'!$B$7:$R$2843,14,0)</f>
        <v>16.430700000000002</v>
      </c>
      <c r="O12" s="66">
        <f t="shared" si="6"/>
        <v>6</v>
      </c>
      <c r="P12" s="65">
        <f>VLOOKUP($A12,'Return Data'!$B$7:$R$2843,15,0)</f>
        <v>17.6251</v>
      </c>
      <c r="Q12" s="66">
        <f t="shared" si="7"/>
        <v>5</v>
      </c>
      <c r="R12" s="65">
        <f>VLOOKUP($A12,'Return Data'!$B$7:$R$2843,16,0)</f>
        <v>17.4162</v>
      </c>
      <c r="S12" s="67">
        <f t="shared" si="5"/>
        <v>10</v>
      </c>
    </row>
    <row r="13" spans="1:20" x14ac:dyDescent="0.3">
      <c r="A13" s="63" t="s">
        <v>908</v>
      </c>
      <c r="B13" s="64">
        <f>VLOOKUP($A13,'Return Data'!$B$7:$R$2843,3,0)</f>
        <v>44351</v>
      </c>
      <c r="C13" s="65">
        <f>VLOOKUP($A13,'Return Data'!$B$7:$R$2843,4,0)</f>
        <v>50.716999999999999</v>
      </c>
      <c r="D13" s="65">
        <f>VLOOKUP($A13,'Return Data'!$B$7:$R$2843,10,0)</f>
        <v>4.7287999999999997</v>
      </c>
      <c r="E13" s="66">
        <f t="shared" si="0"/>
        <v>20</v>
      </c>
      <c r="F13" s="65">
        <f>VLOOKUP($A13,'Return Data'!$B$7:$R$2843,11,0)</f>
        <v>24.7896</v>
      </c>
      <c r="G13" s="66">
        <f t="shared" si="1"/>
        <v>13</v>
      </c>
      <c r="H13" s="65">
        <f>VLOOKUP($A13,'Return Data'!$B$7:$R$2843,12,0)</f>
        <v>44.447600000000001</v>
      </c>
      <c r="I13" s="66">
        <f t="shared" si="2"/>
        <v>14</v>
      </c>
      <c r="J13" s="65">
        <f>VLOOKUP($A13,'Return Data'!$B$7:$R$2843,13,0)</f>
        <v>66.717100000000002</v>
      </c>
      <c r="K13" s="66">
        <f t="shared" si="3"/>
        <v>13</v>
      </c>
      <c r="L13" s="65">
        <f>VLOOKUP($A13,'Return Data'!$B$7:$R$2843,17,0)</f>
        <v>21.329899999999999</v>
      </c>
      <c r="M13" s="66">
        <f t="shared" si="4"/>
        <v>7</v>
      </c>
      <c r="N13" s="65">
        <f>VLOOKUP($A13,'Return Data'!$B$7:$R$2843,14,0)</f>
        <v>16.695799999999998</v>
      </c>
      <c r="O13" s="66">
        <f t="shared" si="6"/>
        <v>5</v>
      </c>
      <c r="P13" s="65">
        <f>VLOOKUP($A13,'Return Data'!$B$7:$R$2843,15,0)</f>
        <v>16.538</v>
      </c>
      <c r="Q13" s="66">
        <f t="shared" si="7"/>
        <v>7</v>
      </c>
      <c r="R13" s="65">
        <f>VLOOKUP($A13,'Return Data'!$B$7:$R$2843,16,0)</f>
        <v>16.219200000000001</v>
      </c>
      <c r="S13" s="67">
        <f t="shared" si="5"/>
        <v>16</v>
      </c>
    </row>
    <row r="14" spans="1:20" x14ac:dyDescent="0.3">
      <c r="A14" s="63" t="s">
        <v>911</v>
      </c>
      <c r="B14" s="64">
        <f>VLOOKUP($A14,'Return Data'!$B$7:$R$2843,3,0)</f>
        <v>44351</v>
      </c>
      <c r="C14" s="65">
        <f>VLOOKUP($A14,'Return Data'!$B$7:$R$2843,4,0)</f>
        <v>116.8887</v>
      </c>
      <c r="D14" s="65">
        <f>VLOOKUP($A14,'Return Data'!$B$7:$R$2843,10,0)</f>
        <v>5.9824000000000002</v>
      </c>
      <c r="E14" s="66">
        <f t="shared" si="0"/>
        <v>13</v>
      </c>
      <c r="F14" s="65">
        <f>VLOOKUP($A14,'Return Data'!$B$7:$R$2843,11,0)</f>
        <v>26.747</v>
      </c>
      <c r="G14" s="66">
        <f t="shared" si="1"/>
        <v>7</v>
      </c>
      <c r="H14" s="65">
        <f>VLOOKUP($A14,'Return Data'!$B$7:$R$2843,12,0)</f>
        <v>53.797899999999998</v>
      </c>
      <c r="I14" s="66">
        <f t="shared" si="2"/>
        <v>1</v>
      </c>
      <c r="J14" s="65">
        <f>VLOOKUP($A14,'Return Data'!$B$7:$R$2843,13,0)</f>
        <v>79.965000000000003</v>
      </c>
      <c r="K14" s="66">
        <f t="shared" si="3"/>
        <v>1</v>
      </c>
      <c r="L14" s="65">
        <f>VLOOKUP($A14,'Return Data'!$B$7:$R$2843,17,0)</f>
        <v>17.1723</v>
      </c>
      <c r="M14" s="66">
        <f t="shared" si="4"/>
        <v>18</v>
      </c>
      <c r="N14" s="65">
        <f>VLOOKUP($A14,'Return Data'!$B$7:$R$2843,14,0)</f>
        <v>12.0724</v>
      </c>
      <c r="O14" s="66">
        <f t="shared" si="6"/>
        <v>19</v>
      </c>
      <c r="P14" s="65">
        <f>VLOOKUP($A14,'Return Data'!$B$7:$R$2843,15,0)</f>
        <v>12.741199999999999</v>
      </c>
      <c r="Q14" s="66">
        <f t="shared" si="7"/>
        <v>21</v>
      </c>
      <c r="R14" s="65">
        <f>VLOOKUP($A14,'Return Data'!$B$7:$R$2843,16,0)</f>
        <v>15.117699999999999</v>
      </c>
      <c r="S14" s="67">
        <f t="shared" si="5"/>
        <v>18</v>
      </c>
    </row>
    <row r="15" spans="1:20" x14ac:dyDescent="0.3">
      <c r="A15" s="63" t="s">
        <v>912</v>
      </c>
      <c r="B15" s="64">
        <f>VLOOKUP($A15,'Return Data'!$B$7:$R$2843,3,0)</f>
        <v>44351</v>
      </c>
      <c r="C15" s="65">
        <f>VLOOKUP($A15,'Return Data'!$B$7:$R$2843,4,0)</f>
        <v>164.05500000000001</v>
      </c>
      <c r="D15" s="65">
        <f>VLOOKUP($A15,'Return Data'!$B$7:$R$2843,10,0)</f>
        <v>5.3932000000000002</v>
      </c>
      <c r="E15" s="66">
        <f t="shared" si="0"/>
        <v>17</v>
      </c>
      <c r="F15" s="65">
        <f>VLOOKUP($A15,'Return Data'!$B$7:$R$2843,11,0)</f>
        <v>28.7746</v>
      </c>
      <c r="G15" s="66">
        <f t="shared" si="1"/>
        <v>3</v>
      </c>
      <c r="H15" s="65">
        <f>VLOOKUP($A15,'Return Data'!$B$7:$R$2843,12,0)</f>
        <v>48.732599999999998</v>
      </c>
      <c r="I15" s="66">
        <f t="shared" si="2"/>
        <v>6</v>
      </c>
      <c r="J15" s="65">
        <f>VLOOKUP($A15,'Return Data'!$B$7:$R$2843,13,0)</f>
        <v>74.652900000000002</v>
      </c>
      <c r="K15" s="66">
        <f t="shared" si="3"/>
        <v>4</v>
      </c>
      <c r="L15" s="65">
        <f>VLOOKUP($A15,'Return Data'!$B$7:$R$2843,17,0)</f>
        <v>18.017700000000001</v>
      </c>
      <c r="M15" s="66">
        <f t="shared" si="4"/>
        <v>16</v>
      </c>
      <c r="N15" s="65">
        <f>VLOOKUP($A15,'Return Data'!$B$7:$R$2843,14,0)</f>
        <v>14.222</v>
      </c>
      <c r="O15" s="66">
        <f t="shared" si="6"/>
        <v>11</v>
      </c>
      <c r="P15" s="65">
        <f>VLOOKUP($A15,'Return Data'!$B$7:$R$2843,15,0)</f>
        <v>13.509399999999999</v>
      </c>
      <c r="Q15" s="66">
        <f t="shared" si="7"/>
        <v>18</v>
      </c>
      <c r="R15" s="65">
        <f>VLOOKUP($A15,'Return Data'!$B$7:$R$2843,16,0)</f>
        <v>11.2257</v>
      </c>
      <c r="S15" s="67">
        <f t="shared" si="5"/>
        <v>27</v>
      </c>
    </row>
    <row r="16" spans="1:20" x14ac:dyDescent="0.3">
      <c r="A16" s="63" t="s">
        <v>914</v>
      </c>
      <c r="B16" s="64">
        <f>VLOOKUP($A16,'Return Data'!$B$7:$R$2843,3,0)</f>
        <v>44351</v>
      </c>
      <c r="C16" s="65">
        <f>VLOOKUP($A16,'Return Data'!$B$7:$R$2843,4,0)</f>
        <v>14.534599999999999</v>
      </c>
      <c r="D16" s="65">
        <f>VLOOKUP($A16,'Return Data'!$B$7:$R$2843,10,0)</f>
        <v>5.8810000000000002</v>
      </c>
      <c r="E16" s="66">
        <f t="shared" si="0"/>
        <v>14</v>
      </c>
      <c r="F16" s="65">
        <f>VLOOKUP($A16,'Return Data'!$B$7:$R$2843,11,0)</f>
        <v>22.733599999999999</v>
      </c>
      <c r="G16" s="66">
        <f t="shared" si="1"/>
        <v>17</v>
      </c>
      <c r="H16" s="65">
        <f>VLOOKUP($A16,'Return Data'!$B$7:$R$2843,12,0)</f>
        <v>44.2239</v>
      </c>
      <c r="I16" s="66">
        <f t="shared" si="2"/>
        <v>15</v>
      </c>
      <c r="J16" s="65">
        <f>VLOOKUP($A16,'Return Data'!$B$7:$R$2843,13,0)</f>
        <v>63.853200000000001</v>
      </c>
      <c r="K16" s="66">
        <f t="shared" si="3"/>
        <v>17</v>
      </c>
      <c r="L16" s="65">
        <f>VLOOKUP($A16,'Return Data'!$B$7:$R$2843,17,0)</f>
        <v>19.678999999999998</v>
      </c>
      <c r="M16" s="66">
        <f t="shared" si="4"/>
        <v>11</v>
      </c>
      <c r="N16" s="65"/>
      <c r="O16" s="66"/>
      <c r="P16" s="65"/>
      <c r="Q16" s="66"/>
      <c r="R16" s="65">
        <f>VLOOKUP($A16,'Return Data'!$B$7:$R$2843,16,0)</f>
        <v>18.628499999999999</v>
      </c>
      <c r="S16" s="67">
        <f t="shared" si="5"/>
        <v>8</v>
      </c>
    </row>
    <row r="17" spans="1:19" x14ac:dyDescent="0.3">
      <c r="A17" s="63" t="s">
        <v>917</v>
      </c>
      <c r="B17" s="64">
        <f>VLOOKUP($A17,'Return Data'!$B$7:$R$2843,3,0)</f>
        <v>44351</v>
      </c>
      <c r="C17" s="65">
        <f>VLOOKUP($A17,'Return Data'!$B$7:$R$2843,4,0)</f>
        <v>483.87</v>
      </c>
      <c r="D17" s="65">
        <f>VLOOKUP($A17,'Return Data'!$B$7:$R$2843,10,0)</f>
        <v>5.5010000000000003</v>
      </c>
      <c r="E17" s="66">
        <f t="shared" si="0"/>
        <v>16</v>
      </c>
      <c r="F17" s="65">
        <f>VLOOKUP($A17,'Return Data'!$B$7:$R$2843,11,0)</f>
        <v>24.866499999999998</v>
      </c>
      <c r="G17" s="66">
        <f t="shared" si="1"/>
        <v>12</v>
      </c>
      <c r="H17" s="65">
        <f>VLOOKUP($A17,'Return Data'!$B$7:$R$2843,12,0)</f>
        <v>44.932000000000002</v>
      </c>
      <c r="I17" s="66">
        <f t="shared" si="2"/>
        <v>13</v>
      </c>
      <c r="J17" s="65">
        <f>VLOOKUP($A17,'Return Data'!$B$7:$R$2843,13,0)</f>
        <v>64.929400000000001</v>
      </c>
      <c r="K17" s="66">
        <f t="shared" si="3"/>
        <v>15</v>
      </c>
      <c r="L17" s="65">
        <f>VLOOKUP($A17,'Return Data'!$B$7:$R$2843,17,0)</f>
        <v>16.8797</v>
      </c>
      <c r="M17" s="66">
        <f t="shared" si="4"/>
        <v>20</v>
      </c>
      <c r="N17" s="65">
        <f>VLOOKUP($A17,'Return Data'!$B$7:$R$2843,14,0)</f>
        <v>13.8147</v>
      </c>
      <c r="O17" s="66">
        <f t="shared" si="6"/>
        <v>13</v>
      </c>
      <c r="P17" s="65">
        <f>VLOOKUP($A17,'Return Data'!$B$7:$R$2843,15,0)</f>
        <v>14.928000000000001</v>
      </c>
      <c r="Q17" s="66">
        <f t="shared" si="7"/>
        <v>16</v>
      </c>
      <c r="R17" s="65">
        <f>VLOOKUP($A17,'Return Data'!$B$7:$R$2843,16,0)</f>
        <v>14.5246</v>
      </c>
      <c r="S17" s="67">
        <f t="shared" si="5"/>
        <v>20</v>
      </c>
    </row>
    <row r="18" spans="1:19" x14ac:dyDescent="0.3">
      <c r="A18" s="63" t="s">
        <v>918</v>
      </c>
      <c r="B18" s="64">
        <f>VLOOKUP($A18,'Return Data'!$B$7:$R$2843,3,0)</f>
        <v>44351</v>
      </c>
      <c r="C18" s="65">
        <f>VLOOKUP($A18,'Return Data'!$B$7:$R$2843,4,0)</f>
        <v>68.760000000000005</v>
      </c>
      <c r="D18" s="65">
        <f>VLOOKUP($A18,'Return Data'!$B$7:$R$2843,10,0)</f>
        <v>6.1275000000000004</v>
      </c>
      <c r="E18" s="66">
        <f t="shared" si="0"/>
        <v>11</v>
      </c>
      <c r="F18" s="65">
        <f>VLOOKUP($A18,'Return Data'!$B$7:$R$2843,11,0)</f>
        <v>23.7136</v>
      </c>
      <c r="G18" s="66">
        <f t="shared" si="1"/>
        <v>14</v>
      </c>
      <c r="H18" s="65">
        <f>VLOOKUP($A18,'Return Data'!$B$7:$R$2843,12,0)</f>
        <v>45.554600000000001</v>
      </c>
      <c r="I18" s="66">
        <f t="shared" si="2"/>
        <v>12</v>
      </c>
      <c r="J18" s="65">
        <f>VLOOKUP($A18,'Return Data'!$B$7:$R$2843,13,0)</f>
        <v>70.662700000000001</v>
      </c>
      <c r="K18" s="66">
        <f t="shared" si="3"/>
        <v>6</v>
      </c>
      <c r="L18" s="65">
        <f>VLOOKUP($A18,'Return Data'!$B$7:$R$2843,17,0)</f>
        <v>17.489999999999998</v>
      </c>
      <c r="M18" s="66">
        <f t="shared" si="4"/>
        <v>17</v>
      </c>
      <c r="N18" s="65">
        <f>VLOOKUP($A18,'Return Data'!$B$7:$R$2843,14,0)</f>
        <v>12.869899999999999</v>
      </c>
      <c r="O18" s="66">
        <f t="shared" si="6"/>
        <v>18</v>
      </c>
      <c r="P18" s="65">
        <f>VLOOKUP($A18,'Return Data'!$B$7:$R$2843,15,0)</f>
        <v>15.7125</v>
      </c>
      <c r="Q18" s="66">
        <f t="shared" si="7"/>
        <v>13</v>
      </c>
      <c r="R18" s="65">
        <f>VLOOKUP($A18,'Return Data'!$B$7:$R$2843,16,0)</f>
        <v>13.992699999999999</v>
      </c>
      <c r="S18" s="67">
        <f t="shared" si="5"/>
        <v>22</v>
      </c>
    </row>
    <row r="19" spans="1:19" x14ac:dyDescent="0.3">
      <c r="A19" s="63" t="s">
        <v>921</v>
      </c>
      <c r="B19" s="64">
        <f>VLOOKUP($A19,'Return Data'!$B$7:$R$2843,3,0)</f>
        <v>44351</v>
      </c>
      <c r="C19" s="65">
        <f>VLOOKUP($A19,'Return Data'!$B$7:$R$2843,4,0)</f>
        <v>52.27</v>
      </c>
      <c r="D19" s="65">
        <f>VLOOKUP($A19,'Return Data'!$B$7:$R$2843,10,0)</f>
        <v>3.056</v>
      </c>
      <c r="E19" s="66">
        <f t="shared" si="0"/>
        <v>25</v>
      </c>
      <c r="F19" s="65">
        <f>VLOOKUP($A19,'Return Data'!$B$7:$R$2843,11,0)</f>
        <v>19.201799999999999</v>
      </c>
      <c r="G19" s="66">
        <f t="shared" si="1"/>
        <v>24</v>
      </c>
      <c r="H19" s="65">
        <f>VLOOKUP($A19,'Return Data'!$B$7:$R$2843,12,0)</f>
        <v>36.94</v>
      </c>
      <c r="I19" s="66">
        <f t="shared" si="2"/>
        <v>25</v>
      </c>
      <c r="J19" s="65">
        <f>VLOOKUP($A19,'Return Data'!$B$7:$R$2843,13,0)</f>
        <v>53.2395</v>
      </c>
      <c r="K19" s="66">
        <f t="shared" si="3"/>
        <v>26</v>
      </c>
      <c r="L19" s="65">
        <f>VLOOKUP($A19,'Return Data'!$B$7:$R$2843,17,0)</f>
        <v>16.950299999999999</v>
      </c>
      <c r="M19" s="66">
        <f t="shared" si="4"/>
        <v>19</v>
      </c>
      <c r="N19" s="65">
        <f>VLOOKUP($A19,'Return Data'!$B$7:$R$2843,14,0)</f>
        <v>13.7835</v>
      </c>
      <c r="O19" s="66">
        <f t="shared" si="6"/>
        <v>14</v>
      </c>
      <c r="P19" s="65">
        <f>VLOOKUP($A19,'Return Data'!$B$7:$R$2843,15,0)</f>
        <v>16.410900000000002</v>
      </c>
      <c r="Q19" s="66">
        <f t="shared" si="7"/>
        <v>9</v>
      </c>
      <c r="R19" s="65">
        <f>VLOOKUP($A19,'Return Data'!$B$7:$R$2843,16,0)</f>
        <v>17.1601</v>
      </c>
      <c r="S19" s="67">
        <f t="shared" si="5"/>
        <v>13</v>
      </c>
    </row>
    <row r="20" spans="1:19" x14ac:dyDescent="0.3">
      <c r="A20" s="63" t="s">
        <v>923</v>
      </c>
      <c r="B20" s="64">
        <f>VLOOKUP($A20,'Return Data'!$B$7:$R$2843,3,0)</f>
        <v>44351</v>
      </c>
      <c r="C20" s="65">
        <f>VLOOKUP($A20,'Return Data'!$B$7:$R$2843,4,0)</f>
        <v>190.59899999999999</v>
      </c>
      <c r="D20" s="65">
        <f>VLOOKUP($A20,'Return Data'!$B$7:$R$2843,10,0)</f>
        <v>4.5477999999999996</v>
      </c>
      <c r="E20" s="66">
        <f t="shared" si="0"/>
        <v>23</v>
      </c>
      <c r="F20" s="65">
        <f>VLOOKUP($A20,'Return Data'!$B$7:$R$2843,11,0)</f>
        <v>21.1252</v>
      </c>
      <c r="G20" s="66">
        <f t="shared" si="1"/>
        <v>23</v>
      </c>
      <c r="H20" s="65">
        <f>VLOOKUP($A20,'Return Data'!$B$7:$R$2843,12,0)</f>
        <v>42.284799999999997</v>
      </c>
      <c r="I20" s="66">
        <f t="shared" si="2"/>
        <v>19</v>
      </c>
      <c r="J20" s="65">
        <f>VLOOKUP($A20,'Return Data'!$B$7:$R$2843,13,0)</f>
        <v>60.283099999999997</v>
      </c>
      <c r="K20" s="66">
        <f t="shared" si="3"/>
        <v>20</v>
      </c>
      <c r="L20" s="65">
        <f>VLOOKUP($A20,'Return Data'!$B$7:$R$2843,17,0)</f>
        <v>19.860399999999998</v>
      </c>
      <c r="M20" s="66">
        <f t="shared" si="4"/>
        <v>10</v>
      </c>
      <c r="N20" s="65">
        <f>VLOOKUP($A20,'Return Data'!$B$7:$R$2843,14,0)</f>
        <v>16.872599999999998</v>
      </c>
      <c r="O20" s="66">
        <f t="shared" si="6"/>
        <v>3</v>
      </c>
      <c r="P20" s="65">
        <f>VLOOKUP($A20,'Return Data'!$B$7:$R$2843,15,0)</f>
        <v>17.372399999999999</v>
      </c>
      <c r="Q20" s="66">
        <f t="shared" si="7"/>
        <v>6</v>
      </c>
      <c r="R20" s="65">
        <f>VLOOKUP($A20,'Return Data'!$B$7:$R$2843,16,0)</f>
        <v>16.9999</v>
      </c>
      <c r="S20" s="67">
        <f t="shared" si="5"/>
        <v>14</v>
      </c>
    </row>
    <row r="21" spans="1:19" x14ac:dyDescent="0.3">
      <c r="A21" s="63" t="s">
        <v>924</v>
      </c>
      <c r="B21" s="64">
        <f>VLOOKUP($A21,'Return Data'!$B$7:$R$2843,3,0)</f>
        <v>44351</v>
      </c>
      <c r="C21" s="65">
        <f>VLOOKUP($A21,'Return Data'!$B$7:$R$2843,4,0)</f>
        <v>65.682000000000002</v>
      </c>
      <c r="D21" s="65">
        <f>VLOOKUP($A21,'Return Data'!$B$7:$R$2843,10,0)</f>
        <v>6.0618999999999996</v>
      </c>
      <c r="E21" s="66">
        <f t="shared" si="0"/>
        <v>12</v>
      </c>
      <c r="F21" s="65">
        <f>VLOOKUP($A21,'Return Data'!$B$7:$R$2843,11,0)</f>
        <v>17.044699999999999</v>
      </c>
      <c r="G21" s="66">
        <f t="shared" si="1"/>
        <v>27</v>
      </c>
      <c r="H21" s="65">
        <f>VLOOKUP($A21,'Return Data'!$B$7:$R$2843,12,0)</f>
        <v>30.373200000000001</v>
      </c>
      <c r="I21" s="66">
        <f t="shared" si="2"/>
        <v>27</v>
      </c>
      <c r="J21" s="65">
        <f>VLOOKUP($A21,'Return Data'!$B$7:$R$2843,13,0)</f>
        <v>50.123399999999997</v>
      </c>
      <c r="K21" s="66">
        <f t="shared" si="3"/>
        <v>27</v>
      </c>
      <c r="L21" s="65">
        <f>VLOOKUP($A21,'Return Data'!$B$7:$R$2843,17,0)</f>
        <v>14.576700000000001</v>
      </c>
      <c r="M21" s="66">
        <f t="shared" si="4"/>
        <v>24</v>
      </c>
      <c r="N21" s="65">
        <f>VLOOKUP($A21,'Return Data'!$B$7:$R$2843,14,0)</f>
        <v>9.2607999999999997</v>
      </c>
      <c r="O21" s="66">
        <f t="shared" si="6"/>
        <v>22</v>
      </c>
      <c r="P21" s="65">
        <f>VLOOKUP($A21,'Return Data'!$B$7:$R$2843,15,0)</f>
        <v>13.107200000000001</v>
      </c>
      <c r="Q21" s="66">
        <f t="shared" si="7"/>
        <v>20</v>
      </c>
      <c r="R21" s="65">
        <f>VLOOKUP($A21,'Return Data'!$B$7:$R$2843,16,0)</f>
        <v>14.1478</v>
      </c>
      <c r="S21" s="67">
        <f t="shared" si="5"/>
        <v>21</v>
      </c>
    </row>
    <row r="22" spans="1:19" x14ac:dyDescent="0.3">
      <c r="A22" s="63" t="s">
        <v>926</v>
      </c>
      <c r="B22" s="64">
        <f>VLOOKUP($A22,'Return Data'!$B$7:$R$2843,3,0)</f>
        <v>44351</v>
      </c>
      <c r="C22" s="65">
        <f>VLOOKUP($A22,'Return Data'!$B$7:$R$2843,4,0)</f>
        <v>22.538399999999999</v>
      </c>
      <c r="D22" s="65">
        <f>VLOOKUP($A22,'Return Data'!$B$7:$R$2843,10,0)</f>
        <v>4.8350999999999997</v>
      </c>
      <c r="E22" s="66">
        <f t="shared" si="0"/>
        <v>19</v>
      </c>
      <c r="F22" s="65">
        <f>VLOOKUP($A22,'Return Data'!$B$7:$R$2843,11,0)</f>
        <v>18.5502</v>
      </c>
      <c r="G22" s="66">
        <f t="shared" si="1"/>
        <v>26</v>
      </c>
      <c r="H22" s="65">
        <f>VLOOKUP($A22,'Return Data'!$B$7:$R$2843,12,0)</f>
        <v>37.267699999999998</v>
      </c>
      <c r="I22" s="66">
        <f t="shared" si="2"/>
        <v>24</v>
      </c>
      <c r="J22" s="65">
        <f>VLOOKUP($A22,'Return Data'!$B$7:$R$2843,13,0)</f>
        <v>57.473500000000001</v>
      </c>
      <c r="K22" s="66">
        <f t="shared" si="3"/>
        <v>25</v>
      </c>
      <c r="L22" s="65">
        <f>VLOOKUP($A22,'Return Data'!$B$7:$R$2843,17,0)</f>
        <v>19.013999999999999</v>
      </c>
      <c r="M22" s="66">
        <f t="shared" si="4"/>
        <v>13</v>
      </c>
      <c r="N22" s="65">
        <f>VLOOKUP($A22,'Return Data'!$B$7:$R$2843,14,0)</f>
        <v>14.553599999999999</v>
      </c>
      <c r="O22" s="66">
        <f t="shared" si="6"/>
        <v>10</v>
      </c>
      <c r="P22" s="65">
        <f>VLOOKUP($A22,'Return Data'!$B$7:$R$2843,15,0)</f>
        <v>17.819299999999998</v>
      </c>
      <c r="Q22" s="66">
        <f t="shared" si="7"/>
        <v>4</v>
      </c>
      <c r="R22" s="65">
        <f>VLOOKUP($A22,'Return Data'!$B$7:$R$2843,16,0)</f>
        <v>13.8223</v>
      </c>
      <c r="S22" s="67">
        <f t="shared" si="5"/>
        <v>23</v>
      </c>
    </row>
    <row r="23" spans="1:19" x14ac:dyDescent="0.3">
      <c r="A23" s="63" t="s">
        <v>928</v>
      </c>
      <c r="B23" s="64">
        <f>VLOOKUP($A23,'Return Data'!$B$7:$R$2843,3,0)</f>
        <v>44351</v>
      </c>
      <c r="C23" s="65">
        <f>VLOOKUP($A23,'Return Data'!$B$7:$R$2843,4,0)</f>
        <v>14.7636</v>
      </c>
      <c r="D23" s="65">
        <f>VLOOKUP($A23,'Return Data'!$B$7:$R$2843,10,0)</f>
        <v>7.0315000000000003</v>
      </c>
      <c r="E23" s="66">
        <f t="shared" si="0"/>
        <v>8</v>
      </c>
      <c r="F23" s="65">
        <f>VLOOKUP($A23,'Return Data'!$B$7:$R$2843,11,0)</f>
        <v>28.921700000000001</v>
      </c>
      <c r="G23" s="66">
        <f t="shared" si="1"/>
        <v>2</v>
      </c>
      <c r="H23" s="65">
        <f>VLOOKUP($A23,'Return Data'!$B$7:$R$2843,12,0)</f>
        <v>48.218499999999999</v>
      </c>
      <c r="I23" s="66">
        <f t="shared" si="2"/>
        <v>8</v>
      </c>
      <c r="J23" s="65">
        <f>VLOOKUP($A23,'Return Data'!$B$7:$R$2843,13,0)</f>
        <v>68.753900000000002</v>
      </c>
      <c r="K23" s="66">
        <f t="shared" si="3"/>
        <v>10</v>
      </c>
      <c r="L23" s="65"/>
      <c r="M23" s="66"/>
      <c r="N23" s="65"/>
      <c r="O23" s="66"/>
      <c r="P23" s="65"/>
      <c r="Q23" s="66"/>
      <c r="R23" s="65">
        <f>VLOOKUP($A23,'Return Data'!$B$7:$R$2843,16,0)</f>
        <v>31.312200000000001</v>
      </c>
      <c r="S23" s="67">
        <f t="shared" si="5"/>
        <v>1</v>
      </c>
    </row>
    <row r="24" spans="1:19" x14ac:dyDescent="0.3">
      <c r="A24" s="63" t="s">
        <v>930</v>
      </c>
      <c r="B24" s="64">
        <f>VLOOKUP($A24,'Return Data'!$B$7:$R$2843,3,0)</f>
        <v>44351</v>
      </c>
      <c r="C24" s="65">
        <f>VLOOKUP($A24,'Return Data'!$B$7:$R$2843,4,0)</f>
        <v>92.602999999999994</v>
      </c>
      <c r="D24" s="65">
        <f>VLOOKUP($A24,'Return Data'!$B$7:$R$2843,10,0)</f>
        <v>6.7088000000000001</v>
      </c>
      <c r="E24" s="66">
        <f t="shared" si="0"/>
        <v>10</v>
      </c>
      <c r="F24" s="65">
        <f>VLOOKUP($A24,'Return Data'!$B$7:$R$2843,11,0)</f>
        <v>26.695499999999999</v>
      </c>
      <c r="G24" s="66">
        <f t="shared" si="1"/>
        <v>9</v>
      </c>
      <c r="H24" s="65">
        <f>VLOOKUP($A24,'Return Data'!$B$7:$R$2843,12,0)</f>
        <v>49.169600000000003</v>
      </c>
      <c r="I24" s="66">
        <f t="shared" si="2"/>
        <v>5</v>
      </c>
      <c r="J24" s="65">
        <f>VLOOKUP($A24,'Return Data'!$B$7:$R$2843,13,0)</f>
        <v>76.423599999999993</v>
      </c>
      <c r="K24" s="66">
        <f t="shared" si="3"/>
        <v>2</v>
      </c>
      <c r="L24" s="65">
        <f>VLOOKUP($A24,'Return Data'!$B$7:$R$2843,17,0)</f>
        <v>26.0335</v>
      </c>
      <c r="M24" s="66">
        <f t="shared" si="4"/>
        <v>2</v>
      </c>
      <c r="N24" s="65">
        <f>VLOOKUP($A24,'Return Data'!$B$7:$R$2843,14,0)</f>
        <v>22.133700000000001</v>
      </c>
      <c r="O24" s="66">
        <f t="shared" si="6"/>
        <v>1</v>
      </c>
      <c r="P24" s="65">
        <f>VLOOKUP($A24,'Return Data'!$B$7:$R$2843,15,0)</f>
        <v>22.497199999999999</v>
      </c>
      <c r="Q24" s="66">
        <f t="shared" si="7"/>
        <v>1</v>
      </c>
      <c r="R24" s="65">
        <f>VLOOKUP($A24,'Return Data'!$B$7:$R$2843,16,0)</f>
        <v>25.108599999999999</v>
      </c>
      <c r="S24" s="67">
        <f t="shared" si="5"/>
        <v>5</v>
      </c>
    </row>
    <row r="25" spans="1:19" x14ac:dyDescent="0.3">
      <c r="A25" s="63" t="s">
        <v>932</v>
      </c>
      <c r="B25" s="64">
        <f>VLOOKUP($A25,'Return Data'!$B$7:$R$2843,3,0)</f>
        <v>44351</v>
      </c>
      <c r="C25" s="65">
        <f>VLOOKUP($A25,'Return Data'!$B$7:$R$2843,4,0)</f>
        <v>14.81</v>
      </c>
      <c r="D25" s="65">
        <f>VLOOKUP($A25,'Return Data'!$B$7:$R$2843,10,0)</f>
        <v>6.9515000000000002</v>
      </c>
      <c r="E25" s="66">
        <f t="shared" si="0"/>
        <v>9</v>
      </c>
      <c r="F25" s="65">
        <f>VLOOKUP($A25,'Return Data'!$B$7:$R$2843,11,0)</f>
        <v>27.178999999999998</v>
      </c>
      <c r="G25" s="66">
        <f t="shared" si="1"/>
        <v>6</v>
      </c>
      <c r="H25" s="65">
        <f>VLOOKUP($A25,'Return Data'!$B$7:$R$2843,12,0)</f>
        <v>49.479700000000001</v>
      </c>
      <c r="I25" s="66">
        <f t="shared" si="2"/>
        <v>4</v>
      </c>
      <c r="J25" s="65">
        <f>VLOOKUP($A25,'Return Data'!$B$7:$R$2843,13,0)</f>
        <v>67.948099999999997</v>
      </c>
      <c r="K25" s="66">
        <f t="shared" si="3"/>
        <v>11</v>
      </c>
      <c r="L25" s="65"/>
      <c r="M25" s="66"/>
      <c r="N25" s="65"/>
      <c r="O25" s="66"/>
      <c r="P25" s="65"/>
      <c r="Q25" s="66"/>
      <c r="R25" s="65">
        <f>VLOOKUP($A25,'Return Data'!$B$7:$R$2843,16,0)</f>
        <v>27.189299999999999</v>
      </c>
      <c r="S25" s="67">
        <f t="shared" si="5"/>
        <v>2</v>
      </c>
    </row>
    <row r="26" spans="1:19" x14ac:dyDescent="0.3">
      <c r="A26" s="63" t="s">
        <v>2021</v>
      </c>
      <c r="B26" s="64">
        <f>VLOOKUP($A26,'Return Data'!$B$7:$R$2843,3,0)</f>
        <v>44351</v>
      </c>
      <c r="C26" s="65">
        <f>VLOOKUP($A26,'Return Data'!$B$7:$R$2843,4,0)</f>
        <v>22.7639</v>
      </c>
      <c r="D26" s="65">
        <f>VLOOKUP($A26,'Return Data'!$B$7:$R$2843,10,0)</f>
        <v>5.7473000000000001</v>
      </c>
      <c r="E26" s="66">
        <f t="shared" si="0"/>
        <v>15</v>
      </c>
      <c r="F26" s="65">
        <f>VLOOKUP($A26,'Return Data'!$B$7:$R$2843,11,0)</f>
        <v>26.3748</v>
      </c>
      <c r="G26" s="66">
        <f t="shared" si="1"/>
        <v>10</v>
      </c>
      <c r="H26" s="65">
        <f>VLOOKUP($A26,'Return Data'!$B$7:$R$2843,12,0)</f>
        <v>43.723300000000002</v>
      </c>
      <c r="I26" s="66">
        <f t="shared" si="2"/>
        <v>16</v>
      </c>
      <c r="J26" s="65">
        <f>VLOOKUP($A26,'Return Data'!$B$7:$R$2843,13,0)</f>
        <v>63.7196</v>
      </c>
      <c r="K26" s="66">
        <f t="shared" si="3"/>
        <v>18</v>
      </c>
      <c r="L26" s="65">
        <f>VLOOKUP($A26,'Return Data'!$B$7:$R$2843,17,0)</f>
        <v>16.035</v>
      </c>
      <c r="M26" s="66">
        <f t="shared" si="4"/>
        <v>21</v>
      </c>
      <c r="N26" s="65">
        <f>VLOOKUP($A26,'Return Data'!$B$7:$R$2843,14,0)</f>
        <v>14.1168</v>
      </c>
      <c r="O26" s="66">
        <f t="shared" si="6"/>
        <v>12</v>
      </c>
      <c r="P26" s="65">
        <f>VLOOKUP($A26,'Return Data'!$B$7:$R$2843,15,0)</f>
        <v>16.246099999999998</v>
      </c>
      <c r="Q26" s="66">
        <f t="shared" si="7"/>
        <v>10</v>
      </c>
      <c r="R26" s="65">
        <f>VLOOKUP($A26,'Return Data'!$B$7:$R$2843,16,0)</f>
        <v>16.145499999999998</v>
      </c>
      <c r="S26" s="67">
        <f t="shared" si="5"/>
        <v>17</v>
      </c>
    </row>
    <row r="27" spans="1:19" x14ac:dyDescent="0.3">
      <c r="A27" s="63" t="s">
        <v>935</v>
      </c>
      <c r="B27" s="64">
        <f>VLOOKUP($A27,'Return Data'!$B$7:$R$2843,3,0)</f>
        <v>44351</v>
      </c>
      <c r="C27" s="65">
        <f>VLOOKUP($A27,'Return Data'!$B$7:$R$2843,4,0)</f>
        <v>754.59630000000004</v>
      </c>
      <c r="D27" s="65">
        <f>VLOOKUP($A27,'Return Data'!$B$7:$R$2843,10,0)</f>
        <v>3.4479000000000002</v>
      </c>
      <c r="E27" s="66">
        <f t="shared" si="0"/>
        <v>24</v>
      </c>
      <c r="F27" s="65">
        <f>VLOOKUP($A27,'Return Data'!$B$7:$R$2843,11,0)</f>
        <v>22.4483</v>
      </c>
      <c r="G27" s="66">
        <f t="shared" si="1"/>
        <v>18</v>
      </c>
      <c r="H27" s="65">
        <f>VLOOKUP($A27,'Return Data'!$B$7:$R$2843,12,0)</f>
        <v>42.938299999999998</v>
      </c>
      <c r="I27" s="66">
        <f t="shared" si="2"/>
        <v>17</v>
      </c>
      <c r="J27" s="65">
        <f>VLOOKUP($A27,'Return Data'!$B$7:$R$2843,13,0)</f>
        <v>67.34</v>
      </c>
      <c r="K27" s="66">
        <f t="shared" si="3"/>
        <v>12</v>
      </c>
      <c r="L27" s="65">
        <f>VLOOKUP($A27,'Return Data'!$B$7:$R$2843,17,0)</f>
        <v>14.858000000000001</v>
      </c>
      <c r="M27" s="66">
        <f t="shared" si="4"/>
        <v>23</v>
      </c>
      <c r="N27" s="65">
        <f>VLOOKUP($A27,'Return Data'!$B$7:$R$2843,14,0)</f>
        <v>11.924899999999999</v>
      </c>
      <c r="O27" s="66">
        <f t="shared" si="6"/>
        <v>20</v>
      </c>
      <c r="P27" s="65">
        <f>VLOOKUP($A27,'Return Data'!$B$7:$R$2843,15,0)</f>
        <v>11.493</v>
      </c>
      <c r="Q27" s="66">
        <f t="shared" si="7"/>
        <v>22</v>
      </c>
      <c r="R27" s="65">
        <f>VLOOKUP($A27,'Return Data'!$B$7:$R$2843,16,0)</f>
        <v>12.870799999999999</v>
      </c>
      <c r="S27" s="67">
        <f t="shared" si="5"/>
        <v>26</v>
      </c>
    </row>
    <row r="28" spans="1:19" x14ac:dyDescent="0.3">
      <c r="A28" s="63" t="s">
        <v>937</v>
      </c>
      <c r="B28" s="64">
        <f>VLOOKUP($A28,'Return Data'!$B$7:$R$2843,3,0)</f>
        <v>44351</v>
      </c>
      <c r="C28" s="65">
        <f>VLOOKUP($A28,'Return Data'!$B$7:$R$2843,4,0)</f>
        <v>170.55</v>
      </c>
      <c r="D28" s="65">
        <f>VLOOKUP($A28,'Return Data'!$B$7:$R$2843,10,0)</f>
        <v>7.1496000000000004</v>
      </c>
      <c r="E28" s="66">
        <f t="shared" si="0"/>
        <v>7</v>
      </c>
      <c r="F28" s="65">
        <f>VLOOKUP($A28,'Return Data'!$B$7:$R$2843,11,0)</f>
        <v>25.7651</v>
      </c>
      <c r="G28" s="66">
        <f t="shared" si="1"/>
        <v>11</v>
      </c>
      <c r="H28" s="65">
        <f>VLOOKUP($A28,'Return Data'!$B$7:$R$2843,12,0)</f>
        <v>46.043799999999997</v>
      </c>
      <c r="I28" s="66">
        <f t="shared" si="2"/>
        <v>11</v>
      </c>
      <c r="J28" s="65">
        <f>VLOOKUP($A28,'Return Data'!$B$7:$R$2843,13,0)</f>
        <v>68.844700000000003</v>
      </c>
      <c r="K28" s="66">
        <f t="shared" si="3"/>
        <v>9</v>
      </c>
      <c r="L28" s="65">
        <f>VLOOKUP($A28,'Return Data'!$B$7:$R$2843,17,0)</f>
        <v>23.211300000000001</v>
      </c>
      <c r="M28" s="66">
        <f t="shared" si="4"/>
        <v>4</v>
      </c>
      <c r="N28" s="65">
        <f>VLOOKUP($A28,'Return Data'!$B$7:$R$2843,14,0)</f>
        <v>15.363200000000001</v>
      </c>
      <c r="O28" s="66">
        <f t="shared" si="6"/>
        <v>9</v>
      </c>
      <c r="P28" s="65">
        <f>VLOOKUP($A28,'Return Data'!$B$7:$R$2843,15,0)</f>
        <v>18.854299999999999</v>
      </c>
      <c r="Q28" s="66">
        <f t="shared" si="7"/>
        <v>3</v>
      </c>
      <c r="R28" s="65">
        <f>VLOOKUP($A28,'Return Data'!$B$7:$R$2843,16,0)</f>
        <v>20.9969</v>
      </c>
      <c r="S28" s="67">
        <f t="shared" si="5"/>
        <v>7</v>
      </c>
    </row>
    <row r="29" spans="1:19" x14ac:dyDescent="0.3">
      <c r="A29" s="63" t="s">
        <v>939</v>
      </c>
      <c r="B29" s="64">
        <f>VLOOKUP($A29,'Return Data'!$B$7:$R$2843,3,0)</f>
        <v>44351</v>
      </c>
      <c r="C29" s="65">
        <f>VLOOKUP($A29,'Return Data'!$B$7:$R$2843,4,0)</f>
        <v>60.289299999999997</v>
      </c>
      <c r="D29" s="65">
        <f>VLOOKUP($A29,'Return Data'!$B$7:$R$2843,10,0)</f>
        <v>14.8322</v>
      </c>
      <c r="E29" s="66">
        <f t="shared" si="0"/>
        <v>1</v>
      </c>
      <c r="F29" s="65">
        <f>VLOOKUP($A29,'Return Data'!$B$7:$R$2843,11,0)</f>
        <v>28.564800000000002</v>
      </c>
      <c r="G29" s="66">
        <f t="shared" si="1"/>
        <v>4</v>
      </c>
      <c r="H29" s="65">
        <f>VLOOKUP($A29,'Return Data'!$B$7:$R$2843,12,0)</f>
        <v>48.522500000000001</v>
      </c>
      <c r="I29" s="66">
        <f t="shared" si="2"/>
        <v>7</v>
      </c>
      <c r="J29" s="65">
        <f>VLOOKUP($A29,'Return Data'!$B$7:$R$2843,13,0)</f>
        <v>58.731699999999996</v>
      </c>
      <c r="K29" s="66">
        <f t="shared" si="3"/>
        <v>24</v>
      </c>
      <c r="L29" s="65">
        <f>VLOOKUP($A29,'Return Data'!$B$7:$R$2843,17,0)</f>
        <v>25.933900000000001</v>
      </c>
      <c r="M29" s="66">
        <f t="shared" si="4"/>
        <v>3</v>
      </c>
      <c r="N29" s="65">
        <f>VLOOKUP($A29,'Return Data'!$B$7:$R$2843,14,0)</f>
        <v>17.559200000000001</v>
      </c>
      <c r="O29" s="66">
        <f t="shared" si="6"/>
        <v>2</v>
      </c>
      <c r="P29" s="65">
        <f>VLOOKUP($A29,'Return Data'!$B$7:$R$2843,15,0)</f>
        <v>16.076699999999999</v>
      </c>
      <c r="Q29" s="66">
        <f t="shared" si="7"/>
        <v>11</v>
      </c>
      <c r="R29" s="65">
        <f>VLOOKUP($A29,'Return Data'!$B$7:$R$2843,16,0)</f>
        <v>18.4312</v>
      </c>
      <c r="S29" s="67">
        <f t="shared" si="5"/>
        <v>9</v>
      </c>
    </row>
    <row r="30" spans="1:19" x14ac:dyDescent="0.3">
      <c r="A30" s="63" t="s">
        <v>1908</v>
      </c>
      <c r="B30" s="64">
        <f>VLOOKUP($A30,'Return Data'!$B$7:$R$2843,3,0)</f>
        <v>44351</v>
      </c>
      <c r="C30" s="65">
        <f>VLOOKUP($A30,'Return Data'!$B$7:$R$2843,4,0)</f>
        <v>338.39229999999998</v>
      </c>
      <c r="D30" s="65">
        <f>VLOOKUP($A30,'Return Data'!$B$7:$R$2843,10,0)</f>
        <v>9.1771999999999991</v>
      </c>
      <c r="E30" s="66">
        <f t="shared" si="0"/>
        <v>3</v>
      </c>
      <c r="F30" s="65">
        <f>VLOOKUP($A30,'Return Data'!$B$7:$R$2843,11,0)</f>
        <v>27.222799999999999</v>
      </c>
      <c r="G30" s="66">
        <f t="shared" si="1"/>
        <v>5</v>
      </c>
      <c r="H30" s="65">
        <f>VLOOKUP($A30,'Return Data'!$B$7:$R$2843,12,0)</f>
        <v>50.476999999999997</v>
      </c>
      <c r="I30" s="66">
        <f t="shared" si="2"/>
        <v>3</v>
      </c>
      <c r="J30" s="65">
        <f>VLOOKUP($A30,'Return Data'!$B$7:$R$2843,13,0)</f>
        <v>71.200100000000006</v>
      </c>
      <c r="K30" s="66">
        <f t="shared" si="3"/>
        <v>5</v>
      </c>
      <c r="L30" s="65">
        <f>VLOOKUP($A30,'Return Data'!$B$7:$R$2843,17,0)</f>
        <v>20.4221</v>
      </c>
      <c r="M30" s="66">
        <f t="shared" si="4"/>
        <v>8</v>
      </c>
      <c r="N30" s="65">
        <f>VLOOKUP($A30,'Return Data'!$B$7:$R$2843,14,0)</f>
        <v>16.296800000000001</v>
      </c>
      <c r="O30" s="66">
        <f t="shared" si="6"/>
        <v>8</v>
      </c>
      <c r="P30" s="65">
        <f>VLOOKUP($A30,'Return Data'!$B$7:$R$2843,15,0)</f>
        <v>15.8741</v>
      </c>
      <c r="Q30" s="66">
        <f t="shared" si="7"/>
        <v>12</v>
      </c>
      <c r="R30" s="65">
        <f>VLOOKUP($A30,'Return Data'!$B$7:$R$2843,16,0)</f>
        <v>17.232299999999999</v>
      </c>
      <c r="S30" s="67">
        <f t="shared" si="5"/>
        <v>12</v>
      </c>
    </row>
    <row r="31" spans="1:19" x14ac:dyDescent="0.3">
      <c r="A31" s="63" t="s">
        <v>941</v>
      </c>
      <c r="B31" s="64">
        <f>VLOOKUP($A31,'Return Data'!$B$7:$R$2843,3,0)</f>
        <v>44351</v>
      </c>
      <c r="C31" s="65">
        <f>VLOOKUP($A31,'Return Data'!$B$7:$R$2843,4,0)</f>
        <v>49.627299999999998</v>
      </c>
      <c r="D31" s="65">
        <f>VLOOKUP($A31,'Return Data'!$B$7:$R$2843,10,0)</f>
        <v>1.8310999999999999</v>
      </c>
      <c r="E31" s="66">
        <f t="shared" si="0"/>
        <v>27</v>
      </c>
      <c r="F31" s="65">
        <f>VLOOKUP($A31,'Return Data'!$B$7:$R$2843,11,0)</f>
        <v>21.405200000000001</v>
      </c>
      <c r="G31" s="66">
        <f t="shared" si="1"/>
        <v>22</v>
      </c>
      <c r="H31" s="65">
        <f>VLOOKUP($A31,'Return Data'!$B$7:$R$2843,12,0)</f>
        <v>38.497599999999998</v>
      </c>
      <c r="I31" s="66">
        <f t="shared" si="2"/>
        <v>23</v>
      </c>
      <c r="J31" s="65">
        <f>VLOOKUP($A31,'Return Data'!$B$7:$R$2843,13,0)</f>
        <v>59.12</v>
      </c>
      <c r="K31" s="66">
        <f t="shared" si="3"/>
        <v>23</v>
      </c>
      <c r="L31" s="65">
        <f>VLOOKUP($A31,'Return Data'!$B$7:$R$2843,17,0)</f>
        <v>15.349399999999999</v>
      </c>
      <c r="M31" s="66">
        <f t="shared" si="4"/>
        <v>22</v>
      </c>
      <c r="N31" s="65">
        <f>VLOOKUP($A31,'Return Data'!$B$7:$R$2843,14,0)</f>
        <v>13.293699999999999</v>
      </c>
      <c r="O31" s="66">
        <f t="shared" si="6"/>
        <v>16</v>
      </c>
      <c r="P31" s="65">
        <f>VLOOKUP($A31,'Return Data'!$B$7:$R$2843,15,0)</f>
        <v>16.447299999999998</v>
      </c>
      <c r="Q31" s="66">
        <f t="shared" si="7"/>
        <v>8</v>
      </c>
      <c r="R31" s="65">
        <f>VLOOKUP($A31,'Return Data'!$B$7:$R$2843,16,0)</f>
        <v>14.9604</v>
      </c>
      <c r="S31" s="67">
        <f t="shared" si="5"/>
        <v>19</v>
      </c>
    </row>
    <row r="32" spans="1:19" x14ac:dyDescent="0.3">
      <c r="A32" s="63" t="s">
        <v>943</v>
      </c>
      <c r="B32" s="64">
        <f>VLOOKUP($A32,'Return Data'!$B$7:$R$2843,3,0)</f>
        <v>44351</v>
      </c>
      <c r="C32" s="65">
        <f>VLOOKUP($A32,'Return Data'!$B$7:$R$2843,4,0)</f>
        <v>322.60180000000003</v>
      </c>
      <c r="D32" s="65">
        <f>VLOOKUP($A32,'Return Data'!$B$7:$R$2843,10,0)</f>
        <v>2.8986000000000001</v>
      </c>
      <c r="E32" s="66">
        <f t="shared" si="0"/>
        <v>26</v>
      </c>
      <c r="F32" s="65">
        <f>VLOOKUP($A32,'Return Data'!$B$7:$R$2843,11,0)</f>
        <v>21.467199999999998</v>
      </c>
      <c r="G32" s="66">
        <f t="shared" si="1"/>
        <v>21</v>
      </c>
      <c r="H32" s="65">
        <f>VLOOKUP($A32,'Return Data'!$B$7:$R$2843,12,0)</f>
        <v>39.670499999999997</v>
      </c>
      <c r="I32" s="66">
        <f t="shared" si="2"/>
        <v>22</v>
      </c>
      <c r="J32" s="65">
        <f>VLOOKUP($A32,'Return Data'!$B$7:$R$2843,13,0)</f>
        <v>59.9422</v>
      </c>
      <c r="K32" s="66">
        <f t="shared" si="3"/>
        <v>21</v>
      </c>
      <c r="L32" s="65">
        <f>VLOOKUP($A32,'Return Data'!$B$7:$R$2843,17,0)</f>
        <v>18.9648</v>
      </c>
      <c r="M32" s="66">
        <f t="shared" si="4"/>
        <v>14</v>
      </c>
      <c r="N32" s="65">
        <f>VLOOKUP($A32,'Return Data'!$B$7:$R$2843,14,0)</f>
        <v>16.7654</v>
      </c>
      <c r="O32" s="66">
        <f t="shared" si="6"/>
        <v>4</v>
      </c>
      <c r="P32" s="65">
        <f>VLOOKUP($A32,'Return Data'!$B$7:$R$2843,15,0)</f>
        <v>15.5799</v>
      </c>
      <c r="Q32" s="66">
        <f t="shared" si="7"/>
        <v>14</v>
      </c>
      <c r="R32" s="65">
        <f>VLOOKUP($A32,'Return Data'!$B$7:$R$2843,16,0)</f>
        <v>16.545000000000002</v>
      </c>
      <c r="S32" s="67">
        <f t="shared" si="5"/>
        <v>15</v>
      </c>
    </row>
    <row r="33" spans="1:19" x14ac:dyDescent="0.3">
      <c r="A33" s="63" t="s">
        <v>944</v>
      </c>
      <c r="B33" s="64">
        <f>VLOOKUP($A33,'Return Data'!$B$7:$R$2843,3,0)</f>
        <v>44351</v>
      </c>
      <c r="C33" s="65">
        <f>VLOOKUP($A33,'Return Data'!$B$7:$R$2843,4,0)</f>
        <v>14.21</v>
      </c>
      <c r="D33" s="65">
        <f>VLOOKUP($A33,'Return Data'!$B$7:$R$2843,10,0)</f>
        <v>4.6391999999999998</v>
      </c>
      <c r="E33" s="66">
        <f t="shared" si="0"/>
        <v>21</v>
      </c>
      <c r="F33" s="65">
        <f>VLOOKUP($A33,'Return Data'!$B$7:$R$2843,11,0)</f>
        <v>19.111499999999999</v>
      </c>
      <c r="G33" s="66">
        <f t="shared" si="1"/>
        <v>25</v>
      </c>
      <c r="H33" s="65">
        <f>VLOOKUP($A33,'Return Data'!$B$7:$R$2843,12,0)</f>
        <v>36.241599999999998</v>
      </c>
      <c r="I33" s="66">
        <f t="shared" si="2"/>
        <v>26</v>
      </c>
      <c r="J33" s="65">
        <f>VLOOKUP($A33,'Return Data'!$B$7:$R$2843,13,0)</f>
        <v>59.483699999999999</v>
      </c>
      <c r="K33" s="66">
        <f t="shared" si="3"/>
        <v>22</v>
      </c>
      <c r="L33" s="65"/>
      <c r="M33" s="66"/>
      <c r="N33" s="65"/>
      <c r="O33" s="66"/>
      <c r="P33" s="65"/>
      <c r="Q33" s="66"/>
      <c r="R33" s="65">
        <f>VLOOKUP($A33,'Return Data'!$B$7:$R$2843,16,0)</f>
        <v>26.476199999999999</v>
      </c>
      <c r="S33" s="67">
        <f t="shared" si="5"/>
        <v>3</v>
      </c>
    </row>
    <row r="34" spans="1:19" x14ac:dyDescent="0.3">
      <c r="A34" s="63" t="s">
        <v>946</v>
      </c>
      <c r="B34" s="64">
        <f>VLOOKUP($A34,'Return Data'!$B$7:$R$2843,3,0)</f>
        <v>44351</v>
      </c>
      <c r="C34" s="65">
        <f>VLOOKUP($A34,'Return Data'!$B$7:$R$2843,4,0)</f>
        <v>91.345799999999997</v>
      </c>
      <c r="D34" s="65">
        <f>VLOOKUP($A34,'Return Data'!$B$7:$R$2843,10,0)</f>
        <v>7.3095999999999997</v>
      </c>
      <c r="E34" s="66">
        <f t="shared" si="0"/>
        <v>6</v>
      </c>
      <c r="F34" s="65">
        <f>VLOOKUP($A34,'Return Data'!$B$7:$R$2843,11,0)</f>
        <v>31.247499999999999</v>
      </c>
      <c r="G34" s="66">
        <f t="shared" si="1"/>
        <v>1</v>
      </c>
      <c r="H34" s="65">
        <f>VLOOKUP($A34,'Return Data'!$B$7:$R$2843,12,0)</f>
        <v>51.778100000000002</v>
      </c>
      <c r="I34" s="66">
        <f t="shared" si="2"/>
        <v>2</v>
      </c>
      <c r="J34" s="65">
        <f>VLOOKUP($A34,'Return Data'!$B$7:$R$2843,13,0)</f>
        <v>75.112700000000004</v>
      </c>
      <c r="K34" s="66">
        <f t="shared" si="3"/>
        <v>3</v>
      </c>
      <c r="L34" s="65">
        <f>VLOOKUP($A34,'Return Data'!$B$7:$R$2843,17,0)</f>
        <v>18.5365</v>
      </c>
      <c r="M34" s="66">
        <f t="shared" si="4"/>
        <v>15</v>
      </c>
      <c r="N34" s="65">
        <f>VLOOKUP($A34,'Return Data'!$B$7:$R$2843,14,0)</f>
        <v>12.9763</v>
      </c>
      <c r="O34" s="66">
        <f t="shared" si="6"/>
        <v>17</v>
      </c>
      <c r="P34" s="65">
        <f>VLOOKUP($A34,'Return Data'!$B$7:$R$2843,15,0)</f>
        <v>13.2166</v>
      </c>
      <c r="Q34" s="66">
        <f t="shared" si="7"/>
        <v>19</v>
      </c>
      <c r="R34" s="65">
        <f>VLOOKUP($A34,'Return Data'!$B$7:$R$2843,16,0)</f>
        <v>13.487500000000001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6.1216037037037019</v>
      </c>
      <c r="E36" s="74"/>
      <c r="F36" s="75">
        <f>AVERAGE(F8:F34)</f>
        <v>24.110670370370372</v>
      </c>
      <c r="G36" s="74"/>
      <c r="H36" s="75">
        <f>AVERAGE(H8:H34)</f>
        <v>44.283740740740733</v>
      </c>
      <c r="I36" s="74"/>
      <c r="J36" s="75">
        <f>AVERAGE(J8:J34)</f>
        <v>65.517029629629619</v>
      </c>
      <c r="K36" s="74"/>
      <c r="L36" s="75">
        <f>AVERAGE(L8:L34)</f>
        <v>19.66010416666667</v>
      </c>
      <c r="M36" s="74"/>
      <c r="N36" s="75">
        <f>AVERAGE(N8:N34)</f>
        <v>14.637518181818182</v>
      </c>
      <c r="O36" s="74"/>
      <c r="P36" s="75">
        <f>AVERAGE(P8:P34)</f>
        <v>15.925377272727273</v>
      </c>
      <c r="Q36" s="74"/>
      <c r="R36" s="75">
        <f>AVERAGE(R8:R34)</f>
        <v>18.117285185185185</v>
      </c>
      <c r="S36" s="76"/>
    </row>
    <row r="37" spans="1:19" x14ac:dyDescent="0.3">
      <c r="A37" s="73" t="s">
        <v>28</v>
      </c>
      <c r="B37" s="74"/>
      <c r="C37" s="74"/>
      <c r="D37" s="75">
        <f>MIN(D8:D34)</f>
        <v>1.8310999999999999</v>
      </c>
      <c r="E37" s="74"/>
      <c r="F37" s="75">
        <f>MIN(F8:F34)</f>
        <v>17.044699999999999</v>
      </c>
      <c r="G37" s="74"/>
      <c r="H37" s="75">
        <f>MIN(H8:H34)</f>
        <v>30.373200000000001</v>
      </c>
      <c r="I37" s="74"/>
      <c r="J37" s="75">
        <f>MIN(J8:J34)</f>
        <v>50.123399999999997</v>
      </c>
      <c r="K37" s="74"/>
      <c r="L37" s="75">
        <f>MIN(L8:L34)</f>
        <v>14.576700000000001</v>
      </c>
      <c r="M37" s="74"/>
      <c r="N37" s="75">
        <f>MIN(N8:N34)</f>
        <v>9.2607999999999997</v>
      </c>
      <c r="O37" s="74"/>
      <c r="P37" s="75">
        <f>MIN(P8:P34)</f>
        <v>11.493</v>
      </c>
      <c r="Q37" s="74"/>
      <c r="R37" s="75">
        <f>MIN(R8:R34)</f>
        <v>11.2257</v>
      </c>
      <c r="S37" s="76"/>
    </row>
    <row r="38" spans="1:19" ht="15" thickBot="1" x14ac:dyDescent="0.35">
      <c r="A38" s="77" t="s">
        <v>29</v>
      </c>
      <c r="B38" s="78"/>
      <c r="C38" s="78"/>
      <c r="D38" s="79">
        <f>MAX(D8:D34)</f>
        <v>14.8322</v>
      </c>
      <c r="E38" s="78"/>
      <c r="F38" s="79">
        <f>MAX(F8:F34)</f>
        <v>31.247499999999999</v>
      </c>
      <c r="G38" s="78"/>
      <c r="H38" s="79">
        <f>MAX(H8:H34)</f>
        <v>53.797899999999998</v>
      </c>
      <c r="I38" s="78"/>
      <c r="J38" s="79">
        <f>MAX(J8:J34)</f>
        <v>79.965000000000003</v>
      </c>
      <c r="K38" s="78"/>
      <c r="L38" s="79">
        <f>MAX(L8:L34)</f>
        <v>28.446999999999999</v>
      </c>
      <c r="M38" s="78"/>
      <c r="N38" s="79">
        <f>MAX(N8:N34)</f>
        <v>22.133700000000001</v>
      </c>
      <c r="O38" s="78"/>
      <c r="P38" s="79">
        <f>MAX(P8:P34)</f>
        <v>22.497199999999999</v>
      </c>
      <c r="Q38" s="78"/>
      <c r="R38" s="79">
        <f>MAX(R8:R34)</f>
        <v>31.312200000000001</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44351</v>
      </c>
      <c r="C8" s="65">
        <f>VLOOKUP($A8,'Return Data'!$B$7:$R$2843,4,0)</f>
        <v>705.12394117966198</v>
      </c>
      <c r="D8" s="65">
        <f>VLOOKUP($A8,'Return Data'!$B$7:$R$2843,10,0)</f>
        <v>4.3821000000000003</v>
      </c>
      <c r="E8" s="66">
        <f t="shared" ref="E8:E34" si="0">RANK(D8,D$8:D$34,0)</f>
        <v>21</v>
      </c>
      <c r="F8" s="65">
        <f>VLOOKUP($A8,'Return Data'!$B$7:$R$2843,11,0)</f>
        <v>22.267800000000001</v>
      </c>
      <c r="G8" s="66">
        <f t="shared" ref="G8:G34" si="1">RANK(F8,F$8:F$34,0)</f>
        <v>16</v>
      </c>
      <c r="H8" s="65">
        <f>VLOOKUP($A8,'Return Data'!$B$7:$R$2843,12,0)</f>
        <v>46.632399999999997</v>
      </c>
      <c r="I8" s="66">
        <f>RANK(H8,H$8:H$34,0)</f>
        <v>9</v>
      </c>
      <c r="J8" s="65">
        <f>VLOOKUP($A8,'Return Data'!$B$7:$R$2843,13,0)</f>
        <v>68.940200000000004</v>
      </c>
      <c r="K8" s="66">
        <f>RANK(J8,J$8:J$34,0)</f>
        <v>6</v>
      </c>
      <c r="L8" s="65">
        <f>VLOOKUP($A8,'Return Data'!$B$7:$R$2843,17,0)</f>
        <v>18.1371</v>
      </c>
      <c r="M8" s="66">
        <f>RANK(L8,L$8:L$34,0)</f>
        <v>12</v>
      </c>
      <c r="N8" s="65">
        <f>VLOOKUP($A8,'Return Data'!$B$7:$R$2843,14,0)</f>
        <v>12.527900000000001</v>
      </c>
      <c r="O8" s="66">
        <f>RANK(N8,N$8:N$34,0)</f>
        <v>13</v>
      </c>
      <c r="P8" s="65">
        <f>VLOOKUP($A8,'Return Data'!$B$7:$R$2843,15,0)</f>
        <v>13.9175</v>
      </c>
      <c r="Q8" s="66">
        <f>RANK(P8,P$8:P$34,0)</f>
        <v>15</v>
      </c>
      <c r="R8" s="65">
        <f>VLOOKUP($A8,'Return Data'!$B$7:$R$2843,16,0)</f>
        <v>17.846499999999999</v>
      </c>
      <c r="S8" s="67">
        <f>RANK(R8,R$8:R$34,0)</f>
        <v>11</v>
      </c>
    </row>
    <row r="9" spans="1:20" x14ac:dyDescent="0.3">
      <c r="A9" s="63" t="s">
        <v>901</v>
      </c>
      <c r="B9" s="64">
        <f>VLOOKUP($A9,'Return Data'!$B$7:$R$2843,3,0)</f>
        <v>44351</v>
      </c>
      <c r="C9" s="65">
        <f>VLOOKUP($A9,'Return Data'!$B$7:$R$2843,4,0)</f>
        <v>17.45</v>
      </c>
      <c r="D9" s="65">
        <f>VLOOKUP($A9,'Return Data'!$B$7:$R$2843,10,0)</f>
        <v>7.1208999999999998</v>
      </c>
      <c r="E9" s="66">
        <f t="shared" si="0"/>
        <v>6</v>
      </c>
      <c r="F9" s="65">
        <f>VLOOKUP($A9,'Return Data'!$B$7:$R$2843,11,0)</f>
        <v>22.628299999999999</v>
      </c>
      <c r="G9" s="66">
        <f t="shared" si="1"/>
        <v>15</v>
      </c>
      <c r="H9" s="65">
        <f>VLOOKUP($A9,'Return Data'!$B$7:$R$2843,12,0)</f>
        <v>40.612400000000001</v>
      </c>
      <c r="I9" s="66">
        <f t="shared" ref="I9:I34" si="2">RANK(H9,H$8:H$34,0)</f>
        <v>21</v>
      </c>
      <c r="J9" s="65">
        <f>VLOOKUP($A9,'Return Data'!$B$7:$R$2843,13,0)</f>
        <v>61.424599999999998</v>
      </c>
      <c r="K9" s="66">
        <f t="shared" ref="K9:K34" si="3">RANK(J9,J$8:J$34,0)</f>
        <v>16</v>
      </c>
      <c r="L9" s="65">
        <f>VLOOKUP($A9,'Return Data'!$B$7:$R$2843,17,0)</f>
        <v>26.370899999999999</v>
      </c>
      <c r="M9" s="66">
        <f t="shared" ref="M9:M34" si="4">RANK(L9,L$8:L$34,0)</f>
        <v>1</v>
      </c>
      <c r="N9" s="65"/>
      <c r="O9" s="66"/>
      <c r="P9" s="65"/>
      <c r="Q9" s="66"/>
      <c r="R9" s="65">
        <f>VLOOKUP($A9,'Return Data'!$B$7:$R$2843,16,0)</f>
        <v>23.685099999999998</v>
      </c>
      <c r="S9" s="67">
        <f t="shared" ref="S9:S34" si="5">RANK(R9,R$8:R$34,0)</f>
        <v>5</v>
      </c>
    </row>
    <row r="10" spans="1:20" x14ac:dyDescent="0.3">
      <c r="A10" s="63" t="s">
        <v>903</v>
      </c>
      <c r="B10" s="64">
        <f>VLOOKUP($A10,'Return Data'!$B$7:$R$2843,3,0)</f>
        <v>44351</v>
      </c>
      <c r="C10" s="65">
        <f>VLOOKUP($A10,'Return Data'!$B$7:$R$2843,4,0)</f>
        <v>48.83</v>
      </c>
      <c r="D10" s="65">
        <f>VLOOKUP($A10,'Return Data'!$B$7:$R$2843,10,0)</f>
        <v>9.5825999999999993</v>
      </c>
      <c r="E10" s="66">
        <f t="shared" si="0"/>
        <v>2</v>
      </c>
      <c r="F10" s="65">
        <f>VLOOKUP($A10,'Return Data'!$B$7:$R$2843,11,0)</f>
        <v>21.558399999999999</v>
      </c>
      <c r="G10" s="66">
        <f t="shared" si="1"/>
        <v>19</v>
      </c>
      <c r="H10" s="65">
        <f>VLOOKUP($A10,'Return Data'!$B$7:$R$2843,12,0)</f>
        <v>41.618299999999998</v>
      </c>
      <c r="I10" s="66">
        <f t="shared" si="2"/>
        <v>17</v>
      </c>
      <c r="J10" s="65">
        <f>VLOOKUP($A10,'Return Data'!$B$7:$R$2843,13,0)</f>
        <v>59.523000000000003</v>
      </c>
      <c r="K10" s="66">
        <f t="shared" si="3"/>
        <v>20</v>
      </c>
      <c r="L10" s="65">
        <f>VLOOKUP($A10,'Return Data'!$B$7:$R$2843,17,0)</f>
        <v>18.837599999999998</v>
      </c>
      <c r="M10" s="66">
        <f t="shared" si="4"/>
        <v>9</v>
      </c>
      <c r="N10" s="65">
        <f>VLOOKUP($A10,'Return Data'!$B$7:$R$2843,14,0)</f>
        <v>9.7881999999999998</v>
      </c>
      <c r="O10" s="66">
        <f t="shared" ref="O10:O34" si="6">RANK(N10,N$8:N$34,0)</f>
        <v>21</v>
      </c>
      <c r="P10" s="65">
        <f>VLOOKUP($A10,'Return Data'!$B$7:$R$2843,15,0)</f>
        <v>12.3345</v>
      </c>
      <c r="Q10" s="66">
        <f t="shared" ref="Q10:Q34" si="7">RANK(P10,P$8:P$34,0)</f>
        <v>19</v>
      </c>
      <c r="R10" s="65">
        <f>VLOOKUP($A10,'Return Data'!$B$7:$R$2843,16,0)</f>
        <v>13.380699999999999</v>
      </c>
      <c r="S10" s="67">
        <f t="shared" si="5"/>
        <v>17</v>
      </c>
    </row>
    <row r="11" spans="1:20" x14ac:dyDescent="0.3">
      <c r="A11" s="63" t="s">
        <v>905</v>
      </c>
      <c r="B11" s="64">
        <f>VLOOKUP($A11,'Return Data'!$B$7:$R$2843,3,0)</f>
        <v>44351</v>
      </c>
      <c r="C11" s="65">
        <f>VLOOKUP($A11,'Return Data'!$B$7:$R$2843,4,0)</f>
        <v>140.04</v>
      </c>
      <c r="D11" s="65">
        <f>VLOOKUP($A11,'Return Data'!$B$7:$R$2843,10,0)</f>
        <v>4.5854999999999997</v>
      </c>
      <c r="E11" s="66">
        <f t="shared" si="0"/>
        <v>18</v>
      </c>
      <c r="F11" s="65">
        <f>VLOOKUP($A11,'Return Data'!$B$7:$R$2843,11,0)</f>
        <v>21.037199999999999</v>
      </c>
      <c r="G11" s="66">
        <f t="shared" si="1"/>
        <v>20</v>
      </c>
      <c r="H11" s="65">
        <f>VLOOKUP($A11,'Return Data'!$B$7:$R$2843,12,0)</f>
        <v>40.757899999999999</v>
      </c>
      <c r="I11" s="66">
        <f t="shared" si="2"/>
        <v>20</v>
      </c>
      <c r="J11" s="65">
        <f>VLOOKUP($A11,'Return Data'!$B$7:$R$2843,13,0)</f>
        <v>63.350099999999998</v>
      </c>
      <c r="K11" s="66">
        <f t="shared" si="3"/>
        <v>15</v>
      </c>
      <c r="L11" s="65">
        <f>VLOOKUP($A11,'Return Data'!$B$7:$R$2843,17,0)</f>
        <v>20.653400000000001</v>
      </c>
      <c r="M11" s="66">
        <f t="shared" si="4"/>
        <v>5</v>
      </c>
      <c r="N11" s="65">
        <f>VLOOKUP($A11,'Return Data'!$B$7:$R$2843,14,0)</f>
        <v>15.0097</v>
      </c>
      <c r="O11" s="66">
        <f t="shared" si="6"/>
        <v>7</v>
      </c>
      <c r="P11" s="65">
        <f>VLOOKUP($A11,'Return Data'!$B$7:$R$2843,15,0)</f>
        <v>18.080100000000002</v>
      </c>
      <c r="Q11" s="66">
        <f t="shared" si="7"/>
        <v>2</v>
      </c>
      <c r="R11" s="65">
        <f>VLOOKUP($A11,'Return Data'!$B$7:$R$2843,16,0)</f>
        <v>17.642800000000001</v>
      </c>
      <c r="S11" s="67">
        <f t="shared" si="5"/>
        <v>12</v>
      </c>
    </row>
    <row r="12" spans="1:20" x14ac:dyDescent="0.3">
      <c r="A12" s="63" t="s">
        <v>907</v>
      </c>
      <c r="B12" s="64">
        <f>VLOOKUP($A12,'Return Data'!$B$7:$R$2843,3,0)</f>
        <v>44351</v>
      </c>
      <c r="C12" s="65">
        <f>VLOOKUP($A12,'Return Data'!$B$7:$R$2843,4,0)</f>
        <v>326.74299999999999</v>
      </c>
      <c r="D12" s="65">
        <f>VLOOKUP($A12,'Return Data'!$B$7:$R$2843,10,0)</f>
        <v>8.2837999999999994</v>
      </c>
      <c r="E12" s="66">
        <f t="shared" si="0"/>
        <v>4</v>
      </c>
      <c r="F12" s="65">
        <f>VLOOKUP($A12,'Return Data'!$B$7:$R$2843,11,0)</f>
        <v>26.103999999999999</v>
      </c>
      <c r="G12" s="66">
        <f t="shared" si="1"/>
        <v>7</v>
      </c>
      <c r="H12" s="65">
        <f>VLOOKUP($A12,'Return Data'!$B$7:$R$2843,12,0)</f>
        <v>46.7044</v>
      </c>
      <c r="I12" s="66">
        <f t="shared" si="2"/>
        <v>8</v>
      </c>
      <c r="J12" s="65">
        <f>VLOOKUP($A12,'Return Data'!$B$7:$R$2843,13,0)</f>
        <v>67.854900000000001</v>
      </c>
      <c r="K12" s="66">
        <f t="shared" si="3"/>
        <v>8</v>
      </c>
      <c r="L12" s="65">
        <f>VLOOKUP($A12,'Return Data'!$B$7:$R$2843,17,0)</f>
        <v>20.414999999999999</v>
      </c>
      <c r="M12" s="66">
        <f t="shared" si="4"/>
        <v>6</v>
      </c>
      <c r="N12" s="65">
        <f>VLOOKUP($A12,'Return Data'!$B$7:$R$2843,14,0)</f>
        <v>15.3081</v>
      </c>
      <c r="O12" s="66">
        <f t="shared" si="6"/>
        <v>6</v>
      </c>
      <c r="P12" s="65">
        <f>VLOOKUP($A12,'Return Data'!$B$7:$R$2843,15,0)</f>
        <v>16.4406</v>
      </c>
      <c r="Q12" s="66">
        <f t="shared" si="7"/>
        <v>4</v>
      </c>
      <c r="R12" s="65">
        <f>VLOOKUP($A12,'Return Data'!$B$7:$R$2843,16,0)</f>
        <v>17.999500000000001</v>
      </c>
      <c r="S12" s="67">
        <f t="shared" si="5"/>
        <v>10</v>
      </c>
    </row>
    <row r="13" spans="1:20" x14ac:dyDescent="0.3">
      <c r="A13" s="63" t="s">
        <v>909</v>
      </c>
      <c r="B13" s="64">
        <f>VLOOKUP($A13,'Return Data'!$B$7:$R$2843,3,0)</f>
        <v>44351</v>
      </c>
      <c r="C13" s="65">
        <f>VLOOKUP($A13,'Return Data'!$B$7:$R$2843,4,0)</f>
        <v>45.94</v>
      </c>
      <c r="D13" s="65">
        <f>VLOOKUP($A13,'Return Data'!$B$7:$R$2843,10,0)</f>
        <v>4.3166000000000002</v>
      </c>
      <c r="E13" s="66">
        <f t="shared" si="0"/>
        <v>22</v>
      </c>
      <c r="F13" s="65">
        <f>VLOOKUP($A13,'Return Data'!$B$7:$R$2843,11,0)</f>
        <v>23.834199999999999</v>
      </c>
      <c r="G13" s="66">
        <f t="shared" si="1"/>
        <v>13</v>
      </c>
      <c r="H13" s="65">
        <f>VLOOKUP($A13,'Return Data'!$B$7:$R$2843,12,0)</f>
        <v>42.8172</v>
      </c>
      <c r="I13" s="66">
        <f t="shared" si="2"/>
        <v>14</v>
      </c>
      <c r="J13" s="65">
        <f>VLOOKUP($A13,'Return Data'!$B$7:$R$2843,13,0)</f>
        <v>64.1828</v>
      </c>
      <c r="K13" s="66">
        <f t="shared" si="3"/>
        <v>13</v>
      </c>
      <c r="L13" s="65">
        <f>VLOOKUP($A13,'Return Data'!$B$7:$R$2843,17,0)</f>
        <v>19.462199999999999</v>
      </c>
      <c r="M13" s="66">
        <f t="shared" si="4"/>
        <v>8</v>
      </c>
      <c r="N13" s="65">
        <f>VLOOKUP($A13,'Return Data'!$B$7:$R$2843,14,0)</f>
        <v>14.9566</v>
      </c>
      <c r="O13" s="66">
        <f t="shared" si="6"/>
        <v>8</v>
      </c>
      <c r="P13" s="65">
        <f>VLOOKUP($A13,'Return Data'!$B$7:$R$2843,15,0)</f>
        <v>15.141299999999999</v>
      </c>
      <c r="Q13" s="66">
        <f t="shared" si="7"/>
        <v>9</v>
      </c>
      <c r="R13" s="65">
        <f>VLOOKUP($A13,'Return Data'!$B$7:$R$2843,16,0)</f>
        <v>11.5206</v>
      </c>
      <c r="S13" s="67">
        <f t="shared" si="5"/>
        <v>26</v>
      </c>
    </row>
    <row r="14" spans="1:20" x14ac:dyDescent="0.3">
      <c r="A14" s="63" t="s">
        <v>910</v>
      </c>
      <c r="B14" s="64">
        <f>VLOOKUP($A14,'Return Data'!$B$7:$R$2843,3,0)</f>
        <v>44351</v>
      </c>
      <c r="C14" s="65">
        <f>VLOOKUP($A14,'Return Data'!$B$7:$R$2843,4,0)</f>
        <v>109.6735</v>
      </c>
      <c r="D14" s="65">
        <f>VLOOKUP($A14,'Return Data'!$B$7:$R$2843,10,0)</f>
        <v>5.7892999999999999</v>
      </c>
      <c r="E14" s="66">
        <f t="shared" si="0"/>
        <v>13</v>
      </c>
      <c r="F14" s="65">
        <f>VLOOKUP($A14,'Return Data'!$B$7:$R$2843,11,0)</f>
        <v>26.269600000000001</v>
      </c>
      <c r="G14" s="66">
        <f t="shared" si="1"/>
        <v>6</v>
      </c>
      <c r="H14" s="65">
        <f>VLOOKUP($A14,'Return Data'!$B$7:$R$2843,12,0)</f>
        <v>52.884</v>
      </c>
      <c r="I14" s="66">
        <f t="shared" si="2"/>
        <v>1</v>
      </c>
      <c r="J14" s="65">
        <f>VLOOKUP($A14,'Return Data'!$B$7:$R$2843,13,0)</f>
        <v>78.444599999999994</v>
      </c>
      <c r="K14" s="66">
        <f t="shared" si="3"/>
        <v>1</v>
      </c>
      <c r="L14" s="65">
        <f>VLOOKUP($A14,'Return Data'!$B$7:$R$2843,17,0)</f>
        <v>16.1721</v>
      </c>
      <c r="M14" s="66">
        <f t="shared" si="4"/>
        <v>17</v>
      </c>
      <c r="N14" s="65">
        <f>VLOOKUP($A14,'Return Data'!$B$7:$R$2843,14,0)</f>
        <v>11.165699999999999</v>
      </c>
      <c r="O14" s="66">
        <f t="shared" si="6"/>
        <v>20</v>
      </c>
      <c r="P14" s="65">
        <f>VLOOKUP($A14,'Return Data'!$B$7:$R$2843,15,0)</f>
        <v>11.8353</v>
      </c>
      <c r="Q14" s="66">
        <f t="shared" si="7"/>
        <v>21</v>
      </c>
      <c r="R14" s="65">
        <f>VLOOKUP($A14,'Return Data'!$B$7:$R$2843,16,0)</f>
        <v>15.86</v>
      </c>
      <c r="S14" s="67">
        <f t="shared" si="5"/>
        <v>14</v>
      </c>
    </row>
    <row r="15" spans="1:20" x14ac:dyDescent="0.3">
      <c r="A15" s="63" t="s">
        <v>913</v>
      </c>
      <c r="B15" s="64">
        <f>VLOOKUP($A15,'Return Data'!$B$7:$R$2843,3,0)</f>
        <v>44351</v>
      </c>
      <c r="C15" s="65">
        <f>VLOOKUP($A15,'Return Data'!$B$7:$R$2843,4,0)</f>
        <v>217.19799638266801</v>
      </c>
      <c r="D15" s="65">
        <f>VLOOKUP($A15,'Return Data'!$B$7:$R$2843,10,0)</f>
        <v>5.1898</v>
      </c>
      <c r="E15" s="66">
        <f t="shared" si="0"/>
        <v>16</v>
      </c>
      <c r="F15" s="65">
        <f>VLOOKUP($A15,'Return Data'!$B$7:$R$2843,11,0)</f>
        <v>28.367599999999999</v>
      </c>
      <c r="G15" s="66">
        <f t="shared" si="1"/>
        <v>2</v>
      </c>
      <c r="H15" s="65">
        <f>VLOOKUP($A15,'Return Data'!$B$7:$R$2843,12,0)</f>
        <v>48.135800000000003</v>
      </c>
      <c r="I15" s="66">
        <f t="shared" si="2"/>
        <v>4</v>
      </c>
      <c r="J15" s="65">
        <f>VLOOKUP($A15,'Return Data'!$B$7:$R$2843,13,0)</f>
        <v>73.816500000000005</v>
      </c>
      <c r="K15" s="66">
        <f t="shared" si="3"/>
        <v>4</v>
      </c>
      <c r="L15" s="65">
        <f>VLOOKUP($A15,'Return Data'!$B$7:$R$2843,17,0)</f>
        <v>17.598600000000001</v>
      </c>
      <c r="M15" s="66">
        <f t="shared" si="4"/>
        <v>15</v>
      </c>
      <c r="N15" s="65">
        <f>VLOOKUP($A15,'Return Data'!$B$7:$R$2843,14,0)</f>
        <v>13.900399999999999</v>
      </c>
      <c r="O15" s="66">
        <f t="shared" si="6"/>
        <v>10</v>
      </c>
      <c r="P15" s="65">
        <f>VLOOKUP($A15,'Return Data'!$B$7:$R$2843,15,0)</f>
        <v>13.265700000000001</v>
      </c>
      <c r="Q15" s="66">
        <f t="shared" si="7"/>
        <v>17</v>
      </c>
      <c r="R15" s="65">
        <f>VLOOKUP($A15,'Return Data'!$B$7:$R$2843,16,0)</f>
        <v>11.9314</v>
      </c>
      <c r="S15" s="67">
        <f t="shared" si="5"/>
        <v>24</v>
      </c>
    </row>
    <row r="16" spans="1:20" x14ac:dyDescent="0.3">
      <c r="A16" s="63" t="s">
        <v>915</v>
      </c>
      <c r="B16" s="64">
        <f>VLOOKUP($A16,'Return Data'!$B$7:$R$2843,3,0)</f>
        <v>44351</v>
      </c>
      <c r="C16" s="65">
        <f>VLOOKUP($A16,'Return Data'!$B$7:$R$2843,4,0)</f>
        <v>14.0212</v>
      </c>
      <c r="D16" s="65">
        <f>VLOOKUP($A16,'Return Data'!$B$7:$R$2843,10,0)</f>
        <v>5.4272999999999998</v>
      </c>
      <c r="E16" s="66">
        <f t="shared" si="0"/>
        <v>14</v>
      </c>
      <c r="F16" s="65">
        <f>VLOOKUP($A16,'Return Data'!$B$7:$R$2843,11,0)</f>
        <v>21.700199999999999</v>
      </c>
      <c r="G16" s="66">
        <f t="shared" si="1"/>
        <v>18</v>
      </c>
      <c r="H16" s="65">
        <f>VLOOKUP($A16,'Return Data'!$B$7:$R$2843,12,0)</f>
        <v>42.413699999999999</v>
      </c>
      <c r="I16" s="66">
        <f t="shared" si="2"/>
        <v>15</v>
      </c>
      <c r="J16" s="65">
        <f>VLOOKUP($A16,'Return Data'!$B$7:$R$2843,13,0)</f>
        <v>61.122500000000002</v>
      </c>
      <c r="K16" s="66">
        <f t="shared" si="3"/>
        <v>17</v>
      </c>
      <c r="L16" s="65">
        <f>VLOOKUP($A16,'Return Data'!$B$7:$R$2843,17,0)</f>
        <v>17.715</v>
      </c>
      <c r="M16" s="66">
        <f t="shared" si="4"/>
        <v>14</v>
      </c>
      <c r="N16" s="65"/>
      <c r="O16" s="66"/>
      <c r="P16" s="65"/>
      <c r="Q16" s="66"/>
      <c r="R16" s="65">
        <f>VLOOKUP($A16,'Return Data'!$B$7:$R$2843,16,0)</f>
        <v>16.695599999999999</v>
      </c>
      <c r="S16" s="67">
        <f t="shared" si="5"/>
        <v>13</v>
      </c>
    </row>
    <row r="17" spans="1:19" x14ac:dyDescent="0.3">
      <c r="A17" s="63" t="s">
        <v>916</v>
      </c>
      <c r="B17" s="64">
        <f>VLOOKUP($A17,'Return Data'!$B$7:$R$2843,3,0)</f>
        <v>44351</v>
      </c>
      <c r="C17" s="65">
        <f>VLOOKUP($A17,'Return Data'!$B$7:$R$2843,4,0)</f>
        <v>448.64</v>
      </c>
      <c r="D17" s="65">
        <f>VLOOKUP($A17,'Return Data'!$B$7:$R$2843,10,0)</f>
        <v>5.3121</v>
      </c>
      <c r="E17" s="66">
        <f t="shared" si="0"/>
        <v>15</v>
      </c>
      <c r="F17" s="65">
        <f>VLOOKUP($A17,'Return Data'!$B$7:$R$2843,11,0)</f>
        <v>24.408000000000001</v>
      </c>
      <c r="G17" s="66">
        <f t="shared" si="1"/>
        <v>12</v>
      </c>
      <c r="H17" s="65">
        <f>VLOOKUP($A17,'Return Data'!$B$7:$R$2843,12,0)</f>
        <v>44.118200000000002</v>
      </c>
      <c r="I17" s="66">
        <f t="shared" si="2"/>
        <v>13</v>
      </c>
      <c r="J17" s="65">
        <f>VLOOKUP($A17,'Return Data'!$B$7:$R$2843,13,0)</f>
        <v>63.6357</v>
      </c>
      <c r="K17" s="66">
        <f t="shared" si="3"/>
        <v>14</v>
      </c>
      <c r="L17" s="65">
        <f>VLOOKUP($A17,'Return Data'!$B$7:$R$2843,17,0)</f>
        <v>15.9925</v>
      </c>
      <c r="M17" s="66">
        <f t="shared" si="4"/>
        <v>19</v>
      </c>
      <c r="N17" s="65">
        <f>VLOOKUP($A17,'Return Data'!$B$7:$R$2843,14,0)</f>
        <v>12.863</v>
      </c>
      <c r="O17" s="66">
        <f t="shared" si="6"/>
        <v>12</v>
      </c>
      <c r="P17" s="65">
        <f>VLOOKUP($A17,'Return Data'!$B$7:$R$2843,15,0)</f>
        <v>13.794</v>
      </c>
      <c r="Q17" s="66">
        <f t="shared" si="7"/>
        <v>16</v>
      </c>
      <c r="R17" s="65">
        <f>VLOOKUP($A17,'Return Data'!$B$7:$R$2843,16,0)</f>
        <v>18.051300000000001</v>
      </c>
      <c r="S17" s="67">
        <f t="shared" si="5"/>
        <v>9</v>
      </c>
    </row>
    <row r="18" spans="1:19" x14ac:dyDescent="0.3">
      <c r="A18" s="63" t="s">
        <v>919</v>
      </c>
      <c r="B18" s="64">
        <f>VLOOKUP($A18,'Return Data'!$B$7:$R$2843,3,0)</f>
        <v>44351</v>
      </c>
      <c r="C18" s="65">
        <f>VLOOKUP($A18,'Return Data'!$B$7:$R$2843,4,0)</f>
        <v>61.93</v>
      </c>
      <c r="D18" s="65">
        <f>VLOOKUP($A18,'Return Data'!$B$7:$R$2843,10,0)</f>
        <v>5.8090000000000002</v>
      </c>
      <c r="E18" s="66">
        <f t="shared" si="0"/>
        <v>12</v>
      </c>
      <c r="F18" s="65">
        <f>VLOOKUP($A18,'Return Data'!$B$7:$R$2843,11,0)</f>
        <v>22.998999999999999</v>
      </c>
      <c r="G18" s="66">
        <f t="shared" si="1"/>
        <v>14</v>
      </c>
      <c r="H18" s="65">
        <f>VLOOKUP($A18,'Return Data'!$B$7:$R$2843,12,0)</f>
        <v>44.258099999999999</v>
      </c>
      <c r="I18" s="66">
        <f t="shared" si="2"/>
        <v>12</v>
      </c>
      <c r="J18" s="65">
        <f>VLOOKUP($A18,'Return Data'!$B$7:$R$2843,13,0)</f>
        <v>68.654700000000005</v>
      </c>
      <c r="K18" s="66">
        <f t="shared" si="3"/>
        <v>7</v>
      </c>
      <c r="L18" s="65">
        <f>VLOOKUP($A18,'Return Data'!$B$7:$R$2843,17,0)</f>
        <v>16.094999999999999</v>
      </c>
      <c r="M18" s="66">
        <f t="shared" si="4"/>
        <v>18</v>
      </c>
      <c r="N18" s="65">
        <f>VLOOKUP($A18,'Return Data'!$B$7:$R$2843,14,0)</f>
        <v>11.508800000000001</v>
      </c>
      <c r="O18" s="66">
        <f t="shared" si="6"/>
        <v>18</v>
      </c>
      <c r="P18" s="65">
        <f>VLOOKUP($A18,'Return Data'!$B$7:$R$2843,15,0)</f>
        <v>14.125400000000001</v>
      </c>
      <c r="Q18" s="66">
        <f t="shared" si="7"/>
        <v>14</v>
      </c>
      <c r="R18" s="65">
        <f>VLOOKUP($A18,'Return Data'!$B$7:$R$2843,16,0)</f>
        <v>12.208299999999999</v>
      </c>
      <c r="S18" s="67">
        <f t="shared" si="5"/>
        <v>23</v>
      </c>
    </row>
    <row r="19" spans="1:19" x14ac:dyDescent="0.3">
      <c r="A19" s="63" t="s">
        <v>920</v>
      </c>
      <c r="B19" s="64">
        <f>VLOOKUP($A19,'Return Data'!$B$7:$R$2843,3,0)</f>
        <v>44351</v>
      </c>
      <c r="C19" s="65">
        <f>VLOOKUP($A19,'Return Data'!$B$7:$R$2843,4,0)</f>
        <v>46.44</v>
      </c>
      <c r="D19" s="65">
        <f>VLOOKUP($A19,'Return Data'!$B$7:$R$2843,10,0)</f>
        <v>2.6979000000000002</v>
      </c>
      <c r="E19" s="66">
        <f t="shared" si="0"/>
        <v>25</v>
      </c>
      <c r="F19" s="65">
        <f>VLOOKUP($A19,'Return Data'!$B$7:$R$2843,11,0)</f>
        <v>18.378799999999998</v>
      </c>
      <c r="G19" s="66">
        <f t="shared" si="1"/>
        <v>25</v>
      </c>
      <c r="H19" s="65">
        <f>VLOOKUP($A19,'Return Data'!$B$7:$R$2843,12,0)</f>
        <v>35.512099999999997</v>
      </c>
      <c r="I19" s="66">
        <f t="shared" si="2"/>
        <v>25</v>
      </c>
      <c r="J19" s="65">
        <f>VLOOKUP($A19,'Return Data'!$B$7:$R$2843,13,0)</f>
        <v>51.171900000000001</v>
      </c>
      <c r="K19" s="66">
        <f t="shared" si="3"/>
        <v>26</v>
      </c>
      <c r="L19" s="65">
        <f>VLOOKUP($A19,'Return Data'!$B$7:$R$2843,17,0)</f>
        <v>15.546799999999999</v>
      </c>
      <c r="M19" s="66">
        <f t="shared" si="4"/>
        <v>20</v>
      </c>
      <c r="N19" s="65">
        <f>VLOOKUP($A19,'Return Data'!$B$7:$R$2843,14,0)</f>
        <v>12.3919</v>
      </c>
      <c r="O19" s="66">
        <f t="shared" si="6"/>
        <v>15</v>
      </c>
      <c r="P19" s="65">
        <f>VLOOKUP($A19,'Return Data'!$B$7:$R$2843,15,0)</f>
        <v>14.7637</v>
      </c>
      <c r="Q19" s="66">
        <f t="shared" si="7"/>
        <v>11</v>
      </c>
      <c r="R19" s="65">
        <f>VLOOKUP($A19,'Return Data'!$B$7:$R$2843,16,0)</f>
        <v>11.743</v>
      </c>
      <c r="S19" s="67">
        <f t="shared" si="5"/>
        <v>25</v>
      </c>
    </row>
    <row r="20" spans="1:19" x14ac:dyDescent="0.3">
      <c r="A20" s="63" t="s">
        <v>922</v>
      </c>
      <c r="B20" s="64">
        <f>VLOOKUP($A20,'Return Data'!$B$7:$R$2843,3,0)</f>
        <v>44351</v>
      </c>
      <c r="C20" s="65">
        <f>VLOOKUP($A20,'Return Data'!$B$7:$R$2843,4,0)</f>
        <v>174.13499999999999</v>
      </c>
      <c r="D20" s="65">
        <f>VLOOKUP($A20,'Return Data'!$B$7:$R$2843,10,0)</f>
        <v>4.2275</v>
      </c>
      <c r="E20" s="66">
        <f t="shared" si="0"/>
        <v>23</v>
      </c>
      <c r="F20" s="65">
        <f>VLOOKUP($A20,'Return Data'!$B$7:$R$2843,11,0)</f>
        <v>20.3962</v>
      </c>
      <c r="G20" s="66">
        <f t="shared" si="1"/>
        <v>23</v>
      </c>
      <c r="H20" s="65">
        <f>VLOOKUP($A20,'Return Data'!$B$7:$R$2843,12,0)</f>
        <v>41.019399999999997</v>
      </c>
      <c r="I20" s="66">
        <f t="shared" si="2"/>
        <v>19</v>
      </c>
      <c r="J20" s="65">
        <f>VLOOKUP($A20,'Return Data'!$B$7:$R$2843,13,0)</f>
        <v>58.385199999999998</v>
      </c>
      <c r="K20" s="66">
        <f t="shared" si="3"/>
        <v>21</v>
      </c>
      <c r="L20" s="65">
        <f>VLOOKUP($A20,'Return Data'!$B$7:$R$2843,17,0)</f>
        <v>18.514399999999998</v>
      </c>
      <c r="M20" s="66">
        <f t="shared" si="4"/>
        <v>10</v>
      </c>
      <c r="N20" s="65">
        <f>VLOOKUP($A20,'Return Data'!$B$7:$R$2843,14,0)</f>
        <v>15.588100000000001</v>
      </c>
      <c r="O20" s="66">
        <f t="shared" si="6"/>
        <v>4</v>
      </c>
      <c r="P20" s="65">
        <f>VLOOKUP($A20,'Return Data'!$B$7:$R$2843,15,0)</f>
        <v>15.9641</v>
      </c>
      <c r="Q20" s="66">
        <f t="shared" si="7"/>
        <v>6</v>
      </c>
      <c r="R20" s="65">
        <f>VLOOKUP($A20,'Return Data'!$B$7:$R$2843,16,0)</f>
        <v>18.6053</v>
      </c>
      <c r="S20" s="67">
        <f t="shared" si="5"/>
        <v>7</v>
      </c>
    </row>
    <row r="21" spans="1:19" x14ac:dyDescent="0.3">
      <c r="A21" s="63" t="s">
        <v>925</v>
      </c>
      <c r="B21" s="64">
        <f>VLOOKUP($A21,'Return Data'!$B$7:$R$2843,3,0)</f>
        <v>44351</v>
      </c>
      <c r="C21" s="65">
        <f>VLOOKUP($A21,'Return Data'!$B$7:$R$2843,4,0)</f>
        <v>61.588999999999999</v>
      </c>
      <c r="D21" s="65">
        <f>VLOOKUP($A21,'Return Data'!$B$7:$R$2843,10,0)</f>
        <v>5.8230000000000004</v>
      </c>
      <c r="E21" s="66">
        <f t="shared" si="0"/>
        <v>11</v>
      </c>
      <c r="F21" s="65">
        <f>VLOOKUP($A21,'Return Data'!$B$7:$R$2843,11,0)</f>
        <v>16.542100000000001</v>
      </c>
      <c r="G21" s="66">
        <f t="shared" si="1"/>
        <v>27</v>
      </c>
      <c r="H21" s="65">
        <f>VLOOKUP($A21,'Return Data'!$B$7:$R$2843,12,0)</f>
        <v>29.530200000000001</v>
      </c>
      <c r="I21" s="66">
        <f t="shared" si="2"/>
        <v>27</v>
      </c>
      <c r="J21" s="65">
        <f>VLOOKUP($A21,'Return Data'!$B$7:$R$2843,13,0)</f>
        <v>48.812399999999997</v>
      </c>
      <c r="K21" s="66">
        <f t="shared" si="3"/>
        <v>27</v>
      </c>
      <c r="L21" s="65">
        <f>VLOOKUP($A21,'Return Data'!$B$7:$R$2843,17,0)</f>
        <v>13.6052</v>
      </c>
      <c r="M21" s="66">
        <f t="shared" si="4"/>
        <v>24</v>
      </c>
      <c r="N21" s="65">
        <f>VLOOKUP($A21,'Return Data'!$B$7:$R$2843,14,0)</f>
        <v>8.3421000000000003</v>
      </c>
      <c r="O21" s="66">
        <f t="shared" si="6"/>
        <v>22</v>
      </c>
      <c r="P21" s="65">
        <f>VLOOKUP($A21,'Return Data'!$B$7:$R$2843,15,0)</f>
        <v>12.1838</v>
      </c>
      <c r="Q21" s="66">
        <f t="shared" si="7"/>
        <v>20</v>
      </c>
      <c r="R21" s="65">
        <f>VLOOKUP($A21,'Return Data'!$B$7:$R$2843,16,0)</f>
        <v>12.842000000000001</v>
      </c>
      <c r="S21" s="67">
        <f t="shared" si="5"/>
        <v>19</v>
      </c>
    </row>
    <row r="22" spans="1:19" x14ac:dyDescent="0.3">
      <c r="A22" s="63" t="s">
        <v>927</v>
      </c>
      <c r="B22" s="64">
        <f>VLOOKUP($A22,'Return Data'!$B$7:$R$2843,3,0)</f>
        <v>44351</v>
      </c>
      <c r="C22" s="65">
        <f>VLOOKUP($A22,'Return Data'!$B$7:$R$2843,4,0)</f>
        <v>20.737200000000001</v>
      </c>
      <c r="D22" s="65">
        <f>VLOOKUP($A22,'Return Data'!$B$7:$R$2843,10,0)</f>
        <v>4.3979999999999997</v>
      </c>
      <c r="E22" s="66">
        <f t="shared" si="0"/>
        <v>20</v>
      </c>
      <c r="F22" s="65">
        <f>VLOOKUP($A22,'Return Data'!$B$7:$R$2843,11,0)</f>
        <v>17.6038</v>
      </c>
      <c r="G22" s="66">
        <f t="shared" si="1"/>
        <v>26</v>
      </c>
      <c r="H22" s="65">
        <f>VLOOKUP($A22,'Return Data'!$B$7:$R$2843,12,0)</f>
        <v>35.650700000000001</v>
      </c>
      <c r="I22" s="66">
        <f t="shared" si="2"/>
        <v>24</v>
      </c>
      <c r="J22" s="65">
        <f>VLOOKUP($A22,'Return Data'!$B$7:$R$2843,13,0)</f>
        <v>54.978400000000001</v>
      </c>
      <c r="K22" s="66">
        <f t="shared" si="3"/>
        <v>25</v>
      </c>
      <c r="L22" s="65">
        <f>VLOOKUP($A22,'Return Data'!$B$7:$R$2843,17,0)</f>
        <v>17.222000000000001</v>
      </c>
      <c r="M22" s="66">
        <f t="shared" si="4"/>
        <v>16</v>
      </c>
      <c r="N22" s="65">
        <f>VLOOKUP($A22,'Return Data'!$B$7:$R$2843,14,0)</f>
        <v>12.936999999999999</v>
      </c>
      <c r="O22" s="66">
        <f t="shared" si="6"/>
        <v>11</v>
      </c>
      <c r="P22" s="65">
        <f>VLOOKUP($A22,'Return Data'!$B$7:$R$2843,15,0)</f>
        <v>16.093499999999999</v>
      </c>
      <c r="Q22" s="66">
        <f t="shared" si="7"/>
        <v>5</v>
      </c>
      <c r="R22" s="65">
        <f>VLOOKUP($A22,'Return Data'!$B$7:$R$2843,16,0)</f>
        <v>12.321899999999999</v>
      </c>
      <c r="S22" s="67">
        <f t="shared" si="5"/>
        <v>22</v>
      </c>
    </row>
    <row r="23" spans="1:19" x14ac:dyDescent="0.3">
      <c r="A23" s="63" t="s">
        <v>929</v>
      </c>
      <c r="B23" s="64">
        <f>VLOOKUP($A23,'Return Data'!$B$7:$R$2843,3,0)</f>
        <v>44351</v>
      </c>
      <c r="C23" s="65">
        <f>VLOOKUP($A23,'Return Data'!$B$7:$R$2843,4,0)</f>
        <v>14.385300000000001</v>
      </c>
      <c r="D23" s="65">
        <f>VLOOKUP($A23,'Return Data'!$B$7:$R$2843,10,0)</f>
        <v>6.5198999999999998</v>
      </c>
      <c r="E23" s="66">
        <f t="shared" si="0"/>
        <v>8</v>
      </c>
      <c r="F23" s="65">
        <f>VLOOKUP($A23,'Return Data'!$B$7:$R$2843,11,0)</f>
        <v>27.7331</v>
      </c>
      <c r="G23" s="66">
        <f t="shared" si="1"/>
        <v>3</v>
      </c>
      <c r="H23" s="65">
        <f>VLOOKUP($A23,'Return Data'!$B$7:$R$2843,12,0)</f>
        <v>46.177199999999999</v>
      </c>
      <c r="I23" s="66">
        <f t="shared" si="2"/>
        <v>10</v>
      </c>
      <c r="J23" s="65">
        <f>VLOOKUP($A23,'Return Data'!$B$7:$R$2843,13,0)</f>
        <v>65.633899999999997</v>
      </c>
      <c r="K23" s="66">
        <f t="shared" si="3"/>
        <v>11</v>
      </c>
      <c r="L23" s="65"/>
      <c r="M23" s="66"/>
      <c r="N23" s="65"/>
      <c r="O23" s="66"/>
      <c r="P23" s="65"/>
      <c r="Q23" s="66"/>
      <c r="R23" s="65">
        <f>VLOOKUP($A23,'Return Data'!$B$7:$R$2843,16,0)</f>
        <v>28.950299999999999</v>
      </c>
      <c r="S23" s="67">
        <f t="shared" si="5"/>
        <v>1</v>
      </c>
    </row>
    <row r="24" spans="1:19" x14ac:dyDescent="0.3">
      <c r="A24" s="63" t="s">
        <v>931</v>
      </c>
      <c r="B24" s="64">
        <f>VLOOKUP($A24,'Return Data'!$B$7:$R$2843,3,0)</f>
        <v>44351</v>
      </c>
      <c r="C24" s="65">
        <f>VLOOKUP($A24,'Return Data'!$B$7:$R$2843,4,0)</f>
        <v>85.617000000000004</v>
      </c>
      <c r="D24" s="65">
        <f>VLOOKUP($A24,'Return Data'!$B$7:$R$2843,10,0)</f>
        <v>6.4318999999999997</v>
      </c>
      <c r="E24" s="66">
        <f t="shared" si="0"/>
        <v>10</v>
      </c>
      <c r="F24" s="65">
        <f>VLOOKUP($A24,'Return Data'!$B$7:$R$2843,11,0)</f>
        <v>26.0334</v>
      </c>
      <c r="G24" s="66">
        <f t="shared" si="1"/>
        <v>9</v>
      </c>
      <c r="H24" s="65">
        <f>VLOOKUP($A24,'Return Data'!$B$7:$R$2843,12,0)</f>
        <v>48.000799999999998</v>
      </c>
      <c r="I24" s="66">
        <f t="shared" si="2"/>
        <v>5</v>
      </c>
      <c r="J24" s="65">
        <f>VLOOKUP($A24,'Return Data'!$B$7:$R$2843,13,0)</f>
        <v>74.564700000000002</v>
      </c>
      <c r="K24" s="66">
        <f t="shared" si="3"/>
        <v>2</v>
      </c>
      <c r="L24" s="65">
        <f>VLOOKUP($A24,'Return Data'!$B$7:$R$2843,17,0)</f>
        <v>24.7606</v>
      </c>
      <c r="M24" s="66">
        <f t="shared" si="4"/>
        <v>3</v>
      </c>
      <c r="N24" s="65">
        <f>VLOOKUP($A24,'Return Data'!$B$7:$R$2843,14,0)</f>
        <v>20.9419</v>
      </c>
      <c r="O24" s="66">
        <f t="shared" si="6"/>
        <v>1</v>
      </c>
      <c r="P24" s="65">
        <f>VLOOKUP($A24,'Return Data'!$B$7:$R$2843,15,0)</f>
        <v>21.420500000000001</v>
      </c>
      <c r="Q24" s="66">
        <f t="shared" si="7"/>
        <v>1</v>
      </c>
      <c r="R24" s="65">
        <f>VLOOKUP($A24,'Return Data'!$B$7:$R$2843,16,0)</f>
        <v>21.747299999999999</v>
      </c>
      <c r="S24" s="67">
        <f t="shared" si="5"/>
        <v>6</v>
      </c>
    </row>
    <row r="25" spans="1:19" x14ac:dyDescent="0.3">
      <c r="A25" s="63" t="s">
        <v>933</v>
      </c>
      <c r="B25" s="64">
        <f>VLOOKUP($A25,'Return Data'!$B$7:$R$2843,3,0)</f>
        <v>44351</v>
      </c>
      <c r="C25" s="65">
        <f>VLOOKUP($A25,'Return Data'!$B$7:$R$2843,4,0)</f>
        <v>14.391500000000001</v>
      </c>
      <c r="D25" s="65">
        <f>VLOOKUP($A25,'Return Data'!$B$7:$R$2843,10,0)</f>
        <v>6.4728000000000003</v>
      </c>
      <c r="E25" s="66">
        <f t="shared" si="0"/>
        <v>9</v>
      </c>
      <c r="F25" s="65">
        <f>VLOOKUP($A25,'Return Data'!$B$7:$R$2843,11,0)</f>
        <v>26.0809</v>
      </c>
      <c r="G25" s="66">
        <f t="shared" si="1"/>
        <v>8</v>
      </c>
      <c r="H25" s="65">
        <f>VLOOKUP($A25,'Return Data'!$B$7:$R$2843,12,0)</f>
        <v>47.543100000000003</v>
      </c>
      <c r="I25" s="66">
        <f t="shared" si="2"/>
        <v>6</v>
      </c>
      <c r="J25" s="65">
        <f>VLOOKUP($A25,'Return Data'!$B$7:$R$2843,13,0)</f>
        <v>65.000399999999999</v>
      </c>
      <c r="K25" s="66">
        <f t="shared" si="3"/>
        <v>12</v>
      </c>
      <c r="L25" s="65"/>
      <c r="M25" s="66"/>
      <c r="N25" s="65"/>
      <c r="O25" s="66"/>
      <c r="P25" s="65"/>
      <c r="Q25" s="66"/>
      <c r="R25" s="65">
        <f>VLOOKUP($A25,'Return Data'!$B$7:$R$2843,16,0)</f>
        <v>24.975999999999999</v>
      </c>
      <c r="S25" s="67">
        <f t="shared" si="5"/>
        <v>3</v>
      </c>
    </row>
    <row r="26" spans="1:19" x14ac:dyDescent="0.3">
      <c r="A26" s="63" t="s">
        <v>2022</v>
      </c>
      <c r="B26" s="64">
        <f>VLOOKUP($A26,'Return Data'!$B$7:$R$2843,3,0)</f>
        <v>44351</v>
      </c>
      <c r="C26" s="65">
        <f>VLOOKUP($A26,'Return Data'!$B$7:$R$2843,4,0)</f>
        <v>20.609500000000001</v>
      </c>
      <c r="D26" s="65">
        <f>VLOOKUP($A26,'Return Data'!$B$7:$R$2843,10,0)</f>
        <v>5.1708999999999996</v>
      </c>
      <c r="E26" s="66">
        <f t="shared" si="0"/>
        <v>17</v>
      </c>
      <c r="F26" s="65">
        <f>VLOOKUP($A26,'Return Data'!$B$7:$R$2843,11,0)</f>
        <v>25.0379</v>
      </c>
      <c r="G26" s="66">
        <f t="shared" si="1"/>
        <v>11</v>
      </c>
      <c r="H26" s="65">
        <f>VLOOKUP($A26,'Return Data'!$B$7:$R$2843,12,0)</f>
        <v>41.410800000000002</v>
      </c>
      <c r="I26" s="66">
        <f t="shared" si="2"/>
        <v>18</v>
      </c>
      <c r="J26" s="65">
        <f>VLOOKUP($A26,'Return Data'!$B$7:$R$2843,13,0)</f>
        <v>60.350299999999997</v>
      </c>
      <c r="K26" s="66">
        <f t="shared" si="3"/>
        <v>19</v>
      </c>
      <c r="L26" s="65">
        <f>VLOOKUP($A26,'Return Data'!$B$7:$R$2843,17,0)</f>
        <v>13.8164</v>
      </c>
      <c r="M26" s="66">
        <f t="shared" si="4"/>
        <v>23</v>
      </c>
      <c r="N26" s="65">
        <f>VLOOKUP($A26,'Return Data'!$B$7:$R$2843,14,0)</f>
        <v>11.976100000000001</v>
      </c>
      <c r="O26" s="66">
        <f t="shared" si="6"/>
        <v>17</v>
      </c>
      <c r="P26" s="65">
        <f>VLOOKUP($A26,'Return Data'!$B$7:$R$2843,15,0)</f>
        <v>14.168799999999999</v>
      </c>
      <c r="Q26" s="66">
        <f t="shared" si="7"/>
        <v>13</v>
      </c>
      <c r="R26" s="65">
        <f>VLOOKUP($A26,'Return Data'!$B$7:$R$2843,16,0)</f>
        <v>14.0633</v>
      </c>
      <c r="S26" s="67">
        <f t="shared" si="5"/>
        <v>16</v>
      </c>
    </row>
    <row r="27" spans="1:19" x14ac:dyDescent="0.3">
      <c r="A27" s="63" t="s">
        <v>934</v>
      </c>
      <c r="B27" s="64">
        <f>VLOOKUP($A27,'Return Data'!$B$7:$R$2843,3,0)</f>
        <v>44351</v>
      </c>
      <c r="C27" s="65">
        <f>VLOOKUP($A27,'Return Data'!$B$7:$R$2843,4,0)</f>
        <v>716.78610000000003</v>
      </c>
      <c r="D27" s="65">
        <f>VLOOKUP($A27,'Return Data'!$B$7:$R$2843,10,0)</f>
        <v>3.3159000000000001</v>
      </c>
      <c r="E27" s="66">
        <f t="shared" si="0"/>
        <v>24</v>
      </c>
      <c r="F27" s="65">
        <f>VLOOKUP($A27,'Return Data'!$B$7:$R$2843,11,0)</f>
        <v>22.1341</v>
      </c>
      <c r="G27" s="66">
        <f t="shared" si="1"/>
        <v>17</v>
      </c>
      <c r="H27" s="65">
        <f>VLOOKUP($A27,'Return Data'!$B$7:$R$2843,12,0)</f>
        <v>42.377200000000002</v>
      </c>
      <c r="I27" s="66">
        <f t="shared" si="2"/>
        <v>16</v>
      </c>
      <c r="J27" s="65">
        <f>VLOOKUP($A27,'Return Data'!$B$7:$R$2843,13,0)</f>
        <v>66.496300000000005</v>
      </c>
      <c r="K27" s="66">
        <f t="shared" si="3"/>
        <v>10</v>
      </c>
      <c r="L27" s="65">
        <f>VLOOKUP($A27,'Return Data'!$B$7:$R$2843,17,0)</f>
        <v>14.2567</v>
      </c>
      <c r="M27" s="66">
        <f t="shared" si="4"/>
        <v>21</v>
      </c>
      <c r="N27" s="65">
        <f>VLOOKUP($A27,'Return Data'!$B$7:$R$2843,14,0)</f>
        <v>11.3278</v>
      </c>
      <c r="O27" s="66">
        <f t="shared" si="6"/>
        <v>19</v>
      </c>
      <c r="P27" s="65">
        <f>VLOOKUP($A27,'Return Data'!$B$7:$R$2843,15,0)</f>
        <v>10.8226</v>
      </c>
      <c r="Q27" s="66">
        <f t="shared" si="7"/>
        <v>22</v>
      </c>
      <c r="R27" s="65">
        <f>VLOOKUP($A27,'Return Data'!$B$7:$R$2843,16,0)</f>
        <v>18.104700000000001</v>
      </c>
      <c r="S27" s="67">
        <f t="shared" si="5"/>
        <v>8</v>
      </c>
    </row>
    <row r="28" spans="1:19" x14ac:dyDescent="0.3">
      <c r="A28" s="63" t="s">
        <v>936</v>
      </c>
      <c r="B28" s="64">
        <f>VLOOKUP($A28,'Return Data'!$B$7:$R$2843,3,0)</f>
        <v>44351</v>
      </c>
      <c r="C28" s="65">
        <f>VLOOKUP($A28,'Return Data'!$B$7:$R$2843,4,0)</f>
        <v>157.16999999999999</v>
      </c>
      <c r="D28" s="65">
        <f>VLOOKUP($A28,'Return Data'!$B$7:$R$2843,10,0)</f>
        <v>6.8456999999999999</v>
      </c>
      <c r="E28" s="66">
        <f t="shared" si="0"/>
        <v>7</v>
      </c>
      <c r="F28" s="65">
        <f>VLOOKUP($A28,'Return Data'!$B$7:$R$2843,11,0)</f>
        <v>25.075600000000001</v>
      </c>
      <c r="G28" s="66">
        <f t="shared" si="1"/>
        <v>10</v>
      </c>
      <c r="H28" s="65">
        <f>VLOOKUP($A28,'Return Data'!$B$7:$R$2843,12,0)</f>
        <v>44.830399999999997</v>
      </c>
      <c r="I28" s="66">
        <f t="shared" si="2"/>
        <v>11</v>
      </c>
      <c r="J28" s="65">
        <f>VLOOKUP($A28,'Return Data'!$B$7:$R$2843,13,0)</f>
        <v>66.989000000000004</v>
      </c>
      <c r="K28" s="66">
        <f t="shared" si="3"/>
        <v>9</v>
      </c>
      <c r="L28" s="65">
        <f>VLOOKUP($A28,'Return Data'!$B$7:$R$2843,17,0)</f>
        <v>21.838200000000001</v>
      </c>
      <c r="M28" s="66">
        <f t="shared" si="4"/>
        <v>4</v>
      </c>
      <c r="N28" s="65">
        <f>VLOOKUP($A28,'Return Data'!$B$7:$R$2843,14,0)</f>
        <v>14.085000000000001</v>
      </c>
      <c r="O28" s="66">
        <f t="shared" si="6"/>
        <v>9</v>
      </c>
      <c r="P28" s="65">
        <f>VLOOKUP($A28,'Return Data'!$B$7:$R$2843,15,0)</f>
        <v>17.547799999999999</v>
      </c>
      <c r="Q28" s="66">
        <f t="shared" si="7"/>
        <v>3</v>
      </c>
      <c r="R28" s="65">
        <f>VLOOKUP($A28,'Return Data'!$B$7:$R$2843,16,0)</f>
        <v>24.508299999999998</v>
      </c>
      <c r="S28" s="67">
        <f t="shared" si="5"/>
        <v>4</v>
      </c>
    </row>
    <row r="29" spans="1:19" x14ac:dyDescent="0.3">
      <c r="A29" s="63" t="s">
        <v>938</v>
      </c>
      <c r="B29" s="64">
        <f>VLOOKUP($A29,'Return Data'!$B$7:$R$2843,3,0)</f>
        <v>44351</v>
      </c>
      <c r="C29" s="65">
        <f>VLOOKUP($A29,'Return Data'!$B$7:$R$2843,4,0)</f>
        <v>58.694600000000001</v>
      </c>
      <c r="D29" s="65">
        <f>VLOOKUP($A29,'Return Data'!$B$7:$R$2843,10,0)</f>
        <v>14.285</v>
      </c>
      <c r="E29" s="66">
        <f t="shared" si="0"/>
        <v>1</v>
      </c>
      <c r="F29" s="65">
        <f>VLOOKUP($A29,'Return Data'!$B$7:$R$2843,11,0)</f>
        <v>27.625800000000002</v>
      </c>
      <c r="G29" s="66">
        <f t="shared" si="1"/>
        <v>4</v>
      </c>
      <c r="H29" s="65">
        <f>VLOOKUP($A29,'Return Data'!$B$7:$R$2843,12,0)</f>
        <v>47.383899999999997</v>
      </c>
      <c r="I29" s="66">
        <f t="shared" si="2"/>
        <v>7</v>
      </c>
      <c r="J29" s="65">
        <f>VLOOKUP($A29,'Return Data'!$B$7:$R$2843,13,0)</f>
        <v>57.439599999999999</v>
      </c>
      <c r="K29" s="66">
        <f t="shared" si="3"/>
        <v>23</v>
      </c>
      <c r="L29" s="65">
        <f>VLOOKUP($A29,'Return Data'!$B$7:$R$2843,17,0)</f>
        <v>25.3504</v>
      </c>
      <c r="M29" s="66">
        <f t="shared" si="4"/>
        <v>2</v>
      </c>
      <c r="N29" s="65">
        <f>VLOOKUP($A29,'Return Data'!$B$7:$R$2843,14,0)</f>
        <v>16.965800000000002</v>
      </c>
      <c r="O29" s="66">
        <f t="shared" si="6"/>
        <v>2</v>
      </c>
      <c r="P29" s="65">
        <f>VLOOKUP($A29,'Return Data'!$B$7:$R$2843,15,0)</f>
        <v>15.7126</v>
      </c>
      <c r="Q29" s="66">
        <f t="shared" si="7"/>
        <v>7</v>
      </c>
      <c r="R29" s="65">
        <f>VLOOKUP($A29,'Return Data'!$B$7:$R$2843,16,0)</f>
        <v>12.990500000000001</v>
      </c>
      <c r="S29" s="67">
        <f t="shared" si="5"/>
        <v>18</v>
      </c>
    </row>
    <row r="30" spans="1:19" x14ac:dyDescent="0.3">
      <c r="A30" s="63" t="s">
        <v>1909</v>
      </c>
      <c r="B30" s="64">
        <f>VLOOKUP($A30,'Return Data'!$B$7:$R$2843,3,0)</f>
        <v>44351</v>
      </c>
      <c r="C30" s="65">
        <f>VLOOKUP($A30,'Return Data'!$B$7:$R$2843,4,0)</f>
        <v>475.81233109229697</v>
      </c>
      <c r="D30" s="65">
        <f>VLOOKUP($A30,'Return Data'!$B$7:$R$2843,10,0)</f>
        <v>8.9791000000000007</v>
      </c>
      <c r="E30" s="66">
        <f t="shared" si="0"/>
        <v>3</v>
      </c>
      <c r="F30" s="65">
        <f>VLOOKUP($A30,'Return Data'!$B$7:$R$2843,11,0)</f>
        <v>26.7607</v>
      </c>
      <c r="G30" s="66">
        <f t="shared" si="1"/>
        <v>5</v>
      </c>
      <c r="H30" s="65">
        <f>VLOOKUP($A30,'Return Data'!$B$7:$R$2843,12,0)</f>
        <v>49.681800000000003</v>
      </c>
      <c r="I30" s="66">
        <f t="shared" si="2"/>
        <v>3</v>
      </c>
      <c r="J30" s="65">
        <f>VLOOKUP($A30,'Return Data'!$B$7:$R$2843,13,0)</f>
        <v>70.008700000000005</v>
      </c>
      <c r="K30" s="66">
        <f t="shared" si="3"/>
        <v>5</v>
      </c>
      <c r="L30" s="65">
        <f>VLOOKUP($A30,'Return Data'!$B$7:$R$2843,17,0)</f>
        <v>19.598600000000001</v>
      </c>
      <c r="M30" s="66">
        <f t="shared" si="4"/>
        <v>7</v>
      </c>
      <c r="N30" s="65">
        <f>VLOOKUP($A30,'Return Data'!$B$7:$R$2843,14,0)</f>
        <v>15.491099999999999</v>
      </c>
      <c r="O30" s="66">
        <f t="shared" si="6"/>
        <v>5</v>
      </c>
      <c r="P30" s="65">
        <f>VLOOKUP($A30,'Return Data'!$B$7:$R$2843,15,0)</f>
        <v>15.103199999999999</v>
      </c>
      <c r="Q30" s="66">
        <f t="shared" si="7"/>
        <v>10</v>
      </c>
      <c r="R30" s="65">
        <f>VLOOKUP($A30,'Return Data'!$B$7:$R$2843,16,0)</f>
        <v>14.6333</v>
      </c>
      <c r="S30" s="67">
        <f t="shared" si="5"/>
        <v>15</v>
      </c>
    </row>
    <row r="31" spans="1:19" x14ac:dyDescent="0.3">
      <c r="A31" s="63" t="s">
        <v>940</v>
      </c>
      <c r="B31" s="64">
        <f>VLOOKUP($A31,'Return Data'!$B$7:$R$2843,3,0)</f>
        <v>44351</v>
      </c>
      <c r="C31" s="65">
        <f>VLOOKUP($A31,'Return Data'!$B$7:$R$2843,4,0)</f>
        <v>46.225900000000003</v>
      </c>
      <c r="D31" s="65">
        <f>VLOOKUP($A31,'Return Data'!$B$7:$R$2843,10,0)</f>
        <v>1.5167999999999999</v>
      </c>
      <c r="E31" s="66">
        <f t="shared" si="0"/>
        <v>27</v>
      </c>
      <c r="F31" s="65">
        <f>VLOOKUP($A31,'Return Data'!$B$7:$R$2843,11,0)</f>
        <v>20.667200000000001</v>
      </c>
      <c r="G31" s="66">
        <f t="shared" si="1"/>
        <v>22</v>
      </c>
      <c r="H31" s="65">
        <f>VLOOKUP($A31,'Return Data'!$B$7:$R$2843,12,0)</f>
        <v>37.188000000000002</v>
      </c>
      <c r="I31" s="66">
        <f t="shared" si="2"/>
        <v>23</v>
      </c>
      <c r="J31" s="65">
        <f>VLOOKUP($A31,'Return Data'!$B$7:$R$2843,13,0)</f>
        <v>57.063200000000002</v>
      </c>
      <c r="K31" s="66">
        <f t="shared" si="3"/>
        <v>24</v>
      </c>
      <c r="L31" s="65">
        <f>VLOOKUP($A31,'Return Data'!$B$7:$R$2843,17,0)</f>
        <v>13.954700000000001</v>
      </c>
      <c r="M31" s="66">
        <f t="shared" si="4"/>
        <v>22</v>
      </c>
      <c r="N31" s="65">
        <f>VLOOKUP($A31,'Return Data'!$B$7:$R$2843,14,0)</f>
        <v>12.020300000000001</v>
      </c>
      <c r="O31" s="66">
        <f t="shared" si="6"/>
        <v>16</v>
      </c>
      <c r="P31" s="65">
        <f>VLOOKUP($A31,'Return Data'!$B$7:$R$2843,15,0)</f>
        <v>15.271699999999999</v>
      </c>
      <c r="Q31" s="66">
        <f t="shared" si="7"/>
        <v>8</v>
      </c>
      <c r="R31" s="65">
        <f>VLOOKUP($A31,'Return Data'!$B$7:$R$2843,16,0)</f>
        <v>11.3195</v>
      </c>
      <c r="S31" s="67">
        <f t="shared" si="5"/>
        <v>27</v>
      </c>
    </row>
    <row r="32" spans="1:19" x14ac:dyDescent="0.3">
      <c r="A32" s="63" t="s">
        <v>942</v>
      </c>
      <c r="B32" s="64">
        <f>VLOOKUP($A32,'Return Data'!$B$7:$R$2843,3,0)</f>
        <v>44351</v>
      </c>
      <c r="C32" s="65">
        <f>VLOOKUP($A32,'Return Data'!$B$7:$R$2843,4,0)</f>
        <v>296.0532</v>
      </c>
      <c r="D32" s="65">
        <f>VLOOKUP($A32,'Return Data'!$B$7:$R$2843,10,0)</f>
        <v>2.6276000000000002</v>
      </c>
      <c r="E32" s="66">
        <f t="shared" si="0"/>
        <v>26</v>
      </c>
      <c r="F32" s="65">
        <f>VLOOKUP($A32,'Return Data'!$B$7:$R$2843,11,0)</f>
        <v>20.822099999999999</v>
      </c>
      <c r="G32" s="66">
        <f t="shared" si="1"/>
        <v>21</v>
      </c>
      <c r="H32" s="65">
        <f>VLOOKUP($A32,'Return Data'!$B$7:$R$2843,12,0)</f>
        <v>40.540900000000001</v>
      </c>
      <c r="I32" s="66">
        <f t="shared" si="2"/>
        <v>22</v>
      </c>
      <c r="J32" s="65">
        <f>VLOOKUP($A32,'Return Data'!$B$7:$R$2843,13,0)</f>
        <v>60.494999999999997</v>
      </c>
      <c r="K32" s="66">
        <f t="shared" si="3"/>
        <v>18</v>
      </c>
      <c r="L32" s="65">
        <f>VLOOKUP($A32,'Return Data'!$B$7:$R$2843,17,0)</f>
        <v>18.4312</v>
      </c>
      <c r="M32" s="66">
        <f t="shared" si="4"/>
        <v>11</v>
      </c>
      <c r="N32" s="65">
        <f>VLOOKUP($A32,'Return Data'!$B$7:$R$2843,14,0)</f>
        <v>15.877000000000001</v>
      </c>
      <c r="O32" s="66">
        <f t="shared" si="6"/>
        <v>3</v>
      </c>
      <c r="P32" s="65">
        <f>VLOOKUP($A32,'Return Data'!$B$7:$R$2843,15,0)</f>
        <v>14.3726</v>
      </c>
      <c r="Q32" s="66">
        <f t="shared" si="7"/>
        <v>12</v>
      </c>
      <c r="R32" s="65">
        <f>VLOOKUP($A32,'Return Data'!$B$7:$R$2843,16,0)</f>
        <v>12.722200000000001</v>
      </c>
      <c r="S32" s="67">
        <f t="shared" si="5"/>
        <v>20</v>
      </c>
    </row>
    <row r="33" spans="1:19" x14ac:dyDescent="0.3">
      <c r="A33" s="63" t="s">
        <v>945</v>
      </c>
      <c r="B33" s="64">
        <f>VLOOKUP($A33,'Return Data'!$B$7:$R$2843,3,0)</f>
        <v>44351</v>
      </c>
      <c r="C33" s="65">
        <f>VLOOKUP($A33,'Return Data'!$B$7:$R$2843,4,0)</f>
        <v>14</v>
      </c>
      <c r="D33" s="65">
        <f>VLOOKUP($A33,'Return Data'!$B$7:$R$2843,10,0)</f>
        <v>4.3997000000000002</v>
      </c>
      <c r="E33" s="66">
        <f t="shared" si="0"/>
        <v>19</v>
      </c>
      <c r="F33" s="65">
        <f>VLOOKUP($A33,'Return Data'!$B$7:$R$2843,11,0)</f>
        <v>18.543600000000001</v>
      </c>
      <c r="G33" s="66">
        <f t="shared" si="1"/>
        <v>24</v>
      </c>
      <c r="H33" s="65">
        <f>VLOOKUP($A33,'Return Data'!$B$7:$R$2843,12,0)</f>
        <v>35.265700000000002</v>
      </c>
      <c r="I33" s="66">
        <f t="shared" si="2"/>
        <v>26</v>
      </c>
      <c r="J33" s="65">
        <f>VLOOKUP($A33,'Return Data'!$B$7:$R$2843,13,0)</f>
        <v>57.8354</v>
      </c>
      <c r="K33" s="66">
        <f t="shared" si="3"/>
        <v>22</v>
      </c>
      <c r="L33" s="65"/>
      <c r="M33" s="66"/>
      <c r="N33" s="65"/>
      <c r="O33" s="66"/>
      <c r="P33" s="65"/>
      <c r="Q33" s="66"/>
      <c r="R33" s="65">
        <f>VLOOKUP($A33,'Return Data'!$B$7:$R$2843,16,0)</f>
        <v>25.223600000000001</v>
      </c>
      <c r="S33" s="67">
        <f t="shared" si="5"/>
        <v>2</v>
      </c>
    </row>
    <row r="34" spans="1:19" x14ac:dyDescent="0.3">
      <c r="A34" s="63" t="s">
        <v>947</v>
      </c>
      <c r="B34" s="64">
        <f>VLOOKUP($A34,'Return Data'!$B$7:$R$2843,3,0)</f>
        <v>44351</v>
      </c>
      <c r="C34" s="65">
        <f>VLOOKUP($A34,'Return Data'!$B$7:$R$2843,4,0)</f>
        <v>175.8338</v>
      </c>
      <c r="D34" s="65">
        <f>VLOOKUP($A34,'Return Data'!$B$7:$R$2843,10,0)</f>
        <v>7.1675000000000004</v>
      </c>
      <c r="E34" s="66">
        <f t="shared" si="0"/>
        <v>5</v>
      </c>
      <c r="F34" s="65">
        <f>VLOOKUP($A34,'Return Data'!$B$7:$R$2843,11,0)</f>
        <v>30.917000000000002</v>
      </c>
      <c r="G34" s="66">
        <f t="shared" si="1"/>
        <v>1</v>
      </c>
      <c r="H34" s="65">
        <f>VLOOKUP($A34,'Return Data'!$B$7:$R$2843,12,0)</f>
        <v>51.2164</v>
      </c>
      <c r="I34" s="66">
        <f t="shared" si="2"/>
        <v>2</v>
      </c>
      <c r="J34" s="65">
        <f>VLOOKUP($A34,'Return Data'!$B$7:$R$2843,13,0)</f>
        <v>74.268900000000002</v>
      </c>
      <c r="K34" s="66">
        <f t="shared" si="3"/>
        <v>3</v>
      </c>
      <c r="L34" s="65">
        <f>VLOOKUP($A34,'Return Data'!$B$7:$R$2843,17,0)</f>
        <v>17.9694</v>
      </c>
      <c r="M34" s="66">
        <f t="shared" si="4"/>
        <v>13</v>
      </c>
      <c r="N34" s="65">
        <f>VLOOKUP($A34,'Return Data'!$B$7:$R$2843,14,0)</f>
        <v>12.4223</v>
      </c>
      <c r="O34" s="66">
        <f t="shared" si="6"/>
        <v>14</v>
      </c>
      <c r="P34" s="65">
        <f>VLOOKUP($A34,'Return Data'!$B$7:$R$2843,15,0)</f>
        <v>12.630599999999999</v>
      </c>
      <c r="Q34" s="66">
        <f t="shared" si="7"/>
        <v>18</v>
      </c>
      <c r="R34" s="65">
        <f>VLOOKUP($A34,'Return Data'!$B$7:$R$2843,16,0)</f>
        <v>12.3553</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5.8028962962962956</v>
      </c>
      <c r="E36" s="74"/>
      <c r="F36" s="75">
        <f>AVERAGE(F8:F34)</f>
        <v>23.389874074074076</v>
      </c>
      <c r="G36" s="74"/>
      <c r="H36" s="75">
        <f>AVERAGE(H8:H34)</f>
        <v>43.121518518518513</v>
      </c>
      <c r="I36" s="74"/>
      <c r="J36" s="75">
        <f>AVERAGE(J8:J34)</f>
        <v>63.720107407407404</v>
      </c>
      <c r="K36" s="74"/>
      <c r="L36" s="75">
        <f>AVERAGE(L8:L34)</f>
        <v>18.429749999999995</v>
      </c>
      <c r="M36" s="74"/>
      <c r="N36" s="75">
        <f>AVERAGE(N8:N34)</f>
        <v>13.517945454545456</v>
      </c>
      <c r="O36" s="74"/>
      <c r="P36" s="75">
        <f>AVERAGE(P8:P34)</f>
        <v>14.772268181818184</v>
      </c>
      <c r="Q36" s="74"/>
      <c r="R36" s="75">
        <f>AVERAGE(R8:R34)</f>
        <v>16.812159259259261</v>
      </c>
      <c r="S36" s="76"/>
    </row>
    <row r="37" spans="1:19" x14ac:dyDescent="0.3">
      <c r="A37" s="73" t="s">
        <v>28</v>
      </c>
      <c r="B37" s="74"/>
      <c r="C37" s="74"/>
      <c r="D37" s="75">
        <f>MIN(D8:D34)</f>
        <v>1.5167999999999999</v>
      </c>
      <c r="E37" s="74"/>
      <c r="F37" s="75">
        <f>MIN(F8:F34)</f>
        <v>16.542100000000001</v>
      </c>
      <c r="G37" s="74"/>
      <c r="H37" s="75">
        <f>MIN(H8:H34)</f>
        <v>29.530200000000001</v>
      </c>
      <c r="I37" s="74"/>
      <c r="J37" s="75">
        <f>MIN(J8:J34)</f>
        <v>48.812399999999997</v>
      </c>
      <c r="K37" s="74"/>
      <c r="L37" s="75">
        <f>MIN(L8:L34)</f>
        <v>13.6052</v>
      </c>
      <c r="M37" s="74"/>
      <c r="N37" s="75">
        <f>MIN(N8:N34)</f>
        <v>8.3421000000000003</v>
      </c>
      <c r="O37" s="74"/>
      <c r="P37" s="75">
        <f>MIN(P8:P34)</f>
        <v>10.8226</v>
      </c>
      <c r="Q37" s="74"/>
      <c r="R37" s="75">
        <f>MIN(R8:R34)</f>
        <v>11.3195</v>
      </c>
      <c r="S37" s="76"/>
    </row>
    <row r="38" spans="1:19" ht="15" thickBot="1" x14ac:dyDescent="0.35">
      <c r="A38" s="77" t="s">
        <v>29</v>
      </c>
      <c r="B38" s="78"/>
      <c r="C38" s="78"/>
      <c r="D38" s="79">
        <f>MAX(D8:D34)</f>
        <v>14.285</v>
      </c>
      <c r="E38" s="78"/>
      <c r="F38" s="79">
        <f>MAX(F8:F34)</f>
        <v>30.917000000000002</v>
      </c>
      <c r="G38" s="78"/>
      <c r="H38" s="79">
        <f>MAX(H8:H34)</f>
        <v>52.884</v>
      </c>
      <c r="I38" s="78"/>
      <c r="J38" s="79">
        <f>MAX(J8:J34)</f>
        <v>78.444599999999994</v>
      </c>
      <c r="K38" s="78"/>
      <c r="L38" s="79">
        <f>MAX(L8:L34)</f>
        <v>26.370899999999999</v>
      </c>
      <c r="M38" s="78"/>
      <c r="N38" s="79">
        <f>MAX(N8:N34)</f>
        <v>20.9419</v>
      </c>
      <c r="O38" s="78"/>
      <c r="P38" s="79">
        <f>MAX(P8:P34)</f>
        <v>21.420500000000001</v>
      </c>
      <c r="Q38" s="78"/>
      <c r="R38" s="79">
        <f>MAX(R8:R34)</f>
        <v>28.950299999999999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44351</v>
      </c>
      <c r="C8" s="65">
        <f>VLOOKUP($A8,'Return Data'!$B$7:$R$2843,4,0)</f>
        <v>52.59</v>
      </c>
      <c r="D8" s="65">
        <f>VLOOKUP($A8,'Return Data'!$B$7:$R$2843,10,0)</f>
        <v>-0.6048</v>
      </c>
      <c r="E8" s="66">
        <f t="shared" ref="E8:E39" si="0">RANK(D8,D$8:D$71,0)</f>
        <v>64</v>
      </c>
      <c r="F8" s="65">
        <f>VLOOKUP($A8,'Return Data'!$B$7:$R$2843,11,0)</f>
        <v>14.575200000000001</v>
      </c>
      <c r="G8" s="66">
        <f t="shared" ref="G8:G39" si="1">RANK(F8,F$8:F$71,0)</f>
        <v>63</v>
      </c>
      <c r="H8" s="65">
        <f>VLOOKUP($A8,'Return Data'!$B$7:$R$2843,12,0)</f>
        <v>26.418299999999999</v>
      </c>
      <c r="I8" s="66">
        <f t="shared" ref="I8:I39" si="2">RANK(H8,H$8:H$71,0)</f>
        <v>63</v>
      </c>
      <c r="J8" s="65">
        <f>VLOOKUP($A8,'Return Data'!$B$7:$R$2843,13,0)</f>
        <v>40.9542</v>
      </c>
      <c r="K8" s="66">
        <f t="shared" ref="K8:K39" si="3">RANK(J8,J$8:J$71,0)</f>
        <v>63</v>
      </c>
      <c r="L8" s="65">
        <f>VLOOKUP($A8,'Return Data'!$B$7:$R$2843,17,0)</f>
        <v>11.7095</v>
      </c>
      <c r="M8" s="66">
        <f t="shared" ref="M8:M28" si="4">RANK(L8,L$8:L$71,0)</f>
        <v>58</v>
      </c>
      <c r="N8" s="65">
        <f>VLOOKUP($A8,'Return Data'!$B$7:$R$2843,14,0)</f>
        <v>8.3371999999999993</v>
      </c>
      <c r="O8" s="66">
        <f>RANK(N8,N$8:N$71,0)</f>
        <v>46</v>
      </c>
      <c r="P8" s="65">
        <f>VLOOKUP($A8,'Return Data'!$B$7:$R$2843,15,0)</f>
        <v>12.775499999999999</v>
      </c>
      <c r="Q8" s="66">
        <f>RANK(P8,P$8:P$71,0)</f>
        <v>30</v>
      </c>
      <c r="R8" s="65">
        <f>VLOOKUP($A8,'Return Data'!$B$7:$R$2843,16,0)</f>
        <v>15.617699999999999</v>
      </c>
      <c r="S8" s="67">
        <f t="shared" ref="S8:S39" si="5">RANK(R8,R$8:R$71,0)</f>
        <v>31</v>
      </c>
    </row>
    <row r="9" spans="1:20" x14ac:dyDescent="0.3">
      <c r="A9" s="63" t="s">
        <v>164</v>
      </c>
      <c r="B9" s="64">
        <f>VLOOKUP($A9,'Return Data'!$B$7:$R$2843,3,0)</f>
        <v>44351</v>
      </c>
      <c r="C9" s="65">
        <f>VLOOKUP($A9,'Return Data'!$B$7:$R$2843,4,0)</f>
        <v>43.04</v>
      </c>
      <c r="D9" s="65">
        <f>VLOOKUP($A9,'Return Data'!$B$7:$R$2843,10,0)</f>
        <v>-0.23180000000000001</v>
      </c>
      <c r="E9" s="66">
        <f t="shared" si="0"/>
        <v>63</v>
      </c>
      <c r="F9" s="65">
        <f>VLOOKUP($A9,'Return Data'!$B$7:$R$2843,11,0)</f>
        <v>14.895899999999999</v>
      </c>
      <c r="G9" s="66">
        <f t="shared" si="1"/>
        <v>62</v>
      </c>
      <c r="H9" s="65">
        <f>VLOOKUP($A9,'Return Data'!$B$7:$R$2843,12,0)</f>
        <v>26.886800000000001</v>
      </c>
      <c r="I9" s="66">
        <f t="shared" si="2"/>
        <v>62</v>
      </c>
      <c r="J9" s="65">
        <f>VLOOKUP($A9,'Return Data'!$B$7:$R$2843,13,0)</f>
        <v>41.578899999999997</v>
      </c>
      <c r="K9" s="66">
        <f t="shared" si="3"/>
        <v>62</v>
      </c>
      <c r="L9" s="65">
        <f>VLOOKUP($A9,'Return Data'!$B$7:$R$2843,17,0)</f>
        <v>12.942</v>
      </c>
      <c r="M9" s="66">
        <f t="shared" si="4"/>
        <v>55</v>
      </c>
      <c r="N9" s="65">
        <f>VLOOKUP($A9,'Return Data'!$B$7:$R$2843,14,0)</f>
        <v>9.4370999999999992</v>
      </c>
      <c r="O9" s="66">
        <f>RANK(N9,N$8:N$71,0)</f>
        <v>42</v>
      </c>
      <c r="P9" s="65">
        <f>VLOOKUP($A9,'Return Data'!$B$7:$R$2843,15,0)</f>
        <v>13.604100000000001</v>
      </c>
      <c r="Q9" s="66">
        <f>RANK(P9,P$8:P$71,0)</f>
        <v>26</v>
      </c>
      <c r="R9" s="65">
        <f>VLOOKUP($A9,'Return Data'!$B$7:$R$2843,16,0)</f>
        <v>16.398900000000001</v>
      </c>
      <c r="S9" s="67">
        <f t="shared" si="5"/>
        <v>20</v>
      </c>
    </row>
    <row r="10" spans="1:20" x14ac:dyDescent="0.3">
      <c r="A10" s="63" t="s">
        <v>165</v>
      </c>
      <c r="B10" s="64">
        <f>VLOOKUP($A10,'Return Data'!$B$7:$R$2843,3,0)</f>
        <v>44351</v>
      </c>
      <c r="C10" s="65">
        <f>VLOOKUP($A10,'Return Data'!$B$7:$R$2843,4,0)</f>
        <v>71.581999999999994</v>
      </c>
      <c r="D10" s="65">
        <f>VLOOKUP($A10,'Return Data'!$B$7:$R$2843,10,0)</f>
        <v>3.8275999999999999</v>
      </c>
      <c r="E10" s="66">
        <f t="shared" si="0"/>
        <v>50</v>
      </c>
      <c r="F10" s="65">
        <f>VLOOKUP($A10,'Return Data'!$B$7:$R$2843,11,0)</f>
        <v>17.3064</v>
      </c>
      <c r="G10" s="66">
        <f t="shared" si="1"/>
        <v>57</v>
      </c>
      <c r="H10" s="65">
        <f>VLOOKUP($A10,'Return Data'!$B$7:$R$2843,12,0)</f>
        <v>39.992600000000003</v>
      </c>
      <c r="I10" s="66">
        <f t="shared" si="2"/>
        <v>45</v>
      </c>
      <c r="J10" s="65">
        <f>VLOOKUP($A10,'Return Data'!$B$7:$R$2843,13,0)</f>
        <v>54.672199999999997</v>
      </c>
      <c r="K10" s="66">
        <f t="shared" si="3"/>
        <v>53</v>
      </c>
      <c r="L10" s="65">
        <f>VLOOKUP($A10,'Return Data'!$B$7:$R$2843,17,0)</f>
        <v>19.572800000000001</v>
      </c>
      <c r="M10" s="66">
        <f t="shared" si="4"/>
        <v>22</v>
      </c>
      <c r="N10" s="65">
        <f>VLOOKUP($A10,'Return Data'!$B$7:$R$2843,14,0)</f>
        <v>16.042100000000001</v>
      </c>
      <c r="O10" s="66">
        <f>RANK(N10,N$8:N$71,0)</f>
        <v>12</v>
      </c>
      <c r="P10" s="65">
        <f>VLOOKUP($A10,'Return Data'!$B$7:$R$2843,15,0)</f>
        <v>17.192499999999999</v>
      </c>
      <c r="Q10" s="66">
        <f>RANK(P10,P$8:P$71,0)</f>
        <v>11</v>
      </c>
      <c r="R10" s="65">
        <f>VLOOKUP($A10,'Return Data'!$B$7:$R$2843,16,0)</f>
        <v>20.456299999999999</v>
      </c>
      <c r="S10" s="67">
        <f t="shared" si="5"/>
        <v>8</v>
      </c>
    </row>
    <row r="11" spans="1:20" x14ac:dyDescent="0.3">
      <c r="A11" s="63" t="s">
        <v>166</v>
      </c>
      <c r="B11" s="64">
        <f>VLOOKUP($A11,'Return Data'!$B$7:$R$2843,3,0)</f>
        <v>44351</v>
      </c>
      <c r="C11" s="65">
        <f>VLOOKUP($A11,'Return Data'!$B$7:$R$2843,4,0)</f>
        <v>65.95</v>
      </c>
      <c r="D11" s="65">
        <f>VLOOKUP($A11,'Return Data'!$B$7:$R$2843,10,0)</f>
        <v>4.17</v>
      </c>
      <c r="E11" s="66">
        <f t="shared" si="0"/>
        <v>48</v>
      </c>
      <c r="F11" s="65">
        <f>VLOOKUP($A11,'Return Data'!$B$7:$R$2843,11,0)</f>
        <v>19.496300000000002</v>
      </c>
      <c r="G11" s="66">
        <f t="shared" si="1"/>
        <v>51</v>
      </c>
      <c r="H11" s="65">
        <f>VLOOKUP($A11,'Return Data'!$B$7:$R$2843,12,0)</f>
        <v>40.708300000000001</v>
      </c>
      <c r="I11" s="66">
        <f t="shared" si="2"/>
        <v>41</v>
      </c>
      <c r="J11" s="65">
        <f>VLOOKUP($A11,'Return Data'!$B$7:$R$2843,13,0)</f>
        <v>61.642200000000003</v>
      </c>
      <c r="K11" s="66">
        <f t="shared" si="3"/>
        <v>39</v>
      </c>
      <c r="L11" s="65">
        <f>VLOOKUP($A11,'Return Data'!$B$7:$R$2843,17,0)</f>
        <v>16.573699999999999</v>
      </c>
      <c r="M11" s="66">
        <f t="shared" si="4"/>
        <v>36</v>
      </c>
      <c r="N11" s="65">
        <f>VLOOKUP($A11,'Return Data'!$B$7:$R$2843,14,0)</f>
        <v>10.8</v>
      </c>
      <c r="O11" s="66">
        <f>RANK(N11,N$8:N$71,0)</f>
        <v>40</v>
      </c>
      <c r="P11" s="65">
        <f>VLOOKUP($A11,'Return Data'!$B$7:$R$2843,15,0)</f>
        <v>12.5024</v>
      </c>
      <c r="Q11" s="66">
        <f>RANK(P11,P$8:P$71,0)</f>
        <v>31</v>
      </c>
      <c r="R11" s="65">
        <f>VLOOKUP($A11,'Return Data'!$B$7:$R$2843,16,0)</f>
        <v>8.2581000000000007</v>
      </c>
      <c r="S11" s="67">
        <f t="shared" si="5"/>
        <v>57</v>
      </c>
    </row>
    <row r="12" spans="1:20" x14ac:dyDescent="0.3">
      <c r="A12" s="63" t="s">
        <v>167</v>
      </c>
      <c r="B12" s="64">
        <f>VLOOKUP($A12,'Return Data'!$B$7:$R$2843,3,0)</f>
        <v>44351</v>
      </c>
      <c r="C12" s="65">
        <f>VLOOKUP($A12,'Return Data'!$B$7:$R$2843,4,0)</f>
        <v>58.075000000000003</v>
      </c>
      <c r="D12" s="65">
        <f>VLOOKUP($A12,'Return Data'!$B$7:$R$2843,10,0)</f>
        <v>2.9863</v>
      </c>
      <c r="E12" s="66">
        <f t="shared" si="0"/>
        <v>59</v>
      </c>
      <c r="F12" s="65">
        <f>VLOOKUP($A12,'Return Data'!$B$7:$R$2843,11,0)</f>
        <v>17.3019</v>
      </c>
      <c r="G12" s="66">
        <f t="shared" si="1"/>
        <v>58</v>
      </c>
      <c r="H12" s="65">
        <f>VLOOKUP($A12,'Return Data'!$B$7:$R$2843,12,0)</f>
        <v>35.335099999999997</v>
      </c>
      <c r="I12" s="66">
        <f t="shared" si="2"/>
        <v>56</v>
      </c>
      <c r="J12" s="65">
        <f>VLOOKUP($A12,'Return Data'!$B$7:$R$2843,13,0)</f>
        <v>50.993200000000002</v>
      </c>
      <c r="K12" s="66">
        <f t="shared" si="3"/>
        <v>59</v>
      </c>
      <c r="L12" s="65">
        <f>VLOOKUP($A12,'Return Data'!$B$7:$R$2843,17,0)</f>
        <v>18.4315</v>
      </c>
      <c r="M12" s="66">
        <f t="shared" si="4"/>
        <v>27</v>
      </c>
      <c r="N12" s="65">
        <f>VLOOKUP($A12,'Return Data'!$B$7:$R$2843,14,0)</f>
        <v>15.4496</v>
      </c>
      <c r="O12" s="66">
        <f>RANK(N12,N$8:N$71,0)</f>
        <v>17</v>
      </c>
      <c r="P12" s="65">
        <f>VLOOKUP($A12,'Return Data'!$B$7:$R$2843,15,0)</f>
        <v>14.182</v>
      </c>
      <c r="Q12" s="66">
        <f>RANK(P12,P$8:P$71,0)</f>
        <v>23</v>
      </c>
      <c r="R12" s="65">
        <f>VLOOKUP($A12,'Return Data'!$B$7:$R$2843,16,0)</f>
        <v>15.673500000000001</v>
      </c>
      <c r="S12" s="67">
        <f t="shared" si="5"/>
        <v>28</v>
      </c>
    </row>
    <row r="13" spans="1:20" x14ac:dyDescent="0.3">
      <c r="A13" s="63" t="s">
        <v>168</v>
      </c>
      <c r="B13" s="64">
        <f>VLOOKUP($A13,'Return Data'!$B$7:$R$2843,3,0)</f>
        <v>44351</v>
      </c>
      <c r="C13" s="65">
        <f>VLOOKUP($A13,'Return Data'!$B$7:$R$2843,4,0)</f>
        <v>14.95</v>
      </c>
      <c r="D13" s="65">
        <f>VLOOKUP($A13,'Return Data'!$B$7:$R$2843,10,0)</f>
        <v>10.007400000000001</v>
      </c>
      <c r="E13" s="66">
        <f t="shared" si="0"/>
        <v>10</v>
      </c>
      <c r="F13" s="65">
        <f>VLOOKUP($A13,'Return Data'!$B$7:$R$2843,11,0)</f>
        <v>27.125900000000001</v>
      </c>
      <c r="G13" s="66">
        <f t="shared" si="1"/>
        <v>18</v>
      </c>
      <c r="H13" s="65">
        <f>VLOOKUP($A13,'Return Data'!$B$7:$R$2843,12,0)</f>
        <v>46.8566</v>
      </c>
      <c r="I13" s="66">
        <f t="shared" si="2"/>
        <v>25</v>
      </c>
      <c r="J13" s="65">
        <f>VLOOKUP($A13,'Return Data'!$B$7:$R$2843,13,0)</f>
        <v>73.837199999999996</v>
      </c>
      <c r="K13" s="66">
        <f t="shared" si="3"/>
        <v>19</v>
      </c>
      <c r="L13" s="65">
        <f>VLOOKUP($A13,'Return Data'!$B$7:$R$2843,17,0)</f>
        <v>30.071999999999999</v>
      </c>
      <c r="M13" s="66">
        <f t="shared" si="4"/>
        <v>4</v>
      </c>
      <c r="N13" s="65"/>
      <c r="O13" s="66"/>
      <c r="P13" s="65"/>
      <c r="Q13" s="66"/>
      <c r="R13" s="65">
        <f>VLOOKUP($A13,'Return Data'!$B$7:$R$2843,16,0)</f>
        <v>12.9993</v>
      </c>
      <c r="S13" s="67">
        <f t="shared" si="5"/>
        <v>47</v>
      </c>
    </row>
    <row r="14" spans="1:20" x14ac:dyDescent="0.3">
      <c r="A14" s="63" t="s">
        <v>169</v>
      </c>
      <c r="B14" s="64">
        <f>VLOOKUP($A14,'Return Data'!$B$7:$R$2843,3,0)</f>
        <v>44351</v>
      </c>
      <c r="C14" s="65">
        <f>VLOOKUP($A14,'Return Data'!$B$7:$R$2843,4,0)</f>
        <v>18.239999999999998</v>
      </c>
      <c r="D14" s="65">
        <f>VLOOKUP($A14,'Return Data'!$B$7:$R$2843,10,0)</f>
        <v>10.211499999999999</v>
      </c>
      <c r="E14" s="66">
        <f t="shared" si="0"/>
        <v>9</v>
      </c>
      <c r="F14" s="65">
        <f>VLOOKUP($A14,'Return Data'!$B$7:$R$2843,11,0)</f>
        <v>27.019500000000001</v>
      </c>
      <c r="G14" s="66">
        <f t="shared" si="1"/>
        <v>19</v>
      </c>
      <c r="H14" s="65">
        <f>VLOOKUP($A14,'Return Data'!$B$7:$R$2843,12,0)</f>
        <v>47.931899999999999</v>
      </c>
      <c r="I14" s="66">
        <f t="shared" si="2"/>
        <v>23</v>
      </c>
      <c r="J14" s="65">
        <f>VLOOKUP($A14,'Return Data'!$B$7:$R$2843,13,0)</f>
        <v>75.384600000000006</v>
      </c>
      <c r="K14" s="66">
        <f t="shared" si="3"/>
        <v>18</v>
      </c>
      <c r="L14" s="65">
        <f>VLOOKUP($A14,'Return Data'!$B$7:$R$2843,17,0)</f>
        <v>28.725899999999999</v>
      </c>
      <c r="M14" s="66">
        <f t="shared" si="4"/>
        <v>6</v>
      </c>
      <c r="N14" s="65"/>
      <c r="O14" s="66"/>
      <c r="P14" s="65"/>
      <c r="Q14" s="66"/>
      <c r="R14" s="65">
        <f>VLOOKUP($A14,'Return Data'!$B$7:$R$2843,16,0)</f>
        <v>25.703499999999998</v>
      </c>
      <c r="S14" s="67">
        <f t="shared" si="5"/>
        <v>3</v>
      </c>
    </row>
    <row r="15" spans="1:20" x14ac:dyDescent="0.3">
      <c r="A15" s="63" t="s">
        <v>170</v>
      </c>
      <c r="B15" s="64">
        <f>VLOOKUP($A15,'Return Data'!$B$7:$R$2843,3,0)</f>
        <v>44351</v>
      </c>
      <c r="C15" s="65">
        <f>VLOOKUP($A15,'Return Data'!$B$7:$R$2843,4,0)</f>
        <v>96</v>
      </c>
      <c r="D15" s="65">
        <f>VLOOKUP($A15,'Return Data'!$B$7:$R$2843,10,0)</f>
        <v>7.7077999999999998</v>
      </c>
      <c r="E15" s="66">
        <f t="shared" si="0"/>
        <v>22</v>
      </c>
      <c r="F15" s="65">
        <f>VLOOKUP($A15,'Return Data'!$B$7:$R$2843,11,0)</f>
        <v>25.179300000000001</v>
      </c>
      <c r="G15" s="66">
        <f t="shared" si="1"/>
        <v>26</v>
      </c>
      <c r="H15" s="65">
        <f>VLOOKUP($A15,'Return Data'!$B$7:$R$2843,12,0)</f>
        <v>46.319200000000002</v>
      </c>
      <c r="I15" s="66">
        <f t="shared" si="2"/>
        <v>27</v>
      </c>
      <c r="J15" s="65">
        <f>VLOOKUP($A15,'Return Data'!$B$7:$R$2843,13,0)</f>
        <v>72.259100000000004</v>
      </c>
      <c r="K15" s="66">
        <f t="shared" si="3"/>
        <v>20</v>
      </c>
      <c r="L15" s="65">
        <f>VLOOKUP($A15,'Return Data'!$B$7:$R$2843,17,0)</f>
        <v>29.765000000000001</v>
      </c>
      <c r="M15" s="66">
        <f t="shared" si="4"/>
        <v>5</v>
      </c>
      <c r="N15" s="65">
        <f>VLOOKUP($A15,'Return Data'!$B$7:$R$2843,14,0)</f>
        <v>17.481200000000001</v>
      </c>
      <c r="O15" s="66">
        <f t="shared" ref="O15:O23" si="6">RANK(N15,N$8:N$71,0)</f>
        <v>10</v>
      </c>
      <c r="P15" s="65">
        <f>VLOOKUP($A15,'Return Data'!$B$7:$R$2843,15,0)</f>
        <v>19.9514</v>
      </c>
      <c r="Q15" s="66">
        <f t="shared" ref="Q15:Q23" si="7">RANK(P15,P$8:P$71,0)</f>
        <v>3</v>
      </c>
      <c r="R15" s="65">
        <f>VLOOKUP($A15,'Return Data'!$B$7:$R$2843,16,0)</f>
        <v>18.2469</v>
      </c>
      <c r="S15" s="67">
        <f t="shared" si="5"/>
        <v>12</v>
      </c>
    </row>
    <row r="16" spans="1:20" x14ac:dyDescent="0.3">
      <c r="A16" s="63" t="s">
        <v>171</v>
      </c>
      <c r="B16" s="64">
        <f>VLOOKUP($A16,'Return Data'!$B$7:$R$2843,3,0)</f>
        <v>44351</v>
      </c>
      <c r="C16" s="65">
        <f>VLOOKUP($A16,'Return Data'!$B$7:$R$2843,4,0)</f>
        <v>108.47</v>
      </c>
      <c r="D16" s="65">
        <f>VLOOKUP($A16,'Return Data'!$B$7:$R$2843,10,0)</f>
        <v>5.6079999999999997</v>
      </c>
      <c r="E16" s="66">
        <f t="shared" si="0"/>
        <v>32</v>
      </c>
      <c r="F16" s="65">
        <f>VLOOKUP($A16,'Return Data'!$B$7:$R$2843,11,0)</f>
        <v>24.6495</v>
      </c>
      <c r="G16" s="66">
        <f t="shared" si="1"/>
        <v>28</v>
      </c>
      <c r="H16" s="65">
        <f>VLOOKUP($A16,'Return Data'!$B$7:$R$2843,12,0)</f>
        <v>46.759599999999999</v>
      </c>
      <c r="I16" s="66">
        <f t="shared" si="2"/>
        <v>26</v>
      </c>
      <c r="J16" s="65">
        <f>VLOOKUP($A16,'Return Data'!$B$7:$R$2843,13,0)</f>
        <v>67.754400000000004</v>
      </c>
      <c r="K16" s="66">
        <f t="shared" si="3"/>
        <v>26</v>
      </c>
      <c r="L16" s="65">
        <f>VLOOKUP($A16,'Return Data'!$B$7:$R$2843,17,0)</f>
        <v>23.7578</v>
      </c>
      <c r="M16" s="66">
        <f t="shared" si="4"/>
        <v>11</v>
      </c>
      <c r="N16" s="65">
        <f>VLOOKUP($A16,'Return Data'!$B$7:$R$2843,14,0)</f>
        <v>21.017499999999998</v>
      </c>
      <c r="O16" s="66">
        <f t="shared" si="6"/>
        <v>5</v>
      </c>
      <c r="P16" s="65">
        <f>VLOOKUP($A16,'Return Data'!$B$7:$R$2843,15,0)</f>
        <v>18.916899999999998</v>
      </c>
      <c r="Q16" s="66">
        <f t="shared" si="7"/>
        <v>4</v>
      </c>
      <c r="R16" s="65">
        <f>VLOOKUP($A16,'Return Data'!$B$7:$R$2843,16,0)</f>
        <v>16.535599999999999</v>
      </c>
      <c r="S16" s="67">
        <f t="shared" si="5"/>
        <v>18</v>
      </c>
    </row>
    <row r="17" spans="1:19" x14ac:dyDescent="0.3">
      <c r="A17" s="63" t="s">
        <v>172</v>
      </c>
      <c r="B17" s="64">
        <f>VLOOKUP($A17,'Return Data'!$B$7:$R$2843,3,0)</f>
        <v>44351</v>
      </c>
      <c r="C17" s="65">
        <f>VLOOKUP($A17,'Return Data'!$B$7:$R$2843,4,0)</f>
        <v>77.406999999999996</v>
      </c>
      <c r="D17" s="65">
        <f>VLOOKUP($A17,'Return Data'!$B$7:$R$2843,10,0)</f>
        <v>8.3690999999999995</v>
      </c>
      <c r="E17" s="66">
        <f t="shared" si="0"/>
        <v>18</v>
      </c>
      <c r="F17" s="65">
        <f>VLOOKUP($A17,'Return Data'!$B$7:$R$2843,11,0)</f>
        <v>27.854600000000001</v>
      </c>
      <c r="G17" s="66">
        <f t="shared" si="1"/>
        <v>14</v>
      </c>
      <c r="H17" s="65">
        <f>VLOOKUP($A17,'Return Data'!$B$7:$R$2843,12,0)</f>
        <v>50.453800000000001</v>
      </c>
      <c r="I17" s="66">
        <f t="shared" si="2"/>
        <v>15</v>
      </c>
      <c r="J17" s="65">
        <f>VLOOKUP($A17,'Return Data'!$B$7:$R$2843,13,0)</f>
        <v>70.23</v>
      </c>
      <c r="K17" s="66">
        <f t="shared" si="3"/>
        <v>22</v>
      </c>
      <c r="L17" s="65">
        <f>VLOOKUP($A17,'Return Data'!$B$7:$R$2843,17,0)</f>
        <v>21.9</v>
      </c>
      <c r="M17" s="66">
        <f t="shared" si="4"/>
        <v>12</v>
      </c>
      <c r="N17" s="65">
        <f>VLOOKUP($A17,'Return Data'!$B$7:$R$2843,14,0)</f>
        <v>18.390599999999999</v>
      </c>
      <c r="O17" s="66">
        <f t="shared" si="6"/>
        <v>7</v>
      </c>
      <c r="P17" s="65">
        <f>VLOOKUP($A17,'Return Data'!$B$7:$R$2843,15,0)</f>
        <v>18.006</v>
      </c>
      <c r="Q17" s="66">
        <f t="shared" si="7"/>
        <v>6</v>
      </c>
      <c r="R17" s="65">
        <f>VLOOKUP($A17,'Return Data'!$B$7:$R$2843,16,0)</f>
        <v>18.182400000000001</v>
      </c>
      <c r="S17" s="67">
        <f t="shared" si="5"/>
        <v>13</v>
      </c>
    </row>
    <row r="18" spans="1:19" x14ac:dyDescent="0.3">
      <c r="A18" s="63" t="s">
        <v>173</v>
      </c>
      <c r="B18" s="64">
        <f>VLOOKUP($A18,'Return Data'!$B$7:$R$2843,3,0)</f>
        <v>44351</v>
      </c>
      <c r="C18" s="65">
        <f>VLOOKUP($A18,'Return Data'!$B$7:$R$2843,4,0)</f>
        <v>68.97</v>
      </c>
      <c r="D18" s="65">
        <f>VLOOKUP($A18,'Return Data'!$B$7:$R$2843,10,0)</f>
        <v>3.3877999999999999</v>
      </c>
      <c r="E18" s="66">
        <f t="shared" si="0"/>
        <v>53</v>
      </c>
      <c r="F18" s="65">
        <f>VLOOKUP($A18,'Return Data'!$B$7:$R$2843,11,0)</f>
        <v>20.7669</v>
      </c>
      <c r="G18" s="66">
        <f t="shared" si="1"/>
        <v>44</v>
      </c>
      <c r="H18" s="65">
        <f>VLOOKUP($A18,'Return Data'!$B$7:$R$2843,12,0)</f>
        <v>38.382800000000003</v>
      </c>
      <c r="I18" s="66">
        <f t="shared" si="2"/>
        <v>49</v>
      </c>
      <c r="J18" s="65">
        <f>VLOOKUP($A18,'Return Data'!$B$7:$R$2843,13,0)</f>
        <v>59.210500000000003</v>
      </c>
      <c r="K18" s="66">
        <f t="shared" si="3"/>
        <v>48</v>
      </c>
      <c r="L18" s="65">
        <f>VLOOKUP($A18,'Return Data'!$B$7:$R$2843,17,0)</f>
        <v>15.9719</v>
      </c>
      <c r="M18" s="66">
        <f t="shared" si="4"/>
        <v>42</v>
      </c>
      <c r="N18" s="65">
        <f>VLOOKUP($A18,'Return Data'!$B$7:$R$2843,14,0)</f>
        <v>12.916399999999999</v>
      </c>
      <c r="O18" s="66">
        <f t="shared" si="6"/>
        <v>27</v>
      </c>
      <c r="P18" s="65">
        <f>VLOOKUP($A18,'Return Data'!$B$7:$R$2843,15,0)</f>
        <v>13.990600000000001</v>
      </c>
      <c r="Q18" s="66">
        <f t="shared" si="7"/>
        <v>24</v>
      </c>
      <c r="R18" s="65">
        <f>VLOOKUP($A18,'Return Data'!$B$7:$R$2843,16,0)</f>
        <v>14.747400000000001</v>
      </c>
      <c r="S18" s="67">
        <f t="shared" si="5"/>
        <v>35</v>
      </c>
    </row>
    <row r="19" spans="1:19" x14ac:dyDescent="0.3">
      <c r="A19" s="63" t="s">
        <v>175</v>
      </c>
      <c r="B19" s="64">
        <f>VLOOKUP($A19,'Return Data'!$B$7:$R$2843,3,0)</f>
        <v>44351</v>
      </c>
      <c r="C19" s="65">
        <f>VLOOKUP($A19,'Return Data'!$B$7:$R$2843,4,0)</f>
        <v>827.02739999999994</v>
      </c>
      <c r="D19" s="65">
        <f>VLOOKUP($A19,'Return Data'!$B$7:$R$2843,10,0)</f>
        <v>5.5401999999999996</v>
      </c>
      <c r="E19" s="66">
        <f t="shared" si="0"/>
        <v>35</v>
      </c>
      <c r="F19" s="65">
        <f>VLOOKUP($A19,'Return Data'!$B$7:$R$2843,11,0)</f>
        <v>25.150099999999998</v>
      </c>
      <c r="G19" s="66">
        <f t="shared" si="1"/>
        <v>27</v>
      </c>
      <c r="H19" s="65">
        <f>VLOOKUP($A19,'Return Data'!$B$7:$R$2843,12,0)</f>
        <v>50.635300000000001</v>
      </c>
      <c r="I19" s="66">
        <f t="shared" si="2"/>
        <v>14</v>
      </c>
      <c r="J19" s="65">
        <f>VLOOKUP($A19,'Return Data'!$B$7:$R$2843,13,0)</f>
        <v>71.180499999999995</v>
      </c>
      <c r="K19" s="66">
        <f t="shared" si="3"/>
        <v>21</v>
      </c>
      <c r="L19" s="65">
        <f>VLOOKUP($A19,'Return Data'!$B$7:$R$2843,17,0)</f>
        <v>15.956899999999999</v>
      </c>
      <c r="M19" s="66">
        <f t="shared" si="4"/>
        <v>43</v>
      </c>
      <c r="N19" s="65">
        <f>VLOOKUP($A19,'Return Data'!$B$7:$R$2843,14,0)</f>
        <v>12.2667</v>
      </c>
      <c r="O19" s="66">
        <f t="shared" si="6"/>
        <v>30</v>
      </c>
      <c r="P19" s="65">
        <f>VLOOKUP($A19,'Return Data'!$B$7:$R$2843,15,0)</f>
        <v>13.081799999999999</v>
      </c>
      <c r="Q19" s="66">
        <f t="shared" si="7"/>
        <v>28</v>
      </c>
      <c r="R19" s="65">
        <f>VLOOKUP($A19,'Return Data'!$B$7:$R$2843,16,0)</f>
        <v>15.6631</v>
      </c>
      <c r="S19" s="67">
        <f t="shared" si="5"/>
        <v>29</v>
      </c>
    </row>
    <row r="20" spans="1:19" x14ac:dyDescent="0.3">
      <c r="A20" s="63" t="s">
        <v>176</v>
      </c>
      <c r="B20" s="64">
        <f>VLOOKUP($A20,'Return Data'!$B$7:$R$2843,3,0)</f>
        <v>44351</v>
      </c>
      <c r="C20" s="65">
        <f>VLOOKUP($A20,'Return Data'!$B$7:$R$2843,4,0)</f>
        <v>525.89099999999996</v>
      </c>
      <c r="D20" s="65">
        <f>VLOOKUP($A20,'Return Data'!$B$7:$R$2843,10,0)</f>
        <v>6.2233999999999998</v>
      </c>
      <c r="E20" s="66">
        <f t="shared" si="0"/>
        <v>26</v>
      </c>
      <c r="F20" s="65">
        <f>VLOOKUP($A20,'Return Data'!$B$7:$R$2843,11,0)</f>
        <v>26.133500000000002</v>
      </c>
      <c r="G20" s="66">
        <f t="shared" si="1"/>
        <v>23</v>
      </c>
      <c r="H20" s="65">
        <f>VLOOKUP($A20,'Return Data'!$B$7:$R$2843,12,0)</f>
        <v>47.433900000000001</v>
      </c>
      <c r="I20" s="66">
        <f t="shared" si="2"/>
        <v>24</v>
      </c>
      <c r="J20" s="65">
        <f>VLOOKUP($A20,'Return Data'!$B$7:$R$2843,13,0)</f>
        <v>68.968000000000004</v>
      </c>
      <c r="K20" s="66">
        <f t="shared" si="3"/>
        <v>23</v>
      </c>
      <c r="L20" s="65">
        <f>VLOOKUP($A20,'Return Data'!$B$7:$R$2843,17,0)</f>
        <v>16.540900000000001</v>
      </c>
      <c r="M20" s="66">
        <f t="shared" si="4"/>
        <v>37</v>
      </c>
      <c r="N20" s="65">
        <f>VLOOKUP($A20,'Return Data'!$B$7:$R$2843,14,0)</f>
        <v>15.1813</v>
      </c>
      <c r="O20" s="66">
        <f t="shared" si="6"/>
        <v>20</v>
      </c>
      <c r="P20" s="65">
        <f>VLOOKUP($A20,'Return Data'!$B$7:$R$2843,15,0)</f>
        <v>16.2438</v>
      </c>
      <c r="Q20" s="66">
        <f t="shared" si="7"/>
        <v>13</v>
      </c>
      <c r="R20" s="65">
        <f>VLOOKUP($A20,'Return Data'!$B$7:$R$2843,16,0)</f>
        <v>16.343</v>
      </c>
      <c r="S20" s="67">
        <f t="shared" si="5"/>
        <v>21</v>
      </c>
    </row>
    <row r="21" spans="1:19" x14ac:dyDescent="0.3">
      <c r="A21" s="63" t="s">
        <v>177</v>
      </c>
      <c r="B21" s="64">
        <f>VLOOKUP($A21,'Return Data'!$B$7:$R$2843,3,0)</f>
        <v>44351</v>
      </c>
      <c r="C21" s="65">
        <f>VLOOKUP($A21,'Return Data'!$B$7:$R$2843,4,0)</f>
        <v>661.59</v>
      </c>
      <c r="D21" s="65">
        <f>VLOOKUP($A21,'Return Data'!$B$7:$R$2843,10,0)</f>
        <v>4.87</v>
      </c>
      <c r="E21" s="66">
        <f t="shared" si="0"/>
        <v>41</v>
      </c>
      <c r="F21" s="65">
        <f>VLOOKUP($A21,'Return Data'!$B$7:$R$2843,11,0)</f>
        <v>21.173400000000001</v>
      </c>
      <c r="G21" s="66">
        <f t="shared" si="1"/>
        <v>39</v>
      </c>
      <c r="H21" s="65">
        <f>VLOOKUP($A21,'Return Data'!$B$7:$R$2843,12,0)</f>
        <v>35.443800000000003</v>
      </c>
      <c r="I21" s="66">
        <f t="shared" si="2"/>
        <v>53</v>
      </c>
      <c r="J21" s="65">
        <f>VLOOKUP($A21,'Return Data'!$B$7:$R$2843,13,0)</f>
        <v>53.323300000000003</v>
      </c>
      <c r="K21" s="66">
        <f t="shared" si="3"/>
        <v>55</v>
      </c>
      <c r="L21" s="65">
        <f>VLOOKUP($A21,'Return Data'!$B$7:$R$2843,17,0)</f>
        <v>8.7195999999999998</v>
      </c>
      <c r="M21" s="66">
        <f t="shared" si="4"/>
        <v>61</v>
      </c>
      <c r="N21" s="65">
        <f>VLOOKUP($A21,'Return Data'!$B$7:$R$2843,14,0)</f>
        <v>8.5370000000000008</v>
      </c>
      <c r="O21" s="66">
        <f t="shared" si="6"/>
        <v>45</v>
      </c>
      <c r="P21" s="65">
        <f>VLOOKUP($A21,'Return Data'!$B$7:$R$2843,15,0)</f>
        <v>11.8576</v>
      </c>
      <c r="Q21" s="66">
        <f t="shared" si="7"/>
        <v>36</v>
      </c>
      <c r="R21" s="65">
        <f>VLOOKUP($A21,'Return Data'!$B$7:$R$2843,16,0)</f>
        <v>12.5618</v>
      </c>
      <c r="S21" s="67">
        <f t="shared" si="5"/>
        <v>52</v>
      </c>
    </row>
    <row r="22" spans="1:19" x14ac:dyDescent="0.3">
      <c r="A22" s="63" t="s">
        <v>178</v>
      </c>
      <c r="B22" s="64">
        <f>VLOOKUP($A22,'Return Data'!$B$7:$R$2843,3,0)</f>
        <v>44351</v>
      </c>
      <c r="C22" s="65">
        <f>VLOOKUP($A22,'Return Data'!$B$7:$R$2843,4,0)</f>
        <v>52.572499999999998</v>
      </c>
      <c r="D22" s="65">
        <f>VLOOKUP($A22,'Return Data'!$B$7:$R$2843,10,0)</f>
        <v>4.4141000000000004</v>
      </c>
      <c r="E22" s="66">
        <f t="shared" si="0"/>
        <v>46</v>
      </c>
      <c r="F22" s="65">
        <f>VLOOKUP($A22,'Return Data'!$B$7:$R$2843,11,0)</f>
        <v>20.3445</v>
      </c>
      <c r="G22" s="66">
        <f t="shared" si="1"/>
        <v>46</v>
      </c>
      <c r="H22" s="65">
        <f>VLOOKUP($A22,'Return Data'!$B$7:$R$2843,12,0)</f>
        <v>40.698300000000003</v>
      </c>
      <c r="I22" s="66">
        <f t="shared" si="2"/>
        <v>42</v>
      </c>
      <c r="J22" s="65">
        <f>VLOOKUP($A22,'Return Data'!$B$7:$R$2843,13,0)</f>
        <v>59.296100000000003</v>
      </c>
      <c r="K22" s="66">
        <f t="shared" si="3"/>
        <v>47</v>
      </c>
      <c r="L22" s="65">
        <f>VLOOKUP($A22,'Return Data'!$B$7:$R$2843,17,0)</f>
        <v>15.167199999999999</v>
      </c>
      <c r="M22" s="66">
        <f t="shared" si="4"/>
        <v>46</v>
      </c>
      <c r="N22" s="65">
        <f>VLOOKUP($A22,'Return Data'!$B$7:$R$2843,14,0)</f>
        <v>11.175000000000001</v>
      </c>
      <c r="O22" s="66">
        <f t="shared" si="6"/>
        <v>39</v>
      </c>
      <c r="P22" s="65">
        <f>VLOOKUP($A22,'Return Data'!$B$7:$R$2843,15,0)</f>
        <v>13.4329</v>
      </c>
      <c r="Q22" s="66">
        <f t="shared" si="7"/>
        <v>27</v>
      </c>
      <c r="R22" s="65">
        <f>VLOOKUP($A22,'Return Data'!$B$7:$R$2843,16,0)</f>
        <v>14.367599999999999</v>
      </c>
      <c r="S22" s="67">
        <f t="shared" si="5"/>
        <v>37</v>
      </c>
    </row>
    <row r="23" spans="1:19" x14ac:dyDescent="0.3">
      <c r="A23" s="63" t="s">
        <v>179</v>
      </c>
      <c r="B23" s="64">
        <f>VLOOKUP($A23,'Return Data'!$B$7:$R$2843,3,0)</f>
        <v>44351</v>
      </c>
      <c r="C23" s="65">
        <f>VLOOKUP($A23,'Return Data'!$B$7:$R$2843,4,0)</f>
        <v>557.61</v>
      </c>
      <c r="D23" s="65">
        <f>VLOOKUP($A23,'Return Data'!$B$7:$R$2843,10,0)</f>
        <v>4.1463999999999999</v>
      </c>
      <c r="E23" s="66">
        <f t="shared" si="0"/>
        <v>49</v>
      </c>
      <c r="F23" s="65">
        <f>VLOOKUP($A23,'Return Data'!$B$7:$R$2843,11,0)</f>
        <v>22.157</v>
      </c>
      <c r="G23" s="66">
        <f t="shared" si="1"/>
        <v>35</v>
      </c>
      <c r="H23" s="65">
        <f>VLOOKUP($A23,'Return Data'!$B$7:$R$2843,12,0)</f>
        <v>42.236600000000003</v>
      </c>
      <c r="I23" s="66">
        <f t="shared" si="2"/>
        <v>35</v>
      </c>
      <c r="J23" s="65">
        <f>VLOOKUP($A23,'Return Data'!$B$7:$R$2843,13,0)</f>
        <v>59.618099999999998</v>
      </c>
      <c r="K23" s="66">
        <f t="shared" si="3"/>
        <v>46</v>
      </c>
      <c r="L23" s="65">
        <f>VLOOKUP($A23,'Return Data'!$B$7:$R$2843,17,0)</f>
        <v>15.8599</v>
      </c>
      <c r="M23" s="66">
        <f t="shared" si="4"/>
        <v>44</v>
      </c>
      <c r="N23" s="65">
        <f>VLOOKUP($A23,'Return Data'!$B$7:$R$2843,14,0)</f>
        <v>14.657999999999999</v>
      </c>
      <c r="O23" s="66">
        <f t="shared" si="6"/>
        <v>21</v>
      </c>
      <c r="P23" s="65">
        <f>VLOOKUP($A23,'Return Data'!$B$7:$R$2843,15,0)</f>
        <v>14.9725</v>
      </c>
      <c r="Q23" s="66">
        <f t="shared" si="7"/>
        <v>18</v>
      </c>
      <c r="R23" s="65">
        <f>VLOOKUP($A23,'Return Data'!$B$7:$R$2843,16,0)</f>
        <v>16.0502</v>
      </c>
      <c r="S23" s="67">
        <f t="shared" si="5"/>
        <v>24</v>
      </c>
    </row>
    <row r="24" spans="1:19" x14ac:dyDescent="0.3">
      <c r="A24" s="63" t="s">
        <v>180</v>
      </c>
      <c r="B24" s="64">
        <f>VLOOKUP($A24,'Return Data'!$B$7:$R$2843,3,0)</f>
        <v>44351</v>
      </c>
      <c r="C24" s="65">
        <f>VLOOKUP($A24,'Return Data'!$B$7:$R$2843,4,0)</f>
        <v>14.69</v>
      </c>
      <c r="D24" s="65">
        <f>VLOOKUP($A24,'Return Data'!$B$7:$R$2843,10,0)</f>
        <v>3.4506999999999999</v>
      </c>
      <c r="E24" s="66">
        <f t="shared" si="0"/>
        <v>52</v>
      </c>
      <c r="F24" s="65">
        <f>VLOOKUP($A24,'Return Data'!$B$7:$R$2843,11,0)</f>
        <v>19.528099999999998</v>
      </c>
      <c r="G24" s="66">
        <f t="shared" si="1"/>
        <v>49</v>
      </c>
      <c r="H24" s="65">
        <f>VLOOKUP($A24,'Return Data'!$B$7:$R$2843,12,0)</f>
        <v>39.5062</v>
      </c>
      <c r="I24" s="66">
        <f t="shared" si="2"/>
        <v>46</v>
      </c>
      <c r="J24" s="65">
        <f>VLOOKUP($A24,'Return Data'!$B$7:$R$2843,13,0)</f>
        <v>61.428600000000003</v>
      </c>
      <c r="K24" s="66">
        <f t="shared" si="3"/>
        <v>41</v>
      </c>
      <c r="L24" s="65">
        <f>VLOOKUP($A24,'Return Data'!$B$7:$R$2843,17,0)</f>
        <v>14.047499999999999</v>
      </c>
      <c r="M24" s="66">
        <f t="shared" si="4"/>
        <v>51</v>
      </c>
      <c r="N24" s="65"/>
      <c r="O24" s="66"/>
      <c r="P24" s="65"/>
      <c r="Q24" s="66"/>
      <c r="R24" s="65">
        <f>VLOOKUP($A24,'Return Data'!$B$7:$R$2843,16,0)</f>
        <v>12.758599999999999</v>
      </c>
      <c r="S24" s="67">
        <f t="shared" si="5"/>
        <v>48</v>
      </c>
    </row>
    <row r="25" spans="1:19" x14ac:dyDescent="0.3">
      <c r="A25" s="63" t="s">
        <v>181</v>
      </c>
      <c r="B25" s="64">
        <f>VLOOKUP($A25,'Return Data'!$B$7:$R$2843,3,0)</f>
        <v>44351</v>
      </c>
      <c r="C25" s="65">
        <f>VLOOKUP($A25,'Return Data'!$B$7:$R$2843,4,0)</f>
        <v>37.090000000000003</v>
      </c>
      <c r="D25" s="65">
        <f>VLOOKUP($A25,'Return Data'!$B$7:$R$2843,10,0)</f>
        <v>3.3723999999999998</v>
      </c>
      <c r="E25" s="66">
        <f t="shared" si="0"/>
        <v>54</v>
      </c>
      <c r="F25" s="65">
        <f>VLOOKUP($A25,'Return Data'!$B$7:$R$2843,11,0)</f>
        <v>16.708600000000001</v>
      </c>
      <c r="G25" s="66">
        <f t="shared" si="1"/>
        <v>59</v>
      </c>
      <c r="H25" s="65">
        <f>VLOOKUP($A25,'Return Data'!$B$7:$R$2843,12,0)</f>
        <v>35.365000000000002</v>
      </c>
      <c r="I25" s="66">
        <f t="shared" si="2"/>
        <v>54</v>
      </c>
      <c r="J25" s="65">
        <f>VLOOKUP($A25,'Return Data'!$B$7:$R$2843,13,0)</f>
        <v>44.7697</v>
      </c>
      <c r="K25" s="66">
        <f t="shared" si="3"/>
        <v>61</v>
      </c>
      <c r="L25" s="65">
        <f>VLOOKUP($A25,'Return Data'!$B$7:$R$2843,17,0)</f>
        <v>14.805199999999999</v>
      </c>
      <c r="M25" s="66">
        <f t="shared" si="4"/>
        <v>48</v>
      </c>
      <c r="N25" s="65">
        <f>VLOOKUP($A25,'Return Data'!$B$7:$R$2843,14,0)</f>
        <v>9.0807000000000002</v>
      </c>
      <c r="O25" s="66">
        <f>RANK(N25,N$8:N$71,0)</f>
        <v>43</v>
      </c>
      <c r="P25" s="65">
        <f>VLOOKUP($A25,'Return Data'!$B$7:$R$2843,15,0)</f>
        <v>12.2385</v>
      </c>
      <c r="Q25" s="66">
        <f>RANK(P25,P$8:P$71,0)</f>
        <v>33</v>
      </c>
      <c r="R25" s="65">
        <f>VLOOKUP($A25,'Return Data'!$B$7:$R$2843,16,0)</f>
        <v>18.461200000000002</v>
      </c>
      <c r="S25" s="67">
        <f t="shared" si="5"/>
        <v>10</v>
      </c>
    </row>
    <row r="26" spans="1:19" x14ac:dyDescent="0.3">
      <c r="A26" s="63" t="s">
        <v>182</v>
      </c>
      <c r="B26" s="64">
        <f>VLOOKUP($A26,'Return Data'!$B$7:$R$2843,3,0)</f>
        <v>44351</v>
      </c>
      <c r="C26" s="65">
        <f>VLOOKUP($A26,'Return Data'!$B$7:$R$2843,4,0)</f>
        <v>92.11</v>
      </c>
      <c r="D26" s="65">
        <f>VLOOKUP($A26,'Return Data'!$B$7:$R$2843,10,0)</f>
        <v>8.7742000000000004</v>
      </c>
      <c r="E26" s="66">
        <f t="shared" si="0"/>
        <v>15</v>
      </c>
      <c r="F26" s="65">
        <f>VLOOKUP($A26,'Return Data'!$B$7:$R$2843,11,0)</f>
        <v>34.173299999999998</v>
      </c>
      <c r="G26" s="66">
        <f t="shared" si="1"/>
        <v>8</v>
      </c>
      <c r="H26" s="65">
        <f>VLOOKUP($A26,'Return Data'!$B$7:$R$2843,12,0)</f>
        <v>58.291800000000002</v>
      </c>
      <c r="I26" s="66">
        <f t="shared" si="2"/>
        <v>8</v>
      </c>
      <c r="J26" s="65">
        <f>VLOOKUP($A26,'Return Data'!$B$7:$R$2843,13,0)</f>
        <v>91.815899999999999</v>
      </c>
      <c r="K26" s="66">
        <f t="shared" si="3"/>
        <v>9</v>
      </c>
      <c r="L26" s="65">
        <f>VLOOKUP($A26,'Return Data'!$B$7:$R$2843,17,0)</f>
        <v>21.834399999999999</v>
      </c>
      <c r="M26" s="66">
        <f t="shared" si="4"/>
        <v>13</v>
      </c>
      <c r="N26" s="65">
        <f>VLOOKUP($A26,'Return Data'!$B$7:$R$2843,14,0)</f>
        <v>15.3848</v>
      </c>
      <c r="O26" s="66">
        <f>RANK(N26,N$8:N$71,0)</f>
        <v>18</v>
      </c>
      <c r="P26" s="65">
        <f>VLOOKUP($A26,'Return Data'!$B$7:$R$2843,15,0)</f>
        <v>18.402699999999999</v>
      </c>
      <c r="Q26" s="66">
        <f>RANK(P26,P$8:P$71,0)</f>
        <v>5</v>
      </c>
      <c r="R26" s="65">
        <f>VLOOKUP($A26,'Return Data'!$B$7:$R$2843,16,0)</f>
        <v>18.322800000000001</v>
      </c>
      <c r="S26" s="67">
        <f t="shared" si="5"/>
        <v>11</v>
      </c>
    </row>
    <row r="27" spans="1:19" x14ac:dyDescent="0.3">
      <c r="A27" s="63" t="s">
        <v>183</v>
      </c>
      <c r="B27" s="64">
        <f>VLOOKUP($A27,'Return Data'!$B$7:$R$2843,3,0)</f>
        <v>44351</v>
      </c>
      <c r="C27" s="65">
        <f>VLOOKUP($A27,'Return Data'!$B$7:$R$2843,4,0)</f>
        <v>12.83</v>
      </c>
      <c r="D27" s="65">
        <f>VLOOKUP($A27,'Return Data'!$B$7:$R$2843,10,0)</f>
        <v>3.3010999999999999</v>
      </c>
      <c r="E27" s="66">
        <f t="shared" si="0"/>
        <v>55</v>
      </c>
      <c r="F27" s="65">
        <f>VLOOKUP($A27,'Return Data'!$B$7:$R$2843,11,0)</f>
        <v>16.424700000000001</v>
      </c>
      <c r="G27" s="66">
        <f t="shared" si="1"/>
        <v>60</v>
      </c>
      <c r="H27" s="65">
        <f>VLOOKUP($A27,'Return Data'!$B$7:$R$2843,12,0)</f>
        <v>33.368000000000002</v>
      </c>
      <c r="I27" s="66">
        <f t="shared" si="2"/>
        <v>61</v>
      </c>
      <c r="J27" s="65">
        <f>VLOOKUP($A27,'Return Data'!$B$7:$R$2843,13,0)</f>
        <v>50.763800000000003</v>
      </c>
      <c r="K27" s="66">
        <f t="shared" si="3"/>
        <v>60</v>
      </c>
      <c r="L27" s="65">
        <f>VLOOKUP($A27,'Return Data'!$B$7:$R$2843,17,0)</f>
        <v>12.7448</v>
      </c>
      <c r="M27" s="66">
        <f t="shared" si="4"/>
        <v>56</v>
      </c>
      <c r="N27" s="65"/>
      <c r="O27" s="66"/>
      <c r="P27" s="65"/>
      <c r="Q27" s="66"/>
      <c r="R27" s="65">
        <f>VLOOKUP($A27,'Return Data'!$B$7:$R$2843,16,0)</f>
        <v>7.5229999999999997</v>
      </c>
      <c r="S27" s="67">
        <f t="shared" si="5"/>
        <v>58</v>
      </c>
    </row>
    <row r="28" spans="1:19" x14ac:dyDescent="0.3">
      <c r="A28" s="63" t="s">
        <v>184</v>
      </c>
      <c r="B28" s="64">
        <f>VLOOKUP($A28,'Return Data'!$B$7:$R$2843,3,0)</f>
        <v>44351</v>
      </c>
      <c r="C28" s="65">
        <f>VLOOKUP($A28,'Return Data'!$B$7:$R$2843,4,0)</f>
        <v>82.95</v>
      </c>
      <c r="D28" s="65">
        <f>VLOOKUP($A28,'Return Data'!$B$7:$R$2843,10,0)</f>
        <v>6.3597999999999999</v>
      </c>
      <c r="E28" s="66">
        <f t="shared" si="0"/>
        <v>24</v>
      </c>
      <c r="F28" s="65">
        <f>VLOOKUP($A28,'Return Data'!$B$7:$R$2843,11,0)</f>
        <v>22.580200000000001</v>
      </c>
      <c r="G28" s="66">
        <f t="shared" si="1"/>
        <v>33</v>
      </c>
      <c r="H28" s="65">
        <f>VLOOKUP($A28,'Return Data'!$B$7:$R$2843,12,0)</f>
        <v>41.432200000000002</v>
      </c>
      <c r="I28" s="66">
        <f t="shared" si="2"/>
        <v>38</v>
      </c>
      <c r="J28" s="65">
        <f>VLOOKUP($A28,'Return Data'!$B$7:$R$2843,13,0)</f>
        <v>60.104199999999999</v>
      </c>
      <c r="K28" s="66">
        <f t="shared" si="3"/>
        <v>44</v>
      </c>
      <c r="L28" s="65">
        <f>VLOOKUP($A28,'Return Data'!$B$7:$R$2843,17,0)</f>
        <v>20.235299999999999</v>
      </c>
      <c r="M28" s="66">
        <f t="shared" si="4"/>
        <v>15</v>
      </c>
      <c r="N28" s="65">
        <f>VLOOKUP($A28,'Return Data'!$B$7:$R$2843,14,0)</f>
        <v>15.6968</v>
      </c>
      <c r="O28" s="66">
        <f>RANK(N28,N$8:N$71,0)</f>
        <v>15</v>
      </c>
      <c r="P28" s="65">
        <f>VLOOKUP($A28,'Return Data'!$B$7:$R$2843,15,0)</f>
        <v>17.081700000000001</v>
      </c>
      <c r="Q28" s="66">
        <f>RANK(P28,P$8:P$71,0)</f>
        <v>12</v>
      </c>
      <c r="R28" s="65">
        <f>VLOOKUP($A28,'Return Data'!$B$7:$R$2843,16,0)</f>
        <v>18.5718</v>
      </c>
      <c r="S28" s="67">
        <f t="shared" si="5"/>
        <v>9</v>
      </c>
    </row>
    <row r="29" spans="1:19" x14ac:dyDescent="0.3">
      <c r="A29" s="63" t="s">
        <v>185</v>
      </c>
      <c r="B29" s="64">
        <f>VLOOKUP($A29,'Return Data'!$B$7:$R$2843,3,0)</f>
        <v>44351</v>
      </c>
      <c r="C29" s="65">
        <f>VLOOKUP($A29,'Return Data'!$B$7:$R$2843,4,0)</f>
        <v>14.661199999999999</v>
      </c>
      <c r="D29" s="65">
        <f>VLOOKUP($A29,'Return Data'!$B$7:$R$2843,10,0)</f>
        <v>7.0324999999999998</v>
      </c>
      <c r="E29" s="66">
        <f t="shared" si="0"/>
        <v>23</v>
      </c>
      <c r="F29" s="65">
        <f>VLOOKUP($A29,'Return Data'!$B$7:$R$2843,11,0)</f>
        <v>25.7285</v>
      </c>
      <c r="G29" s="66">
        <f t="shared" si="1"/>
        <v>24</v>
      </c>
      <c r="H29" s="65">
        <f>VLOOKUP($A29,'Return Data'!$B$7:$R$2843,12,0)</f>
        <v>44.739100000000001</v>
      </c>
      <c r="I29" s="66">
        <f t="shared" si="2"/>
        <v>32</v>
      </c>
      <c r="J29" s="65">
        <f>VLOOKUP($A29,'Return Data'!$B$7:$R$2843,13,0)</f>
        <v>67.420699999999997</v>
      </c>
      <c r="K29" s="66">
        <f t="shared" si="3"/>
        <v>27</v>
      </c>
      <c r="L29" s="65"/>
      <c r="M29" s="66"/>
      <c r="N29" s="65"/>
      <c r="O29" s="66"/>
      <c r="P29" s="65"/>
      <c r="Q29" s="66"/>
      <c r="R29" s="65">
        <f>VLOOKUP($A29,'Return Data'!$B$7:$R$2843,16,0)</f>
        <v>26.454999999999998</v>
      </c>
      <c r="S29" s="67">
        <f t="shared" si="5"/>
        <v>2</v>
      </c>
    </row>
    <row r="30" spans="1:19" x14ac:dyDescent="0.3">
      <c r="A30" s="63" t="s">
        <v>186</v>
      </c>
      <c r="B30" s="64">
        <f>VLOOKUP($A30,'Return Data'!$B$7:$R$2843,3,0)</f>
        <v>44351</v>
      </c>
      <c r="C30" s="65">
        <f>VLOOKUP($A30,'Return Data'!$B$7:$R$2843,4,0)</f>
        <v>27.262599999999999</v>
      </c>
      <c r="D30" s="65">
        <f>VLOOKUP($A30,'Return Data'!$B$7:$R$2843,10,0)</f>
        <v>3.7511999999999999</v>
      </c>
      <c r="E30" s="66">
        <f t="shared" si="0"/>
        <v>51</v>
      </c>
      <c r="F30" s="65">
        <f>VLOOKUP($A30,'Return Data'!$B$7:$R$2843,11,0)</f>
        <v>20.066199999999998</v>
      </c>
      <c r="G30" s="66">
        <f t="shared" si="1"/>
        <v>48</v>
      </c>
      <c r="H30" s="65">
        <f>VLOOKUP($A30,'Return Data'!$B$7:$R$2843,12,0)</f>
        <v>44.332900000000002</v>
      </c>
      <c r="I30" s="66">
        <f t="shared" si="2"/>
        <v>33</v>
      </c>
      <c r="J30" s="65">
        <f>VLOOKUP($A30,'Return Data'!$B$7:$R$2843,13,0)</f>
        <v>67.217299999999994</v>
      </c>
      <c r="K30" s="66">
        <f t="shared" si="3"/>
        <v>28</v>
      </c>
      <c r="L30" s="65">
        <f>VLOOKUP($A30,'Return Data'!$B$7:$R$2843,17,0)</f>
        <v>19.6831</v>
      </c>
      <c r="M30" s="66">
        <f t="shared" ref="M30:M38" si="8">RANK(L30,L$8:L$71,0)</f>
        <v>19</v>
      </c>
      <c r="N30" s="65">
        <f>VLOOKUP($A30,'Return Data'!$B$7:$R$2843,14,0)</f>
        <v>15.835800000000001</v>
      </c>
      <c r="O30" s="66">
        <f t="shared" ref="O30:O38" si="9">RANK(N30,N$8:N$71,0)</f>
        <v>14</v>
      </c>
      <c r="P30" s="65">
        <f>VLOOKUP($A30,'Return Data'!$B$7:$R$2843,15,0)</f>
        <v>17.993099999999998</v>
      </c>
      <c r="Q30" s="66">
        <f>RANK(P30,P$8:P$71,0)</f>
        <v>7</v>
      </c>
      <c r="R30" s="65">
        <f>VLOOKUP($A30,'Return Data'!$B$7:$R$2843,16,0)</f>
        <v>17.2194</v>
      </c>
      <c r="S30" s="67">
        <f t="shared" si="5"/>
        <v>15</v>
      </c>
    </row>
    <row r="31" spans="1:19" x14ac:dyDescent="0.3">
      <c r="A31" s="63" t="s">
        <v>187</v>
      </c>
      <c r="B31" s="64">
        <f>VLOOKUP($A31,'Return Data'!$B$7:$R$2843,3,0)</f>
        <v>44351</v>
      </c>
      <c r="C31" s="65">
        <f>VLOOKUP($A31,'Return Data'!$B$7:$R$2843,4,0)</f>
        <v>70.497</v>
      </c>
      <c r="D31" s="65">
        <f>VLOOKUP($A31,'Return Data'!$B$7:$R$2843,10,0)</f>
        <v>5.3498999999999999</v>
      </c>
      <c r="E31" s="66">
        <f t="shared" si="0"/>
        <v>36</v>
      </c>
      <c r="F31" s="65">
        <f>VLOOKUP($A31,'Return Data'!$B$7:$R$2843,11,0)</f>
        <v>22.904900000000001</v>
      </c>
      <c r="G31" s="66">
        <f t="shared" si="1"/>
        <v>32</v>
      </c>
      <c r="H31" s="65">
        <f>VLOOKUP($A31,'Return Data'!$B$7:$R$2843,12,0)</f>
        <v>45.727200000000003</v>
      </c>
      <c r="I31" s="66">
        <f t="shared" si="2"/>
        <v>29</v>
      </c>
      <c r="J31" s="65">
        <f>VLOOKUP($A31,'Return Data'!$B$7:$R$2843,13,0)</f>
        <v>63.104399999999998</v>
      </c>
      <c r="K31" s="66">
        <f t="shared" si="3"/>
        <v>33</v>
      </c>
      <c r="L31" s="65">
        <f>VLOOKUP($A31,'Return Data'!$B$7:$R$2843,17,0)</f>
        <v>18.806799999999999</v>
      </c>
      <c r="M31" s="66">
        <f t="shared" si="8"/>
        <v>24</v>
      </c>
      <c r="N31" s="65">
        <f>VLOOKUP($A31,'Return Data'!$B$7:$R$2843,14,0)</f>
        <v>17.584399999999999</v>
      </c>
      <c r="O31" s="66">
        <f t="shared" si="9"/>
        <v>9</v>
      </c>
      <c r="P31" s="65">
        <f>VLOOKUP($A31,'Return Data'!$B$7:$R$2843,15,0)</f>
        <v>17.3308</v>
      </c>
      <c r="Q31" s="66">
        <f>RANK(P31,P$8:P$71,0)</f>
        <v>10</v>
      </c>
      <c r="R31" s="65">
        <f>VLOOKUP($A31,'Return Data'!$B$7:$R$2843,16,0)</f>
        <v>15.9047</v>
      </c>
      <c r="S31" s="67">
        <f t="shared" si="5"/>
        <v>26</v>
      </c>
    </row>
    <row r="32" spans="1:19" x14ac:dyDescent="0.3">
      <c r="A32" s="63" t="s">
        <v>188</v>
      </c>
      <c r="B32" s="64">
        <f>VLOOKUP($A32,'Return Data'!$B$7:$R$2843,3,0)</f>
        <v>44351</v>
      </c>
      <c r="C32" s="65">
        <f>VLOOKUP($A32,'Return Data'!$B$7:$R$2843,4,0)</f>
        <v>75.763999999999996</v>
      </c>
      <c r="D32" s="65">
        <f>VLOOKUP($A32,'Return Data'!$B$7:$R$2843,10,0)</f>
        <v>5.3228999999999997</v>
      </c>
      <c r="E32" s="66">
        <f t="shared" si="0"/>
        <v>37</v>
      </c>
      <c r="F32" s="65">
        <f>VLOOKUP($A32,'Return Data'!$B$7:$R$2843,11,0)</f>
        <v>19.5091</v>
      </c>
      <c r="G32" s="66">
        <f t="shared" si="1"/>
        <v>50</v>
      </c>
      <c r="H32" s="65">
        <f>VLOOKUP($A32,'Return Data'!$B$7:$R$2843,12,0)</f>
        <v>37.923299999999998</v>
      </c>
      <c r="I32" s="66">
        <f t="shared" si="2"/>
        <v>51</v>
      </c>
      <c r="J32" s="65">
        <f>VLOOKUP($A32,'Return Data'!$B$7:$R$2843,13,0)</f>
        <v>57.160600000000002</v>
      </c>
      <c r="K32" s="66">
        <f t="shared" si="3"/>
        <v>51</v>
      </c>
      <c r="L32" s="65">
        <f>VLOOKUP($A32,'Return Data'!$B$7:$R$2843,17,0)</f>
        <v>14.807499999999999</v>
      </c>
      <c r="M32" s="66">
        <f t="shared" si="8"/>
        <v>47</v>
      </c>
      <c r="N32" s="65">
        <f>VLOOKUP($A32,'Return Data'!$B$7:$R$2843,14,0)</f>
        <v>9.9754000000000005</v>
      </c>
      <c r="O32" s="66">
        <f t="shared" si="9"/>
        <v>41</v>
      </c>
      <c r="P32" s="65">
        <f>VLOOKUP($A32,'Return Data'!$B$7:$R$2843,15,0)</f>
        <v>14.1975</v>
      </c>
      <c r="Q32" s="66">
        <f>RANK(P32,P$8:P$71,0)</f>
        <v>22</v>
      </c>
      <c r="R32" s="65">
        <f>VLOOKUP($A32,'Return Data'!$B$7:$R$2843,16,0)</f>
        <v>14.8127</v>
      </c>
      <c r="S32" s="67">
        <f t="shared" si="5"/>
        <v>33</v>
      </c>
    </row>
    <row r="33" spans="1:19" x14ac:dyDescent="0.3">
      <c r="A33" s="63" t="s">
        <v>189</v>
      </c>
      <c r="B33" s="64">
        <f>VLOOKUP($A33,'Return Data'!$B$7:$R$2843,3,0)</f>
        <v>44351</v>
      </c>
      <c r="C33" s="65">
        <f>VLOOKUP($A33,'Return Data'!$B$7:$R$2843,4,0)</f>
        <v>94.885099999999994</v>
      </c>
      <c r="D33" s="65">
        <f>VLOOKUP($A33,'Return Data'!$B$7:$R$2843,10,0)</f>
        <v>4.1843000000000004</v>
      </c>
      <c r="E33" s="66">
        <f t="shared" si="0"/>
        <v>47</v>
      </c>
      <c r="F33" s="65">
        <f>VLOOKUP($A33,'Return Data'!$B$7:$R$2843,11,0)</f>
        <v>16.040299999999998</v>
      </c>
      <c r="G33" s="66">
        <f t="shared" si="1"/>
        <v>61</v>
      </c>
      <c r="H33" s="65">
        <f>VLOOKUP($A33,'Return Data'!$B$7:$R$2843,12,0)</f>
        <v>34.757399999999997</v>
      </c>
      <c r="I33" s="66">
        <f t="shared" si="2"/>
        <v>57</v>
      </c>
      <c r="J33" s="65">
        <f>VLOOKUP($A33,'Return Data'!$B$7:$R$2843,13,0)</f>
        <v>52.750300000000003</v>
      </c>
      <c r="K33" s="66">
        <f t="shared" si="3"/>
        <v>56</v>
      </c>
      <c r="L33" s="65">
        <f>VLOOKUP($A33,'Return Data'!$B$7:$R$2843,17,0)</f>
        <v>14.398</v>
      </c>
      <c r="M33" s="66">
        <f t="shared" si="8"/>
        <v>49</v>
      </c>
      <c r="N33" s="65">
        <f>VLOOKUP($A33,'Return Data'!$B$7:$R$2843,14,0)</f>
        <v>12.1614</v>
      </c>
      <c r="O33" s="66">
        <f t="shared" si="9"/>
        <v>31</v>
      </c>
      <c r="P33" s="65">
        <f>VLOOKUP($A33,'Return Data'!$B$7:$R$2843,15,0)</f>
        <v>14.354100000000001</v>
      </c>
      <c r="Q33" s="66">
        <f>RANK(P33,P$8:P$71,0)</f>
        <v>21</v>
      </c>
      <c r="R33" s="65">
        <f>VLOOKUP($A33,'Return Data'!$B$7:$R$2843,16,0)</f>
        <v>14.641299999999999</v>
      </c>
      <c r="S33" s="67">
        <f t="shared" si="5"/>
        <v>36</v>
      </c>
    </row>
    <row r="34" spans="1:19" x14ac:dyDescent="0.3">
      <c r="A34" s="63" t="s">
        <v>434</v>
      </c>
      <c r="B34" s="64">
        <f>VLOOKUP($A34,'Return Data'!$B$7:$R$2843,3,0)</f>
        <v>44351</v>
      </c>
      <c r="C34" s="65">
        <f>VLOOKUP($A34,'Return Data'!$B$7:$R$2843,4,0)</f>
        <v>17.6967</v>
      </c>
      <c r="D34" s="65">
        <f>VLOOKUP($A34,'Return Data'!$B$7:$R$2843,10,0)</f>
        <v>6.3242000000000003</v>
      </c>
      <c r="E34" s="66">
        <f t="shared" si="0"/>
        <v>25</v>
      </c>
      <c r="F34" s="65">
        <f>VLOOKUP($A34,'Return Data'!$B$7:$R$2843,11,0)</f>
        <v>27.241199999999999</v>
      </c>
      <c r="G34" s="66">
        <f t="shared" si="1"/>
        <v>17</v>
      </c>
      <c r="H34" s="65">
        <f>VLOOKUP($A34,'Return Data'!$B$7:$R$2843,12,0)</f>
        <v>46.131700000000002</v>
      </c>
      <c r="I34" s="66">
        <f t="shared" si="2"/>
        <v>28</v>
      </c>
      <c r="J34" s="65">
        <f>VLOOKUP($A34,'Return Data'!$B$7:$R$2843,13,0)</f>
        <v>65.749099999999999</v>
      </c>
      <c r="K34" s="66">
        <f t="shared" si="3"/>
        <v>31</v>
      </c>
      <c r="L34" s="65">
        <f>VLOOKUP($A34,'Return Data'!$B$7:$R$2843,17,0)</f>
        <v>18.850100000000001</v>
      </c>
      <c r="M34" s="66">
        <f t="shared" si="8"/>
        <v>23</v>
      </c>
      <c r="N34" s="65">
        <f>VLOOKUP($A34,'Return Data'!$B$7:$R$2843,14,0)</f>
        <v>14.458299999999999</v>
      </c>
      <c r="O34" s="66">
        <f t="shared" si="9"/>
        <v>23</v>
      </c>
      <c r="P34" s="65"/>
      <c r="Q34" s="66"/>
      <c r="R34" s="65">
        <f>VLOOKUP($A34,'Return Data'!$B$7:$R$2843,16,0)</f>
        <v>13.119899999999999</v>
      </c>
      <c r="S34" s="67">
        <f t="shared" si="5"/>
        <v>45</v>
      </c>
    </row>
    <row r="35" spans="1:19" x14ac:dyDescent="0.3">
      <c r="A35" s="63" t="s">
        <v>191</v>
      </c>
      <c r="B35" s="64">
        <f>VLOOKUP($A35,'Return Data'!$B$7:$R$2843,3,0)</f>
        <v>44351</v>
      </c>
      <c r="C35" s="65">
        <f>VLOOKUP($A35,'Return Data'!$B$7:$R$2843,4,0)</f>
        <v>29.896999999999998</v>
      </c>
      <c r="D35" s="65">
        <f>VLOOKUP($A35,'Return Data'!$B$7:$R$2843,10,0)</f>
        <v>6.1418999999999997</v>
      </c>
      <c r="E35" s="66">
        <f t="shared" si="0"/>
        <v>28</v>
      </c>
      <c r="F35" s="65">
        <f>VLOOKUP($A35,'Return Data'!$B$7:$R$2843,11,0)</f>
        <v>25.633500000000002</v>
      </c>
      <c r="G35" s="66">
        <f t="shared" si="1"/>
        <v>25</v>
      </c>
      <c r="H35" s="65">
        <f>VLOOKUP($A35,'Return Data'!$B$7:$R$2843,12,0)</f>
        <v>48.504899999999999</v>
      </c>
      <c r="I35" s="66">
        <f t="shared" si="2"/>
        <v>20</v>
      </c>
      <c r="J35" s="65">
        <f>VLOOKUP($A35,'Return Data'!$B$7:$R$2843,13,0)</f>
        <v>76.186000000000007</v>
      </c>
      <c r="K35" s="66">
        <f t="shared" si="3"/>
        <v>16</v>
      </c>
      <c r="L35" s="65">
        <f>VLOOKUP($A35,'Return Data'!$B$7:$R$2843,17,0)</f>
        <v>25.0274</v>
      </c>
      <c r="M35" s="66">
        <f t="shared" si="8"/>
        <v>9</v>
      </c>
      <c r="N35" s="65">
        <f>VLOOKUP($A35,'Return Data'!$B$7:$R$2843,14,0)</f>
        <v>21.601400000000002</v>
      </c>
      <c r="O35" s="66">
        <f t="shared" si="9"/>
        <v>4</v>
      </c>
      <c r="P35" s="65"/>
      <c r="Q35" s="66"/>
      <c r="R35" s="65">
        <f>VLOOKUP($A35,'Return Data'!$B$7:$R$2843,16,0)</f>
        <v>22.308900000000001</v>
      </c>
      <c r="S35" s="67">
        <f t="shared" si="5"/>
        <v>6</v>
      </c>
    </row>
    <row r="36" spans="1:19" x14ac:dyDescent="0.3">
      <c r="A36" s="63" t="s">
        <v>192</v>
      </c>
      <c r="B36" s="64">
        <f>VLOOKUP($A36,'Return Data'!$B$7:$R$2843,3,0)</f>
        <v>44351</v>
      </c>
      <c r="C36" s="65">
        <f>VLOOKUP($A36,'Return Data'!$B$7:$R$2843,4,0)</f>
        <v>26.029699999999998</v>
      </c>
      <c r="D36" s="65">
        <f>VLOOKUP($A36,'Return Data'!$B$7:$R$2843,10,0)</f>
        <v>6.1181000000000001</v>
      </c>
      <c r="E36" s="66">
        <f t="shared" si="0"/>
        <v>29</v>
      </c>
      <c r="F36" s="65">
        <f>VLOOKUP($A36,'Return Data'!$B$7:$R$2843,11,0)</f>
        <v>24.560099999999998</v>
      </c>
      <c r="G36" s="66">
        <f t="shared" si="1"/>
        <v>29</v>
      </c>
      <c r="H36" s="65">
        <f>VLOOKUP($A36,'Return Data'!$B$7:$R$2843,12,0)</f>
        <v>44.979100000000003</v>
      </c>
      <c r="I36" s="66">
        <f t="shared" si="2"/>
        <v>31</v>
      </c>
      <c r="J36" s="65">
        <f>VLOOKUP($A36,'Return Data'!$B$7:$R$2843,13,0)</f>
        <v>62.422699999999999</v>
      </c>
      <c r="K36" s="66">
        <f t="shared" si="3"/>
        <v>36</v>
      </c>
      <c r="L36" s="65">
        <f>VLOOKUP($A36,'Return Data'!$B$7:$R$2843,17,0)</f>
        <v>18.5303</v>
      </c>
      <c r="M36" s="66">
        <f t="shared" si="8"/>
        <v>26</v>
      </c>
      <c r="N36" s="65">
        <f>VLOOKUP($A36,'Return Data'!$B$7:$R$2843,14,0)</f>
        <v>11.7601</v>
      </c>
      <c r="O36" s="66">
        <f t="shared" si="9"/>
        <v>36</v>
      </c>
      <c r="P36" s="65">
        <f>VLOOKUP($A36,'Return Data'!$B$7:$R$2843,15,0)</f>
        <v>17.488299999999999</v>
      </c>
      <c r="Q36" s="66">
        <f>RANK(P36,P$8:P$71,0)</f>
        <v>9</v>
      </c>
      <c r="R36" s="65">
        <f>VLOOKUP($A36,'Return Data'!$B$7:$R$2843,16,0)</f>
        <v>16.197299999999998</v>
      </c>
      <c r="S36" s="67">
        <f t="shared" si="5"/>
        <v>22</v>
      </c>
    </row>
    <row r="37" spans="1:19" x14ac:dyDescent="0.3">
      <c r="A37" s="81" t="s">
        <v>2017</v>
      </c>
      <c r="B37" s="64">
        <f>VLOOKUP($A37,'Return Data'!$B$7:$R$2843,3,0)</f>
        <v>44351</v>
      </c>
      <c r="C37" s="65">
        <f>VLOOKUP($A37,'Return Data'!$B$7:$R$2843,4,0)</f>
        <v>19.8979</v>
      </c>
      <c r="D37" s="65">
        <f>VLOOKUP($A37,'Return Data'!$B$7:$R$2843,10,0)</f>
        <v>2.5838999999999999</v>
      </c>
      <c r="E37" s="66">
        <f t="shared" si="0"/>
        <v>61</v>
      </c>
      <c r="F37" s="65">
        <f>VLOOKUP($A37,'Return Data'!$B$7:$R$2843,11,0)</f>
        <v>18.085599999999999</v>
      </c>
      <c r="G37" s="66">
        <f t="shared" si="1"/>
        <v>55</v>
      </c>
      <c r="H37" s="65">
        <f>VLOOKUP($A37,'Return Data'!$B$7:$R$2843,12,0)</f>
        <v>34.213099999999997</v>
      </c>
      <c r="I37" s="66">
        <f t="shared" si="2"/>
        <v>59</v>
      </c>
      <c r="J37" s="65">
        <f>VLOOKUP($A37,'Return Data'!$B$7:$R$2843,13,0)</f>
        <v>51.302199999999999</v>
      </c>
      <c r="K37" s="66">
        <f t="shared" si="3"/>
        <v>57</v>
      </c>
      <c r="L37" s="65">
        <f>VLOOKUP($A37,'Return Data'!$B$7:$R$2843,17,0)</f>
        <v>12.6096</v>
      </c>
      <c r="M37" s="66">
        <f t="shared" si="8"/>
        <v>57</v>
      </c>
      <c r="N37" s="65">
        <f>VLOOKUP($A37,'Return Data'!$B$7:$R$2843,14,0)</f>
        <v>11.543100000000001</v>
      </c>
      <c r="O37" s="66">
        <f t="shared" si="9"/>
        <v>37</v>
      </c>
      <c r="P37" s="65"/>
      <c r="Q37" s="66"/>
      <c r="R37" s="65">
        <f>VLOOKUP($A37,'Return Data'!$B$7:$R$2843,16,0)</f>
        <v>13.500999999999999</v>
      </c>
      <c r="S37" s="67">
        <f t="shared" si="5"/>
        <v>40</v>
      </c>
    </row>
    <row r="38" spans="1:19" x14ac:dyDescent="0.3">
      <c r="A38" s="63" t="s">
        <v>193</v>
      </c>
      <c r="B38" s="64">
        <f>VLOOKUP($A38,'Return Data'!$B$7:$R$2843,3,0)</f>
        <v>44351</v>
      </c>
      <c r="C38" s="65">
        <f>VLOOKUP($A38,'Return Data'!$B$7:$R$2843,4,0)</f>
        <v>71.635000000000005</v>
      </c>
      <c r="D38" s="65">
        <f>VLOOKUP($A38,'Return Data'!$B$7:$R$2843,10,0)</f>
        <v>4.931</v>
      </c>
      <c r="E38" s="66">
        <f t="shared" si="0"/>
        <v>40</v>
      </c>
      <c r="F38" s="65">
        <f>VLOOKUP($A38,'Return Data'!$B$7:$R$2843,11,0)</f>
        <v>27.996200000000002</v>
      </c>
      <c r="G38" s="66">
        <f t="shared" si="1"/>
        <v>13</v>
      </c>
      <c r="H38" s="65">
        <f>VLOOKUP($A38,'Return Data'!$B$7:$R$2843,12,0)</f>
        <v>49.384</v>
      </c>
      <c r="I38" s="66">
        <f t="shared" si="2"/>
        <v>17</v>
      </c>
      <c r="J38" s="65">
        <f>VLOOKUP($A38,'Return Data'!$B$7:$R$2843,13,0)</f>
        <v>68.637500000000003</v>
      </c>
      <c r="K38" s="66">
        <f t="shared" si="3"/>
        <v>24</v>
      </c>
      <c r="L38" s="65">
        <f>VLOOKUP($A38,'Return Data'!$B$7:$R$2843,17,0)</f>
        <v>9.0691000000000006</v>
      </c>
      <c r="M38" s="66">
        <f t="shared" si="8"/>
        <v>60</v>
      </c>
      <c r="N38" s="65">
        <f>VLOOKUP($A38,'Return Data'!$B$7:$R$2843,14,0)</f>
        <v>7.1463999999999999</v>
      </c>
      <c r="O38" s="66">
        <f t="shared" si="9"/>
        <v>48</v>
      </c>
      <c r="P38" s="65">
        <f>VLOOKUP($A38,'Return Data'!$B$7:$R$2843,15,0)</f>
        <v>9.5210000000000008</v>
      </c>
      <c r="Q38" s="66">
        <f>RANK(P38,P$8:P$71,0)</f>
        <v>37</v>
      </c>
      <c r="R38" s="65">
        <f>VLOOKUP($A38,'Return Data'!$B$7:$R$2843,16,0)</f>
        <v>13.4153</v>
      </c>
      <c r="S38" s="67">
        <f t="shared" si="5"/>
        <v>41</v>
      </c>
    </row>
    <row r="39" spans="1:19" x14ac:dyDescent="0.3">
      <c r="A39" s="63" t="s">
        <v>194</v>
      </c>
      <c r="B39" s="64">
        <f>VLOOKUP($A39,'Return Data'!$B$7:$R$2843,3,0)</f>
        <v>44351</v>
      </c>
      <c r="C39" s="65">
        <f>VLOOKUP($A39,'Return Data'!$B$7:$R$2843,4,0)</f>
        <v>16.161999999999999</v>
      </c>
      <c r="D39" s="65">
        <f>VLOOKUP($A39,'Return Data'!$B$7:$R$2843,10,0)</f>
        <v>8.1351999999999993</v>
      </c>
      <c r="E39" s="66">
        <f t="shared" si="0"/>
        <v>21</v>
      </c>
      <c r="F39" s="65">
        <f>VLOOKUP($A39,'Return Data'!$B$7:$R$2843,11,0)</f>
        <v>19.151900000000001</v>
      </c>
      <c r="G39" s="66">
        <f t="shared" si="1"/>
        <v>52</v>
      </c>
      <c r="H39" s="65">
        <f>VLOOKUP($A39,'Return Data'!$B$7:$R$2843,12,0)</f>
        <v>35.362400000000001</v>
      </c>
      <c r="I39" s="66">
        <f t="shared" si="2"/>
        <v>55</v>
      </c>
      <c r="J39" s="65">
        <f>VLOOKUP($A39,'Return Data'!$B$7:$R$2843,13,0)</f>
        <v>61.022599999999997</v>
      </c>
      <c r="K39" s="66">
        <f t="shared" si="3"/>
        <v>42</v>
      </c>
      <c r="L39" s="65"/>
      <c r="M39" s="66"/>
      <c r="N39" s="65"/>
      <c r="O39" s="66"/>
      <c r="P39" s="65"/>
      <c r="Q39" s="66"/>
      <c r="R39" s="65">
        <f>VLOOKUP($A39,'Return Data'!$B$7:$R$2843,16,0)</f>
        <v>29.3447</v>
      </c>
      <c r="S39" s="67">
        <f t="shared" si="5"/>
        <v>1</v>
      </c>
    </row>
    <row r="40" spans="1:19" x14ac:dyDescent="0.3">
      <c r="A40" s="63" t="s">
        <v>195</v>
      </c>
      <c r="B40" s="64">
        <f>VLOOKUP($A40,'Return Data'!$B$7:$R$2843,3,0)</f>
        <v>44351</v>
      </c>
      <c r="C40" s="65">
        <f>VLOOKUP($A40,'Return Data'!$B$7:$R$2843,4,0)</f>
        <v>22.24</v>
      </c>
      <c r="D40" s="65">
        <f>VLOOKUP($A40,'Return Data'!$B$7:$R$2843,10,0)</f>
        <v>8.4878</v>
      </c>
      <c r="E40" s="66">
        <f t="shared" ref="E40:E71" si="10">RANK(D40,D$8:D$71,0)</f>
        <v>17</v>
      </c>
      <c r="F40" s="65">
        <f>VLOOKUP($A40,'Return Data'!$B$7:$R$2843,11,0)</f>
        <v>26.723600000000001</v>
      </c>
      <c r="G40" s="66">
        <f t="shared" ref="G40:G71" si="11">RANK(F40,F$8:F$71,0)</f>
        <v>22</v>
      </c>
      <c r="H40" s="65">
        <f>VLOOKUP($A40,'Return Data'!$B$7:$R$2843,12,0)</f>
        <v>48.167900000000003</v>
      </c>
      <c r="I40" s="66">
        <f t="shared" ref="I40:I71" si="12">RANK(H40,H$8:H$71,0)</f>
        <v>22</v>
      </c>
      <c r="J40" s="65">
        <f>VLOOKUP($A40,'Return Data'!$B$7:$R$2843,13,0)</f>
        <v>66.841700000000003</v>
      </c>
      <c r="K40" s="66">
        <f t="shared" ref="K40:K71" si="13">RANK(J40,J$8:J$71,0)</f>
        <v>29</v>
      </c>
      <c r="L40" s="65">
        <f>VLOOKUP($A40,'Return Data'!$B$7:$R$2843,17,0)</f>
        <v>19.601199999999999</v>
      </c>
      <c r="M40" s="66">
        <f t="shared" ref="M40:M52" si="14">RANK(L40,L$8:L$71,0)</f>
        <v>20</v>
      </c>
      <c r="N40" s="65">
        <f>VLOOKUP($A40,'Return Data'!$B$7:$R$2843,14,0)</f>
        <v>15.8443</v>
      </c>
      <c r="O40" s="66">
        <f t="shared" ref="O40:O49" si="15">RANK(N40,N$8:N$71,0)</f>
        <v>13</v>
      </c>
      <c r="P40" s="65"/>
      <c r="Q40" s="66"/>
      <c r="R40" s="65">
        <f>VLOOKUP($A40,'Return Data'!$B$7:$R$2843,16,0)</f>
        <v>15.6881</v>
      </c>
      <c r="S40" s="67">
        <f t="shared" ref="S40:S71" si="16">RANK(R40,R$8:R$71,0)</f>
        <v>27</v>
      </c>
    </row>
    <row r="41" spans="1:19" x14ac:dyDescent="0.3">
      <c r="A41" s="63" t="s">
        <v>196</v>
      </c>
      <c r="B41" s="64">
        <f>VLOOKUP($A41,'Return Data'!$B$7:$R$2843,3,0)</f>
        <v>44351</v>
      </c>
      <c r="C41" s="65">
        <f>VLOOKUP($A41,'Return Data'!$B$7:$R$2843,4,0)</f>
        <v>277.89</v>
      </c>
      <c r="D41" s="65">
        <f>VLOOKUP($A41,'Return Data'!$B$7:$R$2843,10,0)</f>
        <v>5.1577999999999999</v>
      </c>
      <c r="E41" s="66">
        <f t="shared" si="10"/>
        <v>39</v>
      </c>
      <c r="F41" s="65">
        <f>VLOOKUP($A41,'Return Data'!$B$7:$R$2843,11,0)</f>
        <v>21.116599999999998</v>
      </c>
      <c r="G41" s="66">
        <f t="shared" si="11"/>
        <v>42</v>
      </c>
      <c r="H41" s="65">
        <f>VLOOKUP($A41,'Return Data'!$B$7:$R$2843,12,0)</f>
        <v>41.636099999999999</v>
      </c>
      <c r="I41" s="66">
        <f t="shared" si="12"/>
        <v>36</v>
      </c>
      <c r="J41" s="65">
        <f>VLOOKUP($A41,'Return Data'!$B$7:$R$2843,13,0)</f>
        <v>62.110599999999998</v>
      </c>
      <c r="K41" s="66">
        <f t="shared" si="13"/>
        <v>37</v>
      </c>
      <c r="L41" s="65">
        <f>VLOOKUP($A41,'Return Data'!$B$7:$R$2843,17,0)</f>
        <v>15.632400000000001</v>
      </c>
      <c r="M41" s="66">
        <f t="shared" si="14"/>
        <v>45</v>
      </c>
      <c r="N41" s="65">
        <f>VLOOKUP($A41,'Return Data'!$B$7:$R$2843,14,0)</f>
        <v>11.514799999999999</v>
      </c>
      <c r="O41" s="66">
        <f t="shared" si="15"/>
        <v>38</v>
      </c>
      <c r="P41" s="65">
        <f>VLOOKUP($A41,'Return Data'!$B$7:$R$2843,15,0)</f>
        <v>12.3735</v>
      </c>
      <c r="Q41" s="66">
        <f t="shared" ref="Q41:Q47" si="17">RANK(P41,P$8:P$71,0)</f>
        <v>32</v>
      </c>
      <c r="R41" s="65">
        <f>VLOOKUP($A41,'Return Data'!$B$7:$R$2843,16,0)</f>
        <v>12.6485</v>
      </c>
      <c r="S41" s="67">
        <f t="shared" si="16"/>
        <v>51</v>
      </c>
    </row>
    <row r="42" spans="1:19" x14ac:dyDescent="0.3">
      <c r="A42" s="63" t="s">
        <v>197</v>
      </c>
      <c r="B42" s="64">
        <f>VLOOKUP($A42,'Return Data'!$B$7:$R$2843,3,0)</f>
        <v>44351</v>
      </c>
      <c r="C42" s="65">
        <f>VLOOKUP($A42,'Return Data'!$B$7:$R$2843,4,0)</f>
        <v>297.67</v>
      </c>
      <c r="D42" s="65">
        <f>VLOOKUP($A42,'Return Data'!$B$7:$R$2843,10,0)</f>
        <v>5.1948999999999996</v>
      </c>
      <c r="E42" s="66">
        <f t="shared" si="10"/>
        <v>38</v>
      </c>
      <c r="F42" s="65">
        <f>VLOOKUP($A42,'Return Data'!$B$7:$R$2843,11,0)</f>
        <v>21.127199999999998</v>
      </c>
      <c r="G42" s="66">
        <f t="shared" si="11"/>
        <v>41</v>
      </c>
      <c r="H42" s="65">
        <f>VLOOKUP($A42,'Return Data'!$B$7:$R$2843,12,0)</f>
        <v>41.444499999999998</v>
      </c>
      <c r="I42" s="66">
        <f t="shared" si="12"/>
        <v>37</v>
      </c>
      <c r="J42" s="65">
        <f>VLOOKUP($A42,'Return Data'!$B$7:$R$2843,13,0)</f>
        <v>61.619100000000003</v>
      </c>
      <c r="K42" s="66">
        <f t="shared" si="13"/>
        <v>40</v>
      </c>
      <c r="L42" s="65">
        <f>VLOOKUP($A42,'Return Data'!$B$7:$R$2843,17,0)</f>
        <v>16.043900000000001</v>
      </c>
      <c r="M42" s="66">
        <f t="shared" si="14"/>
        <v>40</v>
      </c>
      <c r="N42" s="65">
        <f>VLOOKUP($A42,'Return Data'!$B$7:$R$2843,14,0)</f>
        <v>11.8034</v>
      </c>
      <c r="O42" s="66">
        <f t="shared" si="15"/>
        <v>34</v>
      </c>
      <c r="P42" s="65">
        <f>VLOOKUP($A42,'Return Data'!$B$7:$R$2843,15,0)</f>
        <v>15.9003</v>
      </c>
      <c r="Q42" s="66">
        <f t="shared" si="17"/>
        <v>16</v>
      </c>
      <c r="R42" s="65">
        <f>VLOOKUP($A42,'Return Data'!$B$7:$R$2843,16,0)</f>
        <v>15.9237</v>
      </c>
      <c r="S42" s="67">
        <f t="shared" si="16"/>
        <v>25</v>
      </c>
    </row>
    <row r="43" spans="1:19" x14ac:dyDescent="0.3">
      <c r="A43" s="63" t="s">
        <v>198</v>
      </c>
      <c r="B43" s="64">
        <f>VLOOKUP($A43,'Return Data'!$B$7:$R$2843,3,0)</f>
        <v>44351</v>
      </c>
      <c r="C43" s="65">
        <f>VLOOKUP($A43,'Return Data'!$B$7:$R$2843,4,0)</f>
        <v>201.50540000000001</v>
      </c>
      <c r="D43" s="65">
        <f>VLOOKUP($A43,'Return Data'!$B$7:$R$2843,10,0)</f>
        <v>21.765699999999999</v>
      </c>
      <c r="E43" s="66">
        <f t="shared" si="10"/>
        <v>1</v>
      </c>
      <c r="F43" s="65">
        <f>VLOOKUP($A43,'Return Data'!$B$7:$R$2843,11,0)</f>
        <v>48.777000000000001</v>
      </c>
      <c r="G43" s="66">
        <f t="shared" si="11"/>
        <v>1</v>
      </c>
      <c r="H43" s="65">
        <f>VLOOKUP($A43,'Return Data'!$B$7:$R$2843,12,0)</f>
        <v>74.832999999999998</v>
      </c>
      <c r="I43" s="66">
        <f t="shared" si="12"/>
        <v>2</v>
      </c>
      <c r="J43" s="65">
        <f>VLOOKUP($A43,'Return Data'!$B$7:$R$2843,13,0)</f>
        <v>127.4605</v>
      </c>
      <c r="K43" s="66">
        <f t="shared" si="13"/>
        <v>1</v>
      </c>
      <c r="L43" s="65">
        <f>VLOOKUP($A43,'Return Data'!$B$7:$R$2843,17,0)</f>
        <v>43.4221</v>
      </c>
      <c r="M43" s="66">
        <f t="shared" si="14"/>
        <v>1</v>
      </c>
      <c r="N43" s="65">
        <f>VLOOKUP($A43,'Return Data'!$B$7:$R$2843,14,0)</f>
        <v>31.033100000000001</v>
      </c>
      <c r="O43" s="66">
        <f t="shared" si="15"/>
        <v>1</v>
      </c>
      <c r="P43" s="65">
        <f>VLOOKUP($A43,'Return Data'!$B$7:$R$2843,15,0)</f>
        <v>24.109200000000001</v>
      </c>
      <c r="Q43" s="66">
        <f t="shared" si="17"/>
        <v>2</v>
      </c>
      <c r="R43" s="65">
        <f>VLOOKUP($A43,'Return Data'!$B$7:$R$2843,16,0)</f>
        <v>21.505500000000001</v>
      </c>
      <c r="S43" s="67">
        <f t="shared" si="16"/>
        <v>7</v>
      </c>
    </row>
    <row r="44" spans="1:19" x14ac:dyDescent="0.3">
      <c r="A44" s="63" t="s">
        <v>199</v>
      </c>
      <c r="B44" s="64">
        <f>VLOOKUP($A44,'Return Data'!$B$7:$R$2843,3,0)</f>
        <v>44351</v>
      </c>
      <c r="C44" s="65">
        <f>VLOOKUP($A44,'Return Data'!$B$7:$R$2843,4,0)</f>
        <v>72.209999999999994</v>
      </c>
      <c r="D44" s="65">
        <f>VLOOKUP($A44,'Return Data'!$B$7:$R$2843,10,0)</f>
        <v>6.0197000000000003</v>
      </c>
      <c r="E44" s="66">
        <f t="shared" si="10"/>
        <v>30</v>
      </c>
      <c r="F44" s="65">
        <f>VLOOKUP($A44,'Return Data'!$B$7:$R$2843,11,0)</f>
        <v>23.499199999999998</v>
      </c>
      <c r="G44" s="66">
        <f t="shared" si="11"/>
        <v>30</v>
      </c>
      <c r="H44" s="65">
        <f>VLOOKUP($A44,'Return Data'!$B$7:$R$2843,12,0)</f>
        <v>48.214300000000001</v>
      </c>
      <c r="I44" s="66">
        <f t="shared" si="12"/>
        <v>21</v>
      </c>
      <c r="J44" s="65">
        <f>VLOOKUP($A44,'Return Data'!$B$7:$R$2843,13,0)</f>
        <v>66.689800000000005</v>
      </c>
      <c r="K44" s="66">
        <f t="shared" si="13"/>
        <v>30</v>
      </c>
      <c r="L44" s="65">
        <f>VLOOKUP($A44,'Return Data'!$B$7:$R$2843,17,0)</f>
        <v>13.2524</v>
      </c>
      <c r="M44" s="66">
        <f t="shared" si="14"/>
        <v>53</v>
      </c>
      <c r="N44" s="65">
        <f>VLOOKUP($A44,'Return Data'!$B$7:$R$2843,14,0)</f>
        <v>11.805899999999999</v>
      </c>
      <c r="O44" s="66">
        <f t="shared" si="15"/>
        <v>33</v>
      </c>
      <c r="P44" s="65">
        <f>VLOOKUP($A44,'Return Data'!$B$7:$R$2843,15,0)</f>
        <v>12.0265</v>
      </c>
      <c r="Q44" s="66">
        <f t="shared" si="17"/>
        <v>35</v>
      </c>
      <c r="R44" s="65">
        <f>VLOOKUP($A44,'Return Data'!$B$7:$R$2843,16,0)</f>
        <v>17.2026</v>
      </c>
      <c r="S44" s="67">
        <f t="shared" si="16"/>
        <v>16</v>
      </c>
    </row>
    <row r="45" spans="1:19" x14ac:dyDescent="0.3">
      <c r="A45" s="63" t="s">
        <v>370</v>
      </c>
      <c r="B45" s="64">
        <f>VLOOKUP($A45,'Return Data'!$B$7:$R$2843,3,0)</f>
        <v>44351</v>
      </c>
      <c r="C45" s="65">
        <f>VLOOKUP($A45,'Return Data'!$B$7:$R$2843,4,0)</f>
        <v>208.98599999999999</v>
      </c>
      <c r="D45" s="65">
        <f>VLOOKUP($A45,'Return Data'!$B$7:$R$2843,10,0)</f>
        <v>5.8292999999999999</v>
      </c>
      <c r="E45" s="66">
        <f t="shared" si="10"/>
        <v>31</v>
      </c>
      <c r="F45" s="65">
        <f>VLOOKUP($A45,'Return Data'!$B$7:$R$2843,11,0)</f>
        <v>23.157399999999999</v>
      </c>
      <c r="G45" s="66">
        <f t="shared" si="11"/>
        <v>31</v>
      </c>
      <c r="H45" s="65">
        <f>VLOOKUP($A45,'Return Data'!$B$7:$R$2843,12,0)</f>
        <v>41.014899999999997</v>
      </c>
      <c r="I45" s="66">
        <f t="shared" si="12"/>
        <v>40</v>
      </c>
      <c r="J45" s="65">
        <f>VLOOKUP($A45,'Return Data'!$B$7:$R$2843,13,0)</f>
        <v>62.9283</v>
      </c>
      <c r="K45" s="66">
        <f t="shared" si="13"/>
        <v>34</v>
      </c>
      <c r="L45" s="65">
        <f>VLOOKUP($A45,'Return Data'!$B$7:$R$2843,17,0)</f>
        <v>17.160799999999998</v>
      </c>
      <c r="M45" s="66">
        <f t="shared" si="14"/>
        <v>33</v>
      </c>
      <c r="N45" s="65">
        <f>VLOOKUP($A45,'Return Data'!$B$7:$R$2843,14,0)</f>
        <v>13.8165</v>
      </c>
      <c r="O45" s="66">
        <f t="shared" si="15"/>
        <v>24</v>
      </c>
      <c r="P45" s="65">
        <f>VLOOKUP($A45,'Return Data'!$B$7:$R$2843,15,0)</f>
        <v>12.927099999999999</v>
      </c>
      <c r="Q45" s="66">
        <f t="shared" si="17"/>
        <v>29</v>
      </c>
      <c r="R45" s="65">
        <f>VLOOKUP($A45,'Return Data'!$B$7:$R$2843,16,0)</f>
        <v>14.339</v>
      </c>
      <c r="S45" s="67">
        <f t="shared" si="16"/>
        <v>38</v>
      </c>
    </row>
    <row r="46" spans="1:19" x14ac:dyDescent="0.3">
      <c r="A46" s="63" t="s">
        <v>201</v>
      </c>
      <c r="B46" s="64">
        <f>VLOOKUP($A46,'Return Data'!$B$7:$R$2843,3,0)</f>
        <v>44351</v>
      </c>
      <c r="C46" s="65">
        <f>VLOOKUP($A46,'Return Data'!$B$7:$R$2843,4,0)</f>
        <v>21.644600000000001</v>
      </c>
      <c r="D46" s="65">
        <f>VLOOKUP($A46,'Return Data'!$B$7:$R$2843,10,0)</f>
        <v>8.9271999999999991</v>
      </c>
      <c r="E46" s="66">
        <f t="shared" si="10"/>
        <v>12</v>
      </c>
      <c r="F46" s="65">
        <f>VLOOKUP($A46,'Return Data'!$B$7:$R$2843,11,0)</f>
        <v>27.616199999999999</v>
      </c>
      <c r="G46" s="66">
        <f t="shared" si="11"/>
        <v>15</v>
      </c>
      <c r="H46" s="65">
        <f>VLOOKUP($A46,'Return Data'!$B$7:$R$2843,12,0)</f>
        <v>49.259700000000002</v>
      </c>
      <c r="I46" s="66">
        <f t="shared" si="12"/>
        <v>18</v>
      </c>
      <c r="J46" s="65">
        <f>VLOOKUP($A46,'Return Data'!$B$7:$R$2843,13,0)</f>
        <v>85.529399999999995</v>
      </c>
      <c r="K46" s="66">
        <f t="shared" si="13"/>
        <v>11</v>
      </c>
      <c r="L46" s="65">
        <f>VLOOKUP($A46,'Return Data'!$B$7:$R$2843,17,0)</f>
        <v>24.122</v>
      </c>
      <c r="M46" s="66">
        <f t="shared" si="14"/>
        <v>10</v>
      </c>
      <c r="N46" s="65">
        <f>VLOOKUP($A46,'Return Data'!$B$7:$R$2843,14,0)</f>
        <v>16.703700000000001</v>
      </c>
      <c r="O46" s="66">
        <f t="shared" si="15"/>
        <v>11</v>
      </c>
      <c r="P46" s="65">
        <f>VLOOKUP($A46,'Return Data'!$B$7:$R$2843,15,0)</f>
        <v>16.162500000000001</v>
      </c>
      <c r="Q46" s="66">
        <f t="shared" si="17"/>
        <v>14</v>
      </c>
      <c r="R46" s="65">
        <f>VLOOKUP($A46,'Return Data'!$B$7:$R$2843,16,0)</f>
        <v>13.073499999999999</v>
      </c>
      <c r="S46" s="67">
        <f t="shared" si="16"/>
        <v>46</v>
      </c>
    </row>
    <row r="47" spans="1:19" x14ac:dyDescent="0.3">
      <c r="A47" s="63" t="s">
        <v>202</v>
      </c>
      <c r="B47" s="64">
        <f>VLOOKUP($A47,'Return Data'!$B$7:$R$2843,3,0)</f>
        <v>44351</v>
      </c>
      <c r="C47" s="65">
        <f>VLOOKUP($A47,'Return Data'!$B$7:$R$2843,4,0)</f>
        <v>22.941700000000001</v>
      </c>
      <c r="D47" s="65">
        <f>VLOOKUP($A47,'Return Data'!$B$7:$R$2843,10,0)</f>
        <v>8.8259000000000007</v>
      </c>
      <c r="E47" s="66">
        <f t="shared" si="10"/>
        <v>14</v>
      </c>
      <c r="F47" s="65">
        <f>VLOOKUP($A47,'Return Data'!$B$7:$R$2843,11,0)</f>
        <v>26.97</v>
      </c>
      <c r="G47" s="66">
        <f t="shared" si="11"/>
        <v>20</v>
      </c>
      <c r="H47" s="65">
        <f>VLOOKUP($A47,'Return Data'!$B$7:$R$2843,12,0)</f>
        <v>48.5717</v>
      </c>
      <c r="I47" s="66">
        <f t="shared" si="12"/>
        <v>19</v>
      </c>
      <c r="J47" s="65">
        <f>VLOOKUP($A47,'Return Data'!$B$7:$R$2843,13,0)</f>
        <v>83.404499999999999</v>
      </c>
      <c r="K47" s="66">
        <f t="shared" si="13"/>
        <v>13</v>
      </c>
      <c r="L47" s="65">
        <f>VLOOKUP($A47,'Return Data'!$B$7:$R$2843,17,0)</f>
        <v>25.607600000000001</v>
      </c>
      <c r="M47" s="66">
        <f t="shared" si="14"/>
        <v>7</v>
      </c>
      <c r="N47" s="65">
        <f>VLOOKUP($A47,'Return Data'!$B$7:$R$2843,14,0)</f>
        <v>18.096399999999999</v>
      </c>
      <c r="O47" s="66">
        <f t="shared" si="15"/>
        <v>8</v>
      </c>
      <c r="P47" s="65">
        <f>VLOOKUP($A47,'Return Data'!$B$7:$R$2843,15,0)</f>
        <v>17.5063</v>
      </c>
      <c r="Q47" s="66">
        <f t="shared" si="17"/>
        <v>8</v>
      </c>
      <c r="R47" s="65">
        <f>VLOOKUP($A47,'Return Data'!$B$7:$R$2843,16,0)</f>
        <v>14.334</v>
      </c>
      <c r="S47" s="67">
        <f t="shared" si="16"/>
        <v>39</v>
      </c>
    </row>
    <row r="48" spans="1:19" x14ac:dyDescent="0.3">
      <c r="A48" s="63" t="s">
        <v>203</v>
      </c>
      <c r="B48" s="64">
        <f>VLOOKUP($A48,'Return Data'!$B$7:$R$2843,3,0)</f>
        <v>44351</v>
      </c>
      <c r="C48" s="65">
        <f>VLOOKUP($A48,'Return Data'!$B$7:$R$2843,4,0)</f>
        <v>22.6557</v>
      </c>
      <c r="D48" s="65">
        <f>VLOOKUP($A48,'Return Data'!$B$7:$R$2843,10,0)</f>
        <v>8.9174000000000007</v>
      </c>
      <c r="E48" s="66">
        <f t="shared" si="10"/>
        <v>13</v>
      </c>
      <c r="F48" s="65">
        <f>VLOOKUP($A48,'Return Data'!$B$7:$R$2843,11,0)</f>
        <v>27.5975</v>
      </c>
      <c r="G48" s="66">
        <f t="shared" si="11"/>
        <v>16</v>
      </c>
      <c r="H48" s="65">
        <f>VLOOKUP($A48,'Return Data'!$B$7:$R$2843,12,0)</f>
        <v>49.505099999999999</v>
      </c>
      <c r="I48" s="66">
        <f t="shared" si="12"/>
        <v>16</v>
      </c>
      <c r="J48" s="65">
        <f>VLOOKUP($A48,'Return Data'!$B$7:$R$2843,13,0)</f>
        <v>84.032600000000002</v>
      </c>
      <c r="K48" s="66">
        <f t="shared" si="13"/>
        <v>12</v>
      </c>
      <c r="L48" s="65">
        <f>VLOOKUP($A48,'Return Data'!$B$7:$R$2843,17,0)</f>
        <v>25.0715</v>
      </c>
      <c r="M48" s="66">
        <f t="shared" si="14"/>
        <v>8</v>
      </c>
      <c r="N48" s="65">
        <f>VLOOKUP($A48,'Return Data'!$B$7:$R$2843,14,0)</f>
        <v>19.412299999999998</v>
      </c>
      <c r="O48" s="66">
        <f t="shared" si="15"/>
        <v>6</v>
      </c>
      <c r="P48" s="65"/>
      <c r="Q48" s="66"/>
      <c r="R48" s="65">
        <f>VLOOKUP($A48,'Return Data'!$B$7:$R$2843,16,0)</f>
        <v>17.099799999999998</v>
      </c>
      <c r="S48" s="67">
        <f t="shared" si="16"/>
        <v>17</v>
      </c>
    </row>
    <row r="49" spans="1:19" x14ac:dyDescent="0.3">
      <c r="A49" s="63" t="s">
        <v>204</v>
      </c>
      <c r="B49" s="64">
        <f>VLOOKUP($A49,'Return Data'!$B$7:$R$2843,3,0)</f>
        <v>44351</v>
      </c>
      <c r="C49" s="65">
        <f>VLOOKUP($A49,'Return Data'!$B$7:$R$2843,4,0)</f>
        <v>24.1629</v>
      </c>
      <c r="D49" s="65">
        <f>VLOOKUP($A49,'Return Data'!$B$7:$R$2843,10,0)</f>
        <v>12.625</v>
      </c>
      <c r="E49" s="66">
        <f t="shared" si="10"/>
        <v>8</v>
      </c>
      <c r="F49" s="65">
        <f>VLOOKUP($A49,'Return Data'!$B$7:$R$2843,11,0)</f>
        <v>33.675400000000003</v>
      </c>
      <c r="G49" s="66">
        <f t="shared" si="11"/>
        <v>9</v>
      </c>
      <c r="H49" s="65">
        <f>VLOOKUP($A49,'Return Data'!$B$7:$R$2843,12,0)</f>
        <v>56.361800000000002</v>
      </c>
      <c r="I49" s="66">
        <f t="shared" si="12"/>
        <v>10</v>
      </c>
      <c r="J49" s="65">
        <f>VLOOKUP($A49,'Return Data'!$B$7:$R$2843,13,0)</f>
        <v>94.102900000000005</v>
      </c>
      <c r="K49" s="66">
        <f t="shared" si="13"/>
        <v>8</v>
      </c>
      <c r="L49" s="65">
        <f>VLOOKUP($A49,'Return Data'!$B$7:$R$2843,17,0)</f>
        <v>34.296799999999998</v>
      </c>
      <c r="M49" s="66">
        <f t="shared" si="14"/>
        <v>3</v>
      </c>
      <c r="N49" s="65">
        <f>VLOOKUP($A49,'Return Data'!$B$7:$R$2843,14,0)</f>
        <v>23.9269</v>
      </c>
      <c r="O49" s="66">
        <f t="shared" si="15"/>
        <v>3</v>
      </c>
      <c r="P49" s="65"/>
      <c r="Q49" s="66"/>
      <c r="R49" s="65">
        <f>VLOOKUP($A49,'Return Data'!$B$7:$R$2843,16,0)</f>
        <v>23.493600000000001</v>
      </c>
      <c r="S49" s="67">
        <f t="shared" si="16"/>
        <v>5</v>
      </c>
    </row>
    <row r="50" spans="1:19" x14ac:dyDescent="0.3">
      <c r="A50" s="63" t="s">
        <v>205</v>
      </c>
      <c r="B50" s="64">
        <f>VLOOKUP($A50,'Return Data'!$B$7:$R$2843,3,0)</f>
        <v>44351</v>
      </c>
      <c r="C50" s="65">
        <f>VLOOKUP($A50,'Return Data'!$B$7:$R$2843,4,0)</f>
        <v>14.625299999999999</v>
      </c>
      <c r="D50" s="65">
        <f>VLOOKUP($A50,'Return Data'!$B$7:$R$2843,10,0)</f>
        <v>5.5414000000000003</v>
      </c>
      <c r="E50" s="66">
        <f t="shared" si="10"/>
        <v>34</v>
      </c>
      <c r="F50" s="65">
        <f>VLOOKUP($A50,'Return Data'!$B$7:$R$2843,11,0)</f>
        <v>22.0412</v>
      </c>
      <c r="G50" s="66">
        <f t="shared" si="11"/>
        <v>36</v>
      </c>
      <c r="H50" s="65">
        <f>VLOOKUP($A50,'Return Data'!$B$7:$R$2843,12,0)</f>
        <v>38.117899999999999</v>
      </c>
      <c r="I50" s="66">
        <f t="shared" si="12"/>
        <v>50</v>
      </c>
      <c r="J50" s="65">
        <f>VLOOKUP($A50,'Return Data'!$B$7:$R$2843,13,0)</f>
        <v>58.877400000000002</v>
      </c>
      <c r="K50" s="66">
        <f t="shared" si="13"/>
        <v>49</v>
      </c>
      <c r="L50" s="65">
        <f>VLOOKUP($A50,'Return Data'!$B$7:$R$2843,17,0)</f>
        <v>17.4467</v>
      </c>
      <c r="M50" s="66">
        <f t="shared" si="14"/>
        <v>31</v>
      </c>
      <c r="N50" s="65"/>
      <c r="O50" s="66"/>
      <c r="P50" s="65"/>
      <c r="Q50" s="66"/>
      <c r="R50" s="65">
        <f>VLOOKUP($A50,'Return Data'!$B$7:$R$2843,16,0)</f>
        <v>12.6492</v>
      </c>
      <c r="S50" s="67">
        <f t="shared" si="16"/>
        <v>50</v>
      </c>
    </row>
    <row r="51" spans="1:19" x14ac:dyDescent="0.3">
      <c r="A51" s="63" t="s">
        <v>206</v>
      </c>
      <c r="B51" s="64">
        <f>VLOOKUP($A51,'Return Data'!$B$7:$R$2843,3,0)</f>
        <v>44351</v>
      </c>
      <c r="C51" s="65">
        <f>VLOOKUP($A51,'Return Data'!$B$7:$R$2843,4,0)</f>
        <v>16.113800000000001</v>
      </c>
      <c r="D51" s="65">
        <f>VLOOKUP($A51,'Return Data'!$B$7:$R$2843,10,0)</f>
        <v>6.1654999999999998</v>
      </c>
      <c r="E51" s="66">
        <f t="shared" si="10"/>
        <v>27</v>
      </c>
      <c r="F51" s="65">
        <f>VLOOKUP($A51,'Return Data'!$B$7:$R$2843,11,0)</f>
        <v>22.032599999999999</v>
      </c>
      <c r="G51" s="66">
        <f t="shared" si="11"/>
        <v>37</v>
      </c>
      <c r="H51" s="65">
        <f>VLOOKUP($A51,'Return Data'!$B$7:$R$2843,12,0)</f>
        <v>45.058300000000003</v>
      </c>
      <c r="I51" s="66">
        <f t="shared" si="12"/>
        <v>30</v>
      </c>
      <c r="J51" s="65">
        <f>VLOOKUP($A51,'Return Data'!$B$7:$R$2843,13,0)</f>
        <v>68.097200000000001</v>
      </c>
      <c r="K51" s="66">
        <f t="shared" si="13"/>
        <v>25</v>
      </c>
      <c r="L51" s="65">
        <f>VLOOKUP($A51,'Return Data'!$B$7:$R$2843,17,0)</f>
        <v>20.6233</v>
      </c>
      <c r="M51" s="66">
        <f t="shared" si="14"/>
        <v>14</v>
      </c>
      <c r="N51" s="65"/>
      <c r="O51" s="66"/>
      <c r="P51" s="65"/>
      <c r="Q51" s="66"/>
      <c r="R51" s="65">
        <f>VLOOKUP($A51,'Return Data'!$B$7:$R$2843,16,0)</f>
        <v>17.9834</v>
      </c>
      <c r="S51" s="67">
        <f t="shared" si="16"/>
        <v>14</v>
      </c>
    </row>
    <row r="52" spans="1:19" x14ac:dyDescent="0.3">
      <c r="A52" s="63" t="s">
        <v>207</v>
      </c>
      <c r="B52" s="64">
        <f>VLOOKUP($A52,'Return Data'!$B$7:$R$2843,3,0)</f>
        <v>44351</v>
      </c>
      <c r="C52" s="65">
        <f>VLOOKUP($A52,'Return Data'!$B$7:$R$2843,4,0)</f>
        <v>49.139800000000001</v>
      </c>
      <c r="D52" s="65">
        <f>VLOOKUP($A52,'Return Data'!$B$7:$R$2843,10,0)</f>
        <v>9.3862000000000005</v>
      </c>
      <c r="E52" s="66">
        <f t="shared" si="10"/>
        <v>11</v>
      </c>
      <c r="F52" s="65">
        <f>VLOOKUP($A52,'Return Data'!$B$7:$R$2843,11,0)</f>
        <v>26.943100000000001</v>
      </c>
      <c r="G52" s="66">
        <f t="shared" si="11"/>
        <v>21</v>
      </c>
      <c r="H52" s="65">
        <f>VLOOKUP($A52,'Return Data'!$B$7:$R$2843,12,0)</f>
        <v>50.7652</v>
      </c>
      <c r="I52" s="66">
        <f t="shared" si="12"/>
        <v>13</v>
      </c>
      <c r="J52" s="65">
        <f>VLOOKUP($A52,'Return Data'!$B$7:$R$2843,13,0)</f>
        <v>86.221699999999998</v>
      </c>
      <c r="K52" s="66">
        <f t="shared" si="13"/>
        <v>10</v>
      </c>
      <c r="L52" s="65">
        <f>VLOOKUP($A52,'Return Data'!$B$7:$R$2843,17,0)</f>
        <v>35.823099999999997</v>
      </c>
      <c r="M52" s="66">
        <f t="shared" si="14"/>
        <v>2</v>
      </c>
      <c r="N52" s="65">
        <f>VLOOKUP($A52,'Return Data'!$B$7:$R$2843,14,0)</f>
        <v>28.1557</v>
      </c>
      <c r="O52" s="66">
        <f>RANK(N52,N$8:N$71,0)</f>
        <v>2</v>
      </c>
      <c r="P52" s="65">
        <f>VLOOKUP($A52,'Return Data'!$B$7:$R$2843,15,0)</f>
        <v>24.411100000000001</v>
      </c>
      <c r="Q52" s="66">
        <f>RANK(P52,P$8:P$71,0)</f>
        <v>1</v>
      </c>
      <c r="R52" s="65">
        <f>VLOOKUP($A52,'Return Data'!$B$7:$R$2843,16,0)</f>
        <v>24.779199999999999</v>
      </c>
      <c r="S52" s="67">
        <f t="shared" si="16"/>
        <v>4</v>
      </c>
    </row>
    <row r="53" spans="1:19" x14ac:dyDescent="0.3">
      <c r="A53" s="63" t="s">
        <v>208</v>
      </c>
      <c r="B53" s="64">
        <f>VLOOKUP($A53,'Return Data'!$B$7:$R$2843,3,0)</f>
        <v>44351</v>
      </c>
      <c r="C53" s="65">
        <f>VLOOKUP($A53,'Return Data'!$B$7:$R$2843,4,0)</f>
        <v>14.3157</v>
      </c>
      <c r="D53" s="65">
        <f>VLOOKUP($A53,'Return Data'!$B$7:$R$2843,10,0)</f>
        <v>1.6711</v>
      </c>
      <c r="E53" s="66">
        <f t="shared" si="10"/>
        <v>62</v>
      </c>
      <c r="F53" s="65">
        <f>VLOOKUP($A53,'Return Data'!$B$7:$R$2843,11,0)</f>
        <v>11.101900000000001</v>
      </c>
      <c r="G53" s="66">
        <f t="shared" si="11"/>
        <v>64</v>
      </c>
      <c r="H53" s="65">
        <f>VLOOKUP($A53,'Return Data'!$B$7:$R$2843,12,0)</f>
        <v>25.420100000000001</v>
      </c>
      <c r="I53" s="66">
        <f t="shared" si="12"/>
        <v>64</v>
      </c>
      <c r="J53" s="65">
        <f>VLOOKUP($A53,'Return Data'!$B$7:$R$2843,13,0)</f>
        <v>40.161700000000003</v>
      </c>
      <c r="K53" s="66">
        <f t="shared" si="13"/>
        <v>64</v>
      </c>
      <c r="L53" s="65"/>
      <c r="M53" s="66"/>
      <c r="N53" s="65"/>
      <c r="O53" s="66"/>
      <c r="P53" s="65"/>
      <c r="Q53" s="66"/>
      <c r="R53" s="65">
        <f>VLOOKUP($A53,'Return Data'!$B$7:$R$2843,16,0)</f>
        <v>16.4268</v>
      </c>
      <c r="S53" s="67">
        <f t="shared" si="16"/>
        <v>19</v>
      </c>
    </row>
    <row r="54" spans="1:19" x14ac:dyDescent="0.3">
      <c r="A54" s="63" t="s">
        <v>209</v>
      </c>
      <c r="B54" s="64">
        <f>VLOOKUP($A54,'Return Data'!$B$7:$R$2843,3,0)</f>
        <v>44351</v>
      </c>
      <c r="C54" s="65">
        <f>VLOOKUP($A54,'Return Data'!$B$7:$R$2843,4,0)</f>
        <v>133.59059999999999</v>
      </c>
      <c r="D54" s="65">
        <f>VLOOKUP($A54,'Return Data'!$B$7:$R$2843,10,0)</f>
        <v>3.2629999999999999</v>
      </c>
      <c r="E54" s="66">
        <f t="shared" si="10"/>
        <v>56</v>
      </c>
      <c r="F54" s="65">
        <f>VLOOKUP($A54,'Return Data'!$B$7:$R$2843,11,0)</f>
        <v>20.772400000000001</v>
      </c>
      <c r="G54" s="66">
        <f t="shared" si="11"/>
        <v>43</v>
      </c>
      <c r="H54" s="65">
        <f>VLOOKUP($A54,'Return Data'!$B$7:$R$2843,12,0)</f>
        <v>39.058799999999998</v>
      </c>
      <c r="I54" s="66">
        <f t="shared" si="12"/>
        <v>47</v>
      </c>
      <c r="J54" s="65">
        <f>VLOOKUP($A54,'Return Data'!$B$7:$R$2843,13,0)</f>
        <v>59.796199999999999</v>
      </c>
      <c r="K54" s="66">
        <f t="shared" si="13"/>
        <v>45</v>
      </c>
      <c r="L54" s="65">
        <f>VLOOKUP($A54,'Return Data'!$B$7:$R$2843,17,0)</f>
        <v>11.1759</v>
      </c>
      <c r="M54" s="66">
        <f t="shared" ref="M54:M71" si="18">RANK(L54,L$8:L$71,0)</f>
        <v>59</v>
      </c>
      <c r="N54" s="65">
        <f>VLOOKUP($A54,'Return Data'!$B$7:$R$2843,14,0)</f>
        <v>8.6554000000000002</v>
      </c>
      <c r="O54" s="66">
        <f t="shared" ref="O54:O60" si="19">RANK(N54,N$8:N$71,0)</f>
        <v>44</v>
      </c>
      <c r="P54" s="65">
        <f>VLOOKUP($A54,'Return Data'!$B$7:$R$2843,15,0)</f>
        <v>12.0846</v>
      </c>
      <c r="Q54" s="66">
        <f>RANK(P54,P$8:P$71,0)</f>
        <v>34</v>
      </c>
      <c r="R54" s="65">
        <f>VLOOKUP($A54,'Return Data'!$B$7:$R$2843,16,0)</f>
        <v>12.725899999999999</v>
      </c>
      <c r="S54" s="67">
        <f t="shared" si="16"/>
        <v>49</v>
      </c>
    </row>
    <row r="55" spans="1:19" x14ac:dyDescent="0.3">
      <c r="A55" s="63" t="s">
        <v>210</v>
      </c>
      <c r="B55" s="64">
        <f>VLOOKUP($A55,'Return Data'!$B$7:$R$2843,3,0)</f>
        <v>44351</v>
      </c>
      <c r="C55" s="65">
        <f>VLOOKUP($A55,'Return Data'!$B$7:$R$2843,4,0)</f>
        <v>14.9358</v>
      </c>
      <c r="D55" s="65">
        <f>VLOOKUP($A55,'Return Data'!$B$7:$R$2843,10,0)</f>
        <v>16.217400000000001</v>
      </c>
      <c r="E55" s="66">
        <f t="shared" si="10"/>
        <v>6</v>
      </c>
      <c r="F55" s="65">
        <f>VLOOKUP($A55,'Return Data'!$B$7:$R$2843,11,0)</f>
        <v>43.270400000000002</v>
      </c>
      <c r="G55" s="66">
        <f t="shared" si="11"/>
        <v>7</v>
      </c>
      <c r="H55" s="65">
        <f>VLOOKUP($A55,'Return Data'!$B$7:$R$2843,12,0)</f>
        <v>69.134900000000002</v>
      </c>
      <c r="I55" s="66">
        <f t="shared" si="12"/>
        <v>7</v>
      </c>
      <c r="J55" s="65">
        <f>VLOOKUP($A55,'Return Data'!$B$7:$R$2843,13,0)</f>
        <v>103.22199999999999</v>
      </c>
      <c r="K55" s="66">
        <f t="shared" si="13"/>
        <v>6</v>
      </c>
      <c r="L55" s="65">
        <f>VLOOKUP($A55,'Return Data'!$B$7:$R$2843,17,0)</f>
        <v>17.025200000000002</v>
      </c>
      <c r="M55" s="66">
        <f t="shared" si="18"/>
        <v>34</v>
      </c>
      <c r="N55" s="65">
        <f>VLOOKUP($A55,'Return Data'!$B$7:$R$2843,14,0)</f>
        <v>6.1818999999999997</v>
      </c>
      <c r="O55" s="66">
        <f t="shared" si="19"/>
        <v>51</v>
      </c>
      <c r="P55" s="65"/>
      <c r="Q55" s="66"/>
      <c r="R55" s="65">
        <f>VLOOKUP($A55,'Return Data'!$B$7:$R$2843,16,0)</f>
        <v>9.2276000000000007</v>
      </c>
      <c r="S55" s="67">
        <f t="shared" si="16"/>
        <v>55</v>
      </c>
    </row>
    <row r="56" spans="1:19" x14ac:dyDescent="0.3">
      <c r="A56" s="63" t="s">
        <v>211</v>
      </c>
      <c r="B56" s="64">
        <f>VLOOKUP($A56,'Return Data'!$B$7:$R$2843,3,0)</f>
        <v>44351</v>
      </c>
      <c r="C56" s="65">
        <f>VLOOKUP($A56,'Return Data'!$B$7:$R$2843,4,0)</f>
        <v>12.8108</v>
      </c>
      <c r="D56" s="65">
        <f>VLOOKUP($A56,'Return Data'!$B$7:$R$2843,10,0)</f>
        <v>16.444900000000001</v>
      </c>
      <c r="E56" s="66">
        <f t="shared" si="10"/>
        <v>5</v>
      </c>
      <c r="F56" s="65">
        <f>VLOOKUP($A56,'Return Data'!$B$7:$R$2843,11,0)</f>
        <v>44.093800000000002</v>
      </c>
      <c r="G56" s="66">
        <f t="shared" si="11"/>
        <v>5</v>
      </c>
      <c r="H56" s="65">
        <f>VLOOKUP($A56,'Return Data'!$B$7:$R$2843,12,0)</f>
        <v>71.441599999999994</v>
      </c>
      <c r="I56" s="66">
        <f t="shared" si="12"/>
        <v>4</v>
      </c>
      <c r="J56" s="65">
        <f>VLOOKUP($A56,'Return Data'!$B$7:$R$2843,13,0)</f>
        <v>107.1035</v>
      </c>
      <c r="K56" s="66">
        <f t="shared" si="13"/>
        <v>4</v>
      </c>
      <c r="L56" s="65">
        <f>VLOOKUP($A56,'Return Data'!$B$7:$R$2843,17,0)</f>
        <v>18.122900000000001</v>
      </c>
      <c r="M56" s="66">
        <f t="shared" si="18"/>
        <v>30</v>
      </c>
      <c r="N56" s="65">
        <f>VLOOKUP($A56,'Return Data'!$B$7:$R$2843,14,0)</f>
        <v>6.1847000000000003</v>
      </c>
      <c r="O56" s="66">
        <f t="shared" si="19"/>
        <v>50</v>
      </c>
      <c r="P56" s="65"/>
      <c r="Q56" s="66"/>
      <c r="R56" s="65">
        <f>VLOOKUP($A56,'Return Data'!$B$7:$R$2843,16,0)</f>
        <v>6.0750999999999999</v>
      </c>
      <c r="S56" s="67">
        <f t="shared" si="16"/>
        <v>62</v>
      </c>
    </row>
    <row r="57" spans="1:19" x14ac:dyDescent="0.3">
      <c r="A57" s="63" t="s">
        <v>212</v>
      </c>
      <c r="B57" s="64">
        <f>VLOOKUP($A57,'Return Data'!$B$7:$R$2843,3,0)</f>
        <v>44351</v>
      </c>
      <c r="C57" s="65">
        <f>VLOOKUP($A57,'Return Data'!$B$7:$R$2843,4,0)</f>
        <v>12.7666</v>
      </c>
      <c r="D57" s="65">
        <f>VLOOKUP($A57,'Return Data'!$B$7:$R$2843,10,0)</f>
        <v>18.209299999999999</v>
      </c>
      <c r="E57" s="66">
        <f t="shared" si="10"/>
        <v>3</v>
      </c>
      <c r="F57" s="65">
        <f>VLOOKUP($A57,'Return Data'!$B$7:$R$2843,11,0)</f>
        <v>47.277500000000003</v>
      </c>
      <c r="G57" s="66">
        <f t="shared" si="11"/>
        <v>3</v>
      </c>
      <c r="H57" s="65">
        <f>VLOOKUP($A57,'Return Data'!$B$7:$R$2843,12,0)</f>
        <v>75.447299999999998</v>
      </c>
      <c r="I57" s="66">
        <f t="shared" si="12"/>
        <v>1</v>
      </c>
      <c r="J57" s="65">
        <f>VLOOKUP($A57,'Return Data'!$B$7:$R$2843,13,0)</f>
        <v>113.0714</v>
      </c>
      <c r="K57" s="66">
        <f t="shared" si="13"/>
        <v>3</v>
      </c>
      <c r="L57" s="65">
        <f>VLOOKUP($A57,'Return Data'!$B$7:$R$2843,17,0)</f>
        <v>19.582100000000001</v>
      </c>
      <c r="M57" s="66">
        <f t="shared" si="18"/>
        <v>21</v>
      </c>
      <c r="N57" s="65">
        <f>VLOOKUP($A57,'Return Data'!$B$7:$R$2843,14,0)</f>
        <v>7.1811999999999996</v>
      </c>
      <c r="O57" s="66">
        <f t="shared" si="19"/>
        <v>47</v>
      </c>
      <c r="P57" s="65"/>
      <c r="Q57" s="66"/>
      <c r="R57" s="65">
        <f>VLOOKUP($A57,'Return Data'!$B$7:$R$2843,16,0)</f>
        <v>6.4326999999999996</v>
      </c>
      <c r="S57" s="67">
        <f t="shared" si="16"/>
        <v>60</v>
      </c>
    </row>
    <row r="58" spans="1:19" x14ac:dyDescent="0.3">
      <c r="A58" s="63" t="s">
        <v>213</v>
      </c>
      <c r="B58" s="64">
        <f>VLOOKUP($A58,'Return Data'!$B$7:$R$2843,3,0)</f>
        <v>44351</v>
      </c>
      <c r="C58" s="65">
        <f>VLOOKUP($A58,'Return Data'!$B$7:$R$2843,4,0)</f>
        <v>11.980399999999999</v>
      </c>
      <c r="D58" s="65">
        <f>VLOOKUP($A58,'Return Data'!$B$7:$R$2843,10,0)</f>
        <v>19.260200000000001</v>
      </c>
      <c r="E58" s="66">
        <f t="shared" si="10"/>
        <v>2</v>
      </c>
      <c r="F58" s="65">
        <f>VLOOKUP($A58,'Return Data'!$B$7:$R$2843,11,0)</f>
        <v>47.518300000000004</v>
      </c>
      <c r="G58" s="66">
        <f t="shared" si="11"/>
        <v>2</v>
      </c>
      <c r="H58" s="65">
        <f>VLOOKUP($A58,'Return Data'!$B$7:$R$2843,12,0)</f>
        <v>74.615899999999996</v>
      </c>
      <c r="I58" s="66">
        <f t="shared" si="12"/>
        <v>3</v>
      </c>
      <c r="J58" s="65">
        <f>VLOOKUP($A58,'Return Data'!$B$7:$R$2843,13,0)</f>
        <v>114.33759999999999</v>
      </c>
      <c r="K58" s="66">
        <f t="shared" si="13"/>
        <v>2</v>
      </c>
      <c r="L58" s="65">
        <f>VLOOKUP($A58,'Return Data'!$B$7:$R$2843,17,0)</f>
        <v>18.360900000000001</v>
      </c>
      <c r="M58" s="66">
        <f t="shared" si="18"/>
        <v>29</v>
      </c>
      <c r="N58" s="65">
        <f>VLOOKUP($A58,'Return Data'!$B$7:$R$2843,14,0)</f>
        <v>6.3895</v>
      </c>
      <c r="O58" s="66">
        <f t="shared" si="19"/>
        <v>49</v>
      </c>
      <c r="P58" s="65"/>
      <c r="Q58" s="66"/>
      <c r="R58" s="65">
        <f>VLOOKUP($A58,'Return Data'!$B$7:$R$2843,16,0)</f>
        <v>5.0255999999999998</v>
      </c>
      <c r="S58" s="67">
        <f t="shared" si="16"/>
        <v>63</v>
      </c>
    </row>
    <row r="59" spans="1:19" x14ac:dyDescent="0.3">
      <c r="A59" s="63" t="s">
        <v>214</v>
      </c>
      <c r="B59" s="64">
        <f>VLOOKUP($A59,'Return Data'!$B$7:$R$2843,3,0)</f>
        <v>44351</v>
      </c>
      <c r="C59" s="65">
        <f>VLOOKUP($A59,'Return Data'!$B$7:$R$2843,4,0)</f>
        <v>19.389299999999999</v>
      </c>
      <c r="D59" s="65">
        <f>VLOOKUP($A59,'Return Data'!$B$7:$R$2843,10,0)</f>
        <v>4.6791</v>
      </c>
      <c r="E59" s="66">
        <f t="shared" si="10"/>
        <v>42</v>
      </c>
      <c r="F59" s="65">
        <f>VLOOKUP($A59,'Return Data'!$B$7:$R$2843,11,0)</f>
        <v>22.180399999999999</v>
      </c>
      <c r="G59" s="66">
        <f t="shared" si="11"/>
        <v>34</v>
      </c>
      <c r="H59" s="65">
        <f>VLOOKUP($A59,'Return Data'!$B$7:$R$2843,12,0)</f>
        <v>41.229799999999997</v>
      </c>
      <c r="I59" s="66">
        <f t="shared" si="12"/>
        <v>39</v>
      </c>
      <c r="J59" s="65">
        <f>VLOOKUP($A59,'Return Data'!$B$7:$R$2843,13,0)</f>
        <v>63.9146</v>
      </c>
      <c r="K59" s="66">
        <f t="shared" si="13"/>
        <v>32</v>
      </c>
      <c r="L59" s="65">
        <f>VLOOKUP($A59,'Return Data'!$B$7:$R$2843,17,0)</f>
        <v>16.869199999999999</v>
      </c>
      <c r="M59" s="66">
        <f t="shared" si="18"/>
        <v>35</v>
      </c>
      <c r="N59" s="65">
        <f>VLOOKUP($A59,'Return Data'!$B$7:$R$2843,14,0)</f>
        <v>12.7422</v>
      </c>
      <c r="O59" s="66">
        <f t="shared" si="19"/>
        <v>28</v>
      </c>
      <c r="P59" s="65">
        <f>VLOOKUP($A59,'Return Data'!$B$7:$R$2843,15,0)</f>
        <v>14.899699999999999</v>
      </c>
      <c r="Q59" s="66">
        <f>RANK(P59,P$8:P$71,0)</f>
        <v>20</v>
      </c>
      <c r="R59" s="65">
        <f>VLOOKUP($A59,'Return Data'!$B$7:$R$2843,16,0)</f>
        <v>11.276</v>
      </c>
      <c r="S59" s="67">
        <f t="shared" si="16"/>
        <v>53</v>
      </c>
    </row>
    <row r="60" spans="1:19" x14ac:dyDescent="0.3">
      <c r="A60" s="63" t="s">
        <v>215</v>
      </c>
      <c r="B60" s="64">
        <f>VLOOKUP($A60,'Return Data'!$B$7:$R$2843,3,0)</f>
        <v>44351</v>
      </c>
      <c r="C60" s="65">
        <f>VLOOKUP($A60,'Return Data'!$B$7:$R$2843,4,0)</f>
        <v>21.156500000000001</v>
      </c>
      <c r="D60" s="65">
        <f>VLOOKUP($A60,'Return Data'!$B$7:$R$2843,10,0)</f>
        <v>4.4260000000000002</v>
      </c>
      <c r="E60" s="66">
        <f t="shared" si="10"/>
        <v>44</v>
      </c>
      <c r="F60" s="65">
        <f>VLOOKUP($A60,'Return Data'!$B$7:$R$2843,11,0)</f>
        <v>21.898</v>
      </c>
      <c r="G60" s="66">
        <f t="shared" si="11"/>
        <v>38</v>
      </c>
      <c r="H60" s="65">
        <f>VLOOKUP($A60,'Return Data'!$B$7:$R$2843,12,0)</f>
        <v>40.291400000000003</v>
      </c>
      <c r="I60" s="66">
        <f t="shared" si="12"/>
        <v>44</v>
      </c>
      <c r="J60" s="65">
        <f>VLOOKUP($A60,'Return Data'!$B$7:$R$2843,13,0)</f>
        <v>62.746099999999998</v>
      </c>
      <c r="K60" s="66">
        <f t="shared" si="13"/>
        <v>35</v>
      </c>
      <c r="L60" s="65">
        <f>VLOOKUP($A60,'Return Data'!$B$7:$R$2843,17,0)</f>
        <v>17.337499999999999</v>
      </c>
      <c r="M60" s="66">
        <f t="shared" si="18"/>
        <v>32</v>
      </c>
      <c r="N60" s="65">
        <f>VLOOKUP($A60,'Return Data'!$B$7:$R$2843,14,0)</f>
        <v>13.4146</v>
      </c>
      <c r="O60" s="66">
        <f t="shared" si="19"/>
        <v>26</v>
      </c>
      <c r="P60" s="65"/>
      <c r="Q60" s="66"/>
      <c r="R60" s="65">
        <f>VLOOKUP($A60,'Return Data'!$B$7:$R$2843,16,0)</f>
        <v>15.474600000000001</v>
      </c>
      <c r="S60" s="67">
        <f t="shared" si="16"/>
        <v>32</v>
      </c>
    </row>
    <row r="61" spans="1:19" x14ac:dyDescent="0.3">
      <c r="A61" s="63" t="s">
        <v>216</v>
      </c>
      <c r="B61" s="64">
        <f>VLOOKUP($A61,'Return Data'!$B$7:$R$2843,3,0)</f>
        <v>44351</v>
      </c>
      <c r="C61" s="65">
        <f>VLOOKUP($A61,'Return Data'!$B$7:$R$2843,4,0)</f>
        <v>12.5486</v>
      </c>
      <c r="D61" s="65">
        <f>VLOOKUP($A61,'Return Data'!$B$7:$R$2843,10,0)</f>
        <v>17.377600000000001</v>
      </c>
      <c r="E61" s="66">
        <f t="shared" si="10"/>
        <v>4</v>
      </c>
      <c r="F61" s="65">
        <f>VLOOKUP($A61,'Return Data'!$B$7:$R$2843,11,0)</f>
        <v>44.754199999999997</v>
      </c>
      <c r="G61" s="66">
        <f t="shared" si="11"/>
        <v>4</v>
      </c>
      <c r="H61" s="65">
        <f>VLOOKUP($A61,'Return Data'!$B$7:$R$2843,12,0)</f>
        <v>69.143699999999995</v>
      </c>
      <c r="I61" s="66">
        <f t="shared" si="12"/>
        <v>6</v>
      </c>
      <c r="J61" s="65">
        <f>VLOOKUP($A61,'Return Data'!$B$7:$R$2843,13,0)</f>
        <v>106.249</v>
      </c>
      <c r="K61" s="66">
        <f t="shared" si="13"/>
        <v>5</v>
      </c>
      <c r="L61" s="65">
        <f>VLOOKUP($A61,'Return Data'!$B$7:$R$2843,17,0)</f>
        <v>18.368099999999998</v>
      </c>
      <c r="M61" s="66">
        <f t="shared" si="18"/>
        <v>28</v>
      </c>
      <c r="N61" s="65"/>
      <c r="O61" s="66"/>
      <c r="P61" s="65"/>
      <c r="Q61" s="66"/>
      <c r="R61" s="65">
        <f>VLOOKUP($A61,'Return Data'!$B$7:$R$2843,16,0)</f>
        <v>7.3784000000000001</v>
      </c>
      <c r="S61" s="67">
        <f t="shared" si="16"/>
        <v>59</v>
      </c>
    </row>
    <row r="62" spans="1:19" x14ac:dyDescent="0.3">
      <c r="A62" s="63" t="s">
        <v>217</v>
      </c>
      <c r="B62" s="64">
        <f>VLOOKUP($A62,'Return Data'!$B$7:$R$2843,3,0)</f>
        <v>44351</v>
      </c>
      <c r="C62" s="65">
        <f>VLOOKUP($A62,'Return Data'!$B$7:$R$2843,4,0)</f>
        <v>14.398099999999999</v>
      </c>
      <c r="D62" s="65">
        <f>VLOOKUP($A62,'Return Data'!$B$7:$R$2843,10,0)</f>
        <v>16.0519</v>
      </c>
      <c r="E62" s="66">
        <f t="shared" si="10"/>
        <v>7</v>
      </c>
      <c r="F62" s="65">
        <f>VLOOKUP($A62,'Return Data'!$B$7:$R$2843,11,0)</f>
        <v>43.385899999999999</v>
      </c>
      <c r="G62" s="66">
        <f t="shared" si="11"/>
        <v>6</v>
      </c>
      <c r="H62" s="65">
        <f>VLOOKUP($A62,'Return Data'!$B$7:$R$2843,12,0)</f>
        <v>69.540999999999997</v>
      </c>
      <c r="I62" s="66">
        <f t="shared" si="12"/>
        <v>5</v>
      </c>
      <c r="J62" s="65">
        <f>VLOOKUP($A62,'Return Data'!$B$7:$R$2843,13,0)</f>
        <v>97.131600000000006</v>
      </c>
      <c r="K62" s="66">
        <f t="shared" si="13"/>
        <v>7</v>
      </c>
      <c r="L62" s="65">
        <f>VLOOKUP($A62,'Return Data'!$B$7:$R$2843,17,0)</f>
        <v>18.766200000000001</v>
      </c>
      <c r="M62" s="66">
        <f t="shared" si="18"/>
        <v>25</v>
      </c>
      <c r="N62" s="65"/>
      <c r="O62" s="66"/>
      <c r="P62" s="65"/>
      <c r="Q62" s="66"/>
      <c r="R62" s="65">
        <f>VLOOKUP($A62,'Return Data'!$B$7:$R$2843,16,0)</f>
        <v>13.2272</v>
      </c>
      <c r="S62" s="67">
        <f t="shared" si="16"/>
        <v>43</v>
      </c>
    </row>
    <row r="63" spans="1:19" x14ac:dyDescent="0.3">
      <c r="A63" s="63" t="s">
        <v>218</v>
      </c>
      <c r="B63" s="64">
        <f>VLOOKUP($A63,'Return Data'!$B$7:$R$2843,3,0)</f>
        <v>44351</v>
      </c>
      <c r="C63" s="65">
        <f>VLOOKUP($A63,'Return Data'!$B$7:$R$2843,4,0)</f>
        <v>26.921600000000002</v>
      </c>
      <c r="D63" s="65">
        <f>VLOOKUP($A63,'Return Data'!$B$7:$R$2843,10,0)</f>
        <v>2.6953999999999998</v>
      </c>
      <c r="E63" s="66">
        <f t="shared" si="10"/>
        <v>60</v>
      </c>
      <c r="F63" s="65">
        <f>VLOOKUP($A63,'Return Data'!$B$7:$R$2843,11,0)</f>
        <v>20.517099999999999</v>
      </c>
      <c r="G63" s="66">
        <f t="shared" si="11"/>
        <v>45</v>
      </c>
      <c r="H63" s="65">
        <f>VLOOKUP($A63,'Return Data'!$B$7:$R$2843,12,0)</f>
        <v>40.358499999999999</v>
      </c>
      <c r="I63" s="66">
        <f t="shared" si="12"/>
        <v>43</v>
      </c>
      <c r="J63" s="65">
        <f>VLOOKUP($A63,'Return Data'!$B$7:$R$2843,13,0)</f>
        <v>58.5274</v>
      </c>
      <c r="K63" s="66">
        <f t="shared" si="13"/>
        <v>50</v>
      </c>
      <c r="L63" s="65">
        <f>VLOOKUP($A63,'Return Data'!$B$7:$R$2843,17,0)</f>
        <v>16.125900000000001</v>
      </c>
      <c r="M63" s="66">
        <f t="shared" si="18"/>
        <v>39</v>
      </c>
      <c r="N63" s="65">
        <f>VLOOKUP($A63,'Return Data'!$B$7:$R$2843,14,0)</f>
        <v>14.495200000000001</v>
      </c>
      <c r="O63" s="66">
        <f t="shared" ref="O63:O68" si="20">RANK(N63,N$8:N$71,0)</f>
        <v>22</v>
      </c>
      <c r="P63" s="65">
        <f>VLOOKUP($A63,'Return Data'!$B$7:$R$2843,15,0)</f>
        <v>15.9841</v>
      </c>
      <c r="Q63" s="66">
        <f>RANK(P63,P$8:P$71,0)</f>
        <v>15</v>
      </c>
      <c r="R63" s="65">
        <f>VLOOKUP($A63,'Return Data'!$B$7:$R$2843,16,0)</f>
        <v>16.067399999999999</v>
      </c>
      <c r="S63" s="67">
        <f t="shared" si="16"/>
        <v>23</v>
      </c>
    </row>
    <row r="64" spans="1:19" x14ac:dyDescent="0.3">
      <c r="A64" s="63" t="s">
        <v>219</v>
      </c>
      <c r="B64" s="64">
        <f>VLOOKUP($A64,'Return Data'!$B$7:$R$2843,3,0)</f>
        <v>44351</v>
      </c>
      <c r="C64" s="65">
        <f>VLOOKUP($A64,'Return Data'!$B$7:$R$2843,4,0)</f>
        <v>110.38</v>
      </c>
      <c r="D64" s="65">
        <f>VLOOKUP($A64,'Return Data'!$B$7:$R$2843,10,0)</f>
        <v>5.5662000000000003</v>
      </c>
      <c r="E64" s="66">
        <f t="shared" si="10"/>
        <v>33</v>
      </c>
      <c r="F64" s="65">
        <f>VLOOKUP($A64,'Return Data'!$B$7:$R$2843,11,0)</f>
        <v>18.1419</v>
      </c>
      <c r="G64" s="66">
        <f t="shared" si="11"/>
        <v>54</v>
      </c>
      <c r="H64" s="65">
        <f>VLOOKUP($A64,'Return Data'!$B$7:$R$2843,12,0)</f>
        <v>34.200600000000001</v>
      </c>
      <c r="I64" s="66">
        <f t="shared" si="12"/>
        <v>60</v>
      </c>
      <c r="J64" s="65">
        <f>VLOOKUP($A64,'Return Data'!$B$7:$R$2843,13,0)</f>
        <v>50.998600000000003</v>
      </c>
      <c r="K64" s="66">
        <f t="shared" si="13"/>
        <v>58</v>
      </c>
      <c r="L64" s="65">
        <f>VLOOKUP($A64,'Return Data'!$B$7:$R$2843,17,0)</f>
        <v>14.2714</v>
      </c>
      <c r="M64" s="66">
        <f t="shared" si="18"/>
        <v>50</v>
      </c>
      <c r="N64" s="65">
        <f>VLOOKUP($A64,'Return Data'!$B$7:$R$2843,14,0)</f>
        <v>11.9582</v>
      </c>
      <c r="O64" s="66">
        <f t="shared" si="20"/>
        <v>32</v>
      </c>
      <c r="P64" s="65">
        <f>VLOOKUP($A64,'Return Data'!$B$7:$R$2843,15,0)</f>
        <v>14.952400000000001</v>
      </c>
      <c r="Q64" s="66">
        <f>RANK(P64,P$8:P$71,0)</f>
        <v>19</v>
      </c>
      <c r="R64" s="65">
        <f>VLOOKUP($A64,'Return Data'!$B$7:$R$2843,16,0)</f>
        <v>13.246600000000001</v>
      </c>
      <c r="S64" s="67">
        <f t="shared" si="16"/>
        <v>42</v>
      </c>
    </row>
    <row r="65" spans="1:19" x14ac:dyDescent="0.3">
      <c r="A65" s="63" t="s">
        <v>220</v>
      </c>
      <c r="B65" s="64">
        <f>VLOOKUP($A65,'Return Data'!$B$7:$R$2843,3,0)</f>
        <v>44351</v>
      </c>
      <c r="C65" s="65">
        <f>VLOOKUP($A65,'Return Data'!$B$7:$R$2843,4,0)</f>
        <v>37.39</v>
      </c>
      <c r="D65" s="65">
        <f>VLOOKUP($A65,'Return Data'!$B$7:$R$2843,10,0)</f>
        <v>4.6753</v>
      </c>
      <c r="E65" s="66">
        <f t="shared" si="10"/>
        <v>43</v>
      </c>
      <c r="F65" s="65">
        <f>VLOOKUP($A65,'Return Data'!$B$7:$R$2843,11,0)</f>
        <v>21.1601</v>
      </c>
      <c r="G65" s="66">
        <f t="shared" si="11"/>
        <v>40</v>
      </c>
      <c r="H65" s="65">
        <f>VLOOKUP($A65,'Return Data'!$B$7:$R$2843,12,0)</f>
        <v>38.996299999999998</v>
      </c>
      <c r="I65" s="66">
        <f t="shared" si="12"/>
        <v>48</v>
      </c>
      <c r="J65" s="65">
        <f>VLOOKUP($A65,'Return Data'!$B$7:$R$2843,13,0)</f>
        <v>60.61</v>
      </c>
      <c r="K65" s="66">
        <f t="shared" si="13"/>
        <v>43</v>
      </c>
      <c r="L65" s="65">
        <f>VLOOKUP($A65,'Return Data'!$B$7:$R$2843,17,0)</f>
        <v>20.005299999999998</v>
      </c>
      <c r="M65" s="66">
        <f t="shared" si="18"/>
        <v>18</v>
      </c>
      <c r="N65" s="65">
        <f>VLOOKUP($A65,'Return Data'!$B$7:$R$2843,14,0)</f>
        <v>15.6065</v>
      </c>
      <c r="O65" s="66">
        <f t="shared" si="20"/>
        <v>16</v>
      </c>
      <c r="P65" s="65">
        <f>VLOOKUP($A65,'Return Data'!$B$7:$R$2843,15,0)</f>
        <v>13.854200000000001</v>
      </c>
      <c r="Q65" s="66">
        <f>RANK(P65,P$8:P$71,0)</f>
        <v>25</v>
      </c>
      <c r="R65" s="65">
        <f>VLOOKUP($A65,'Return Data'!$B$7:$R$2843,16,0)</f>
        <v>13.2218</v>
      </c>
      <c r="S65" s="67">
        <f t="shared" si="16"/>
        <v>44</v>
      </c>
    </row>
    <row r="66" spans="1:19" x14ac:dyDescent="0.3">
      <c r="A66" s="63" t="s">
        <v>221</v>
      </c>
      <c r="B66" s="64">
        <f>VLOOKUP($A66,'Return Data'!$B$7:$R$2843,3,0)</f>
        <v>44351</v>
      </c>
      <c r="C66" s="65">
        <f>VLOOKUP($A66,'Return Data'!$B$7:$R$2843,4,0)</f>
        <v>21.2303</v>
      </c>
      <c r="D66" s="65">
        <f>VLOOKUP($A66,'Return Data'!$B$7:$R$2843,10,0)</f>
        <v>8.2388999999999992</v>
      </c>
      <c r="E66" s="66">
        <f t="shared" si="10"/>
        <v>19</v>
      </c>
      <c r="F66" s="65">
        <f>VLOOKUP($A66,'Return Data'!$B$7:$R$2843,11,0)</f>
        <v>30.000800000000002</v>
      </c>
      <c r="G66" s="66">
        <f t="shared" si="11"/>
        <v>12</v>
      </c>
      <c r="H66" s="65">
        <f>VLOOKUP($A66,'Return Data'!$B$7:$R$2843,12,0)</f>
        <v>52.186300000000003</v>
      </c>
      <c r="I66" s="66">
        <f t="shared" si="12"/>
        <v>12</v>
      </c>
      <c r="J66" s="65">
        <f>VLOOKUP($A66,'Return Data'!$B$7:$R$2843,13,0)</f>
        <v>80.908199999999994</v>
      </c>
      <c r="K66" s="66">
        <f t="shared" si="13"/>
        <v>14</v>
      </c>
      <c r="L66" s="65">
        <f>VLOOKUP($A66,'Return Data'!$B$7:$R$2843,17,0)</f>
        <v>20.021999999999998</v>
      </c>
      <c r="M66" s="66">
        <f t="shared" si="18"/>
        <v>17</v>
      </c>
      <c r="N66" s="65">
        <f>VLOOKUP($A66,'Return Data'!$B$7:$R$2843,14,0)</f>
        <v>13.734400000000001</v>
      </c>
      <c r="O66" s="66">
        <f t="shared" si="20"/>
        <v>25</v>
      </c>
      <c r="P66" s="65"/>
      <c r="Q66" s="66"/>
      <c r="R66" s="65">
        <f>VLOOKUP($A66,'Return Data'!$B$7:$R$2843,16,0)</f>
        <v>15.6313</v>
      </c>
      <c r="S66" s="67">
        <f t="shared" si="16"/>
        <v>30</v>
      </c>
    </row>
    <row r="67" spans="1:19" x14ac:dyDescent="0.3">
      <c r="A67" s="63" t="s">
        <v>222</v>
      </c>
      <c r="B67" s="64">
        <f>VLOOKUP($A67,'Return Data'!$B$7:$R$2843,3,0)</f>
        <v>44351</v>
      </c>
      <c r="C67" s="65">
        <f>VLOOKUP($A67,'Return Data'!$B$7:$R$2843,4,0)</f>
        <v>15.366099999999999</v>
      </c>
      <c r="D67" s="65">
        <f>VLOOKUP($A67,'Return Data'!$B$7:$R$2843,10,0)</f>
        <v>8.7581000000000007</v>
      </c>
      <c r="E67" s="66">
        <f t="shared" si="10"/>
        <v>16</v>
      </c>
      <c r="F67" s="65">
        <f>VLOOKUP($A67,'Return Data'!$B$7:$R$2843,11,0)</f>
        <v>32.875300000000003</v>
      </c>
      <c r="G67" s="66">
        <f t="shared" si="11"/>
        <v>10</v>
      </c>
      <c r="H67" s="65">
        <f>VLOOKUP($A67,'Return Data'!$B$7:$R$2843,12,0)</f>
        <v>56.659500000000001</v>
      </c>
      <c r="I67" s="66">
        <f t="shared" si="12"/>
        <v>9</v>
      </c>
      <c r="J67" s="65">
        <f>VLOOKUP($A67,'Return Data'!$B$7:$R$2843,13,0)</f>
        <v>79.958299999999994</v>
      </c>
      <c r="K67" s="66">
        <f t="shared" si="13"/>
        <v>15</v>
      </c>
      <c r="L67" s="65">
        <f>VLOOKUP($A67,'Return Data'!$B$7:$R$2843,17,0)</f>
        <v>16.0212</v>
      </c>
      <c r="M67" s="66">
        <f t="shared" si="18"/>
        <v>41</v>
      </c>
      <c r="N67" s="65">
        <f>VLOOKUP($A67,'Return Data'!$B$7:$R$2843,14,0)</f>
        <v>11.7859</v>
      </c>
      <c r="O67" s="66">
        <f t="shared" si="20"/>
        <v>35</v>
      </c>
      <c r="P67" s="65"/>
      <c r="Q67" s="66"/>
      <c r="R67" s="65">
        <f>VLOOKUP($A67,'Return Data'!$B$7:$R$2843,16,0)</f>
        <v>10.357200000000001</v>
      </c>
      <c r="S67" s="67">
        <f t="shared" si="16"/>
        <v>54</v>
      </c>
    </row>
    <row r="68" spans="1:19" x14ac:dyDescent="0.3">
      <c r="A68" s="63" t="s">
        <v>223</v>
      </c>
      <c r="B68" s="64">
        <f>VLOOKUP($A68,'Return Data'!$B$7:$R$2843,3,0)</f>
        <v>44351</v>
      </c>
      <c r="C68" s="65">
        <f>VLOOKUP($A68,'Return Data'!$B$7:$R$2843,4,0)</f>
        <v>14.2552</v>
      </c>
      <c r="D68" s="65">
        <f>VLOOKUP($A68,'Return Data'!$B$7:$R$2843,10,0)</f>
        <v>8.2276000000000007</v>
      </c>
      <c r="E68" s="66">
        <f t="shared" si="10"/>
        <v>20</v>
      </c>
      <c r="F68" s="65">
        <f>VLOOKUP($A68,'Return Data'!$B$7:$R$2843,11,0)</f>
        <v>31.474</v>
      </c>
      <c r="G68" s="66">
        <f t="shared" si="11"/>
        <v>11</v>
      </c>
      <c r="H68" s="65">
        <f>VLOOKUP($A68,'Return Data'!$B$7:$R$2843,12,0)</f>
        <v>54.616700000000002</v>
      </c>
      <c r="I68" s="66">
        <f t="shared" si="12"/>
        <v>11</v>
      </c>
      <c r="J68" s="65">
        <f>VLOOKUP($A68,'Return Data'!$B$7:$R$2843,13,0)</f>
        <v>75.994500000000002</v>
      </c>
      <c r="K68" s="66">
        <f t="shared" si="13"/>
        <v>17</v>
      </c>
      <c r="L68" s="65">
        <f>VLOOKUP($A68,'Return Data'!$B$7:$R$2843,17,0)</f>
        <v>16.5166</v>
      </c>
      <c r="M68" s="66">
        <f t="shared" si="18"/>
        <v>38</v>
      </c>
      <c r="N68" s="65">
        <f>VLOOKUP($A68,'Return Data'!$B$7:$R$2843,14,0)</f>
        <v>12.739699999999999</v>
      </c>
      <c r="O68" s="66">
        <f t="shared" si="20"/>
        <v>29</v>
      </c>
      <c r="P68" s="65"/>
      <c r="Q68" s="66"/>
      <c r="R68" s="65">
        <f>VLOOKUP($A68,'Return Data'!$B$7:$R$2843,16,0)</f>
        <v>8.8378999999999994</v>
      </c>
      <c r="S68" s="67">
        <f t="shared" si="16"/>
        <v>56</v>
      </c>
    </row>
    <row r="69" spans="1:19" x14ac:dyDescent="0.3">
      <c r="A69" s="63" t="s">
        <v>224</v>
      </c>
      <c r="B69" s="64">
        <f>VLOOKUP($A69,'Return Data'!$B$7:$R$2843,3,0)</f>
        <v>44351</v>
      </c>
      <c r="C69" s="65">
        <f>VLOOKUP($A69,'Return Data'!$B$7:$R$2843,4,0)</f>
        <v>11.6426</v>
      </c>
      <c r="D69" s="65">
        <f>VLOOKUP($A69,'Return Data'!$B$7:$R$2843,10,0)</f>
        <v>3.1021000000000001</v>
      </c>
      <c r="E69" s="66">
        <f t="shared" si="10"/>
        <v>58</v>
      </c>
      <c r="F69" s="65">
        <f>VLOOKUP($A69,'Return Data'!$B$7:$R$2843,11,0)</f>
        <v>18.5396</v>
      </c>
      <c r="G69" s="66">
        <f t="shared" si="11"/>
        <v>53</v>
      </c>
      <c r="H69" s="65">
        <f>VLOOKUP($A69,'Return Data'!$B$7:$R$2843,12,0)</f>
        <v>35.565100000000001</v>
      </c>
      <c r="I69" s="66">
        <f t="shared" si="12"/>
        <v>52</v>
      </c>
      <c r="J69" s="65">
        <f>VLOOKUP($A69,'Return Data'!$B$7:$R$2843,13,0)</f>
        <v>55.098199999999999</v>
      </c>
      <c r="K69" s="66">
        <f t="shared" si="13"/>
        <v>52</v>
      </c>
      <c r="L69" s="65">
        <f>VLOOKUP($A69,'Return Data'!$B$7:$R$2843,17,0)</f>
        <v>13.182499999999999</v>
      </c>
      <c r="M69" s="66">
        <f t="shared" si="18"/>
        <v>54</v>
      </c>
      <c r="N69" s="65"/>
      <c r="O69" s="66"/>
      <c r="P69" s="65"/>
      <c r="Q69" s="66"/>
      <c r="R69" s="65">
        <f>VLOOKUP($A69,'Return Data'!$B$7:$R$2843,16,0)</f>
        <v>4.6050000000000004</v>
      </c>
      <c r="S69" s="67">
        <f t="shared" si="16"/>
        <v>64</v>
      </c>
    </row>
    <row r="70" spans="1:19" x14ac:dyDescent="0.3">
      <c r="A70" s="63" t="s">
        <v>225</v>
      </c>
      <c r="B70" s="64">
        <f>VLOOKUP($A70,'Return Data'!$B$7:$R$2843,3,0)</f>
        <v>44351</v>
      </c>
      <c r="C70" s="65">
        <f>VLOOKUP($A70,'Return Data'!$B$7:$R$2843,4,0)</f>
        <v>12.0913</v>
      </c>
      <c r="D70" s="65">
        <f>VLOOKUP($A70,'Return Data'!$B$7:$R$2843,10,0)</f>
        <v>3.169</v>
      </c>
      <c r="E70" s="66">
        <f t="shared" si="10"/>
        <v>57</v>
      </c>
      <c r="F70" s="65">
        <f>VLOOKUP($A70,'Return Data'!$B$7:$R$2843,11,0)</f>
        <v>17.785799999999998</v>
      </c>
      <c r="G70" s="66">
        <f t="shared" si="11"/>
        <v>56</v>
      </c>
      <c r="H70" s="65">
        <f>VLOOKUP($A70,'Return Data'!$B$7:$R$2843,12,0)</f>
        <v>34.729500000000002</v>
      </c>
      <c r="I70" s="66">
        <f t="shared" si="12"/>
        <v>58</v>
      </c>
      <c r="J70" s="65">
        <f>VLOOKUP($A70,'Return Data'!$B$7:$R$2843,13,0)</f>
        <v>53.854900000000001</v>
      </c>
      <c r="K70" s="66">
        <f t="shared" si="13"/>
        <v>54</v>
      </c>
      <c r="L70" s="65">
        <f>VLOOKUP($A70,'Return Data'!$B$7:$R$2843,17,0)</f>
        <v>13.8706</v>
      </c>
      <c r="M70" s="66">
        <f t="shared" si="18"/>
        <v>52</v>
      </c>
      <c r="N70" s="65"/>
      <c r="O70" s="66"/>
      <c r="P70" s="65"/>
      <c r="Q70" s="66"/>
      <c r="R70" s="65">
        <f>VLOOKUP($A70,'Return Data'!$B$7:$R$2843,16,0)</f>
        <v>6.1302000000000003</v>
      </c>
      <c r="S70" s="67">
        <f t="shared" si="16"/>
        <v>61</v>
      </c>
    </row>
    <row r="71" spans="1:19" x14ac:dyDescent="0.3">
      <c r="A71" s="63" t="s">
        <v>226</v>
      </c>
      <c r="B71" s="64">
        <f>VLOOKUP($A71,'Return Data'!$B$7:$R$2843,3,0)</f>
        <v>44351</v>
      </c>
      <c r="C71" s="65">
        <f>VLOOKUP($A71,'Return Data'!$B$7:$R$2843,4,0)</f>
        <v>135.43360000000001</v>
      </c>
      <c r="D71" s="65">
        <f>VLOOKUP($A71,'Return Data'!$B$7:$R$2843,10,0)</f>
        <v>4.4157999999999999</v>
      </c>
      <c r="E71" s="66">
        <f t="shared" si="10"/>
        <v>45</v>
      </c>
      <c r="F71" s="65">
        <f>VLOOKUP($A71,'Return Data'!$B$7:$R$2843,11,0)</f>
        <v>20.146000000000001</v>
      </c>
      <c r="G71" s="66">
        <f t="shared" si="11"/>
        <v>47</v>
      </c>
      <c r="H71" s="65">
        <f>VLOOKUP($A71,'Return Data'!$B$7:$R$2843,12,0)</f>
        <v>42.396799999999999</v>
      </c>
      <c r="I71" s="66">
        <f t="shared" si="12"/>
        <v>34</v>
      </c>
      <c r="J71" s="65">
        <f>VLOOKUP($A71,'Return Data'!$B$7:$R$2843,13,0)</f>
        <v>61.917299999999997</v>
      </c>
      <c r="K71" s="66">
        <f t="shared" si="13"/>
        <v>38</v>
      </c>
      <c r="L71" s="65">
        <f>VLOOKUP($A71,'Return Data'!$B$7:$R$2843,17,0)</f>
        <v>20.155999999999999</v>
      </c>
      <c r="M71" s="66">
        <f t="shared" si="18"/>
        <v>16</v>
      </c>
      <c r="N71" s="65">
        <f>VLOOKUP($A71,'Return Data'!$B$7:$R$2843,14,0)</f>
        <v>15.2628</v>
      </c>
      <c r="O71" s="66">
        <f>RANK(N71,N$8:N$71,0)</f>
        <v>19</v>
      </c>
      <c r="P71" s="65">
        <f>VLOOKUP($A71,'Return Data'!$B$7:$R$2843,15,0)</f>
        <v>15.1881</v>
      </c>
      <c r="Q71" s="66">
        <f>RANK(P71,P$8:P$71,0)</f>
        <v>17</v>
      </c>
      <c r="R71" s="65">
        <f>VLOOKUP($A71,'Return Data'!$B$7:$R$2843,16,0)</f>
        <v>14.7546</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6.9540468749999986</v>
      </c>
      <c r="E73" s="74"/>
      <c r="F73" s="75">
        <f>AVERAGE(F8:F71)</f>
        <v>25.244260937500009</v>
      </c>
      <c r="G73" s="74"/>
      <c r="H73" s="75">
        <f>AVERAGE(H8:H71)</f>
        <v>45.85149062499999</v>
      </c>
      <c r="I73" s="74"/>
      <c r="J73" s="75">
        <f>AVERAGE(J8:J71)</f>
        <v>69.316795312500005</v>
      </c>
      <c r="K73" s="74"/>
      <c r="L73" s="75">
        <f>AVERAGE(L8:L71)</f>
        <v>18.86883606557376</v>
      </c>
      <c r="M73" s="74"/>
      <c r="N73" s="75">
        <f>AVERAGE(N8:N71)</f>
        <v>13.967911764705883</v>
      </c>
      <c r="O73" s="74"/>
      <c r="P73" s="75">
        <f>AVERAGE(P8:P71)</f>
        <v>15.451278378378376</v>
      </c>
      <c r="Q73" s="74"/>
      <c r="R73" s="75">
        <f>AVERAGE(R8:R71)</f>
        <v>14.956326562499999</v>
      </c>
      <c r="S73" s="76"/>
    </row>
    <row r="74" spans="1:19" x14ac:dyDescent="0.3">
      <c r="A74" s="73" t="s">
        <v>28</v>
      </c>
      <c r="B74" s="74"/>
      <c r="C74" s="74"/>
      <c r="D74" s="75">
        <f>MIN(D8:D71)</f>
        <v>-0.6048</v>
      </c>
      <c r="E74" s="74"/>
      <c r="F74" s="75">
        <f>MIN(F8:F71)</f>
        <v>11.101900000000001</v>
      </c>
      <c r="G74" s="74"/>
      <c r="H74" s="75">
        <f>MIN(H8:H71)</f>
        <v>25.420100000000001</v>
      </c>
      <c r="I74" s="74"/>
      <c r="J74" s="75">
        <f>MIN(J8:J71)</f>
        <v>40.161700000000003</v>
      </c>
      <c r="K74" s="74"/>
      <c r="L74" s="75">
        <f>MIN(L8:L71)</f>
        <v>8.7195999999999998</v>
      </c>
      <c r="M74" s="74"/>
      <c r="N74" s="75">
        <f>MIN(N8:N71)</f>
        <v>6.1818999999999997</v>
      </c>
      <c r="O74" s="74"/>
      <c r="P74" s="75">
        <f>MIN(P8:P71)</f>
        <v>9.5210000000000008</v>
      </c>
      <c r="Q74" s="74"/>
      <c r="R74" s="75">
        <f>MIN(R8:R71)</f>
        <v>4.6050000000000004</v>
      </c>
      <c r="S74" s="76"/>
    </row>
    <row r="75" spans="1:19" ht="15" thickBot="1" x14ac:dyDescent="0.35">
      <c r="A75" s="77" t="s">
        <v>29</v>
      </c>
      <c r="B75" s="78"/>
      <c r="C75" s="78"/>
      <c r="D75" s="79">
        <f>MAX(D8:D71)</f>
        <v>21.765699999999999</v>
      </c>
      <c r="E75" s="78"/>
      <c r="F75" s="79">
        <f>MAX(F8:F71)</f>
        <v>48.777000000000001</v>
      </c>
      <c r="G75" s="78"/>
      <c r="H75" s="79">
        <f>MAX(H8:H71)</f>
        <v>75.447299999999998</v>
      </c>
      <c r="I75" s="78"/>
      <c r="J75" s="79">
        <f>MAX(J8:J71)</f>
        <v>127.4605</v>
      </c>
      <c r="K75" s="78"/>
      <c r="L75" s="79">
        <f>MAX(L8:L71)</f>
        <v>43.4221</v>
      </c>
      <c r="M75" s="78"/>
      <c r="N75" s="79">
        <f>MAX(N8:N71)</f>
        <v>31.033100000000001</v>
      </c>
      <c r="O75" s="78"/>
      <c r="P75" s="79">
        <f>MAX(P8:P71)</f>
        <v>24.411100000000001</v>
      </c>
      <c r="Q75" s="78"/>
      <c r="R75" s="79">
        <f>MAX(R8:R71)</f>
        <v>29.3447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44351</v>
      </c>
      <c r="C8" s="65">
        <f>VLOOKUP($A8,'Return Data'!$B$7:$R$2843,4,0)</f>
        <v>48.69</v>
      </c>
      <c r="D8" s="65">
        <f>VLOOKUP($A8,'Return Data'!$B$7:$R$2843,10,0)</f>
        <v>-0.77439999999999998</v>
      </c>
      <c r="E8" s="66">
        <f t="shared" ref="E8:E39" si="0">RANK(D8,D$8:D$73,0)</f>
        <v>66</v>
      </c>
      <c r="F8" s="65">
        <f>VLOOKUP($A8,'Return Data'!$B$7:$R$2843,11,0)</f>
        <v>14.188599999999999</v>
      </c>
      <c r="G8" s="66">
        <f t="shared" ref="G8:G39" si="1">RANK(F8,F$8:F$73,0)</f>
        <v>64</v>
      </c>
      <c r="H8" s="65">
        <f>VLOOKUP($A8,'Return Data'!$B$7:$R$2843,12,0)</f>
        <v>25.814</v>
      </c>
      <c r="I8" s="66">
        <f t="shared" ref="I8:I39" si="2">RANK(H8,H$8:H$73,0)</f>
        <v>65</v>
      </c>
      <c r="J8" s="65">
        <f>VLOOKUP($A8,'Return Data'!$B$7:$R$2843,13,0)</f>
        <v>40.034500000000001</v>
      </c>
      <c r="K8" s="66">
        <f t="shared" ref="K8:K39" si="3">RANK(J8,J$8:J$73,0)</f>
        <v>65</v>
      </c>
      <c r="L8" s="65">
        <f>VLOOKUP($A8,'Return Data'!$B$7:$R$2843,17,0)</f>
        <v>10.953200000000001</v>
      </c>
      <c r="M8" s="66">
        <f t="shared" ref="M8:M28" si="4">RANK(L8,L$8:L$73,0)</f>
        <v>58</v>
      </c>
      <c r="N8" s="65">
        <f>VLOOKUP($A8,'Return Data'!$B$7:$R$2843,14,0)</f>
        <v>7.5327000000000002</v>
      </c>
      <c r="O8" s="66">
        <f>RANK(N8,N$8:N$73,0)</f>
        <v>48</v>
      </c>
      <c r="P8" s="65">
        <f>VLOOKUP($A8,'Return Data'!$B$7:$R$2843,15,0)</f>
        <v>11.7591</v>
      </c>
      <c r="Q8" s="66">
        <f>RANK(P8,P$8:P$73,0)</f>
        <v>33</v>
      </c>
      <c r="R8" s="65">
        <f>VLOOKUP($A8,'Return Data'!$B$7:$R$2843,16,0)</f>
        <v>11.385899999999999</v>
      </c>
      <c r="S8" s="67">
        <f t="shared" ref="S8:S39" si="5">RANK(R8,R$8:R$73,0)</f>
        <v>50</v>
      </c>
    </row>
    <row r="9" spans="1:20" x14ac:dyDescent="0.3">
      <c r="A9" s="63" t="s">
        <v>267</v>
      </c>
      <c r="B9" s="64">
        <f>VLOOKUP($A9,'Return Data'!$B$7:$R$2843,3,0)</f>
        <v>44351</v>
      </c>
      <c r="C9" s="65">
        <f>VLOOKUP($A9,'Return Data'!$B$7:$R$2843,4,0)</f>
        <v>39.83</v>
      </c>
      <c r="D9" s="65">
        <f>VLOOKUP($A9,'Return Data'!$B$7:$R$2843,10,0)</f>
        <v>-0.42499999999999999</v>
      </c>
      <c r="E9" s="66">
        <f t="shared" si="0"/>
        <v>65</v>
      </c>
      <c r="F9" s="65">
        <f>VLOOKUP($A9,'Return Data'!$B$7:$R$2843,11,0)</f>
        <v>14.421099999999999</v>
      </c>
      <c r="G9" s="66">
        <f t="shared" si="1"/>
        <v>63</v>
      </c>
      <c r="H9" s="65">
        <f>VLOOKUP($A9,'Return Data'!$B$7:$R$2843,12,0)</f>
        <v>26.0443</v>
      </c>
      <c r="I9" s="66">
        <f t="shared" si="2"/>
        <v>64</v>
      </c>
      <c r="J9" s="65">
        <f>VLOOKUP($A9,'Return Data'!$B$7:$R$2843,13,0)</f>
        <v>40.295900000000003</v>
      </c>
      <c r="K9" s="66">
        <f t="shared" si="3"/>
        <v>64</v>
      </c>
      <c r="L9" s="65">
        <f>VLOOKUP($A9,'Return Data'!$B$7:$R$2843,17,0)</f>
        <v>11.881</v>
      </c>
      <c r="M9" s="66">
        <f t="shared" si="4"/>
        <v>57</v>
      </c>
      <c r="N9" s="65">
        <f>VLOOKUP($A9,'Return Data'!$B$7:$R$2843,14,0)</f>
        <v>8.3569999999999993</v>
      </c>
      <c r="O9" s="66">
        <f>RANK(N9,N$8:N$73,0)</f>
        <v>44</v>
      </c>
      <c r="P9" s="65">
        <f>VLOOKUP($A9,'Return Data'!$B$7:$R$2843,15,0)</f>
        <v>12.468</v>
      </c>
      <c r="Q9" s="66">
        <f>RANK(P9,P$8:P$73,0)</f>
        <v>27</v>
      </c>
      <c r="R9" s="65">
        <f>VLOOKUP($A9,'Return Data'!$B$7:$R$2843,16,0)</f>
        <v>11.1005</v>
      </c>
      <c r="S9" s="67">
        <f t="shared" si="5"/>
        <v>51</v>
      </c>
    </row>
    <row r="10" spans="1:20" x14ac:dyDescent="0.3">
      <c r="A10" s="63" t="s">
        <v>268</v>
      </c>
      <c r="B10" s="64">
        <f>VLOOKUP($A10,'Return Data'!$B$7:$R$2843,3,0)</f>
        <v>44351</v>
      </c>
      <c r="C10" s="65">
        <f>VLOOKUP($A10,'Return Data'!$B$7:$R$2843,4,0)</f>
        <v>65.452600000000004</v>
      </c>
      <c r="D10" s="65">
        <f>VLOOKUP($A10,'Return Data'!$B$7:$R$2843,10,0)</f>
        <v>3.5933999999999999</v>
      </c>
      <c r="E10" s="66">
        <f t="shared" si="0"/>
        <v>51</v>
      </c>
      <c r="F10" s="65">
        <f>VLOOKUP($A10,'Return Data'!$B$7:$R$2843,11,0)</f>
        <v>16.7883</v>
      </c>
      <c r="G10" s="66">
        <f t="shared" si="1"/>
        <v>59</v>
      </c>
      <c r="H10" s="65">
        <f>VLOOKUP($A10,'Return Data'!$B$7:$R$2843,12,0)</f>
        <v>39.079500000000003</v>
      </c>
      <c r="I10" s="66">
        <f t="shared" si="2"/>
        <v>46</v>
      </c>
      <c r="J10" s="65">
        <f>VLOOKUP($A10,'Return Data'!$B$7:$R$2843,13,0)</f>
        <v>53.346200000000003</v>
      </c>
      <c r="K10" s="66">
        <f t="shared" si="3"/>
        <v>55</v>
      </c>
      <c r="L10" s="65">
        <f>VLOOKUP($A10,'Return Data'!$B$7:$R$2843,17,0)</f>
        <v>18.588999999999999</v>
      </c>
      <c r="M10" s="66">
        <f t="shared" si="4"/>
        <v>22</v>
      </c>
      <c r="N10" s="65">
        <f>VLOOKUP($A10,'Return Data'!$B$7:$R$2843,14,0)</f>
        <v>15.0101</v>
      </c>
      <c r="O10" s="66">
        <f>RANK(N10,N$8:N$73,0)</f>
        <v>14</v>
      </c>
      <c r="P10" s="65">
        <f>VLOOKUP($A10,'Return Data'!$B$7:$R$2843,15,0)</f>
        <v>16.059100000000001</v>
      </c>
      <c r="Q10" s="66">
        <f>RANK(P10,P$8:P$73,0)</f>
        <v>10</v>
      </c>
      <c r="R10" s="65">
        <f>VLOOKUP($A10,'Return Data'!$B$7:$R$2843,16,0)</f>
        <v>17.8508</v>
      </c>
      <c r="S10" s="67">
        <f t="shared" si="5"/>
        <v>17</v>
      </c>
    </row>
    <row r="11" spans="1:20" x14ac:dyDescent="0.3">
      <c r="A11" s="63" t="s">
        <v>269</v>
      </c>
      <c r="B11" s="64">
        <f>VLOOKUP($A11,'Return Data'!$B$7:$R$2843,3,0)</f>
        <v>44351</v>
      </c>
      <c r="C11" s="65">
        <f>VLOOKUP($A11,'Return Data'!$B$7:$R$2843,4,0)</f>
        <v>60.5</v>
      </c>
      <c r="D11" s="65">
        <f>VLOOKUP($A11,'Return Data'!$B$7:$R$2843,10,0)</f>
        <v>3.9876</v>
      </c>
      <c r="E11" s="66">
        <f t="shared" si="0"/>
        <v>49</v>
      </c>
      <c r="F11" s="65">
        <f>VLOOKUP($A11,'Return Data'!$B$7:$R$2843,11,0)</f>
        <v>19.071000000000002</v>
      </c>
      <c r="G11" s="66">
        <f t="shared" si="1"/>
        <v>52</v>
      </c>
      <c r="H11" s="65">
        <f>VLOOKUP($A11,'Return Data'!$B$7:$R$2843,12,0)</f>
        <v>39.949100000000001</v>
      </c>
      <c r="I11" s="66">
        <f t="shared" si="2"/>
        <v>43</v>
      </c>
      <c r="J11" s="65">
        <f>VLOOKUP($A11,'Return Data'!$B$7:$R$2843,13,0)</f>
        <v>60.52</v>
      </c>
      <c r="K11" s="66">
        <f t="shared" si="3"/>
        <v>39</v>
      </c>
      <c r="L11" s="65">
        <f>VLOOKUP($A11,'Return Data'!$B$7:$R$2843,17,0)</f>
        <v>15.7598</v>
      </c>
      <c r="M11" s="66">
        <f t="shared" si="4"/>
        <v>39</v>
      </c>
      <c r="N11" s="65">
        <f>VLOOKUP($A11,'Return Data'!$B$7:$R$2843,14,0)</f>
        <v>9.9699000000000009</v>
      </c>
      <c r="O11" s="66">
        <f>RANK(N11,N$8:N$73,0)</f>
        <v>40</v>
      </c>
      <c r="P11" s="65">
        <f>VLOOKUP($A11,'Return Data'!$B$7:$R$2843,15,0)</f>
        <v>11.585900000000001</v>
      </c>
      <c r="Q11" s="66">
        <f>RANK(P11,P$8:P$73,0)</f>
        <v>35</v>
      </c>
      <c r="R11" s="65">
        <f>VLOOKUP($A11,'Return Data'!$B$7:$R$2843,16,0)</f>
        <v>7.3151000000000002</v>
      </c>
      <c r="S11" s="67">
        <f t="shared" si="5"/>
        <v>58</v>
      </c>
    </row>
    <row r="12" spans="1:20" x14ac:dyDescent="0.3">
      <c r="A12" s="63" t="s">
        <v>270</v>
      </c>
      <c r="B12" s="64">
        <f>VLOOKUP($A12,'Return Data'!$B$7:$R$2843,3,0)</f>
        <v>44351</v>
      </c>
      <c r="C12" s="65">
        <f>VLOOKUP($A12,'Return Data'!$B$7:$R$2843,4,0)</f>
        <v>54.19</v>
      </c>
      <c r="D12" s="65">
        <f>VLOOKUP($A12,'Return Data'!$B$7:$R$2843,10,0)</f>
        <v>2.6404000000000001</v>
      </c>
      <c r="E12" s="66">
        <f t="shared" si="0"/>
        <v>61</v>
      </c>
      <c r="F12" s="65">
        <f>VLOOKUP($A12,'Return Data'!$B$7:$R$2843,11,0)</f>
        <v>16.530100000000001</v>
      </c>
      <c r="G12" s="66">
        <f t="shared" si="1"/>
        <v>60</v>
      </c>
      <c r="H12" s="65">
        <f>VLOOKUP($A12,'Return Data'!$B$7:$R$2843,12,0)</f>
        <v>34.017600000000002</v>
      </c>
      <c r="I12" s="66">
        <f t="shared" si="2"/>
        <v>59</v>
      </c>
      <c r="J12" s="65">
        <f>VLOOKUP($A12,'Return Data'!$B$7:$R$2843,13,0)</f>
        <v>49.053800000000003</v>
      </c>
      <c r="K12" s="66">
        <f t="shared" si="3"/>
        <v>60</v>
      </c>
      <c r="L12" s="65">
        <f>VLOOKUP($A12,'Return Data'!$B$7:$R$2843,17,0)</f>
        <v>16.9757</v>
      </c>
      <c r="M12" s="66">
        <f t="shared" si="4"/>
        <v>30</v>
      </c>
      <c r="N12" s="65">
        <f>VLOOKUP($A12,'Return Data'!$B$7:$R$2843,14,0)</f>
        <v>14.0755</v>
      </c>
      <c r="O12" s="66">
        <f>RANK(N12,N$8:N$73,0)</f>
        <v>20</v>
      </c>
      <c r="P12" s="65">
        <f>VLOOKUP($A12,'Return Data'!$B$7:$R$2843,15,0)</f>
        <v>12.9122</v>
      </c>
      <c r="Q12" s="66">
        <f>RANK(P12,P$8:P$73,0)</f>
        <v>25</v>
      </c>
      <c r="R12" s="65">
        <f>VLOOKUP($A12,'Return Data'!$B$7:$R$2843,16,0)</f>
        <v>11.5808</v>
      </c>
      <c r="S12" s="67">
        <f t="shared" si="5"/>
        <v>48</v>
      </c>
    </row>
    <row r="13" spans="1:20" x14ac:dyDescent="0.3">
      <c r="A13" s="63" t="s">
        <v>271</v>
      </c>
      <c r="B13" s="64">
        <f>VLOOKUP($A13,'Return Data'!$B$7:$R$2843,3,0)</f>
        <v>44351</v>
      </c>
      <c r="C13" s="65">
        <f>VLOOKUP($A13,'Return Data'!$B$7:$R$2843,4,0)</f>
        <v>14.56</v>
      </c>
      <c r="D13" s="65">
        <f>VLOOKUP($A13,'Return Data'!$B$7:$R$2843,10,0)</f>
        <v>9.7211999999999996</v>
      </c>
      <c r="E13" s="66">
        <f t="shared" si="0"/>
        <v>11</v>
      </c>
      <c r="F13" s="65">
        <f>VLOOKUP($A13,'Return Data'!$B$7:$R$2843,11,0)</f>
        <v>26.608699999999999</v>
      </c>
      <c r="G13" s="66">
        <f t="shared" si="1"/>
        <v>20</v>
      </c>
      <c r="H13" s="65">
        <f>VLOOKUP($A13,'Return Data'!$B$7:$R$2843,12,0)</f>
        <v>45.891800000000003</v>
      </c>
      <c r="I13" s="66">
        <f t="shared" si="2"/>
        <v>26</v>
      </c>
      <c r="J13" s="65">
        <f>VLOOKUP($A13,'Return Data'!$B$7:$R$2843,13,0)</f>
        <v>72.511799999999994</v>
      </c>
      <c r="K13" s="66">
        <f t="shared" si="3"/>
        <v>20</v>
      </c>
      <c r="L13" s="65">
        <f>VLOOKUP($A13,'Return Data'!$B$7:$R$2843,17,0)</f>
        <v>29.098600000000001</v>
      </c>
      <c r="M13" s="66">
        <f t="shared" si="4"/>
        <v>5</v>
      </c>
      <c r="N13" s="65"/>
      <c r="O13" s="66"/>
      <c r="P13" s="65"/>
      <c r="Q13" s="66"/>
      <c r="R13" s="65">
        <f>VLOOKUP($A13,'Return Data'!$B$7:$R$2843,16,0)</f>
        <v>12.0952</v>
      </c>
      <c r="S13" s="67">
        <f t="shared" si="5"/>
        <v>42</v>
      </c>
    </row>
    <row r="14" spans="1:20" x14ac:dyDescent="0.3">
      <c r="A14" s="63" t="s">
        <v>272</v>
      </c>
      <c r="B14" s="64">
        <f>VLOOKUP($A14,'Return Data'!$B$7:$R$2843,3,0)</f>
        <v>44351</v>
      </c>
      <c r="C14" s="65">
        <f>VLOOKUP($A14,'Return Data'!$B$7:$R$2843,4,0)</f>
        <v>17.72</v>
      </c>
      <c r="D14" s="65">
        <f>VLOOKUP($A14,'Return Data'!$B$7:$R$2843,10,0)</f>
        <v>9.9938000000000002</v>
      </c>
      <c r="E14" s="66">
        <f t="shared" si="0"/>
        <v>10</v>
      </c>
      <c r="F14" s="65">
        <f>VLOOKUP($A14,'Return Data'!$B$7:$R$2843,11,0)</f>
        <v>26.390899999999998</v>
      </c>
      <c r="G14" s="66">
        <f t="shared" si="1"/>
        <v>21</v>
      </c>
      <c r="H14" s="65">
        <f>VLOOKUP($A14,'Return Data'!$B$7:$R$2843,12,0)</f>
        <v>46.810299999999998</v>
      </c>
      <c r="I14" s="66">
        <f t="shared" si="2"/>
        <v>25</v>
      </c>
      <c r="J14" s="65">
        <f>VLOOKUP($A14,'Return Data'!$B$7:$R$2843,13,0)</f>
        <v>73.555300000000003</v>
      </c>
      <c r="K14" s="66">
        <f t="shared" si="3"/>
        <v>19</v>
      </c>
      <c r="L14" s="65">
        <f>VLOOKUP($A14,'Return Data'!$B$7:$R$2843,17,0)</f>
        <v>27.343499999999999</v>
      </c>
      <c r="M14" s="66">
        <f t="shared" si="4"/>
        <v>7</v>
      </c>
      <c r="N14" s="65"/>
      <c r="O14" s="66"/>
      <c r="P14" s="65"/>
      <c r="Q14" s="66"/>
      <c r="R14" s="65">
        <f>VLOOKUP($A14,'Return Data'!$B$7:$R$2843,16,0)</f>
        <v>24.327300000000001</v>
      </c>
      <c r="S14" s="67">
        <f t="shared" si="5"/>
        <v>2</v>
      </c>
    </row>
    <row r="15" spans="1:20" x14ac:dyDescent="0.3">
      <c r="A15" s="63" t="s">
        <v>273</v>
      </c>
      <c r="B15" s="64">
        <f>VLOOKUP($A15,'Return Data'!$B$7:$R$2843,3,0)</f>
        <v>44351</v>
      </c>
      <c r="C15" s="65">
        <f>VLOOKUP($A15,'Return Data'!$B$7:$R$2843,4,0)</f>
        <v>86.23</v>
      </c>
      <c r="D15" s="65">
        <f>VLOOKUP($A15,'Return Data'!$B$7:$R$2843,10,0)</f>
        <v>7.3848000000000003</v>
      </c>
      <c r="E15" s="66">
        <f t="shared" si="0"/>
        <v>23</v>
      </c>
      <c r="F15" s="65">
        <f>VLOOKUP($A15,'Return Data'!$B$7:$R$2843,11,0)</f>
        <v>24.465900000000001</v>
      </c>
      <c r="G15" s="66">
        <f t="shared" si="1"/>
        <v>27</v>
      </c>
      <c r="H15" s="65">
        <f>VLOOKUP($A15,'Return Data'!$B$7:$R$2843,12,0)</f>
        <v>45.095100000000002</v>
      </c>
      <c r="I15" s="66">
        <f t="shared" si="2"/>
        <v>28</v>
      </c>
      <c r="J15" s="65">
        <f>VLOOKUP($A15,'Return Data'!$B$7:$R$2843,13,0)</f>
        <v>70.347700000000003</v>
      </c>
      <c r="K15" s="66">
        <f t="shared" si="3"/>
        <v>21</v>
      </c>
      <c r="L15" s="65">
        <f>VLOOKUP($A15,'Return Data'!$B$7:$R$2843,17,0)</f>
        <v>28.3355</v>
      </c>
      <c r="M15" s="66">
        <f t="shared" si="4"/>
        <v>6</v>
      </c>
      <c r="N15" s="65">
        <f>VLOOKUP($A15,'Return Data'!$B$7:$R$2843,14,0)</f>
        <v>16.1553</v>
      </c>
      <c r="O15" s="66">
        <f t="shared" ref="O15:O23" si="6">RANK(N15,N$8:N$73,0)</f>
        <v>11</v>
      </c>
      <c r="P15" s="65">
        <f>VLOOKUP($A15,'Return Data'!$B$7:$R$2843,15,0)</f>
        <v>18.467400000000001</v>
      </c>
      <c r="Q15" s="66">
        <f t="shared" ref="Q15:Q23" si="7">RANK(P15,P$8:P$73,0)</f>
        <v>4</v>
      </c>
      <c r="R15" s="65">
        <f>VLOOKUP($A15,'Return Data'!$B$7:$R$2843,16,0)</f>
        <v>19.1783</v>
      </c>
      <c r="S15" s="67">
        <f t="shared" si="5"/>
        <v>13</v>
      </c>
    </row>
    <row r="16" spans="1:20" x14ac:dyDescent="0.3">
      <c r="A16" s="63" t="s">
        <v>274</v>
      </c>
      <c r="B16" s="64">
        <f>VLOOKUP($A16,'Return Data'!$B$7:$R$2843,3,0)</f>
        <v>44351</v>
      </c>
      <c r="C16" s="65">
        <f>VLOOKUP($A16,'Return Data'!$B$7:$R$2843,4,0)</f>
        <v>102.14</v>
      </c>
      <c r="D16" s="65">
        <f>VLOOKUP($A16,'Return Data'!$B$7:$R$2843,10,0)</f>
        <v>5.2773000000000003</v>
      </c>
      <c r="E16" s="66">
        <f t="shared" si="0"/>
        <v>36</v>
      </c>
      <c r="F16" s="65">
        <f>VLOOKUP($A16,'Return Data'!$B$7:$R$2843,11,0)</f>
        <v>23.926200000000001</v>
      </c>
      <c r="G16" s="66">
        <f t="shared" si="1"/>
        <v>29</v>
      </c>
      <c r="H16" s="65">
        <f>VLOOKUP($A16,'Return Data'!$B$7:$R$2843,12,0)</f>
        <v>45.519300000000001</v>
      </c>
      <c r="I16" s="66">
        <f t="shared" si="2"/>
        <v>27</v>
      </c>
      <c r="J16" s="65">
        <f>VLOOKUP($A16,'Return Data'!$B$7:$R$2843,13,0)</f>
        <v>65.865499999999997</v>
      </c>
      <c r="K16" s="66">
        <f t="shared" si="3"/>
        <v>29</v>
      </c>
      <c r="L16" s="65">
        <f>VLOOKUP($A16,'Return Data'!$B$7:$R$2843,17,0)</f>
        <v>22.461500000000001</v>
      </c>
      <c r="M16" s="66">
        <f t="shared" si="4"/>
        <v>12</v>
      </c>
      <c r="N16" s="65">
        <f>VLOOKUP($A16,'Return Data'!$B$7:$R$2843,14,0)</f>
        <v>19.8443</v>
      </c>
      <c r="O16" s="66">
        <f t="shared" si="6"/>
        <v>5</v>
      </c>
      <c r="P16" s="65">
        <f>VLOOKUP($A16,'Return Data'!$B$7:$R$2843,15,0)</f>
        <v>17.855699999999999</v>
      </c>
      <c r="Q16" s="66">
        <f t="shared" si="7"/>
        <v>5</v>
      </c>
      <c r="R16" s="65">
        <f>VLOOKUP($A16,'Return Data'!$B$7:$R$2843,16,0)</f>
        <v>20.314599999999999</v>
      </c>
      <c r="S16" s="67">
        <f t="shared" si="5"/>
        <v>11</v>
      </c>
    </row>
    <row r="17" spans="1:19" x14ac:dyDescent="0.3">
      <c r="A17" s="63" t="s">
        <v>275</v>
      </c>
      <c r="B17" s="64">
        <f>VLOOKUP($A17,'Return Data'!$B$7:$R$2843,3,0)</f>
        <v>44351</v>
      </c>
      <c r="C17" s="65">
        <f>VLOOKUP($A17,'Return Data'!$B$7:$R$2843,4,0)</f>
        <v>72.445999999999998</v>
      </c>
      <c r="D17" s="65">
        <f>VLOOKUP($A17,'Return Data'!$B$7:$R$2843,10,0)</f>
        <v>8.1105999999999998</v>
      </c>
      <c r="E17" s="66">
        <f t="shared" si="0"/>
        <v>21</v>
      </c>
      <c r="F17" s="65">
        <f>VLOOKUP($A17,'Return Data'!$B$7:$R$2843,11,0)</f>
        <v>27.236599999999999</v>
      </c>
      <c r="G17" s="66">
        <f t="shared" si="1"/>
        <v>16</v>
      </c>
      <c r="H17" s="65">
        <f>VLOOKUP($A17,'Return Data'!$B$7:$R$2843,12,0)</f>
        <v>49.376300000000001</v>
      </c>
      <c r="I17" s="66">
        <f t="shared" si="2"/>
        <v>16</v>
      </c>
      <c r="J17" s="65">
        <f>VLOOKUP($A17,'Return Data'!$B$7:$R$2843,13,0)</f>
        <v>68.608500000000006</v>
      </c>
      <c r="K17" s="66">
        <f t="shared" si="3"/>
        <v>23</v>
      </c>
      <c r="L17" s="65">
        <f>VLOOKUP($A17,'Return Data'!$B$7:$R$2843,17,0)</f>
        <v>20.7318</v>
      </c>
      <c r="M17" s="66">
        <f t="shared" si="4"/>
        <v>13</v>
      </c>
      <c r="N17" s="65">
        <f>VLOOKUP($A17,'Return Data'!$B$7:$R$2843,14,0)</f>
        <v>17.252500000000001</v>
      </c>
      <c r="O17" s="66">
        <f t="shared" si="6"/>
        <v>9</v>
      </c>
      <c r="P17" s="65">
        <f>VLOOKUP($A17,'Return Data'!$B$7:$R$2843,15,0)</f>
        <v>16.804200000000002</v>
      </c>
      <c r="Q17" s="66">
        <f t="shared" si="7"/>
        <v>9</v>
      </c>
      <c r="R17" s="65">
        <f>VLOOKUP($A17,'Return Data'!$B$7:$R$2843,16,0)</f>
        <v>14.757199999999999</v>
      </c>
      <c r="S17" s="67">
        <f t="shared" si="5"/>
        <v>29</v>
      </c>
    </row>
    <row r="18" spans="1:19" x14ac:dyDescent="0.3">
      <c r="A18" s="63" t="s">
        <v>276</v>
      </c>
      <c r="B18" s="64">
        <f>VLOOKUP($A18,'Return Data'!$B$7:$R$2843,3,0)</f>
        <v>44351</v>
      </c>
      <c r="C18" s="65">
        <f>VLOOKUP($A18,'Return Data'!$B$7:$R$2843,4,0)</f>
        <v>62.48</v>
      </c>
      <c r="D18" s="65">
        <f>VLOOKUP($A18,'Return Data'!$B$7:$R$2843,10,0)</f>
        <v>2.9325000000000001</v>
      </c>
      <c r="E18" s="66">
        <f t="shared" si="0"/>
        <v>59</v>
      </c>
      <c r="F18" s="65">
        <f>VLOOKUP($A18,'Return Data'!$B$7:$R$2843,11,0)</f>
        <v>19.7623</v>
      </c>
      <c r="G18" s="66">
        <f t="shared" si="1"/>
        <v>45</v>
      </c>
      <c r="H18" s="65">
        <f>VLOOKUP($A18,'Return Data'!$B$7:$R$2843,12,0)</f>
        <v>36.657899999999998</v>
      </c>
      <c r="I18" s="66">
        <f t="shared" si="2"/>
        <v>53</v>
      </c>
      <c r="J18" s="65">
        <f>VLOOKUP($A18,'Return Data'!$B$7:$R$2843,13,0)</f>
        <v>56.512999999999998</v>
      </c>
      <c r="K18" s="66">
        <f t="shared" si="3"/>
        <v>50</v>
      </c>
      <c r="L18" s="65">
        <f>VLOOKUP($A18,'Return Data'!$B$7:$R$2843,17,0)</f>
        <v>14.0108</v>
      </c>
      <c r="M18" s="66">
        <f t="shared" si="4"/>
        <v>47</v>
      </c>
      <c r="N18" s="65">
        <f>VLOOKUP($A18,'Return Data'!$B$7:$R$2843,14,0)</f>
        <v>11.0176</v>
      </c>
      <c r="O18" s="66">
        <f t="shared" si="6"/>
        <v>36</v>
      </c>
      <c r="P18" s="65">
        <f>VLOOKUP($A18,'Return Data'!$B$7:$R$2843,15,0)</f>
        <v>12.3833</v>
      </c>
      <c r="Q18" s="66">
        <f t="shared" si="7"/>
        <v>28</v>
      </c>
      <c r="R18" s="65">
        <f>VLOOKUP($A18,'Return Data'!$B$7:$R$2843,16,0)</f>
        <v>15.8748</v>
      </c>
      <c r="S18" s="67">
        <f t="shared" si="5"/>
        <v>23</v>
      </c>
    </row>
    <row r="19" spans="1:19" x14ac:dyDescent="0.3">
      <c r="A19" s="63" t="s">
        <v>278</v>
      </c>
      <c r="B19" s="64">
        <f>VLOOKUP($A19,'Return Data'!$B$7:$R$2843,3,0)</f>
        <v>44351</v>
      </c>
      <c r="C19" s="65">
        <f>VLOOKUP($A19,'Return Data'!$B$7:$R$2843,4,0)</f>
        <v>767.24890000000005</v>
      </c>
      <c r="D19" s="65">
        <f>VLOOKUP($A19,'Return Data'!$B$7:$R$2843,10,0)</f>
        <v>5.3140999999999998</v>
      </c>
      <c r="E19" s="66">
        <f t="shared" si="0"/>
        <v>35</v>
      </c>
      <c r="F19" s="65">
        <f>VLOOKUP($A19,'Return Data'!$B$7:$R$2843,11,0)</f>
        <v>24.6126</v>
      </c>
      <c r="G19" s="66">
        <f t="shared" si="1"/>
        <v>26</v>
      </c>
      <c r="H19" s="65">
        <f>VLOOKUP($A19,'Return Data'!$B$7:$R$2843,12,0)</f>
        <v>49.658299999999997</v>
      </c>
      <c r="I19" s="66">
        <f t="shared" si="2"/>
        <v>15</v>
      </c>
      <c r="J19" s="65">
        <f>VLOOKUP($A19,'Return Data'!$B$7:$R$2843,13,0)</f>
        <v>69.669799999999995</v>
      </c>
      <c r="K19" s="66">
        <f t="shared" si="3"/>
        <v>22</v>
      </c>
      <c r="L19" s="65">
        <f>VLOOKUP($A19,'Return Data'!$B$7:$R$2843,17,0)</f>
        <v>14.880699999999999</v>
      </c>
      <c r="M19" s="66">
        <f t="shared" si="4"/>
        <v>44</v>
      </c>
      <c r="N19" s="65">
        <f>VLOOKUP($A19,'Return Data'!$B$7:$R$2843,14,0)</f>
        <v>11.213800000000001</v>
      </c>
      <c r="O19" s="66">
        <f t="shared" si="6"/>
        <v>31</v>
      </c>
      <c r="P19" s="65">
        <f>VLOOKUP($A19,'Return Data'!$B$7:$R$2843,15,0)</f>
        <v>11.988899999999999</v>
      </c>
      <c r="Q19" s="66">
        <f t="shared" si="7"/>
        <v>31</v>
      </c>
      <c r="R19" s="65">
        <f>VLOOKUP($A19,'Return Data'!$B$7:$R$2843,16,0)</f>
        <v>21.627800000000001</v>
      </c>
      <c r="S19" s="67">
        <f t="shared" si="5"/>
        <v>8</v>
      </c>
    </row>
    <row r="20" spans="1:19" x14ac:dyDescent="0.3">
      <c r="A20" s="63" t="s">
        <v>279</v>
      </c>
      <c r="B20" s="64">
        <f>VLOOKUP($A20,'Return Data'!$B$7:$R$2843,3,0)</f>
        <v>44351</v>
      </c>
      <c r="C20" s="65">
        <f>VLOOKUP($A20,'Return Data'!$B$7:$R$2843,4,0)</f>
        <v>501.77499999999998</v>
      </c>
      <c r="D20" s="65">
        <f>VLOOKUP($A20,'Return Data'!$B$7:$R$2843,10,0)</f>
        <v>6.1208</v>
      </c>
      <c r="E20" s="66">
        <f t="shared" si="0"/>
        <v>25</v>
      </c>
      <c r="F20" s="65">
        <f>VLOOKUP($A20,'Return Data'!$B$7:$R$2843,11,0)</f>
        <v>25.874199999999998</v>
      </c>
      <c r="G20" s="66">
        <f t="shared" si="1"/>
        <v>24</v>
      </c>
      <c r="H20" s="65">
        <f>VLOOKUP($A20,'Return Data'!$B$7:$R$2843,12,0)</f>
        <v>46.964500000000001</v>
      </c>
      <c r="I20" s="66">
        <f t="shared" si="2"/>
        <v>22</v>
      </c>
      <c r="J20" s="65">
        <f>VLOOKUP($A20,'Return Data'!$B$7:$R$2843,13,0)</f>
        <v>68.217200000000005</v>
      </c>
      <c r="K20" s="66">
        <f t="shared" si="3"/>
        <v>24</v>
      </c>
      <c r="L20" s="65">
        <f>VLOOKUP($A20,'Return Data'!$B$7:$R$2843,17,0)</f>
        <v>15.991400000000001</v>
      </c>
      <c r="M20" s="66">
        <f t="shared" si="4"/>
        <v>38</v>
      </c>
      <c r="N20" s="65">
        <f>VLOOKUP($A20,'Return Data'!$B$7:$R$2843,14,0)</f>
        <v>14.618600000000001</v>
      </c>
      <c r="O20" s="66">
        <f t="shared" si="6"/>
        <v>16</v>
      </c>
      <c r="P20" s="65">
        <f>VLOOKUP($A20,'Return Data'!$B$7:$R$2843,15,0)</f>
        <v>15.5792</v>
      </c>
      <c r="Q20" s="66">
        <f t="shared" si="7"/>
        <v>14</v>
      </c>
      <c r="R20" s="65">
        <f>VLOOKUP($A20,'Return Data'!$B$7:$R$2843,16,0)</f>
        <v>21.122299999999999</v>
      </c>
      <c r="S20" s="67">
        <f t="shared" si="5"/>
        <v>9</v>
      </c>
    </row>
    <row r="21" spans="1:19" x14ac:dyDescent="0.3">
      <c r="A21" s="63" t="s">
        <v>280</v>
      </c>
      <c r="B21" s="64">
        <f>VLOOKUP($A21,'Return Data'!$B$7:$R$2843,3,0)</f>
        <v>44351</v>
      </c>
      <c r="C21" s="65">
        <f>VLOOKUP($A21,'Return Data'!$B$7:$R$2843,4,0)</f>
        <v>2049.95731824008</v>
      </c>
      <c r="D21" s="65">
        <f>VLOOKUP($A21,'Return Data'!$B$7:$R$2843,10,0)</f>
        <v>4.7370999999999999</v>
      </c>
      <c r="E21" s="66">
        <f t="shared" si="0"/>
        <v>42</v>
      </c>
      <c r="F21" s="65">
        <f>VLOOKUP($A21,'Return Data'!$B$7:$R$2843,11,0)</f>
        <v>20.850899999999999</v>
      </c>
      <c r="G21" s="66">
        <f t="shared" si="1"/>
        <v>41</v>
      </c>
      <c r="H21" s="65">
        <f>VLOOKUP($A21,'Return Data'!$B$7:$R$2843,12,0)</f>
        <v>34.865299999999998</v>
      </c>
      <c r="I21" s="66">
        <f t="shared" si="2"/>
        <v>55</v>
      </c>
      <c r="J21" s="65">
        <f>VLOOKUP($A21,'Return Data'!$B$7:$R$2843,13,0)</f>
        <v>52.418599999999998</v>
      </c>
      <c r="K21" s="66">
        <f t="shared" si="3"/>
        <v>57</v>
      </c>
      <c r="L21" s="65">
        <f>VLOOKUP($A21,'Return Data'!$B$7:$R$2843,17,0)</f>
        <v>8.0983999999999998</v>
      </c>
      <c r="M21" s="66">
        <f t="shared" si="4"/>
        <v>63</v>
      </c>
      <c r="N21" s="65">
        <f>VLOOKUP($A21,'Return Data'!$B$7:$R$2843,14,0)</f>
        <v>7.8836000000000004</v>
      </c>
      <c r="O21" s="66">
        <f t="shared" si="6"/>
        <v>46</v>
      </c>
      <c r="P21" s="65">
        <f>VLOOKUP($A21,'Return Data'!$B$7:$R$2843,15,0)</f>
        <v>11.131</v>
      </c>
      <c r="Q21" s="66">
        <f t="shared" si="7"/>
        <v>37</v>
      </c>
      <c r="R21" s="65">
        <f>VLOOKUP($A21,'Return Data'!$B$7:$R$2843,16,0)</f>
        <v>23.525300000000001</v>
      </c>
      <c r="S21" s="67">
        <f t="shared" si="5"/>
        <v>5</v>
      </c>
    </row>
    <row r="22" spans="1:19" x14ac:dyDescent="0.3">
      <c r="A22" s="63" t="s">
        <v>281</v>
      </c>
      <c r="B22" s="64">
        <f>VLOOKUP($A22,'Return Data'!$B$7:$R$2843,3,0)</f>
        <v>44351</v>
      </c>
      <c r="C22" s="65">
        <f>VLOOKUP($A22,'Return Data'!$B$7:$R$2843,4,0)</f>
        <v>48.906999999999996</v>
      </c>
      <c r="D22" s="65">
        <f>VLOOKUP($A22,'Return Data'!$B$7:$R$2843,10,0)</f>
        <v>4.0807000000000002</v>
      </c>
      <c r="E22" s="66">
        <f t="shared" si="0"/>
        <v>47</v>
      </c>
      <c r="F22" s="65">
        <f>VLOOKUP($A22,'Return Data'!$B$7:$R$2843,11,0)</f>
        <v>19.588699999999999</v>
      </c>
      <c r="G22" s="66">
        <f t="shared" si="1"/>
        <v>48</v>
      </c>
      <c r="H22" s="65">
        <f>VLOOKUP($A22,'Return Data'!$B$7:$R$2843,12,0)</f>
        <v>39.378700000000002</v>
      </c>
      <c r="I22" s="66">
        <f t="shared" si="2"/>
        <v>44</v>
      </c>
      <c r="J22" s="65">
        <f>VLOOKUP($A22,'Return Data'!$B$7:$R$2843,13,0)</f>
        <v>57.301699999999997</v>
      </c>
      <c r="K22" s="66">
        <f t="shared" si="3"/>
        <v>49</v>
      </c>
      <c r="L22" s="65">
        <f>VLOOKUP($A22,'Return Data'!$B$7:$R$2843,17,0)</f>
        <v>13.715299999999999</v>
      </c>
      <c r="M22" s="66">
        <f t="shared" si="4"/>
        <v>48</v>
      </c>
      <c r="N22" s="65">
        <f>VLOOKUP($A22,'Return Data'!$B$7:$R$2843,14,0)</f>
        <v>9.9626000000000001</v>
      </c>
      <c r="O22" s="66">
        <f t="shared" si="6"/>
        <v>41</v>
      </c>
      <c r="P22" s="65">
        <f>VLOOKUP($A22,'Return Data'!$B$7:$R$2843,15,0)</f>
        <v>12.369899999999999</v>
      </c>
      <c r="Q22" s="66">
        <f t="shared" si="7"/>
        <v>29</v>
      </c>
      <c r="R22" s="65">
        <f>VLOOKUP($A22,'Return Data'!$B$7:$R$2843,16,0)</f>
        <v>11.635</v>
      </c>
      <c r="S22" s="67">
        <f t="shared" si="5"/>
        <v>46</v>
      </c>
    </row>
    <row r="23" spans="1:19" x14ac:dyDescent="0.3">
      <c r="A23" s="63" t="s">
        <v>282</v>
      </c>
      <c r="B23" s="64">
        <f>VLOOKUP($A23,'Return Data'!$B$7:$R$2843,3,0)</f>
        <v>44351</v>
      </c>
      <c r="C23" s="65">
        <f>VLOOKUP($A23,'Return Data'!$B$7:$R$2843,4,0)</f>
        <v>516.28</v>
      </c>
      <c r="D23" s="65">
        <f>VLOOKUP($A23,'Return Data'!$B$7:$R$2843,10,0)</f>
        <v>4.0110999999999999</v>
      </c>
      <c r="E23" s="66">
        <f t="shared" si="0"/>
        <v>48</v>
      </c>
      <c r="F23" s="65">
        <f>VLOOKUP($A23,'Return Data'!$B$7:$R$2843,11,0)</f>
        <v>21.804400000000001</v>
      </c>
      <c r="G23" s="66">
        <f t="shared" si="1"/>
        <v>37</v>
      </c>
      <c r="H23" s="65">
        <f>VLOOKUP($A23,'Return Data'!$B$7:$R$2843,12,0)</f>
        <v>41.535800000000002</v>
      </c>
      <c r="I23" s="66">
        <f t="shared" si="2"/>
        <v>35</v>
      </c>
      <c r="J23" s="65">
        <f>VLOOKUP($A23,'Return Data'!$B$7:$R$2843,13,0)</f>
        <v>58.494500000000002</v>
      </c>
      <c r="K23" s="66">
        <f t="shared" si="3"/>
        <v>46</v>
      </c>
      <c r="L23" s="65">
        <f>VLOOKUP($A23,'Return Data'!$B$7:$R$2843,17,0)</f>
        <v>15.0548</v>
      </c>
      <c r="M23" s="66">
        <f t="shared" si="4"/>
        <v>43</v>
      </c>
      <c r="N23" s="65">
        <f>VLOOKUP($A23,'Return Data'!$B$7:$R$2843,14,0)</f>
        <v>13.791399999999999</v>
      </c>
      <c r="O23" s="66">
        <f t="shared" si="6"/>
        <v>22</v>
      </c>
      <c r="P23" s="65">
        <f>VLOOKUP($A23,'Return Data'!$B$7:$R$2843,15,0)</f>
        <v>13.893000000000001</v>
      </c>
      <c r="Q23" s="66">
        <f t="shared" si="7"/>
        <v>21</v>
      </c>
      <c r="R23" s="65">
        <f>VLOOKUP($A23,'Return Data'!$B$7:$R$2843,16,0)</f>
        <v>19.823799999999999</v>
      </c>
      <c r="S23" s="67">
        <f t="shared" si="5"/>
        <v>12</v>
      </c>
    </row>
    <row r="24" spans="1:19" x14ac:dyDescent="0.3">
      <c r="A24" s="63" t="s">
        <v>283</v>
      </c>
      <c r="B24" s="64">
        <f>VLOOKUP($A24,'Return Data'!$B$7:$R$2843,3,0)</f>
        <v>44351</v>
      </c>
      <c r="C24" s="65">
        <f>VLOOKUP($A24,'Return Data'!$B$7:$R$2843,4,0)</f>
        <v>14.3</v>
      </c>
      <c r="D24" s="65">
        <f>VLOOKUP($A24,'Return Data'!$B$7:$R$2843,10,0)</f>
        <v>3.3984000000000001</v>
      </c>
      <c r="E24" s="66">
        <f t="shared" si="0"/>
        <v>53</v>
      </c>
      <c r="F24" s="65">
        <f>VLOOKUP($A24,'Return Data'!$B$7:$R$2843,11,0)</f>
        <v>19.266100000000002</v>
      </c>
      <c r="G24" s="66">
        <f t="shared" si="1"/>
        <v>50</v>
      </c>
      <c r="H24" s="65">
        <f>VLOOKUP($A24,'Return Data'!$B$7:$R$2843,12,0)</f>
        <v>39.1051</v>
      </c>
      <c r="I24" s="66">
        <f t="shared" si="2"/>
        <v>45</v>
      </c>
      <c r="J24" s="65">
        <f>VLOOKUP($A24,'Return Data'!$B$7:$R$2843,13,0)</f>
        <v>60.4938</v>
      </c>
      <c r="K24" s="66">
        <f t="shared" si="3"/>
        <v>40</v>
      </c>
      <c r="L24" s="65">
        <f>VLOOKUP($A24,'Return Data'!$B$7:$R$2843,17,0)</f>
        <v>13.4831</v>
      </c>
      <c r="M24" s="66">
        <f t="shared" si="4"/>
        <v>49</v>
      </c>
      <c r="N24" s="65"/>
      <c r="O24" s="66"/>
      <c r="P24" s="65"/>
      <c r="Q24" s="66"/>
      <c r="R24" s="65">
        <f>VLOOKUP($A24,'Return Data'!$B$7:$R$2843,16,0)</f>
        <v>11.815200000000001</v>
      </c>
      <c r="S24" s="67">
        <f t="shared" si="5"/>
        <v>45</v>
      </c>
    </row>
    <row r="25" spans="1:19" x14ac:dyDescent="0.3">
      <c r="A25" s="63" t="s">
        <v>284</v>
      </c>
      <c r="B25" s="64">
        <f>VLOOKUP($A25,'Return Data'!$B$7:$R$2843,3,0)</f>
        <v>44351</v>
      </c>
      <c r="C25" s="65">
        <f>VLOOKUP($A25,'Return Data'!$B$7:$R$2843,4,0)</f>
        <v>33.86</v>
      </c>
      <c r="D25" s="65">
        <f>VLOOKUP($A25,'Return Data'!$B$7:$R$2843,10,0)</f>
        <v>3.0746000000000002</v>
      </c>
      <c r="E25" s="66">
        <f t="shared" si="0"/>
        <v>56</v>
      </c>
      <c r="F25" s="65">
        <f>VLOOKUP($A25,'Return Data'!$B$7:$R$2843,11,0)</f>
        <v>16.038399999999999</v>
      </c>
      <c r="G25" s="66">
        <f t="shared" si="1"/>
        <v>61</v>
      </c>
      <c r="H25" s="65">
        <f>VLOOKUP($A25,'Return Data'!$B$7:$R$2843,12,0)</f>
        <v>34.152099999999997</v>
      </c>
      <c r="I25" s="66">
        <f t="shared" si="2"/>
        <v>58</v>
      </c>
      <c r="J25" s="65">
        <f>VLOOKUP($A25,'Return Data'!$B$7:$R$2843,13,0)</f>
        <v>43.0503</v>
      </c>
      <c r="K25" s="66">
        <f t="shared" si="3"/>
        <v>63</v>
      </c>
      <c r="L25" s="65">
        <f>VLOOKUP($A25,'Return Data'!$B$7:$R$2843,17,0)</f>
        <v>13.424799999999999</v>
      </c>
      <c r="M25" s="66">
        <f t="shared" si="4"/>
        <v>52</v>
      </c>
      <c r="N25" s="65">
        <f>VLOOKUP($A25,'Return Data'!$B$7:$R$2843,14,0)</f>
        <v>7.6192000000000002</v>
      </c>
      <c r="O25" s="66">
        <f>RANK(N25,N$8:N$73,0)</f>
        <v>47</v>
      </c>
      <c r="P25" s="65">
        <f>VLOOKUP($A25,'Return Data'!$B$7:$R$2843,15,0)</f>
        <v>10.653</v>
      </c>
      <c r="Q25" s="66">
        <f>RANK(P25,P$8:P$73,0)</f>
        <v>38</v>
      </c>
      <c r="R25" s="65">
        <f>VLOOKUP($A25,'Return Data'!$B$7:$R$2843,16,0)</f>
        <v>17.074300000000001</v>
      </c>
      <c r="S25" s="67">
        <f t="shared" si="5"/>
        <v>18</v>
      </c>
    </row>
    <row r="26" spans="1:19" x14ac:dyDescent="0.3">
      <c r="A26" s="63" t="s">
        <v>285</v>
      </c>
      <c r="B26" s="64">
        <f>VLOOKUP($A26,'Return Data'!$B$7:$R$2843,3,0)</f>
        <v>44351</v>
      </c>
      <c r="C26" s="65">
        <f>VLOOKUP($A26,'Return Data'!$B$7:$R$2843,4,0)</f>
        <v>84.07</v>
      </c>
      <c r="D26" s="65">
        <f>VLOOKUP($A26,'Return Data'!$B$7:$R$2843,10,0)</f>
        <v>8.4773999999999994</v>
      </c>
      <c r="E26" s="66">
        <f t="shared" si="0"/>
        <v>17</v>
      </c>
      <c r="F26" s="65">
        <f>VLOOKUP($A26,'Return Data'!$B$7:$R$2843,11,0)</f>
        <v>33.444400000000002</v>
      </c>
      <c r="G26" s="66">
        <f t="shared" si="1"/>
        <v>8</v>
      </c>
      <c r="H26" s="65">
        <f>VLOOKUP($A26,'Return Data'!$B$7:$R$2843,12,0)</f>
        <v>57.022799999999997</v>
      </c>
      <c r="I26" s="66">
        <f t="shared" si="2"/>
        <v>8</v>
      </c>
      <c r="J26" s="65">
        <f>VLOOKUP($A26,'Return Data'!$B$7:$R$2843,13,0)</f>
        <v>89.774299999999997</v>
      </c>
      <c r="K26" s="66">
        <f t="shared" si="3"/>
        <v>9</v>
      </c>
      <c r="L26" s="65">
        <f>VLOOKUP($A26,'Return Data'!$B$7:$R$2843,17,0)</f>
        <v>20.519600000000001</v>
      </c>
      <c r="M26" s="66">
        <f t="shared" si="4"/>
        <v>14</v>
      </c>
      <c r="N26" s="65">
        <f>VLOOKUP($A26,'Return Data'!$B$7:$R$2843,14,0)</f>
        <v>14.0571</v>
      </c>
      <c r="O26" s="66">
        <f>RANK(N26,N$8:N$73,0)</f>
        <v>21</v>
      </c>
      <c r="P26" s="65">
        <f>VLOOKUP($A26,'Return Data'!$B$7:$R$2843,15,0)</f>
        <v>17.045500000000001</v>
      </c>
      <c r="Q26" s="66">
        <f>RANK(P26,P$8:P$73,0)</f>
        <v>6</v>
      </c>
      <c r="R26" s="65">
        <f>VLOOKUP($A26,'Return Data'!$B$7:$R$2843,16,0)</f>
        <v>18.655799999999999</v>
      </c>
      <c r="S26" s="67">
        <f t="shared" si="5"/>
        <v>15</v>
      </c>
    </row>
    <row r="27" spans="1:19" x14ac:dyDescent="0.3">
      <c r="A27" s="63" t="s">
        <v>286</v>
      </c>
      <c r="B27" s="64">
        <f>VLOOKUP($A27,'Return Data'!$B$7:$R$2843,3,0)</f>
        <v>44351</v>
      </c>
      <c r="C27" s="65">
        <f>VLOOKUP($A27,'Return Data'!$B$7:$R$2843,4,0)</f>
        <v>12.11</v>
      </c>
      <c r="D27" s="65">
        <f>VLOOKUP($A27,'Return Data'!$B$7:$R$2843,10,0)</f>
        <v>2.8887</v>
      </c>
      <c r="E27" s="66">
        <f t="shared" si="0"/>
        <v>60</v>
      </c>
      <c r="F27" s="65">
        <f>VLOOKUP($A27,'Return Data'!$B$7:$R$2843,11,0)</f>
        <v>13.7089</v>
      </c>
      <c r="G27" s="66">
        <f t="shared" si="1"/>
        <v>65</v>
      </c>
      <c r="H27" s="65">
        <f>VLOOKUP($A27,'Return Data'!$B$7:$R$2843,12,0)</f>
        <v>29.657399999999999</v>
      </c>
      <c r="I27" s="66">
        <f t="shared" si="2"/>
        <v>63</v>
      </c>
      <c r="J27" s="65">
        <f>VLOOKUP($A27,'Return Data'!$B$7:$R$2843,13,0)</f>
        <v>45.903599999999997</v>
      </c>
      <c r="K27" s="66">
        <f t="shared" si="3"/>
        <v>62</v>
      </c>
      <c r="L27" s="65">
        <f>VLOOKUP($A27,'Return Data'!$B$7:$R$2843,17,0)</f>
        <v>10.306800000000001</v>
      </c>
      <c r="M27" s="66">
        <f t="shared" si="4"/>
        <v>61</v>
      </c>
      <c r="N27" s="65"/>
      <c r="O27" s="66"/>
      <c r="P27" s="65"/>
      <c r="Q27" s="66"/>
      <c r="R27" s="65">
        <f>VLOOKUP($A27,'Return Data'!$B$7:$R$2843,16,0)</f>
        <v>5.7305999999999999</v>
      </c>
      <c r="S27" s="67">
        <f t="shared" si="5"/>
        <v>62</v>
      </c>
    </row>
    <row r="28" spans="1:19" x14ac:dyDescent="0.3">
      <c r="A28" s="63" t="s">
        <v>287</v>
      </c>
      <c r="B28" s="64">
        <f>VLOOKUP($A28,'Return Data'!$B$7:$R$2843,3,0)</f>
        <v>44351</v>
      </c>
      <c r="C28" s="65">
        <f>VLOOKUP($A28,'Return Data'!$B$7:$R$2843,4,0)</f>
        <v>73.680000000000007</v>
      </c>
      <c r="D28" s="65">
        <f>VLOOKUP($A28,'Return Data'!$B$7:$R$2843,10,0)</f>
        <v>5.9991000000000003</v>
      </c>
      <c r="E28" s="66">
        <f t="shared" si="0"/>
        <v>27</v>
      </c>
      <c r="F28" s="65">
        <f>VLOOKUP($A28,'Return Data'!$B$7:$R$2843,11,0)</f>
        <v>21.7851</v>
      </c>
      <c r="G28" s="66">
        <f t="shared" si="1"/>
        <v>39</v>
      </c>
      <c r="H28" s="65">
        <f>VLOOKUP($A28,'Return Data'!$B$7:$R$2843,12,0)</f>
        <v>40.049399999999999</v>
      </c>
      <c r="I28" s="66">
        <f t="shared" si="2"/>
        <v>42</v>
      </c>
      <c r="J28" s="65">
        <f>VLOOKUP($A28,'Return Data'!$B$7:$R$2843,13,0)</f>
        <v>58.0777</v>
      </c>
      <c r="K28" s="66">
        <f t="shared" si="3"/>
        <v>48</v>
      </c>
      <c r="L28" s="65">
        <f>VLOOKUP($A28,'Return Data'!$B$7:$R$2843,17,0)</f>
        <v>18.800999999999998</v>
      </c>
      <c r="M28" s="66">
        <f t="shared" si="4"/>
        <v>20</v>
      </c>
      <c r="N28" s="65">
        <f>VLOOKUP($A28,'Return Data'!$B$7:$R$2843,14,0)</f>
        <v>14.194699999999999</v>
      </c>
      <c r="O28" s="66">
        <f>RANK(N28,N$8:N$73,0)</f>
        <v>18</v>
      </c>
      <c r="P28" s="65">
        <f>VLOOKUP($A28,'Return Data'!$B$7:$R$2843,15,0)</f>
        <v>15.4085</v>
      </c>
      <c r="Q28" s="66">
        <f>RANK(P28,P$8:P$73,0)</f>
        <v>15</v>
      </c>
      <c r="R28" s="65">
        <f>VLOOKUP($A28,'Return Data'!$B$7:$R$2843,16,0)</f>
        <v>14.8315</v>
      </c>
      <c r="S28" s="67">
        <f t="shared" si="5"/>
        <v>28</v>
      </c>
    </row>
    <row r="29" spans="1:19" x14ac:dyDescent="0.3">
      <c r="A29" s="63" t="s">
        <v>288</v>
      </c>
      <c r="B29" s="64">
        <f>VLOOKUP($A29,'Return Data'!$B$7:$R$2843,3,0)</f>
        <v>44351</v>
      </c>
      <c r="C29" s="65">
        <f>VLOOKUP($A29,'Return Data'!$B$7:$R$2843,4,0)</f>
        <v>14.1469</v>
      </c>
      <c r="D29" s="65">
        <f>VLOOKUP($A29,'Return Data'!$B$7:$R$2843,10,0)</f>
        <v>6.4413</v>
      </c>
      <c r="E29" s="66">
        <f t="shared" si="0"/>
        <v>24</v>
      </c>
      <c r="F29" s="65">
        <f>VLOOKUP($A29,'Return Data'!$B$7:$R$2843,11,0)</f>
        <v>24.357399999999998</v>
      </c>
      <c r="G29" s="66">
        <f t="shared" si="1"/>
        <v>28</v>
      </c>
      <c r="H29" s="65">
        <f>VLOOKUP($A29,'Return Data'!$B$7:$R$2843,12,0)</f>
        <v>42.377400000000002</v>
      </c>
      <c r="I29" s="66">
        <f t="shared" si="2"/>
        <v>34</v>
      </c>
      <c r="J29" s="65">
        <f>VLOOKUP($A29,'Return Data'!$B$7:$R$2843,13,0)</f>
        <v>63.779000000000003</v>
      </c>
      <c r="K29" s="66">
        <f t="shared" si="3"/>
        <v>32</v>
      </c>
      <c r="L29" s="65"/>
      <c r="M29" s="66"/>
      <c r="N29" s="65"/>
      <c r="O29" s="66"/>
      <c r="P29" s="65"/>
      <c r="Q29" s="66"/>
      <c r="R29" s="65">
        <f>VLOOKUP($A29,'Return Data'!$B$7:$R$2843,16,0)</f>
        <v>23.715</v>
      </c>
      <c r="S29" s="67">
        <f t="shared" si="5"/>
        <v>4</v>
      </c>
    </row>
    <row r="30" spans="1:19" x14ac:dyDescent="0.3">
      <c r="A30" s="63" t="s">
        <v>289</v>
      </c>
      <c r="B30" s="64">
        <f>VLOOKUP($A30,'Return Data'!$B$7:$R$2843,3,0)</f>
        <v>44351</v>
      </c>
      <c r="C30" s="65">
        <f>VLOOKUP($A30,'Return Data'!$B$7:$R$2843,4,0)</f>
        <v>24.911200000000001</v>
      </c>
      <c r="D30" s="65">
        <f>VLOOKUP($A30,'Return Data'!$B$7:$R$2843,10,0)</f>
        <v>3.5550000000000002</v>
      </c>
      <c r="E30" s="66">
        <f t="shared" si="0"/>
        <v>52</v>
      </c>
      <c r="F30" s="65">
        <f>VLOOKUP($A30,'Return Data'!$B$7:$R$2843,11,0)</f>
        <v>19.6205</v>
      </c>
      <c r="G30" s="66">
        <f t="shared" si="1"/>
        <v>47</v>
      </c>
      <c r="H30" s="65">
        <f>VLOOKUP($A30,'Return Data'!$B$7:$R$2843,12,0)</f>
        <v>43.528300000000002</v>
      </c>
      <c r="I30" s="66">
        <f t="shared" si="2"/>
        <v>33</v>
      </c>
      <c r="J30" s="65">
        <f>VLOOKUP($A30,'Return Data'!$B$7:$R$2843,13,0)</f>
        <v>65.971800000000002</v>
      </c>
      <c r="K30" s="66">
        <f t="shared" si="3"/>
        <v>27</v>
      </c>
      <c r="L30" s="65">
        <f>VLOOKUP($A30,'Return Data'!$B$7:$R$2843,17,0)</f>
        <v>18.791799999999999</v>
      </c>
      <c r="M30" s="66">
        <f t="shared" ref="M30:M38" si="8">RANK(L30,L$8:L$73,0)</f>
        <v>21</v>
      </c>
      <c r="N30" s="65">
        <f>VLOOKUP($A30,'Return Data'!$B$7:$R$2843,14,0)</f>
        <v>14.973000000000001</v>
      </c>
      <c r="O30" s="66">
        <f t="shared" ref="O30:O38" si="9">RANK(N30,N$8:N$73,0)</f>
        <v>15</v>
      </c>
      <c r="P30" s="65">
        <f>VLOOKUP($A30,'Return Data'!$B$7:$R$2843,15,0)</f>
        <v>16.8307</v>
      </c>
      <c r="Q30" s="66">
        <f>RANK(P30,P$8:P$73,0)</f>
        <v>8</v>
      </c>
      <c r="R30" s="65">
        <f>VLOOKUP($A30,'Return Data'!$B$7:$R$2843,16,0)</f>
        <v>7.1669999999999998</v>
      </c>
      <c r="S30" s="67">
        <f t="shared" si="5"/>
        <v>59</v>
      </c>
    </row>
    <row r="31" spans="1:19" x14ac:dyDescent="0.3">
      <c r="A31" s="63" t="s">
        <v>290</v>
      </c>
      <c r="B31" s="64">
        <f>VLOOKUP($A31,'Return Data'!$B$7:$R$2843,3,0)</f>
        <v>44351</v>
      </c>
      <c r="C31" s="65">
        <f>VLOOKUP($A31,'Return Data'!$B$7:$R$2843,4,0)</f>
        <v>63.401000000000003</v>
      </c>
      <c r="D31" s="65">
        <f>VLOOKUP($A31,'Return Data'!$B$7:$R$2843,10,0)</f>
        <v>4.9928999999999997</v>
      </c>
      <c r="E31" s="66">
        <f t="shared" si="0"/>
        <v>40</v>
      </c>
      <c r="F31" s="65">
        <f>VLOOKUP($A31,'Return Data'!$B$7:$R$2843,11,0)</f>
        <v>22.0823</v>
      </c>
      <c r="G31" s="66">
        <f t="shared" si="1"/>
        <v>34</v>
      </c>
      <c r="H31" s="65">
        <f>VLOOKUP($A31,'Return Data'!$B$7:$R$2843,12,0)</f>
        <v>44.293199999999999</v>
      </c>
      <c r="I31" s="66">
        <f t="shared" si="2"/>
        <v>31</v>
      </c>
      <c r="J31" s="65">
        <f>VLOOKUP($A31,'Return Data'!$B$7:$R$2843,13,0)</f>
        <v>60.9694</v>
      </c>
      <c r="K31" s="66">
        <f t="shared" si="3"/>
        <v>37</v>
      </c>
      <c r="L31" s="65">
        <f>VLOOKUP($A31,'Return Data'!$B$7:$R$2843,17,0)</f>
        <v>17.322299999999998</v>
      </c>
      <c r="M31" s="66">
        <f t="shared" si="8"/>
        <v>28</v>
      </c>
      <c r="N31" s="65">
        <f>VLOOKUP($A31,'Return Data'!$B$7:$R$2843,14,0)</f>
        <v>16.168700000000001</v>
      </c>
      <c r="O31" s="66">
        <f t="shared" si="9"/>
        <v>10</v>
      </c>
      <c r="P31" s="65">
        <f>VLOOKUP($A31,'Return Data'!$B$7:$R$2843,15,0)</f>
        <v>15.8283</v>
      </c>
      <c r="Q31" s="66">
        <f>RANK(P31,P$8:P$73,0)</f>
        <v>12</v>
      </c>
      <c r="R31" s="65">
        <f>VLOOKUP($A31,'Return Data'!$B$7:$R$2843,16,0)</f>
        <v>12.620100000000001</v>
      </c>
      <c r="S31" s="67">
        <f t="shared" si="5"/>
        <v>41</v>
      </c>
    </row>
    <row r="32" spans="1:19" x14ac:dyDescent="0.3">
      <c r="A32" s="63" t="s">
        <v>291</v>
      </c>
      <c r="B32" s="64">
        <f>VLOOKUP($A32,'Return Data'!$B$7:$R$2843,3,0)</f>
        <v>44351</v>
      </c>
      <c r="C32" s="65">
        <f>VLOOKUP($A32,'Return Data'!$B$7:$R$2843,4,0)</f>
        <v>71.790999999999997</v>
      </c>
      <c r="D32" s="65">
        <f>VLOOKUP($A32,'Return Data'!$B$7:$R$2843,10,0)</f>
        <v>5.1313000000000004</v>
      </c>
      <c r="E32" s="66">
        <f t="shared" si="0"/>
        <v>37</v>
      </c>
      <c r="F32" s="65">
        <f>VLOOKUP($A32,'Return Data'!$B$7:$R$2843,11,0)</f>
        <v>19.1097</v>
      </c>
      <c r="G32" s="66">
        <f t="shared" si="1"/>
        <v>51</v>
      </c>
      <c r="H32" s="65">
        <f>VLOOKUP($A32,'Return Data'!$B$7:$R$2843,12,0)</f>
        <v>37.241399999999999</v>
      </c>
      <c r="I32" s="66">
        <f t="shared" si="2"/>
        <v>52</v>
      </c>
      <c r="J32" s="65">
        <f>VLOOKUP($A32,'Return Data'!$B$7:$R$2843,13,0)</f>
        <v>56.1387</v>
      </c>
      <c r="K32" s="66">
        <f t="shared" si="3"/>
        <v>52</v>
      </c>
      <c r="L32" s="65">
        <f>VLOOKUP($A32,'Return Data'!$B$7:$R$2843,17,0)</f>
        <v>14.1218</v>
      </c>
      <c r="M32" s="66">
        <f t="shared" si="8"/>
        <v>46</v>
      </c>
      <c r="N32" s="65">
        <f>VLOOKUP($A32,'Return Data'!$B$7:$R$2843,14,0)</f>
        <v>9.3219999999999992</v>
      </c>
      <c r="O32" s="66">
        <f t="shared" si="9"/>
        <v>43</v>
      </c>
      <c r="P32" s="65">
        <f>VLOOKUP($A32,'Return Data'!$B$7:$R$2843,15,0)</f>
        <v>13.434100000000001</v>
      </c>
      <c r="Q32" s="66">
        <f>RANK(P32,P$8:P$73,0)</f>
        <v>22</v>
      </c>
      <c r="R32" s="65">
        <f>VLOOKUP($A32,'Return Data'!$B$7:$R$2843,16,0)</f>
        <v>13.772600000000001</v>
      </c>
      <c r="S32" s="67">
        <f t="shared" si="5"/>
        <v>37</v>
      </c>
    </row>
    <row r="33" spans="1:19" x14ac:dyDescent="0.3">
      <c r="A33" s="63" t="s">
        <v>292</v>
      </c>
      <c r="B33" s="64">
        <f>VLOOKUP($A33,'Return Data'!$B$7:$R$2843,3,0)</f>
        <v>44351</v>
      </c>
      <c r="C33" s="65">
        <f>VLOOKUP($A33,'Return Data'!$B$7:$R$2843,4,0)</f>
        <v>87.177099999999996</v>
      </c>
      <c r="D33" s="65">
        <f>VLOOKUP($A33,'Return Data'!$B$7:$R$2843,10,0)</f>
        <v>3.8494000000000002</v>
      </c>
      <c r="E33" s="66">
        <f t="shared" si="0"/>
        <v>50</v>
      </c>
      <c r="F33" s="65">
        <f>VLOOKUP($A33,'Return Data'!$B$7:$R$2843,11,0)</f>
        <v>15.3148</v>
      </c>
      <c r="G33" s="66">
        <f t="shared" si="1"/>
        <v>62</v>
      </c>
      <c r="H33" s="65">
        <f>VLOOKUP($A33,'Return Data'!$B$7:$R$2843,12,0)</f>
        <v>33.503500000000003</v>
      </c>
      <c r="I33" s="66">
        <f t="shared" si="2"/>
        <v>61</v>
      </c>
      <c r="J33" s="65">
        <f>VLOOKUP($A33,'Return Data'!$B$7:$R$2843,13,0)</f>
        <v>50.851799999999997</v>
      </c>
      <c r="K33" s="66">
        <f t="shared" si="3"/>
        <v>58</v>
      </c>
      <c r="L33" s="65">
        <f>VLOOKUP($A33,'Return Data'!$B$7:$R$2843,17,0)</f>
        <v>13.062099999999999</v>
      </c>
      <c r="M33" s="66">
        <f t="shared" si="8"/>
        <v>53</v>
      </c>
      <c r="N33" s="65">
        <f>VLOOKUP($A33,'Return Data'!$B$7:$R$2843,14,0)</f>
        <v>10.855499999999999</v>
      </c>
      <c r="O33" s="66">
        <f t="shared" si="9"/>
        <v>38</v>
      </c>
      <c r="P33" s="65">
        <f>VLOOKUP($A33,'Return Data'!$B$7:$R$2843,15,0)</f>
        <v>13.0535</v>
      </c>
      <c r="Q33" s="66">
        <f>RANK(P33,P$8:P$73,0)</f>
        <v>24</v>
      </c>
      <c r="R33" s="65">
        <f>VLOOKUP($A33,'Return Data'!$B$7:$R$2843,16,0)</f>
        <v>9.6317000000000004</v>
      </c>
      <c r="S33" s="67">
        <f t="shared" si="5"/>
        <v>54</v>
      </c>
    </row>
    <row r="34" spans="1:19" x14ac:dyDescent="0.3">
      <c r="A34" s="63" t="s">
        <v>435</v>
      </c>
      <c r="B34" s="64">
        <f>VLOOKUP($A34,'Return Data'!$B$7:$R$2843,3,0)</f>
        <v>44351</v>
      </c>
      <c r="C34" s="65">
        <f>VLOOKUP($A34,'Return Data'!$B$7:$R$2843,4,0)</f>
        <v>16.1433</v>
      </c>
      <c r="D34" s="65">
        <f>VLOOKUP($A34,'Return Data'!$B$7:$R$2843,10,0)</f>
        <v>5.8861999999999997</v>
      </c>
      <c r="E34" s="66">
        <f t="shared" si="0"/>
        <v>29</v>
      </c>
      <c r="F34" s="65">
        <f>VLOOKUP($A34,'Return Data'!$B$7:$R$2843,11,0)</f>
        <v>26.214200000000002</v>
      </c>
      <c r="G34" s="66">
        <f t="shared" si="1"/>
        <v>22</v>
      </c>
      <c r="H34" s="65">
        <f>VLOOKUP($A34,'Return Data'!$B$7:$R$2843,12,0)</f>
        <v>44.363500000000002</v>
      </c>
      <c r="I34" s="66">
        <f t="shared" si="2"/>
        <v>30</v>
      </c>
      <c r="J34" s="65">
        <f>VLOOKUP($A34,'Return Data'!$B$7:$R$2843,13,0)</f>
        <v>63.032299999999999</v>
      </c>
      <c r="K34" s="66">
        <f t="shared" si="3"/>
        <v>33</v>
      </c>
      <c r="L34" s="65">
        <f>VLOOKUP($A34,'Return Data'!$B$7:$R$2843,17,0)</f>
        <v>16.8843</v>
      </c>
      <c r="M34" s="66">
        <f t="shared" si="8"/>
        <v>32</v>
      </c>
      <c r="N34" s="65">
        <f>VLOOKUP($A34,'Return Data'!$B$7:$R$2843,14,0)</f>
        <v>12.4574</v>
      </c>
      <c r="O34" s="66">
        <f t="shared" si="9"/>
        <v>28</v>
      </c>
      <c r="P34" s="65"/>
      <c r="Q34" s="66"/>
      <c r="R34" s="65">
        <f>VLOOKUP($A34,'Return Data'!$B$7:$R$2843,16,0)</f>
        <v>10.897399999999999</v>
      </c>
      <c r="S34" s="67">
        <f t="shared" si="5"/>
        <v>52</v>
      </c>
    </row>
    <row r="35" spans="1:19" x14ac:dyDescent="0.3">
      <c r="A35" s="63" t="s">
        <v>294</v>
      </c>
      <c r="B35" s="64">
        <f>VLOOKUP($A35,'Return Data'!$B$7:$R$2843,3,0)</f>
        <v>44351</v>
      </c>
      <c r="C35" s="65">
        <f>VLOOKUP($A35,'Return Data'!$B$7:$R$2843,4,0)</f>
        <v>27.632000000000001</v>
      </c>
      <c r="D35" s="65">
        <f>VLOOKUP($A35,'Return Data'!$B$7:$R$2843,10,0)</f>
        <v>5.7765000000000004</v>
      </c>
      <c r="E35" s="66">
        <f t="shared" si="0"/>
        <v>30</v>
      </c>
      <c r="F35" s="65">
        <f>VLOOKUP($A35,'Return Data'!$B$7:$R$2843,11,0)</f>
        <v>24.71</v>
      </c>
      <c r="G35" s="66">
        <f t="shared" si="1"/>
        <v>25</v>
      </c>
      <c r="H35" s="65">
        <f>VLOOKUP($A35,'Return Data'!$B$7:$R$2843,12,0)</f>
        <v>46.861499999999999</v>
      </c>
      <c r="I35" s="66">
        <f t="shared" si="2"/>
        <v>24</v>
      </c>
      <c r="J35" s="65">
        <f>VLOOKUP($A35,'Return Data'!$B$7:$R$2843,13,0)</f>
        <v>73.578699999999998</v>
      </c>
      <c r="K35" s="66">
        <f t="shared" si="3"/>
        <v>18</v>
      </c>
      <c r="L35" s="65">
        <f>VLOOKUP($A35,'Return Data'!$B$7:$R$2843,17,0)</f>
        <v>23.124400000000001</v>
      </c>
      <c r="M35" s="66">
        <f t="shared" si="8"/>
        <v>11</v>
      </c>
      <c r="N35" s="65">
        <f>VLOOKUP($A35,'Return Data'!$B$7:$R$2843,14,0)</f>
        <v>19.760300000000001</v>
      </c>
      <c r="O35" s="66">
        <f t="shared" si="9"/>
        <v>6</v>
      </c>
      <c r="P35" s="65"/>
      <c r="Q35" s="66"/>
      <c r="R35" s="65">
        <f>VLOOKUP($A35,'Return Data'!$B$7:$R$2843,16,0)</f>
        <v>20.549800000000001</v>
      </c>
      <c r="S35" s="67">
        <f t="shared" si="5"/>
        <v>10</v>
      </c>
    </row>
    <row r="36" spans="1:19" x14ac:dyDescent="0.3">
      <c r="A36" s="63" t="s">
        <v>295</v>
      </c>
      <c r="B36" s="64">
        <f>VLOOKUP($A36,'Return Data'!$B$7:$R$2843,3,0)</f>
        <v>44351</v>
      </c>
      <c r="C36" s="65">
        <f>VLOOKUP($A36,'Return Data'!$B$7:$R$2843,4,0)</f>
        <v>23.886700000000001</v>
      </c>
      <c r="D36" s="65">
        <f>VLOOKUP($A36,'Return Data'!$B$7:$R$2843,10,0)</f>
        <v>5.7747999999999999</v>
      </c>
      <c r="E36" s="66">
        <f t="shared" si="0"/>
        <v>31</v>
      </c>
      <c r="F36" s="65">
        <f>VLOOKUP($A36,'Return Data'!$B$7:$R$2843,11,0)</f>
        <v>23.7531</v>
      </c>
      <c r="G36" s="66">
        <f t="shared" si="1"/>
        <v>30</v>
      </c>
      <c r="H36" s="65">
        <f>VLOOKUP($A36,'Return Data'!$B$7:$R$2843,12,0)</f>
        <v>43.542999999999999</v>
      </c>
      <c r="I36" s="66">
        <f t="shared" si="2"/>
        <v>32</v>
      </c>
      <c r="J36" s="65">
        <f>VLOOKUP($A36,'Return Data'!$B$7:$R$2843,13,0)</f>
        <v>60.226300000000002</v>
      </c>
      <c r="K36" s="66">
        <f t="shared" si="3"/>
        <v>42</v>
      </c>
      <c r="L36" s="65">
        <f>VLOOKUP($A36,'Return Data'!$B$7:$R$2843,17,0)</f>
        <v>16.954999999999998</v>
      </c>
      <c r="M36" s="66">
        <f t="shared" si="8"/>
        <v>31</v>
      </c>
      <c r="N36" s="65">
        <f>VLOOKUP($A36,'Return Data'!$B$7:$R$2843,14,0)</f>
        <v>10.3073</v>
      </c>
      <c r="O36" s="66">
        <f t="shared" si="9"/>
        <v>39</v>
      </c>
      <c r="P36" s="65">
        <f>VLOOKUP($A36,'Return Data'!$B$7:$R$2843,15,0)</f>
        <v>15.9217</v>
      </c>
      <c r="Q36" s="66">
        <f>RANK(P36,P$8:P$73,0)</f>
        <v>11</v>
      </c>
      <c r="R36" s="65">
        <f>VLOOKUP($A36,'Return Data'!$B$7:$R$2843,16,0)</f>
        <v>14.641299999999999</v>
      </c>
      <c r="S36" s="67">
        <f t="shared" si="5"/>
        <v>30</v>
      </c>
    </row>
    <row r="37" spans="1:19" x14ac:dyDescent="0.3">
      <c r="A37" s="63" t="s">
        <v>2018</v>
      </c>
      <c r="B37" s="64">
        <f>VLOOKUP($A37,'Return Data'!$B$7:$R$2843,3,0)</f>
        <v>44351</v>
      </c>
      <c r="C37" s="65">
        <f>VLOOKUP($A37,'Return Data'!$B$7:$R$2843,4,0)</f>
        <v>18.155899999999999</v>
      </c>
      <c r="D37" s="65">
        <f>VLOOKUP($A37,'Return Data'!$B$7:$R$2843,10,0)</f>
        <v>2.0739999999999998</v>
      </c>
      <c r="E37" s="66">
        <f t="shared" si="0"/>
        <v>63</v>
      </c>
      <c r="F37" s="65">
        <f>VLOOKUP($A37,'Return Data'!$B$7:$R$2843,11,0)</f>
        <v>16.928899999999999</v>
      </c>
      <c r="G37" s="66">
        <f t="shared" si="1"/>
        <v>58</v>
      </c>
      <c r="H37" s="65">
        <f>VLOOKUP($A37,'Return Data'!$B$7:$R$2843,12,0)</f>
        <v>32.232399999999998</v>
      </c>
      <c r="I37" s="66">
        <f t="shared" si="2"/>
        <v>62</v>
      </c>
      <c r="J37" s="65">
        <f>VLOOKUP($A37,'Return Data'!$B$7:$R$2843,13,0)</f>
        <v>48.383400000000002</v>
      </c>
      <c r="K37" s="66">
        <f t="shared" si="3"/>
        <v>61</v>
      </c>
      <c r="L37" s="65">
        <f>VLOOKUP($A37,'Return Data'!$B$7:$R$2843,17,0)</f>
        <v>10.669</v>
      </c>
      <c r="M37" s="66">
        <f t="shared" si="8"/>
        <v>60</v>
      </c>
      <c r="N37" s="65">
        <f>VLOOKUP($A37,'Return Data'!$B$7:$R$2843,14,0)</f>
        <v>9.5911000000000008</v>
      </c>
      <c r="O37" s="66">
        <f t="shared" si="9"/>
        <v>42</v>
      </c>
      <c r="P37" s="65"/>
      <c r="Q37" s="66"/>
      <c r="R37" s="65">
        <f>VLOOKUP($A37,'Return Data'!$B$7:$R$2843,16,0)</f>
        <v>11.603</v>
      </c>
      <c r="S37" s="67">
        <f t="shared" si="5"/>
        <v>47</v>
      </c>
    </row>
    <row r="38" spans="1:19" x14ac:dyDescent="0.3">
      <c r="A38" s="63" t="s">
        <v>296</v>
      </c>
      <c r="B38" s="64">
        <f>VLOOKUP($A38,'Return Data'!$B$7:$R$2843,3,0)</f>
        <v>44351</v>
      </c>
      <c r="C38" s="65">
        <f>VLOOKUP($A38,'Return Data'!$B$7:$R$2843,4,0)</f>
        <v>67.156000000000006</v>
      </c>
      <c r="D38" s="65">
        <f>VLOOKUP($A38,'Return Data'!$B$7:$R$2843,10,0)</f>
        <v>4.7401</v>
      </c>
      <c r="E38" s="66">
        <f t="shared" si="0"/>
        <v>41</v>
      </c>
      <c r="F38" s="65">
        <f>VLOOKUP($A38,'Return Data'!$B$7:$R$2843,11,0)</f>
        <v>27.533799999999999</v>
      </c>
      <c r="G38" s="66">
        <f t="shared" si="1"/>
        <v>13</v>
      </c>
      <c r="H38" s="65">
        <f>VLOOKUP($A38,'Return Data'!$B$7:$R$2843,12,0)</f>
        <v>48.586399999999998</v>
      </c>
      <c r="I38" s="66">
        <f t="shared" si="2"/>
        <v>19</v>
      </c>
      <c r="J38" s="65">
        <f>VLOOKUP($A38,'Return Data'!$B$7:$R$2843,13,0)</f>
        <v>67.445800000000006</v>
      </c>
      <c r="K38" s="66">
        <f t="shared" si="3"/>
        <v>25</v>
      </c>
      <c r="L38" s="65">
        <f>VLOOKUP($A38,'Return Data'!$B$7:$R$2843,17,0)</f>
        <v>8.3160000000000007</v>
      </c>
      <c r="M38" s="66">
        <f t="shared" si="8"/>
        <v>62</v>
      </c>
      <c r="N38" s="65">
        <f>VLOOKUP($A38,'Return Data'!$B$7:$R$2843,14,0)</f>
        <v>6.3544999999999998</v>
      </c>
      <c r="O38" s="66">
        <f t="shared" si="9"/>
        <v>50</v>
      </c>
      <c r="P38" s="65">
        <f>VLOOKUP($A38,'Return Data'!$B$7:$R$2843,15,0)</f>
        <v>8.6300000000000008</v>
      </c>
      <c r="Q38" s="66">
        <f>RANK(P38,P$8:P$73,0)</f>
        <v>39</v>
      </c>
      <c r="R38" s="65">
        <f>VLOOKUP($A38,'Return Data'!$B$7:$R$2843,16,0)</f>
        <v>12.8858</v>
      </c>
      <c r="S38" s="67">
        <f t="shared" si="5"/>
        <v>38</v>
      </c>
    </row>
    <row r="39" spans="1:19" x14ac:dyDescent="0.3">
      <c r="A39" s="63" t="s">
        <v>297</v>
      </c>
      <c r="B39" s="64">
        <f>VLOOKUP($A39,'Return Data'!$B$7:$R$2843,3,0)</f>
        <v>44351</v>
      </c>
      <c r="C39" s="65">
        <f>VLOOKUP($A39,'Return Data'!$B$7:$R$2843,4,0)</f>
        <v>15.8003</v>
      </c>
      <c r="D39" s="65">
        <f>VLOOKUP($A39,'Return Data'!$B$7:$R$2843,10,0)</f>
        <v>7.8033000000000001</v>
      </c>
      <c r="E39" s="66">
        <f t="shared" si="0"/>
        <v>22</v>
      </c>
      <c r="F39" s="65">
        <f>VLOOKUP($A39,'Return Data'!$B$7:$R$2843,11,0)</f>
        <v>18.4421</v>
      </c>
      <c r="G39" s="66">
        <f t="shared" si="1"/>
        <v>53</v>
      </c>
      <c r="H39" s="65">
        <f>VLOOKUP($A39,'Return Data'!$B$7:$R$2843,12,0)</f>
        <v>34.161200000000001</v>
      </c>
      <c r="I39" s="66">
        <f t="shared" si="2"/>
        <v>57</v>
      </c>
      <c r="J39" s="65">
        <f>VLOOKUP($A39,'Return Data'!$B$7:$R$2843,13,0)</f>
        <v>59.108800000000002</v>
      </c>
      <c r="K39" s="66">
        <f t="shared" si="3"/>
        <v>44</v>
      </c>
      <c r="L39" s="65"/>
      <c r="M39" s="66"/>
      <c r="N39" s="65"/>
      <c r="O39" s="66"/>
      <c r="P39" s="65"/>
      <c r="Q39" s="66"/>
      <c r="R39" s="65">
        <f>VLOOKUP($A39,'Return Data'!$B$7:$R$2843,16,0)</f>
        <v>27.785</v>
      </c>
      <c r="S39" s="67">
        <f t="shared" si="5"/>
        <v>1</v>
      </c>
    </row>
    <row r="40" spans="1:19" x14ac:dyDescent="0.3">
      <c r="A40" s="63" t="s">
        <v>298</v>
      </c>
      <c r="B40" s="64">
        <f>VLOOKUP($A40,'Return Data'!$B$7:$R$2843,3,0)</f>
        <v>44351</v>
      </c>
      <c r="C40" s="65">
        <f>VLOOKUP($A40,'Return Data'!$B$7:$R$2843,4,0)</f>
        <v>20.63</v>
      </c>
      <c r="D40" s="65">
        <f>VLOOKUP($A40,'Return Data'!$B$7:$R$2843,10,0)</f>
        <v>8.1804000000000006</v>
      </c>
      <c r="E40" s="66">
        <f t="shared" ref="E40:E71" si="10">RANK(D40,D$8:D$73,0)</f>
        <v>20</v>
      </c>
      <c r="F40" s="65">
        <f>VLOOKUP($A40,'Return Data'!$B$7:$R$2843,11,0)</f>
        <v>26.023199999999999</v>
      </c>
      <c r="G40" s="66">
        <f t="shared" ref="G40:G71" si="11">RANK(F40,F$8:F$73,0)</f>
        <v>23</v>
      </c>
      <c r="H40" s="65">
        <f>VLOOKUP($A40,'Return Data'!$B$7:$R$2843,12,0)</f>
        <v>46.9373</v>
      </c>
      <c r="I40" s="66">
        <f t="shared" ref="I40:I71" si="12">RANK(H40,H$8:H$73,0)</f>
        <v>23</v>
      </c>
      <c r="J40" s="65">
        <f>VLOOKUP($A40,'Return Data'!$B$7:$R$2843,13,0)</f>
        <v>64.908100000000005</v>
      </c>
      <c r="K40" s="66">
        <f t="shared" ref="K40:K71" si="13">RANK(J40,J$8:J$73,0)</f>
        <v>30</v>
      </c>
      <c r="L40" s="65">
        <f>VLOOKUP($A40,'Return Data'!$B$7:$R$2843,17,0)</f>
        <v>18.037500000000001</v>
      </c>
      <c r="M40" s="66">
        <f t="shared" ref="M40:M53" si="14">RANK(L40,L$8:L$73,0)</f>
        <v>26</v>
      </c>
      <c r="N40" s="65">
        <f>VLOOKUP($A40,'Return Data'!$B$7:$R$2843,14,0)</f>
        <v>14.1358</v>
      </c>
      <c r="O40" s="66">
        <f t="shared" ref="O40:O49" si="15">RANK(N40,N$8:N$73,0)</f>
        <v>19</v>
      </c>
      <c r="P40" s="65"/>
      <c r="Q40" s="66"/>
      <c r="R40" s="65">
        <f>VLOOKUP($A40,'Return Data'!$B$7:$R$2843,16,0)</f>
        <v>14.114000000000001</v>
      </c>
      <c r="S40" s="67">
        <f t="shared" ref="S40:S71" si="16">RANK(R40,R$8:R$73,0)</f>
        <v>35</v>
      </c>
    </row>
    <row r="41" spans="1:19" x14ac:dyDescent="0.3">
      <c r="A41" s="63" t="s">
        <v>299</v>
      </c>
      <c r="B41" s="64">
        <f>VLOOKUP($A41,'Return Data'!$B$7:$R$2843,3,0)</f>
        <v>44351</v>
      </c>
      <c r="C41" s="65">
        <f>VLOOKUP($A41,'Return Data'!$B$7:$R$2843,4,0)</f>
        <v>787.74148417357605</v>
      </c>
      <c r="D41" s="65">
        <f>VLOOKUP($A41,'Return Data'!$B$7:$R$2843,10,0)</f>
        <v>5.0444000000000004</v>
      </c>
      <c r="E41" s="66">
        <f t="shared" si="10"/>
        <v>39</v>
      </c>
      <c r="F41" s="65">
        <f>VLOOKUP($A41,'Return Data'!$B$7:$R$2843,11,0)</f>
        <v>20.872699999999998</v>
      </c>
      <c r="G41" s="66">
        <f t="shared" si="11"/>
        <v>40</v>
      </c>
      <c r="H41" s="65">
        <f>VLOOKUP($A41,'Return Data'!$B$7:$R$2843,12,0)</f>
        <v>41.206499999999998</v>
      </c>
      <c r="I41" s="66">
        <f t="shared" si="12"/>
        <v>38</v>
      </c>
      <c r="J41" s="65">
        <f>VLOOKUP($A41,'Return Data'!$B$7:$R$2843,13,0)</f>
        <v>61.447400000000002</v>
      </c>
      <c r="K41" s="66">
        <f t="shared" si="13"/>
        <v>36</v>
      </c>
      <c r="L41" s="65">
        <f>VLOOKUP($A41,'Return Data'!$B$7:$R$2843,17,0)</f>
        <v>15.205299999999999</v>
      </c>
      <c r="M41" s="66">
        <f t="shared" si="14"/>
        <v>42</v>
      </c>
      <c r="N41" s="65">
        <f>VLOOKUP($A41,'Return Data'!$B$7:$R$2843,14,0)</f>
        <v>11.076700000000001</v>
      </c>
      <c r="O41" s="66">
        <f t="shared" si="15"/>
        <v>35</v>
      </c>
      <c r="P41" s="65">
        <f>VLOOKUP($A41,'Return Data'!$B$7:$R$2843,15,0)</f>
        <v>11.8414</v>
      </c>
      <c r="Q41" s="66">
        <f>RANK(P41,P$8:P$73,0)</f>
        <v>32</v>
      </c>
      <c r="R41" s="65">
        <f>VLOOKUP($A41,'Return Data'!$B$7:$R$2843,16,0)</f>
        <v>18.923999999999999</v>
      </c>
      <c r="S41" s="67">
        <f t="shared" si="16"/>
        <v>14</v>
      </c>
    </row>
    <row r="42" spans="1:19" x14ac:dyDescent="0.3">
      <c r="A42" s="63" t="s">
        <v>300</v>
      </c>
      <c r="B42" s="64">
        <f>VLOOKUP($A42,'Return Data'!$B$7:$R$2843,3,0)</f>
        <v>44351</v>
      </c>
      <c r="C42" s="65">
        <f>VLOOKUP($A42,'Return Data'!$B$7:$R$2843,4,0)</f>
        <v>429.83120912047099</v>
      </c>
      <c r="D42" s="65">
        <f>VLOOKUP($A42,'Return Data'!$B$7:$R$2843,10,0)</f>
        <v>5.0548000000000002</v>
      </c>
      <c r="E42" s="66">
        <f t="shared" si="10"/>
        <v>38</v>
      </c>
      <c r="F42" s="65">
        <f>VLOOKUP($A42,'Return Data'!$B$7:$R$2843,11,0)</f>
        <v>20.8141</v>
      </c>
      <c r="G42" s="66">
        <f t="shared" si="11"/>
        <v>43</v>
      </c>
      <c r="H42" s="65">
        <f>VLOOKUP($A42,'Return Data'!$B$7:$R$2843,12,0)</f>
        <v>40.899000000000001</v>
      </c>
      <c r="I42" s="66">
        <f t="shared" si="12"/>
        <v>39</v>
      </c>
      <c r="J42" s="65">
        <f>VLOOKUP($A42,'Return Data'!$B$7:$R$2843,13,0)</f>
        <v>60.783200000000001</v>
      </c>
      <c r="K42" s="66">
        <f t="shared" si="13"/>
        <v>38</v>
      </c>
      <c r="L42" s="65">
        <f>VLOOKUP($A42,'Return Data'!$B$7:$R$2843,17,0)</f>
        <v>15.4757</v>
      </c>
      <c r="M42" s="66">
        <f t="shared" si="14"/>
        <v>41</v>
      </c>
      <c r="N42" s="65">
        <f>VLOOKUP($A42,'Return Data'!$B$7:$R$2843,14,0)</f>
        <v>11.1488</v>
      </c>
      <c r="O42" s="66">
        <f t="shared" si="15"/>
        <v>33</v>
      </c>
      <c r="P42" s="65">
        <f>VLOOKUP($A42,'Return Data'!$B$7:$R$2843,15,0)</f>
        <v>15.2989</v>
      </c>
      <c r="Q42" s="66">
        <f>RANK(P42,P$8:P$73,0)</f>
        <v>16</v>
      </c>
      <c r="R42" s="65">
        <f>VLOOKUP($A42,'Return Data'!$B$7:$R$2843,16,0)</f>
        <v>16.098700000000001</v>
      </c>
      <c r="S42" s="67">
        <f t="shared" si="16"/>
        <v>21</v>
      </c>
    </row>
    <row r="43" spans="1:19" x14ac:dyDescent="0.3">
      <c r="A43" s="63" t="s">
        <v>301</v>
      </c>
      <c r="B43" s="64">
        <f>VLOOKUP($A43,'Return Data'!$B$7:$R$2843,3,0)</f>
        <v>44351</v>
      </c>
      <c r="C43" s="65">
        <f>VLOOKUP($A43,'Return Data'!$B$7:$R$2843,4,0)</f>
        <v>190.7723</v>
      </c>
      <c r="D43" s="65">
        <f>VLOOKUP($A43,'Return Data'!$B$7:$R$2843,10,0)</f>
        <v>21.102699999999999</v>
      </c>
      <c r="E43" s="66">
        <f t="shared" si="10"/>
        <v>1</v>
      </c>
      <c r="F43" s="65">
        <f>VLOOKUP($A43,'Return Data'!$B$7:$R$2843,11,0)</f>
        <v>47.150799999999997</v>
      </c>
      <c r="G43" s="66">
        <f t="shared" si="11"/>
        <v>2</v>
      </c>
      <c r="H43" s="65">
        <f>VLOOKUP($A43,'Return Data'!$B$7:$R$2843,12,0)</f>
        <v>72.103999999999999</v>
      </c>
      <c r="I43" s="66">
        <f t="shared" si="12"/>
        <v>3</v>
      </c>
      <c r="J43" s="65">
        <f>VLOOKUP($A43,'Return Data'!$B$7:$R$2843,13,0)</f>
        <v>122.8612</v>
      </c>
      <c r="K43" s="66">
        <f t="shared" si="13"/>
        <v>1</v>
      </c>
      <c r="L43" s="65">
        <f>VLOOKUP($A43,'Return Data'!$B$7:$R$2843,17,0)</f>
        <v>40.776000000000003</v>
      </c>
      <c r="M43" s="66">
        <f t="shared" si="14"/>
        <v>1</v>
      </c>
      <c r="N43" s="65">
        <f>VLOOKUP($A43,'Return Data'!$B$7:$R$2843,14,0)</f>
        <v>29.157299999999999</v>
      </c>
      <c r="O43" s="66">
        <f t="shared" si="15"/>
        <v>1</v>
      </c>
      <c r="P43" s="65">
        <f>VLOOKUP($A43,'Return Data'!$B$7:$R$2843,15,0)</f>
        <v>22.986499999999999</v>
      </c>
      <c r="Q43" s="66">
        <f>RANK(P43,P$8:P$73,0)</f>
        <v>3</v>
      </c>
      <c r="R43" s="65">
        <f>VLOOKUP($A43,'Return Data'!$B$7:$R$2843,16,0)</f>
        <v>14.9278</v>
      </c>
      <c r="S43" s="67">
        <f t="shared" si="16"/>
        <v>27</v>
      </c>
    </row>
    <row r="44" spans="1:19" x14ac:dyDescent="0.3">
      <c r="A44" s="63" t="s">
        <v>302</v>
      </c>
      <c r="B44" s="64">
        <f>VLOOKUP($A44,'Return Data'!$B$7:$R$2843,3,0)</f>
        <v>44351</v>
      </c>
      <c r="C44" s="65">
        <f>VLOOKUP($A44,'Return Data'!$B$7:$R$2843,4,0)</f>
        <v>71.16</v>
      </c>
      <c r="D44" s="65">
        <f>VLOOKUP($A44,'Return Data'!$B$7:$R$2843,10,0)</f>
        <v>5.8929</v>
      </c>
      <c r="E44" s="66">
        <f t="shared" si="10"/>
        <v>28</v>
      </c>
      <c r="F44" s="65">
        <f>VLOOKUP($A44,'Return Data'!$B$7:$R$2843,11,0)</f>
        <v>23.199400000000001</v>
      </c>
      <c r="G44" s="66">
        <f t="shared" si="11"/>
        <v>31</v>
      </c>
      <c r="H44" s="65">
        <f>VLOOKUP($A44,'Return Data'!$B$7:$R$2843,12,0)</f>
        <v>47.696100000000001</v>
      </c>
      <c r="I44" s="66">
        <f t="shared" si="12"/>
        <v>21</v>
      </c>
      <c r="J44" s="65">
        <f>VLOOKUP($A44,'Return Data'!$B$7:$R$2843,13,0)</f>
        <v>65.912800000000004</v>
      </c>
      <c r="K44" s="66">
        <f t="shared" si="13"/>
        <v>28</v>
      </c>
      <c r="L44" s="65">
        <f>VLOOKUP($A44,'Return Data'!$B$7:$R$2843,17,0)</f>
        <v>12.6974</v>
      </c>
      <c r="M44" s="66">
        <f t="shared" si="14"/>
        <v>54</v>
      </c>
      <c r="N44" s="65">
        <f>VLOOKUP($A44,'Return Data'!$B$7:$R$2843,14,0)</f>
        <v>11.3409</v>
      </c>
      <c r="O44" s="66">
        <f t="shared" si="15"/>
        <v>30</v>
      </c>
      <c r="P44" s="65">
        <f>VLOOKUP($A44,'Return Data'!$B$7:$R$2843,15,0)</f>
        <v>11.6623</v>
      </c>
      <c r="Q44" s="66">
        <f>RANK(P44,P$8:P$73,0)</f>
        <v>34</v>
      </c>
      <c r="R44" s="65">
        <f>VLOOKUP($A44,'Return Data'!$B$7:$R$2843,16,0)</f>
        <v>16.869599999999998</v>
      </c>
      <c r="S44" s="67">
        <f t="shared" si="16"/>
        <v>20</v>
      </c>
    </row>
    <row r="45" spans="1:19" x14ac:dyDescent="0.3">
      <c r="A45" s="63" t="s">
        <v>373</v>
      </c>
      <c r="B45" s="64">
        <f>VLOOKUP($A45,'Return Data'!$B$7:$R$2843,3,0)</f>
        <v>44351</v>
      </c>
      <c r="C45" s="65">
        <f>VLOOKUP($A45,'Return Data'!$B$7:$R$2843,4,0)</f>
        <v>616.876402835607</v>
      </c>
      <c r="D45" s="65">
        <f>VLOOKUP($A45,'Return Data'!$B$7:$R$2843,10,0)</f>
        <v>5.6581000000000001</v>
      </c>
      <c r="E45" s="66">
        <f t="shared" si="10"/>
        <v>32</v>
      </c>
      <c r="F45" s="65">
        <f>VLOOKUP($A45,'Return Data'!$B$7:$R$2843,11,0)</f>
        <v>22.761299999999999</v>
      </c>
      <c r="G45" s="66">
        <f t="shared" si="11"/>
        <v>32</v>
      </c>
      <c r="H45" s="65">
        <f>VLOOKUP($A45,'Return Data'!$B$7:$R$2843,12,0)</f>
        <v>40.349200000000003</v>
      </c>
      <c r="I45" s="66">
        <f t="shared" si="12"/>
        <v>40</v>
      </c>
      <c r="J45" s="65">
        <f>VLOOKUP($A45,'Return Data'!$B$7:$R$2843,13,0)</f>
        <v>61.923200000000001</v>
      </c>
      <c r="K45" s="66">
        <f t="shared" si="13"/>
        <v>35</v>
      </c>
      <c r="L45" s="65">
        <f>VLOOKUP($A45,'Return Data'!$B$7:$R$2843,17,0)</f>
        <v>16.431000000000001</v>
      </c>
      <c r="M45" s="66">
        <f t="shared" si="14"/>
        <v>36</v>
      </c>
      <c r="N45" s="65">
        <f>VLOOKUP($A45,'Return Data'!$B$7:$R$2843,14,0)</f>
        <v>13.095700000000001</v>
      </c>
      <c r="O45" s="66">
        <f t="shared" si="15"/>
        <v>24</v>
      </c>
      <c r="P45" s="65">
        <f>VLOOKUP($A45,'Return Data'!$B$7:$R$2843,15,0)</f>
        <v>12.1942</v>
      </c>
      <c r="Q45" s="66">
        <f>RANK(P45,P$8:P$73,0)</f>
        <v>30</v>
      </c>
      <c r="R45" s="65">
        <f>VLOOKUP($A45,'Return Data'!$B$7:$R$2843,16,0)</f>
        <v>15.741300000000001</v>
      </c>
      <c r="S45" s="67">
        <f t="shared" si="16"/>
        <v>24</v>
      </c>
    </row>
    <row r="46" spans="1:19" x14ac:dyDescent="0.3">
      <c r="A46" s="63" t="s">
        <v>304</v>
      </c>
      <c r="B46" s="64">
        <f>VLOOKUP($A46,'Return Data'!$B$7:$R$2843,3,0)</f>
        <v>44351</v>
      </c>
      <c r="C46" s="65">
        <f>VLOOKUP($A46,'Return Data'!$B$7:$R$2843,4,0)</f>
        <v>21.6187</v>
      </c>
      <c r="D46" s="65">
        <f>VLOOKUP($A46,'Return Data'!$B$7:$R$2843,10,0)</f>
        <v>8.7951999999999995</v>
      </c>
      <c r="E46" s="66">
        <f t="shared" si="10"/>
        <v>14</v>
      </c>
      <c r="F46" s="65">
        <f>VLOOKUP($A46,'Return Data'!$B$7:$R$2843,11,0)</f>
        <v>27.302900000000001</v>
      </c>
      <c r="G46" s="66">
        <f t="shared" si="11"/>
        <v>15</v>
      </c>
      <c r="H46" s="65">
        <f>VLOOKUP($A46,'Return Data'!$B$7:$R$2843,12,0)</f>
        <v>48.974299999999999</v>
      </c>
      <c r="I46" s="66">
        <f t="shared" si="12"/>
        <v>17</v>
      </c>
      <c r="J46" s="65">
        <f>VLOOKUP($A46,'Return Data'!$B$7:$R$2843,13,0)</f>
        <v>83.148799999999994</v>
      </c>
      <c r="K46" s="66">
        <f t="shared" si="13"/>
        <v>13</v>
      </c>
      <c r="L46" s="65">
        <f>VLOOKUP($A46,'Return Data'!$B$7:$R$2843,17,0)</f>
        <v>24.4681</v>
      </c>
      <c r="M46" s="66">
        <f t="shared" si="14"/>
        <v>9</v>
      </c>
      <c r="N46" s="65">
        <f>VLOOKUP($A46,'Return Data'!$B$7:$R$2843,14,0)</f>
        <v>18.6234</v>
      </c>
      <c r="O46" s="66">
        <f t="shared" si="15"/>
        <v>7</v>
      </c>
      <c r="P46" s="65"/>
      <c r="Q46" s="66"/>
      <c r="R46" s="65">
        <f>VLOOKUP($A46,'Return Data'!$B$7:$R$2843,16,0)</f>
        <v>16.0456</v>
      </c>
      <c r="S46" s="67">
        <f t="shared" si="16"/>
        <v>22</v>
      </c>
    </row>
    <row r="47" spans="1:19" x14ac:dyDescent="0.3">
      <c r="A47" s="63" t="s">
        <v>305</v>
      </c>
      <c r="B47" s="64">
        <f>VLOOKUP($A47,'Return Data'!$B$7:$R$2843,3,0)</f>
        <v>44351</v>
      </c>
      <c r="C47" s="65">
        <f>VLOOKUP($A47,'Return Data'!$B$7:$R$2843,4,0)</f>
        <v>22.3904</v>
      </c>
      <c r="D47" s="65">
        <f>VLOOKUP($A47,'Return Data'!$B$7:$R$2843,10,0)</f>
        <v>8.7308000000000003</v>
      </c>
      <c r="E47" s="66">
        <f t="shared" si="10"/>
        <v>15</v>
      </c>
      <c r="F47" s="65">
        <f>VLOOKUP($A47,'Return Data'!$B$7:$R$2843,11,0)</f>
        <v>26.749400000000001</v>
      </c>
      <c r="G47" s="66">
        <f t="shared" si="11"/>
        <v>17</v>
      </c>
      <c r="H47" s="65">
        <f>VLOOKUP($A47,'Return Data'!$B$7:$R$2843,12,0)</f>
        <v>48.184600000000003</v>
      </c>
      <c r="I47" s="66">
        <f t="shared" si="12"/>
        <v>20</v>
      </c>
      <c r="J47" s="65">
        <f>VLOOKUP($A47,'Return Data'!$B$7:$R$2843,13,0)</f>
        <v>82.765299999999996</v>
      </c>
      <c r="K47" s="66">
        <f t="shared" si="13"/>
        <v>14</v>
      </c>
      <c r="L47" s="65">
        <f>VLOOKUP($A47,'Return Data'!$B$7:$R$2843,17,0)</f>
        <v>25.174700000000001</v>
      </c>
      <c r="M47" s="66">
        <f t="shared" si="14"/>
        <v>8</v>
      </c>
      <c r="N47" s="65">
        <f>VLOOKUP($A47,'Return Data'!$B$7:$R$2843,14,0)</f>
        <v>17.433399999999999</v>
      </c>
      <c r="O47" s="66">
        <f t="shared" si="15"/>
        <v>8</v>
      </c>
      <c r="P47" s="65">
        <f>VLOOKUP($A47,'Return Data'!$B$7:$R$2843,15,0)</f>
        <v>17.0246</v>
      </c>
      <c r="Q47" s="66">
        <f>RANK(P47,P$8:P$73,0)</f>
        <v>7</v>
      </c>
      <c r="R47" s="65">
        <f>VLOOKUP($A47,'Return Data'!$B$7:$R$2843,16,0)</f>
        <v>13.885300000000001</v>
      </c>
      <c r="S47" s="67">
        <f t="shared" si="16"/>
        <v>36</v>
      </c>
    </row>
    <row r="48" spans="1:19" x14ac:dyDescent="0.3">
      <c r="A48" s="63" t="s">
        <v>306</v>
      </c>
      <c r="B48" s="64">
        <f>VLOOKUP($A48,'Return Data'!$B$7:$R$2843,3,0)</f>
        <v>44351</v>
      </c>
      <c r="C48" s="65">
        <f>VLOOKUP($A48,'Return Data'!$B$7:$R$2843,4,0)</f>
        <v>21.118400000000001</v>
      </c>
      <c r="D48" s="65">
        <f>VLOOKUP($A48,'Return Data'!$B$7:$R$2843,10,0)</f>
        <v>8.8318999999999992</v>
      </c>
      <c r="E48" s="66">
        <f t="shared" si="10"/>
        <v>13</v>
      </c>
      <c r="F48" s="65">
        <f>VLOOKUP($A48,'Return Data'!$B$7:$R$2843,11,0)</f>
        <v>27.3904</v>
      </c>
      <c r="G48" s="66">
        <f t="shared" si="11"/>
        <v>14</v>
      </c>
      <c r="H48" s="65">
        <f>VLOOKUP($A48,'Return Data'!$B$7:$R$2843,12,0)</f>
        <v>48.8658</v>
      </c>
      <c r="I48" s="66">
        <f t="shared" si="12"/>
        <v>18</v>
      </c>
      <c r="J48" s="65">
        <f>VLOOKUP($A48,'Return Data'!$B$7:$R$2843,13,0)</f>
        <v>84.874499999999998</v>
      </c>
      <c r="K48" s="66">
        <f t="shared" si="13"/>
        <v>12</v>
      </c>
      <c r="L48" s="65">
        <f>VLOOKUP($A48,'Return Data'!$B$7:$R$2843,17,0)</f>
        <v>23.6875</v>
      </c>
      <c r="M48" s="66">
        <f t="shared" si="14"/>
        <v>10</v>
      </c>
      <c r="N48" s="65">
        <f>VLOOKUP($A48,'Return Data'!$B$7:$R$2843,14,0)</f>
        <v>16.0442</v>
      </c>
      <c r="O48" s="66">
        <f t="shared" si="15"/>
        <v>12</v>
      </c>
      <c r="P48" s="65">
        <f>VLOOKUP($A48,'Return Data'!$B$7:$R$2843,15,0)</f>
        <v>15.6731</v>
      </c>
      <c r="Q48" s="66">
        <f>RANK(P48,P$8:P$73,0)</f>
        <v>13</v>
      </c>
      <c r="R48" s="65">
        <f>VLOOKUP($A48,'Return Data'!$B$7:$R$2843,16,0)</f>
        <v>12.633800000000001</v>
      </c>
      <c r="S48" s="67">
        <f t="shared" si="16"/>
        <v>40</v>
      </c>
    </row>
    <row r="49" spans="1:19" x14ac:dyDescent="0.3">
      <c r="A49" s="63" t="s">
        <v>307</v>
      </c>
      <c r="B49" s="64">
        <f>VLOOKUP($A49,'Return Data'!$B$7:$R$2843,3,0)</f>
        <v>44351</v>
      </c>
      <c r="C49" s="65">
        <f>VLOOKUP($A49,'Return Data'!$B$7:$R$2843,4,0)</f>
        <v>23.4438</v>
      </c>
      <c r="D49" s="65">
        <f>VLOOKUP($A49,'Return Data'!$B$7:$R$2843,10,0)</f>
        <v>12.4991</v>
      </c>
      <c r="E49" s="66">
        <f t="shared" si="10"/>
        <v>8</v>
      </c>
      <c r="F49" s="65">
        <f>VLOOKUP($A49,'Return Data'!$B$7:$R$2843,11,0)</f>
        <v>33.368600000000001</v>
      </c>
      <c r="G49" s="66">
        <f t="shared" si="11"/>
        <v>9</v>
      </c>
      <c r="H49" s="65">
        <f>VLOOKUP($A49,'Return Data'!$B$7:$R$2843,12,0)</f>
        <v>55.808</v>
      </c>
      <c r="I49" s="66">
        <f t="shared" si="12"/>
        <v>10</v>
      </c>
      <c r="J49" s="65">
        <f>VLOOKUP($A49,'Return Data'!$B$7:$R$2843,13,0)</f>
        <v>93.169300000000007</v>
      </c>
      <c r="K49" s="66">
        <f t="shared" si="13"/>
        <v>8</v>
      </c>
      <c r="L49" s="65">
        <f>VLOOKUP($A49,'Return Data'!$B$7:$R$2843,17,0)</f>
        <v>33.638800000000003</v>
      </c>
      <c r="M49" s="66">
        <f t="shared" si="14"/>
        <v>3</v>
      </c>
      <c r="N49" s="65">
        <f>VLOOKUP($A49,'Return Data'!$B$7:$R$2843,14,0)</f>
        <v>23.139199999999999</v>
      </c>
      <c r="O49" s="66">
        <f t="shared" si="15"/>
        <v>4</v>
      </c>
      <c r="P49" s="65"/>
      <c r="Q49" s="66"/>
      <c r="R49" s="65">
        <f>VLOOKUP($A49,'Return Data'!$B$7:$R$2843,16,0)</f>
        <v>22.604399999999998</v>
      </c>
      <c r="S49" s="67">
        <f t="shared" si="16"/>
        <v>7</v>
      </c>
    </row>
    <row r="50" spans="1:19" x14ac:dyDescent="0.3">
      <c r="A50" s="63" t="s">
        <v>308</v>
      </c>
      <c r="B50" s="64">
        <f>VLOOKUP($A50,'Return Data'!$B$7:$R$2843,3,0)</f>
        <v>44351</v>
      </c>
      <c r="C50" s="65">
        <f>VLOOKUP($A50,'Return Data'!$B$7:$R$2843,4,0)</f>
        <v>15.7553</v>
      </c>
      <c r="D50" s="65">
        <f>VLOOKUP($A50,'Return Data'!$B$7:$R$2843,10,0)</f>
        <v>6.0720000000000001</v>
      </c>
      <c r="E50" s="66">
        <f t="shared" si="10"/>
        <v>26</v>
      </c>
      <c r="F50" s="65">
        <f>VLOOKUP($A50,'Return Data'!$B$7:$R$2843,11,0)</f>
        <v>21.808299999999999</v>
      </c>
      <c r="G50" s="66">
        <f t="shared" si="11"/>
        <v>36</v>
      </c>
      <c r="H50" s="65">
        <f>VLOOKUP($A50,'Return Data'!$B$7:$R$2843,12,0)</f>
        <v>44.555999999999997</v>
      </c>
      <c r="I50" s="66">
        <f t="shared" si="12"/>
        <v>29</v>
      </c>
      <c r="J50" s="65">
        <f>VLOOKUP($A50,'Return Data'!$B$7:$R$2843,13,0)</f>
        <v>67.241299999999995</v>
      </c>
      <c r="K50" s="66">
        <f t="shared" si="13"/>
        <v>26</v>
      </c>
      <c r="L50" s="65">
        <f>VLOOKUP($A50,'Return Data'!$B$7:$R$2843,17,0)</f>
        <v>19.910299999999999</v>
      </c>
      <c r="M50" s="66">
        <f t="shared" si="14"/>
        <v>15</v>
      </c>
      <c r="N50" s="65"/>
      <c r="O50" s="66"/>
      <c r="P50" s="65"/>
      <c r="Q50" s="66"/>
      <c r="R50" s="65">
        <f>VLOOKUP($A50,'Return Data'!$B$7:$R$2843,16,0)</f>
        <v>17.066800000000001</v>
      </c>
      <c r="S50" s="67">
        <f t="shared" si="16"/>
        <v>19</v>
      </c>
    </row>
    <row r="51" spans="1:19" x14ac:dyDescent="0.3">
      <c r="A51" s="63" t="s">
        <v>309</v>
      </c>
      <c r="B51" s="64">
        <f>VLOOKUP($A51,'Return Data'!$B$7:$R$2843,3,0)</f>
        <v>44351</v>
      </c>
      <c r="C51" s="65">
        <f>VLOOKUP($A51,'Return Data'!$B$7:$R$2843,4,0)</f>
        <v>14.2957</v>
      </c>
      <c r="D51" s="65">
        <f>VLOOKUP($A51,'Return Data'!$B$7:$R$2843,10,0)</f>
        <v>5.4465000000000003</v>
      </c>
      <c r="E51" s="66">
        <f t="shared" si="10"/>
        <v>33</v>
      </c>
      <c r="F51" s="65">
        <f>VLOOKUP($A51,'Return Data'!$B$7:$R$2843,11,0)</f>
        <v>21.8262</v>
      </c>
      <c r="G51" s="66">
        <f t="shared" si="11"/>
        <v>35</v>
      </c>
      <c r="H51" s="65">
        <f>VLOOKUP($A51,'Return Data'!$B$7:$R$2843,12,0)</f>
        <v>37.6691</v>
      </c>
      <c r="I51" s="66">
        <f t="shared" si="12"/>
        <v>50</v>
      </c>
      <c r="J51" s="65">
        <f>VLOOKUP($A51,'Return Data'!$B$7:$R$2843,13,0)</f>
        <v>58.122500000000002</v>
      </c>
      <c r="K51" s="66">
        <f t="shared" si="13"/>
        <v>47</v>
      </c>
      <c r="L51" s="65">
        <f>VLOOKUP($A51,'Return Data'!$B$7:$R$2843,17,0)</f>
        <v>16.8186</v>
      </c>
      <c r="M51" s="66">
        <f t="shared" si="14"/>
        <v>34</v>
      </c>
      <c r="N51" s="65"/>
      <c r="O51" s="66"/>
      <c r="P51" s="65"/>
      <c r="Q51" s="66"/>
      <c r="R51" s="65">
        <f>VLOOKUP($A51,'Return Data'!$B$7:$R$2843,16,0)</f>
        <v>11.8476</v>
      </c>
      <c r="S51" s="67">
        <f t="shared" si="16"/>
        <v>44</v>
      </c>
    </row>
    <row r="52" spans="1:19" x14ac:dyDescent="0.3">
      <c r="A52" s="63" t="s">
        <v>310</v>
      </c>
      <c r="B52" s="64">
        <f>VLOOKUP($A52,'Return Data'!$B$7:$R$2843,3,0)</f>
        <v>44351</v>
      </c>
      <c r="C52" s="65">
        <f>VLOOKUP($A52,'Return Data'!$B$7:$R$2843,4,0)</f>
        <v>67.398200000000003</v>
      </c>
      <c r="D52" s="65">
        <f>VLOOKUP($A52,'Return Data'!$B$7:$R$2843,10,0)</f>
        <v>10.6236</v>
      </c>
      <c r="E52" s="66">
        <f t="shared" si="10"/>
        <v>9</v>
      </c>
      <c r="F52" s="65">
        <f>VLOOKUP($A52,'Return Data'!$B$7:$R$2843,11,0)</f>
        <v>26.645499999999998</v>
      </c>
      <c r="G52" s="66">
        <f t="shared" si="11"/>
        <v>19</v>
      </c>
      <c r="H52" s="65">
        <f>VLOOKUP($A52,'Return Data'!$B$7:$R$2843,12,0)</f>
        <v>51.6877</v>
      </c>
      <c r="I52" s="66">
        <f t="shared" si="12"/>
        <v>13</v>
      </c>
      <c r="J52" s="65">
        <f>VLOOKUP($A52,'Return Data'!$B$7:$R$2843,13,0)</f>
        <v>87.731899999999996</v>
      </c>
      <c r="K52" s="66">
        <f t="shared" si="13"/>
        <v>10</v>
      </c>
      <c r="L52" s="65">
        <f>VLOOKUP($A52,'Return Data'!$B$7:$R$2843,17,0)</f>
        <v>33.222299999999997</v>
      </c>
      <c r="M52" s="66">
        <f t="shared" si="14"/>
        <v>4</v>
      </c>
      <c r="N52" s="65">
        <f>VLOOKUP($A52,'Return Data'!$B$7:$R$2843,14,0)</f>
        <v>25.883900000000001</v>
      </c>
      <c r="O52" s="66">
        <f>RANK(N52,N$8:N$73,0)</f>
        <v>3</v>
      </c>
      <c r="P52" s="65">
        <f>VLOOKUP($A52,'Return Data'!$B$7:$R$2843,15,0)</f>
        <v>23.5548</v>
      </c>
      <c r="Q52" s="66">
        <f>RANK(P52,P$8:P$73,0)</f>
        <v>2</v>
      </c>
      <c r="R52" s="65">
        <f>VLOOKUP($A52,'Return Data'!$B$7:$R$2843,16,0)</f>
        <v>23.077300000000001</v>
      </c>
      <c r="S52" s="67">
        <f t="shared" si="16"/>
        <v>6</v>
      </c>
    </row>
    <row r="53" spans="1:19" x14ac:dyDescent="0.3">
      <c r="A53" s="63" t="s">
        <v>311</v>
      </c>
      <c r="B53" s="64">
        <f>VLOOKUP($A53,'Return Data'!$B$7:$R$2843,3,0)</f>
        <v>44351</v>
      </c>
      <c r="C53" s="65">
        <f>VLOOKUP($A53,'Return Data'!$B$7:$R$2843,4,0)</f>
        <v>47.717100000000002</v>
      </c>
      <c r="D53" s="65">
        <f>VLOOKUP($A53,'Return Data'!$B$7:$R$2843,10,0)</f>
        <v>9.2739999999999991</v>
      </c>
      <c r="E53" s="66">
        <f t="shared" si="10"/>
        <v>12</v>
      </c>
      <c r="F53" s="65">
        <f>VLOOKUP($A53,'Return Data'!$B$7:$R$2843,11,0)</f>
        <v>26.668700000000001</v>
      </c>
      <c r="G53" s="66">
        <f t="shared" si="11"/>
        <v>18</v>
      </c>
      <c r="H53" s="65">
        <f>VLOOKUP($A53,'Return Data'!$B$7:$R$2843,12,0)</f>
        <v>50.251300000000001</v>
      </c>
      <c r="I53" s="66">
        <f t="shared" si="12"/>
        <v>14</v>
      </c>
      <c r="J53" s="65">
        <f>VLOOKUP($A53,'Return Data'!$B$7:$R$2843,13,0)</f>
        <v>85.353800000000007</v>
      </c>
      <c r="K53" s="66">
        <f t="shared" si="13"/>
        <v>11</v>
      </c>
      <c r="L53" s="65">
        <f>VLOOKUP($A53,'Return Data'!$B$7:$R$2843,17,0)</f>
        <v>35.171199999999999</v>
      </c>
      <c r="M53" s="66">
        <f t="shared" si="14"/>
        <v>2</v>
      </c>
      <c r="N53" s="65">
        <f>VLOOKUP($A53,'Return Data'!$B$7:$R$2843,14,0)</f>
        <v>27.304200000000002</v>
      </c>
      <c r="O53" s="66">
        <f>RANK(N53,N$8:N$73,0)</f>
        <v>2</v>
      </c>
      <c r="P53" s="65">
        <f>VLOOKUP($A53,'Return Data'!$B$7:$R$2843,15,0)</f>
        <v>23.793199999999999</v>
      </c>
      <c r="Q53" s="66">
        <f>RANK(P53,P$8:P$73,0)</f>
        <v>1</v>
      </c>
      <c r="R53" s="65">
        <f>VLOOKUP($A53,'Return Data'!$B$7:$R$2843,16,0)</f>
        <v>24.270499999999998</v>
      </c>
      <c r="S53" s="67">
        <f t="shared" si="16"/>
        <v>3</v>
      </c>
    </row>
    <row r="54" spans="1:19" x14ac:dyDescent="0.3">
      <c r="A54" s="63" t="s">
        <v>312</v>
      </c>
      <c r="B54" s="64">
        <f>VLOOKUP($A54,'Return Data'!$B$7:$R$2843,3,0)</f>
        <v>44351</v>
      </c>
      <c r="C54" s="65">
        <f>VLOOKUP($A54,'Return Data'!$B$7:$R$2843,4,0)</f>
        <v>13.6792</v>
      </c>
      <c r="D54" s="65">
        <f>VLOOKUP($A54,'Return Data'!$B$7:$R$2843,10,0)</f>
        <v>1.1977</v>
      </c>
      <c r="E54" s="66">
        <f t="shared" si="10"/>
        <v>64</v>
      </c>
      <c r="F54" s="65">
        <f>VLOOKUP($A54,'Return Data'!$B$7:$R$2843,11,0)</f>
        <v>10.082599999999999</v>
      </c>
      <c r="G54" s="66">
        <f t="shared" si="11"/>
        <v>66</v>
      </c>
      <c r="H54" s="65">
        <f>VLOOKUP($A54,'Return Data'!$B$7:$R$2843,12,0)</f>
        <v>23.693999999999999</v>
      </c>
      <c r="I54" s="66">
        <f t="shared" si="12"/>
        <v>66</v>
      </c>
      <c r="J54" s="65">
        <f>VLOOKUP($A54,'Return Data'!$B$7:$R$2843,13,0)</f>
        <v>37.585900000000002</v>
      </c>
      <c r="K54" s="66">
        <f t="shared" si="13"/>
        <v>66</v>
      </c>
      <c r="L54" s="65"/>
      <c r="M54" s="66"/>
      <c r="N54" s="65"/>
      <c r="O54" s="66"/>
      <c r="P54" s="65"/>
      <c r="Q54" s="66"/>
      <c r="R54" s="65">
        <f>VLOOKUP($A54,'Return Data'!$B$7:$R$2843,16,0)</f>
        <v>14.2036</v>
      </c>
      <c r="S54" s="67">
        <f t="shared" si="16"/>
        <v>34</v>
      </c>
    </row>
    <row r="55" spans="1:19" x14ac:dyDescent="0.3">
      <c r="A55" s="63" t="s">
        <v>313</v>
      </c>
      <c r="B55" s="64">
        <f>VLOOKUP($A55,'Return Data'!$B$7:$R$2843,3,0)</f>
        <v>44351</v>
      </c>
      <c r="C55" s="65">
        <f>VLOOKUP($A55,'Return Data'!$B$7:$R$2843,4,0)</f>
        <v>129.05609999999999</v>
      </c>
      <c r="D55" s="65">
        <f>VLOOKUP($A55,'Return Data'!$B$7:$R$2843,10,0)</f>
        <v>3.0615999999999999</v>
      </c>
      <c r="E55" s="66">
        <f t="shared" si="10"/>
        <v>57</v>
      </c>
      <c r="F55" s="65">
        <f>VLOOKUP($A55,'Return Data'!$B$7:$R$2843,11,0)</f>
        <v>20.4315</v>
      </c>
      <c r="G55" s="66">
        <f t="shared" si="11"/>
        <v>44</v>
      </c>
      <c r="H55" s="65">
        <f>VLOOKUP($A55,'Return Data'!$B$7:$R$2843,12,0)</f>
        <v>38.544199999999996</v>
      </c>
      <c r="I55" s="66">
        <f t="shared" si="12"/>
        <v>48</v>
      </c>
      <c r="J55" s="65">
        <f>VLOOKUP($A55,'Return Data'!$B$7:$R$2843,13,0)</f>
        <v>59.062600000000003</v>
      </c>
      <c r="K55" s="66">
        <f t="shared" si="13"/>
        <v>45</v>
      </c>
      <c r="L55" s="65">
        <f>VLOOKUP($A55,'Return Data'!$B$7:$R$2843,17,0)</f>
        <v>10.712999999999999</v>
      </c>
      <c r="M55" s="66">
        <f t="shared" ref="M55:M73" si="17">RANK(L55,L$8:L$73,0)</f>
        <v>59</v>
      </c>
      <c r="N55" s="65">
        <f>VLOOKUP($A55,'Return Data'!$B$7:$R$2843,14,0)</f>
        <v>8.1839999999999993</v>
      </c>
      <c r="O55" s="66">
        <f>RANK(N55,N$8:N$73,0)</f>
        <v>45</v>
      </c>
      <c r="P55" s="65">
        <f>VLOOKUP($A55,'Return Data'!$B$7:$R$2843,15,0)</f>
        <v>11.554600000000001</v>
      </c>
      <c r="Q55" s="66">
        <f>RANK(P55,P$8:P$73,0)</f>
        <v>36</v>
      </c>
      <c r="R55" s="65">
        <f>VLOOKUP($A55,'Return Data'!$B$7:$R$2843,16,0)</f>
        <v>15.2096</v>
      </c>
      <c r="S55" s="67">
        <f t="shared" si="16"/>
        <v>25</v>
      </c>
    </row>
    <row r="56" spans="1:19" x14ac:dyDescent="0.3">
      <c r="A56" s="63" t="s">
        <v>314</v>
      </c>
      <c r="B56" s="64">
        <f>VLOOKUP($A56,'Return Data'!$B$7:$R$2843,3,0)</f>
        <v>44351</v>
      </c>
      <c r="C56" s="65">
        <f>VLOOKUP($A56,'Return Data'!$B$7:$R$2843,4,0)</f>
        <v>14.6092</v>
      </c>
      <c r="D56" s="65">
        <f>VLOOKUP($A56,'Return Data'!$B$7:$R$2843,10,0)</f>
        <v>16.1858</v>
      </c>
      <c r="E56" s="66">
        <f t="shared" si="10"/>
        <v>6</v>
      </c>
      <c r="F56" s="65">
        <f>VLOOKUP($A56,'Return Data'!$B$7:$R$2843,11,0)</f>
        <v>43.171300000000002</v>
      </c>
      <c r="G56" s="66">
        <f t="shared" si="11"/>
        <v>7</v>
      </c>
      <c r="H56" s="65">
        <f>VLOOKUP($A56,'Return Data'!$B$7:$R$2843,12,0)</f>
        <v>68.9452</v>
      </c>
      <c r="I56" s="66">
        <f t="shared" si="12"/>
        <v>6</v>
      </c>
      <c r="J56" s="65">
        <f>VLOOKUP($A56,'Return Data'!$B$7:$R$2843,13,0)</f>
        <v>102.90560000000001</v>
      </c>
      <c r="K56" s="66">
        <f t="shared" si="13"/>
        <v>6</v>
      </c>
      <c r="L56" s="65">
        <f>VLOOKUP($A56,'Return Data'!$B$7:$R$2843,17,0)</f>
        <v>16.846599999999999</v>
      </c>
      <c r="M56" s="66">
        <f t="shared" si="17"/>
        <v>33</v>
      </c>
      <c r="N56" s="65">
        <f>VLOOKUP($A56,'Return Data'!$B$7:$R$2843,14,0)</f>
        <v>5.9038000000000004</v>
      </c>
      <c r="O56" s="66">
        <f>RANK(N56,N$8:N$73,0)</f>
        <v>51</v>
      </c>
      <c r="P56" s="65"/>
      <c r="Q56" s="66"/>
      <c r="R56" s="65">
        <f>VLOOKUP($A56,'Return Data'!$B$7:$R$2843,16,0)</f>
        <v>8.6975999999999996</v>
      </c>
      <c r="S56" s="67">
        <f t="shared" si="16"/>
        <v>56</v>
      </c>
    </row>
    <row r="57" spans="1:19" x14ac:dyDescent="0.3">
      <c r="A57" s="63" t="s">
        <v>315</v>
      </c>
      <c r="B57" s="64">
        <f>VLOOKUP($A57,'Return Data'!$B$7:$R$2843,3,0)</f>
        <v>44351</v>
      </c>
      <c r="C57" s="65">
        <f>VLOOKUP($A57,'Return Data'!$B$7:$R$2843,4,0)</f>
        <v>12.585599999999999</v>
      </c>
      <c r="D57" s="65">
        <f>VLOOKUP($A57,'Return Data'!$B$7:$R$2843,10,0)</f>
        <v>16.408300000000001</v>
      </c>
      <c r="E57" s="66">
        <f t="shared" si="10"/>
        <v>5</v>
      </c>
      <c r="F57" s="65">
        <f>VLOOKUP($A57,'Return Data'!$B$7:$R$2843,11,0)</f>
        <v>44.011499999999998</v>
      </c>
      <c r="G57" s="66">
        <f t="shared" si="11"/>
        <v>5</v>
      </c>
      <c r="H57" s="65">
        <f>VLOOKUP($A57,'Return Data'!$B$7:$R$2843,12,0)</f>
        <v>71.309600000000003</v>
      </c>
      <c r="I57" s="66">
        <f t="shared" si="12"/>
        <v>4</v>
      </c>
      <c r="J57" s="65">
        <f>VLOOKUP($A57,'Return Data'!$B$7:$R$2843,13,0)</f>
        <v>106.90130000000001</v>
      </c>
      <c r="K57" s="66">
        <f t="shared" si="13"/>
        <v>4</v>
      </c>
      <c r="L57" s="65">
        <f>VLOOKUP($A57,'Return Data'!$B$7:$R$2843,17,0)</f>
        <v>17.982299999999999</v>
      </c>
      <c r="M57" s="66">
        <f t="shared" si="17"/>
        <v>27</v>
      </c>
      <c r="N57" s="65">
        <f>VLOOKUP($A57,'Return Data'!$B$7:$R$2843,14,0)</f>
        <v>5.8670999999999998</v>
      </c>
      <c r="O57" s="66">
        <f>RANK(N57,N$8:N$73,0)</f>
        <v>52</v>
      </c>
      <c r="P57" s="65"/>
      <c r="Q57" s="66"/>
      <c r="R57" s="65">
        <f>VLOOKUP($A57,'Return Data'!$B$7:$R$2843,16,0)</f>
        <v>5.6280999999999999</v>
      </c>
      <c r="S57" s="67">
        <f t="shared" si="16"/>
        <v>63</v>
      </c>
    </row>
    <row r="58" spans="1:19" x14ac:dyDescent="0.3">
      <c r="A58" s="63" t="s">
        <v>316</v>
      </c>
      <c r="B58" s="64">
        <f>VLOOKUP($A58,'Return Data'!$B$7:$R$2843,3,0)</f>
        <v>44351</v>
      </c>
      <c r="C58" s="65">
        <f>VLOOKUP($A58,'Return Data'!$B$7:$R$2843,4,0)</f>
        <v>11.539899999999999</v>
      </c>
      <c r="D58" s="65">
        <f>VLOOKUP($A58,'Return Data'!$B$7:$R$2843,10,0)</f>
        <v>19.195399999999999</v>
      </c>
      <c r="E58" s="66">
        <f t="shared" si="10"/>
        <v>2</v>
      </c>
      <c r="F58" s="65">
        <f>VLOOKUP($A58,'Return Data'!$B$7:$R$2843,11,0)</f>
        <v>47.337299999999999</v>
      </c>
      <c r="G58" s="66">
        <f t="shared" si="11"/>
        <v>1</v>
      </c>
      <c r="H58" s="65">
        <f>VLOOKUP($A58,'Return Data'!$B$7:$R$2843,12,0)</f>
        <v>74.279200000000003</v>
      </c>
      <c r="I58" s="66">
        <f t="shared" si="12"/>
        <v>2</v>
      </c>
      <c r="J58" s="65">
        <f>VLOOKUP($A58,'Return Data'!$B$7:$R$2843,13,0)</f>
        <v>113.7731</v>
      </c>
      <c r="K58" s="66">
        <f t="shared" si="13"/>
        <v>2</v>
      </c>
      <c r="L58" s="65">
        <f>VLOOKUP($A58,'Return Data'!$B$7:$R$2843,17,0)</f>
        <v>18.039300000000001</v>
      </c>
      <c r="M58" s="66">
        <f t="shared" si="17"/>
        <v>25</v>
      </c>
      <c r="N58" s="65"/>
      <c r="O58" s="66"/>
      <c r="P58" s="65"/>
      <c r="Q58" s="66"/>
      <c r="R58" s="65">
        <f>VLOOKUP($A58,'Return Data'!$B$7:$R$2843,16,0)</f>
        <v>3.9632999999999998</v>
      </c>
      <c r="S58" s="67">
        <f t="shared" si="16"/>
        <v>65</v>
      </c>
    </row>
    <row r="59" spans="1:19" x14ac:dyDescent="0.3">
      <c r="A59" s="63" t="s">
        <v>317</v>
      </c>
      <c r="B59" s="64">
        <f>VLOOKUP($A59,'Return Data'!$B$7:$R$2843,3,0)</f>
        <v>44351</v>
      </c>
      <c r="C59" s="65">
        <f>VLOOKUP($A59,'Return Data'!$B$7:$R$2843,4,0)</f>
        <v>12.525600000000001</v>
      </c>
      <c r="D59" s="65">
        <f>VLOOKUP($A59,'Return Data'!$B$7:$R$2843,10,0)</f>
        <v>18.138200000000001</v>
      </c>
      <c r="E59" s="66">
        <f t="shared" si="10"/>
        <v>3</v>
      </c>
      <c r="F59" s="65">
        <f>VLOOKUP($A59,'Return Data'!$B$7:$R$2843,11,0)</f>
        <v>47.070999999999998</v>
      </c>
      <c r="G59" s="66">
        <f t="shared" si="11"/>
        <v>3</v>
      </c>
      <c r="H59" s="65">
        <f>VLOOKUP($A59,'Return Data'!$B$7:$R$2843,12,0)</f>
        <v>75.063199999999995</v>
      </c>
      <c r="I59" s="66">
        <f t="shared" si="12"/>
        <v>1</v>
      </c>
      <c r="J59" s="65">
        <f>VLOOKUP($A59,'Return Data'!$B$7:$R$2843,13,0)</f>
        <v>112.4315</v>
      </c>
      <c r="K59" s="66">
        <f t="shared" si="13"/>
        <v>3</v>
      </c>
      <c r="L59" s="65">
        <f>VLOOKUP($A59,'Return Data'!$B$7:$R$2843,17,0)</f>
        <v>19.209700000000002</v>
      </c>
      <c r="M59" s="66">
        <f t="shared" si="17"/>
        <v>18</v>
      </c>
      <c r="N59" s="65">
        <f>VLOOKUP($A59,'Return Data'!$B$7:$R$2843,14,0)</f>
        <v>6.7820999999999998</v>
      </c>
      <c r="O59" s="66">
        <f>RANK(N59,N$8:N$73,0)</f>
        <v>49</v>
      </c>
      <c r="P59" s="65"/>
      <c r="Q59" s="66"/>
      <c r="R59" s="65">
        <f>VLOOKUP($A59,'Return Data'!$B$7:$R$2843,16,0)</f>
        <v>5.9161999999999999</v>
      </c>
      <c r="S59" s="67">
        <f t="shared" si="16"/>
        <v>61</v>
      </c>
    </row>
    <row r="60" spans="1:19" x14ac:dyDescent="0.3">
      <c r="A60" s="63" t="s">
        <v>318</v>
      </c>
      <c r="B60" s="64">
        <f>VLOOKUP($A60,'Return Data'!$B$7:$R$2843,3,0)</f>
        <v>44351</v>
      </c>
      <c r="C60" s="65">
        <f>VLOOKUP($A60,'Return Data'!$B$7:$R$2843,4,0)</f>
        <v>12.2735</v>
      </c>
      <c r="D60" s="65">
        <f>VLOOKUP($A60,'Return Data'!$B$7:$R$2843,10,0)</f>
        <v>17.337499999999999</v>
      </c>
      <c r="E60" s="66">
        <f t="shared" si="10"/>
        <v>4</v>
      </c>
      <c r="F60" s="65">
        <f>VLOOKUP($A60,'Return Data'!$B$7:$R$2843,11,0)</f>
        <v>44.630600000000001</v>
      </c>
      <c r="G60" s="66">
        <f t="shared" si="11"/>
        <v>4</v>
      </c>
      <c r="H60" s="65">
        <f>VLOOKUP($A60,'Return Data'!$B$7:$R$2843,12,0)</f>
        <v>68.909899999999993</v>
      </c>
      <c r="I60" s="66">
        <f t="shared" si="12"/>
        <v>7</v>
      </c>
      <c r="J60" s="65">
        <f>VLOOKUP($A60,'Return Data'!$B$7:$R$2843,13,0)</f>
        <v>105.8552</v>
      </c>
      <c r="K60" s="66">
        <f t="shared" si="13"/>
        <v>5</v>
      </c>
      <c r="L60" s="65">
        <f>VLOOKUP($A60,'Return Data'!$B$7:$R$2843,17,0)</f>
        <v>18.1309</v>
      </c>
      <c r="M60" s="66">
        <f t="shared" si="17"/>
        <v>24</v>
      </c>
      <c r="N60" s="65"/>
      <c r="O60" s="66"/>
      <c r="P60" s="65"/>
      <c r="Q60" s="66"/>
      <c r="R60" s="65">
        <f>VLOOKUP($A60,'Return Data'!$B$7:$R$2843,16,0)</f>
        <v>6.6345999999999998</v>
      </c>
      <c r="S60" s="67">
        <f t="shared" si="16"/>
        <v>60</v>
      </c>
    </row>
    <row r="61" spans="1:19" x14ac:dyDescent="0.3">
      <c r="A61" s="63" t="s">
        <v>319</v>
      </c>
      <c r="B61" s="64">
        <f>VLOOKUP($A61,'Return Data'!$B$7:$R$2843,3,0)</f>
        <v>44351</v>
      </c>
      <c r="C61" s="65">
        <f>VLOOKUP($A61,'Return Data'!$B$7:$R$2843,4,0)</f>
        <v>20.696000000000002</v>
      </c>
      <c r="D61" s="65">
        <f>VLOOKUP($A61,'Return Data'!$B$7:$R$2843,10,0)</f>
        <v>4.3829000000000002</v>
      </c>
      <c r="E61" s="66">
        <f t="shared" si="10"/>
        <v>45</v>
      </c>
      <c r="F61" s="65">
        <f>VLOOKUP($A61,'Return Data'!$B$7:$R$2843,11,0)</f>
        <v>21.799199999999999</v>
      </c>
      <c r="G61" s="66">
        <f t="shared" si="11"/>
        <v>38</v>
      </c>
      <c r="H61" s="65">
        <f>VLOOKUP($A61,'Return Data'!$B$7:$R$2843,12,0)</f>
        <v>40.120899999999999</v>
      </c>
      <c r="I61" s="66">
        <f t="shared" si="12"/>
        <v>41</v>
      </c>
      <c r="J61" s="65">
        <f>VLOOKUP($A61,'Return Data'!$B$7:$R$2843,13,0)</f>
        <v>62.482100000000003</v>
      </c>
      <c r="K61" s="66">
        <f t="shared" si="13"/>
        <v>34</v>
      </c>
      <c r="L61" s="65">
        <f>VLOOKUP($A61,'Return Data'!$B$7:$R$2843,17,0)</f>
        <v>17.097200000000001</v>
      </c>
      <c r="M61" s="66">
        <f t="shared" si="17"/>
        <v>29</v>
      </c>
      <c r="N61" s="65">
        <f>VLOOKUP($A61,'Return Data'!$B$7:$R$2843,14,0)</f>
        <v>13.006500000000001</v>
      </c>
      <c r="O61" s="66">
        <f>RANK(N61,N$8:N$73,0)</f>
        <v>25</v>
      </c>
      <c r="P61" s="65"/>
      <c r="Q61" s="66"/>
      <c r="R61" s="65">
        <f>VLOOKUP($A61,'Return Data'!$B$7:$R$2843,16,0)</f>
        <v>14.9877</v>
      </c>
      <c r="S61" s="67">
        <f t="shared" si="16"/>
        <v>26</v>
      </c>
    </row>
    <row r="62" spans="1:19" x14ac:dyDescent="0.3">
      <c r="A62" s="63" t="s">
        <v>320</v>
      </c>
      <c r="B62" s="64">
        <f>VLOOKUP($A62,'Return Data'!$B$7:$R$2843,3,0)</f>
        <v>44351</v>
      </c>
      <c r="C62" s="65">
        <f>VLOOKUP($A62,'Return Data'!$B$7:$R$2843,4,0)</f>
        <v>18.981200000000001</v>
      </c>
      <c r="D62" s="65">
        <f>VLOOKUP($A62,'Return Data'!$B$7:$R$2843,10,0)</f>
        <v>4.6938000000000004</v>
      </c>
      <c r="E62" s="66">
        <f t="shared" si="10"/>
        <v>43</v>
      </c>
      <c r="F62" s="65">
        <f>VLOOKUP($A62,'Return Data'!$B$7:$R$2843,11,0)</f>
        <v>22.1921</v>
      </c>
      <c r="G62" s="66">
        <f t="shared" si="11"/>
        <v>33</v>
      </c>
      <c r="H62" s="65">
        <f>VLOOKUP($A62,'Return Data'!$B$7:$R$2843,12,0)</f>
        <v>41.238599999999998</v>
      </c>
      <c r="I62" s="66">
        <f t="shared" si="12"/>
        <v>37</v>
      </c>
      <c r="J62" s="65">
        <f>VLOOKUP($A62,'Return Data'!$B$7:$R$2843,13,0)</f>
        <v>63.917900000000003</v>
      </c>
      <c r="K62" s="66">
        <f t="shared" si="13"/>
        <v>31</v>
      </c>
      <c r="L62" s="65">
        <f>VLOOKUP($A62,'Return Data'!$B$7:$R$2843,17,0)</f>
        <v>16.652799999999999</v>
      </c>
      <c r="M62" s="66">
        <f t="shared" si="17"/>
        <v>35</v>
      </c>
      <c r="N62" s="65">
        <f>VLOOKUP($A62,'Return Data'!$B$7:$R$2843,14,0)</f>
        <v>12.4671</v>
      </c>
      <c r="O62" s="66">
        <f>RANK(N62,N$8:N$73,0)</f>
        <v>27</v>
      </c>
      <c r="P62" s="65">
        <f>VLOOKUP($A62,'Return Data'!$B$7:$R$2843,15,0)</f>
        <v>14.567600000000001</v>
      </c>
      <c r="Q62" s="66">
        <f>RANK(P62,P$8:P$73,0)</f>
        <v>17</v>
      </c>
      <c r="R62" s="65">
        <f>VLOOKUP($A62,'Return Data'!$B$7:$R$2843,16,0)</f>
        <v>10.8947</v>
      </c>
      <c r="S62" s="67">
        <f t="shared" si="16"/>
        <v>53</v>
      </c>
    </row>
    <row r="63" spans="1:19" x14ac:dyDescent="0.3">
      <c r="A63" s="63" t="s">
        <v>321</v>
      </c>
      <c r="B63" s="64">
        <f>VLOOKUP($A63,'Return Data'!$B$7:$R$2843,3,0)</f>
        <v>44351</v>
      </c>
      <c r="C63" s="65">
        <f>VLOOKUP($A63,'Return Data'!$B$7:$R$2843,4,0)</f>
        <v>14.245100000000001</v>
      </c>
      <c r="D63" s="65">
        <f>VLOOKUP($A63,'Return Data'!$B$7:$R$2843,10,0)</f>
        <v>15.9666</v>
      </c>
      <c r="E63" s="66">
        <f t="shared" si="10"/>
        <v>7</v>
      </c>
      <c r="F63" s="65">
        <f>VLOOKUP($A63,'Return Data'!$B$7:$R$2843,11,0)</f>
        <v>43.1798</v>
      </c>
      <c r="G63" s="66">
        <f t="shared" si="11"/>
        <v>6</v>
      </c>
      <c r="H63" s="65">
        <f>VLOOKUP($A63,'Return Data'!$B$7:$R$2843,12,0)</f>
        <v>69.175700000000006</v>
      </c>
      <c r="I63" s="66">
        <f t="shared" si="12"/>
        <v>5</v>
      </c>
      <c r="J63" s="65">
        <f>VLOOKUP($A63,'Return Data'!$B$7:$R$2843,13,0)</f>
        <v>96.562799999999996</v>
      </c>
      <c r="K63" s="66">
        <f t="shared" si="13"/>
        <v>7</v>
      </c>
      <c r="L63" s="65">
        <f>VLOOKUP($A63,'Return Data'!$B$7:$R$2843,17,0)</f>
        <v>18.423300000000001</v>
      </c>
      <c r="M63" s="66">
        <f t="shared" si="17"/>
        <v>23</v>
      </c>
      <c r="N63" s="65"/>
      <c r="O63" s="66"/>
      <c r="P63" s="65"/>
      <c r="Q63" s="66"/>
      <c r="R63" s="65">
        <f>VLOOKUP($A63,'Return Data'!$B$7:$R$2843,16,0)</f>
        <v>12.8157</v>
      </c>
      <c r="S63" s="67">
        <f t="shared" si="16"/>
        <v>39</v>
      </c>
    </row>
    <row r="64" spans="1:19" x14ac:dyDescent="0.3">
      <c r="A64" s="63" t="s">
        <v>322</v>
      </c>
      <c r="B64" s="64">
        <f>VLOOKUP($A64,'Return Data'!$B$7:$R$2843,3,0)</f>
        <v>44351</v>
      </c>
      <c r="C64" s="65">
        <f>VLOOKUP($A64,'Return Data'!$B$7:$R$2843,4,0)</f>
        <v>24.6782</v>
      </c>
      <c r="D64" s="65">
        <f>VLOOKUP($A64,'Return Data'!$B$7:$R$2843,10,0)</f>
        <v>2.3574999999999999</v>
      </c>
      <c r="E64" s="66">
        <f t="shared" si="10"/>
        <v>62</v>
      </c>
      <c r="F64" s="65">
        <f>VLOOKUP($A64,'Return Data'!$B$7:$R$2843,11,0)</f>
        <v>19.7163</v>
      </c>
      <c r="G64" s="66">
        <f t="shared" si="11"/>
        <v>46</v>
      </c>
      <c r="H64" s="65">
        <f>VLOOKUP($A64,'Return Data'!$B$7:$R$2843,12,0)</f>
        <v>38.958500000000001</v>
      </c>
      <c r="I64" s="66">
        <f t="shared" si="12"/>
        <v>47</v>
      </c>
      <c r="J64" s="65">
        <f>VLOOKUP($A64,'Return Data'!$B$7:$R$2843,13,0)</f>
        <v>56.394100000000002</v>
      </c>
      <c r="K64" s="66">
        <f t="shared" si="13"/>
        <v>51</v>
      </c>
      <c r="L64" s="65">
        <f>VLOOKUP($A64,'Return Data'!$B$7:$R$2843,17,0)</f>
        <v>14.462999999999999</v>
      </c>
      <c r="M64" s="66">
        <f t="shared" si="17"/>
        <v>45</v>
      </c>
      <c r="N64" s="65">
        <f>VLOOKUP($A64,'Return Data'!$B$7:$R$2843,14,0)</f>
        <v>12.896100000000001</v>
      </c>
      <c r="O64" s="66">
        <f t="shared" ref="O64:O69" si="18">RANK(N64,N$8:N$73,0)</f>
        <v>26</v>
      </c>
      <c r="P64" s="65">
        <f>VLOOKUP($A64,'Return Data'!$B$7:$R$2843,15,0)</f>
        <v>14.506500000000001</v>
      </c>
      <c r="Q64" s="66">
        <f>RANK(P64,P$8:P$73,0)</f>
        <v>18</v>
      </c>
      <c r="R64" s="65">
        <f>VLOOKUP($A64,'Return Data'!$B$7:$R$2843,16,0)</f>
        <v>14.5579</v>
      </c>
      <c r="S64" s="67">
        <f t="shared" si="16"/>
        <v>31</v>
      </c>
    </row>
    <row r="65" spans="1:19" x14ac:dyDescent="0.3">
      <c r="A65" s="63" t="s">
        <v>323</v>
      </c>
      <c r="B65" s="64">
        <f>VLOOKUP($A65,'Return Data'!$B$7:$R$2843,3,0)</f>
        <v>44351</v>
      </c>
      <c r="C65" s="65">
        <f>VLOOKUP($A65,'Return Data'!$B$7:$R$2843,4,0)</f>
        <v>158.025895198027</v>
      </c>
      <c r="D65" s="65">
        <f>VLOOKUP($A65,'Return Data'!$B$7:$R$2843,10,0)</f>
        <v>5.3665000000000003</v>
      </c>
      <c r="E65" s="66">
        <f t="shared" si="10"/>
        <v>34</v>
      </c>
      <c r="F65" s="65">
        <f>VLOOKUP($A65,'Return Data'!$B$7:$R$2843,11,0)</f>
        <v>17.794899999999998</v>
      </c>
      <c r="G65" s="66">
        <f t="shared" si="11"/>
        <v>56</v>
      </c>
      <c r="H65" s="65">
        <f>VLOOKUP($A65,'Return Data'!$B$7:$R$2843,12,0)</f>
        <v>33.633000000000003</v>
      </c>
      <c r="I65" s="66">
        <f t="shared" si="12"/>
        <v>60</v>
      </c>
      <c r="J65" s="65">
        <f>VLOOKUP($A65,'Return Data'!$B$7:$R$2843,13,0)</f>
        <v>50.028799999999997</v>
      </c>
      <c r="K65" s="66">
        <f t="shared" si="13"/>
        <v>59</v>
      </c>
      <c r="L65" s="65">
        <f>VLOOKUP($A65,'Return Data'!$B$7:$R$2843,17,0)</f>
        <v>13.4648</v>
      </c>
      <c r="M65" s="66">
        <f t="shared" si="17"/>
        <v>50</v>
      </c>
      <c r="N65" s="65">
        <f>VLOOKUP($A65,'Return Data'!$B$7:$R$2843,14,0)</f>
        <v>11.1785</v>
      </c>
      <c r="O65" s="66">
        <f t="shared" si="18"/>
        <v>32</v>
      </c>
      <c r="P65" s="65">
        <f>VLOOKUP($A65,'Return Data'!$B$7:$R$2843,15,0)</f>
        <v>14.2021</v>
      </c>
      <c r="Q65" s="66">
        <f>RANK(P65,P$8:P$73,0)</f>
        <v>19</v>
      </c>
      <c r="R65" s="65">
        <f>VLOOKUP($A65,'Return Data'!$B$7:$R$2843,16,0)</f>
        <v>11.578099999999999</v>
      </c>
      <c r="S65" s="67">
        <f t="shared" si="16"/>
        <v>49</v>
      </c>
    </row>
    <row r="66" spans="1:19" x14ac:dyDescent="0.3">
      <c r="A66" s="63" t="s">
        <v>324</v>
      </c>
      <c r="B66" s="64">
        <f>VLOOKUP($A66,'Return Data'!$B$7:$R$2843,3,0)</f>
        <v>44351</v>
      </c>
      <c r="C66" s="65">
        <f>VLOOKUP($A66,'Return Data'!$B$7:$R$2843,4,0)</f>
        <v>35.659999999999997</v>
      </c>
      <c r="D66" s="65">
        <f>VLOOKUP($A66,'Return Data'!$B$7:$R$2843,10,0)</f>
        <v>4.5134999999999996</v>
      </c>
      <c r="E66" s="66">
        <f t="shared" si="10"/>
        <v>44</v>
      </c>
      <c r="F66" s="65">
        <f>VLOOKUP($A66,'Return Data'!$B$7:$R$2843,11,0)</f>
        <v>20.840399999999999</v>
      </c>
      <c r="G66" s="66">
        <f t="shared" si="11"/>
        <v>42</v>
      </c>
      <c r="H66" s="65">
        <f>VLOOKUP($A66,'Return Data'!$B$7:$R$2843,12,0)</f>
        <v>38.431699999999999</v>
      </c>
      <c r="I66" s="66">
        <f t="shared" si="12"/>
        <v>49</v>
      </c>
      <c r="J66" s="65">
        <f>VLOOKUP($A66,'Return Data'!$B$7:$R$2843,13,0)</f>
        <v>59.767000000000003</v>
      </c>
      <c r="K66" s="66">
        <f t="shared" si="13"/>
        <v>43</v>
      </c>
      <c r="L66" s="65">
        <f>VLOOKUP($A66,'Return Data'!$B$7:$R$2843,17,0)</f>
        <v>19.450700000000001</v>
      </c>
      <c r="M66" s="66">
        <f t="shared" si="17"/>
        <v>17</v>
      </c>
      <c r="N66" s="65">
        <f>VLOOKUP($A66,'Return Data'!$B$7:$R$2843,14,0)</f>
        <v>15.062200000000001</v>
      </c>
      <c r="O66" s="66">
        <f t="shared" si="18"/>
        <v>13</v>
      </c>
      <c r="P66" s="65">
        <f>VLOOKUP($A66,'Return Data'!$B$7:$R$2843,15,0)</f>
        <v>13.119300000000001</v>
      </c>
      <c r="Q66" s="66">
        <f>RANK(P66,P$8:P$73,0)</f>
        <v>23</v>
      </c>
      <c r="R66" s="65">
        <f>VLOOKUP($A66,'Return Data'!$B$7:$R$2843,16,0)</f>
        <v>14.393700000000001</v>
      </c>
      <c r="S66" s="67">
        <f t="shared" si="16"/>
        <v>33</v>
      </c>
    </row>
    <row r="67" spans="1:19" x14ac:dyDescent="0.3">
      <c r="A67" s="63" t="s">
        <v>325</v>
      </c>
      <c r="B67" s="64">
        <f>VLOOKUP($A67,'Return Data'!$B$7:$R$2843,3,0)</f>
        <v>44351</v>
      </c>
      <c r="C67" s="65">
        <f>VLOOKUP($A67,'Return Data'!$B$7:$R$2843,4,0)</f>
        <v>20.131900000000002</v>
      </c>
      <c r="D67" s="65">
        <f>VLOOKUP($A67,'Return Data'!$B$7:$R$2843,10,0)</f>
        <v>8.1975999999999996</v>
      </c>
      <c r="E67" s="66">
        <f t="shared" si="10"/>
        <v>19</v>
      </c>
      <c r="F67" s="65">
        <f>VLOOKUP($A67,'Return Data'!$B$7:$R$2843,11,0)</f>
        <v>29.903300000000002</v>
      </c>
      <c r="G67" s="66">
        <f t="shared" si="11"/>
        <v>12</v>
      </c>
      <c r="H67" s="65">
        <f>VLOOKUP($A67,'Return Data'!$B$7:$R$2843,12,0)</f>
        <v>52.0169</v>
      </c>
      <c r="I67" s="66">
        <f t="shared" si="12"/>
        <v>12</v>
      </c>
      <c r="J67" s="65">
        <f>VLOOKUP($A67,'Return Data'!$B$7:$R$2843,13,0)</f>
        <v>80.608599999999996</v>
      </c>
      <c r="K67" s="66">
        <f t="shared" si="13"/>
        <v>15</v>
      </c>
      <c r="L67" s="65">
        <f>VLOOKUP($A67,'Return Data'!$B$7:$R$2843,17,0)</f>
        <v>19.834399999999999</v>
      </c>
      <c r="M67" s="66">
        <f t="shared" si="17"/>
        <v>16</v>
      </c>
      <c r="N67" s="65">
        <f>VLOOKUP($A67,'Return Data'!$B$7:$R$2843,14,0)</f>
        <v>13.2941</v>
      </c>
      <c r="O67" s="66">
        <f t="shared" si="18"/>
        <v>23</v>
      </c>
      <c r="P67" s="65"/>
      <c r="Q67" s="66"/>
      <c r="R67" s="65">
        <f>VLOOKUP($A67,'Return Data'!$B$7:$R$2843,16,0)</f>
        <v>14.452299999999999</v>
      </c>
      <c r="S67" s="67">
        <f t="shared" si="16"/>
        <v>32</v>
      </c>
    </row>
    <row r="68" spans="1:19" x14ac:dyDescent="0.3">
      <c r="A68" s="63" t="s">
        <v>326</v>
      </c>
      <c r="B68" s="64">
        <f>VLOOKUP($A68,'Return Data'!$B$7:$R$2843,3,0)</f>
        <v>44351</v>
      </c>
      <c r="C68" s="65">
        <f>VLOOKUP($A68,'Return Data'!$B$7:$R$2843,4,0)</f>
        <v>14.6486</v>
      </c>
      <c r="D68" s="65">
        <f>VLOOKUP($A68,'Return Data'!$B$7:$R$2843,10,0)</f>
        <v>8.7158999999999995</v>
      </c>
      <c r="E68" s="66">
        <f t="shared" si="10"/>
        <v>16</v>
      </c>
      <c r="F68" s="65">
        <f>VLOOKUP($A68,'Return Data'!$B$7:$R$2843,11,0)</f>
        <v>32.7804</v>
      </c>
      <c r="G68" s="66">
        <f t="shared" si="11"/>
        <v>10</v>
      </c>
      <c r="H68" s="65">
        <f>VLOOKUP($A68,'Return Data'!$B$7:$R$2843,12,0)</f>
        <v>56.498800000000003</v>
      </c>
      <c r="I68" s="66">
        <f t="shared" si="12"/>
        <v>9</v>
      </c>
      <c r="J68" s="65">
        <f>VLOOKUP($A68,'Return Data'!$B$7:$R$2843,13,0)</f>
        <v>79.688900000000004</v>
      </c>
      <c r="K68" s="66">
        <f t="shared" si="13"/>
        <v>16</v>
      </c>
      <c r="L68" s="65">
        <f>VLOOKUP($A68,'Return Data'!$B$7:$R$2843,17,0)</f>
        <v>15.7293</v>
      </c>
      <c r="M68" s="66">
        <f t="shared" si="17"/>
        <v>40</v>
      </c>
      <c r="N68" s="65">
        <f>VLOOKUP($A68,'Return Data'!$B$7:$R$2843,14,0)</f>
        <v>11.121</v>
      </c>
      <c r="O68" s="66">
        <f t="shared" si="18"/>
        <v>34</v>
      </c>
      <c r="P68" s="65"/>
      <c r="Q68" s="66"/>
      <c r="R68" s="65">
        <f>VLOOKUP($A68,'Return Data'!$B$7:$R$2843,16,0)</f>
        <v>9.1531000000000002</v>
      </c>
      <c r="S68" s="67">
        <f t="shared" si="16"/>
        <v>55</v>
      </c>
    </row>
    <row r="69" spans="1:19" x14ac:dyDescent="0.3">
      <c r="A69" s="63" t="s">
        <v>327</v>
      </c>
      <c r="B69" s="64">
        <f>VLOOKUP($A69,'Return Data'!$B$7:$R$2843,3,0)</f>
        <v>44351</v>
      </c>
      <c r="C69" s="65">
        <f>VLOOKUP($A69,'Return Data'!$B$7:$R$2843,4,0)</f>
        <v>13.586499999999999</v>
      </c>
      <c r="D69" s="65">
        <f>VLOOKUP($A69,'Return Data'!$B$7:$R$2843,10,0)</f>
        <v>8.2003000000000004</v>
      </c>
      <c r="E69" s="66">
        <f t="shared" si="10"/>
        <v>18</v>
      </c>
      <c r="F69" s="65">
        <f>VLOOKUP($A69,'Return Data'!$B$7:$R$2843,11,0)</f>
        <v>31.407699999999998</v>
      </c>
      <c r="G69" s="66">
        <f t="shared" si="11"/>
        <v>11</v>
      </c>
      <c r="H69" s="65">
        <f>VLOOKUP($A69,'Return Data'!$B$7:$R$2843,12,0)</f>
        <v>54.497399999999999</v>
      </c>
      <c r="I69" s="66">
        <f t="shared" si="12"/>
        <v>11</v>
      </c>
      <c r="J69" s="65">
        <f>VLOOKUP($A69,'Return Data'!$B$7:$R$2843,13,0)</f>
        <v>75.783699999999996</v>
      </c>
      <c r="K69" s="66">
        <f t="shared" si="13"/>
        <v>17</v>
      </c>
      <c r="L69" s="65">
        <f>VLOOKUP($A69,'Return Data'!$B$7:$R$2843,17,0)</f>
        <v>16.2318</v>
      </c>
      <c r="M69" s="66">
        <f t="shared" si="17"/>
        <v>37</v>
      </c>
      <c r="N69" s="65">
        <f>VLOOKUP($A69,'Return Data'!$B$7:$R$2843,14,0)</f>
        <v>11.9206</v>
      </c>
      <c r="O69" s="66">
        <f t="shared" si="18"/>
        <v>29</v>
      </c>
      <c r="P69" s="65"/>
      <c r="Q69" s="66"/>
      <c r="R69" s="65">
        <f>VLOOKUP($A69,'Return Data'!$B$7:$R$2843,16,0)</f>
        <v>7.5960000000000001</v>
      </c>
      <c r="S69" s="67">
        <f t="shared" si="16"/>
        <v>57</v>
      </c>
    </row>
    <row r="70" spans="1:19" x14ac:dyDescent="0.3">
      <c r="A70" s="63" t="s">
        <v>328</v>
      </c>
      <c r="B70" s="64">
        <f>VLOOKUP($A70,'Return Data'!$B$7:$R$2843,3,0)</f>
        <v>44351</v>
      </c>
      <c r="C70" s="65">
        <f>VLOOKUP($A70,'Return Data'!$B$7:$R$2843,4,0)</f>
        <v>11.2121</v>
      </c>
      <c r="D70" s="65">
        <f>VLOOKUP($A70,'Return Data'!$B$7:$R$2843,10,0)</f>
        <v>2.9956</v>
      </c>
      <c r="E70" s="66">
        <f t="shared" si="10"/>
        <v>58</v>
      </c>
      <c r="F70" s="65">
        <f>VLOOKUP($A70,'Return Data'!$B$7:$R$2843,11,0)</f>
        <v>18.307300000000001</v>
      </c>
      <c r="G70" s="66">
        <f t="shared" si="11"/>
        <v>54</v>
      </c>
      <c r="H70" s="65">
        <f>VLOOKUP($A70,'Return Data'!$B$7:$R$2843,12,0)</f>
        <v>35.157200000000003</v>
      </c>
      <c r="I70" s="66">
        <f t="shared" si="12"/>
        <v>54</v>
      </c>
      <c r="J70" s="65">
        <f>VLOOKUP($A70,'Return Data'!$B$7:$R$2843,13,0)</f>
        <v>54.46</v>
      </c>
      <c r="K70" s="66">
        <f t="shared" si="13"/>
        <v>54</v>
      </c>
      <c r="L70" s="65">
        <f>VLOOKUP($A70,'Return Data'!$B$7:$R$2843,17,0)</f>
        <v>12.631399999999999</v>
      </c>
      <c r="M70" s="66">
        <f t="shared" si="17"/>
        <v>55</v>
      </c>
      <c r="N70" s="65"/>
      <c r="O70" s="66"/>
      <c r="P70" s="65"/>
      <c r="Q70" s="66"/>
      <c r="R70" s="65">
        <f>VLOOKUP($A70,'Return Data'!$B$7:$R$2843,16,0)</f>
        <v>3.4447999999999999</v>
      </c>
      <c r="S70" s="67">
        <f t="shared" si="16"/>
        <v>66</v>
      </c>
    </row>
    <row r="71" spans="1:19" x14ac:dyDescent="0.3">
      <c r="A71" s="63" t="s">
        <v>329</v>
      </c>
      <c r="B71" s="64">
        <f>VLOOKUP($A71,'Return Data'!$B$7:$R$2843,3,0)</f>
        <v>44351</v>
      </c>
      <c r="C71" s="65">
        <f>VLOOKUP($A71,'Return Data'!$B$7:$R$2843,4,0)</f>
        <v>11.6938</v>
      </c>
      <c r="D71" s="65">
        <f>VLOOKUP($A71,'Return Data'!$B$7:$R$2843,10,0)</f>
        <v>3.0790000000000002</v>
      </c>
      <c r="E71" s="66">
        <f t="shared" si="10"/>
        <v>55</v>
      </c>
      <c r="F71" s="65">
        <f>VLOOKUP($A71,'Return Data'!$B$7:$R$2843,11,0)</f>
        <v>17.5824</v>
      </c>
      <c r="G71" s="66">
        <f t="shared" si="11"/>
        <v>57</v>
      </c>
      <c r="H71" s="65">
        <f>VLOOKUP($A71,'Return Data'!$B$7:$R$2843,12,0)</f>
        <v>34.380600000000001</v>
      </c>
      <c r="I71" s="66">
        <f t="shared" si="12"/>
        <v>56</v>
      </c>
      <c r="J71" s="65">
        <f>VLOOKUP($A71,'Return Data'!$B$7:$R$2843,13,0)</f>
        <v>53.321100000000001</v>
      </c>
      <c r="K71" s="66">
        <f t="shared" si="13"/>
        <v>56</v>
      </c>
      <c r="L71" s="65">
        <f>VLOOKUP($A71,'Return Data'!$B$7:$R$2843,17,0)</f>
        <v>13.426399999999999</v>
      </c>
      <c r="M71" s="66">
        <f t="shared" si="17"/>
        <v>51</v>
      </c>
      <c r="N71" s="65"/>
      <c r="O71" s="66"/>
      <c r="P71" s="65"/>
      <c r="Q71" s="66"/>
      <c r="R71" s="65">
        <f>VLOOKUP($A71,'Return Data'!$B$7:$R$2843,16,0)</f>
        <v>5.0246000000000004</v>
      </c>
      <c r="S71" s="67">
        <f t="shared" si="16"/>
        <v>64</v>
      </c>
    </row>
    <row r="72" spans="1:19" x14ac:dyDescent="0.3">
      <c r="A72" s="63" t="s">
        <v>330</v>
      </c>
      <c r="B72" s="64">
        <f>VLOOKUP($A72,'Return Data'!$B$7:$R$2843,3,0)</f>
        <v>44351</v>
      </c>
      <c r="C72" s="65">
        <f>VLOOKUP($A72,'Return Data'!$B$7:$R$2843,4,0)</f>
        <v>126.0967</v>
      </c>
      <c r="D72" s="65">
        <f>VLOOKUP($A72,'Return Data'!$B$7:$R$2843,10,0)</f>
        <v>4.1638999999999999</v>
      </c>
      <c r="E72" s="66">
        <f t="shared" ref="E72:E73" si="19">RANK(D72,D$8:D$73,0)</f>
        <v>46</v>
      </c>
      <c r="F72" s="65">
        <f>VLOOKUP($A72,'Return Data'!$B$7:$R$2843,11,0)</f>
        <v>19.581800000000001</v>
      </c>
      <c r="G72" s="66">
        <f t="shared" ref="G72:G73" si="20">RANK(F72,F$8:F$73,0)</f>
        <v>49</v>
      </c>
      <c r="H72" s="65">
        <f>VLOOKUP($A72,'Return Data'!$B$7:$R$2843,12,0)</f>
        <v>41.4133</v>
      </c>
      <c r="I72" s="66">
        <f t="shared" ref="I72:I73" si="21">RANK(H72,H$8:H$73,0)</f>
        <v>36</v>
      </c>
      <c r="J72" s="65">
        <f>VLOOKUP($A72,'Return Data'!$B$7:$R$2843,13,0)</f>
        <v>60.403700000000001</v>
      </c>
      <c r="K72" s="66">
        <f t="shared" ref="K72:K73" si="22">RANK(J72,J$8:J$73,0)</f>
        <v>41</v>
      </c>
      <c r="L72" s="65">
        <f>VLOOKUP($A72,'Return Data'!$B$7:$R$2843,17,0)</f>
        <v>19.036000000000001</v>
      </c>
      <c r="M72" s="66">
        <f t="shared" si="17"/>
        <v>19</v>
      </c>
      <c r="N72" s="65">
        <f>VLOOKUP($A72,'Return Data'!$B$7:$R$2843,14,0)</f>
        <v>14.2104</v>
      </c>
      <c r="O72" s="66">
        <f>RANK(N72,N$8:N$73,0)</f>
        <v>17</v>
      </c>
      <c r="P72" s="65">
        <f>VLOOKUP($A72,'Return Data'!$B$7:$R$2843,15,0)</f>
        <v>14.134</v>
      </c>
      <c r="Q72" s="66">
        <f>RANK(P72,P$8:P$73,0)</f>
        <v>20</v>
      </c>
      <c r="R72" s="65">
        <f>VLOOKUP($A72,'Return Data'!$B$7:$R$2843,16,0)</f>
        <v>11.8652</v>
      </c>
      <c r="S72" s="67">
        <f t="shared" ref="S72:S73" si="23">RANK(R72,R$8:R$73,0)</f>
        <v>43</v>
      </c>
    </row>
    <row r="73" spans="1:19" x14ac:dyDescent="0.3">
      <c r="A73" s="63" t="s">
        <v>331</v>
      </c>
      <c r="B73" s="64">
        <f>VLOOKUP($A73,'Return Data'!$B$7:$R$2843,3,0)</f>
        <v>44351</v>
      </c>
      <c r="C73" s="65">
        <f>VLOOKUP($A73,'Return Data'!$B$7:$R$2843,4,0)</f>
        <v>201.06995752992901</v>
      </c>
      <c r="D73" s="65">
        <f>VLOOKUP($A73,'Return Data'!$B$7:$R$2843,10,0)</f>
        <v>3.0956000000000001</v>
      </c>
      <c r="E73" s="66">
        <f t="shared" si="19"/>
        <v>54</v>
      </c>
      <c r="F73" s="65">
        <f>VLOOKUP($A73,'Return Data'!$B$7:$R$2843,11,0)</f>
        <v>17.8644</v>
      </c>
      <c r="G73" s="66">
        <f t="shared" si="20"/>
        <v>55</v>
      </c>
      <c r="H73" s="65">
        <f>VLOOKUP($A73,'Return Data'!$B$7:$R$2843,12,0)</f>
        <v>37.376899999999999</v>
      </c>
      <c r="I73" s="66">
        <f t="shared" si="21"/>
        <v>51</v>
      </c>
      <c r="J73" s="65">
        <f>VLOOKUP($A73,'Return Data'!$B$7:$R$2843,13,0)</f>
        <v>55.300800000000002</v>
      </c>
      <c r="K73" s="66">
        <f t="shared" si="22"/>
        <v>53</v>
      </c>
      <c r="L73" s="65">
        <f>VLOOKUP($A73,'Return Data'!$B$7:$R$2843,17,0)</f>
        <v>12.229799999999999</v>
      </c>
      <c r="M73" s="66">
        <f t="shared" si="17"/>
        <v>56</v>
      </c>
      <c r="N73" s="65">
        <f>VLOOKUP($A73,'Return Data'!$B$7:$R$2843,14,0)</f>
        <v>10.9261</v>
      </c>
      <c r="O73" s="66">
        <f>RANK(N73,N$8:N$73,0)</f>
        <v>37</v>
      </c>
      <c r="P73" s="65">
        <f>VLOOKUP($A73,'Return Data'!$B$7:$R$2843,15,0)</f>
        <v>12.6424</v>
      </c>
      <c r="Q73" s="66">
        <f>RANK(P73,P$8:P$73,0)</f>
        <v>26</v>
      </c>
      <c r="R73" s="65">
        <f>VLOOKUP($A73,'Return Data'!$B$7:$R$2843,16,0)</f>
        <v>17.9268</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6.7428575757575775</v>
      </c>
      <c r="E75" s="74"/>
      <c r="F75" s="75">
        <f>AVERAGE(F8:F73)</f>
        <v>24.646931818181812</v>
      </c>
      <c r="G75" s="74"/>
      <c r="H75" s="75">
        <f>AVERAGE(H8:H73)</f>
        <v>44.941971212121224</v>
      </c>
      <c r="I75" s="74"/>
      <c r="J75" s="75">
        <f>AVERAGE(J8:J73)</f>
        <v>68.045722727272732</v>
      </c>
      <c r="K75" s="74"/>
      <c r="L75" s="75">
        <f>AVERAGE(L8:L73)</f>
        <v>18.094763492063493</v>
      </c>
      <c r="M75" s="74"/>
      <c r="N75" s="75">
        <f>AVERAGE(N8:N73)</f>
        <v>13.337476923076926</v>
      </c>
      <c r="O75" s="74"/>
      <c r="P75" s="75">
        <f>AVERAGE(P8:P73)</f>
        <v>14.636351282051281</v>
      </c>
      <c r="Q75" s="74"/>
      <c r="R75" s="75">
        <f>AVERAGE(R8:R73)</f>
        <v>14.30213787878788</v>
      </c>
      <c r="S75" s="76"/>
    </row>
    <row r="76" spans="1:19" x14ac:dyDescent="0.3">
      <c r="A76" s="73" t="s">
        <v>28</v>
      </c>
      <c r="B76" s="74"/>
      <c r="C76" s="74"/>
      <c r="D76" s="75">
        <f>MIN(D8:D73)</f>
        <v>-0.77439999999999998</v>
      </c>
      <c r="E76" s="74"/>
      <c r="F76" s="75">
        <f>MIN(F8:F73)</f>
        <v>10.082599999999999</v>
      </c>
      <c r="G76" s="74"/>
      <c r="H76" s="75">
        <f>MIN(H8:H73)</f>
        <v>23.693999999999999</v>
      </c>
      <c r="I76" s="74"/>
      <c r="J76" s="75">
        <f>MIN(J8:J73)</f>
        <v>37.585900000000002</v>
      </c>
      <c r="K76" s="74"/>
      <c r="L76" s="75">
        <f>MIN(L8:L73)</f>
        <v>8.0983999999999998</v>
      </c>
      <c r="M76" s="74"/>
      <c r="N76" s="75">
        <f>MIN(N8:N73)</f>
        <v>5.8670999999999998</v>
      </c>
      <c r="O76" s="74"/>
      <c r="P76" s="75">
        <f>MIN(P8:P73)</f>
        <v>8.6300000000000008</v>
      </c>
      <c r="Q76" s="74"/>
      <c r="R76" s="75">
        <f>MIN(R8:R73)</f>
        <v>3.4447999999999999</v>
      </c>
      <c r="S76" s="76"/>
    </row>
    <row r="77" spans="1:19" ht="15" thickBot="1" x14ac:dyDescent="0.35">
      <c r="A77" s="77" t="s">
        <v>29</v>
      </c>
      <c r="B77" s="78"/>
      <c r="C77" s="78"/>
      <c r="D77" s="79">
        <f>MAX(D8:D73)</f>
        <v>21.102699999999999</v>
      </c>
      <c r="E77" s="78"/>
      <c r="F77" s="79">
        <f>MAX(F8:F73)</f>
        <v>47.337299999999999</v>
      </c>
      <c r="G77" s="78"/>
      <c r="H77" s="79">
        <f>MAX(H8:H73)</f>
        <v>75.063199999999995</v>
      </c>
      <c r="I77" s="78"/>
      <c r="J77" s="79">
        <f>MAX(J8:J73)</f>
        <v>122.8612</v>
      </c>
      <c r="K77" s="78"/>
      <c r="L77" s="79">
        <f>MAX(L8:L73)</f>
        <v>40.776000000000003</v>
      </c>
      <c r="M77" s="78"/>
      <c r="N77" s="79">
        <f>MAX(N8:N73)</f>
        <v>29.157299999999999</v>
      </c>
      <c r="O77" s="78"/>
      <c r="P77" s="79">
        <f>MAX(P8:P73)</f>
        <v>23.793199999999999</v>
      </c>
      <c r="Q77" s="78"/>
      <c r="R77" s="79">
        <f>MAX(R8:R73)</f>
        <v>27.785</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44351</v>
      </c>
      <c r="C8" s="65">
        <f>VLOOKUP($A8,'Return Data'!$B$7:$R$2843,4,0)</f>
        <v>11.13</v>
      </c>
      <c r="D8" s="65">
        <f>VLOOKUP($A8,'Return Data'!$B$7:$R$2843,8,0)</f>
        <v>4.2134999999999998</v>
      </c>
      <c r="E8" s="66">
        <f>RANK(D8,D$8:D$15,0)</f>
        <v>1</v>
      </c>
      <c r="F8" s="65">
        <f>VLOOKUP($A8,'Return Data'!$B$7:$R$2843,9,0)</f>
        <v>7.6402000000000001</v>
      </c>
      <c r="G8" s="66">
        <f t="shared" ref="G8" si="0">RANK(F8,F$8:F$15,0)</f>
        <v>3</v>
      </c>
      <c r="H8" s="65">
        <f>VLOOKUP($A8,'Return Data'!$B$7:$R$2843,10,0)</f>
        <v>3.3426</v>
      </c>
      <c r="I8" s="66">
        <f t="shared" ref="I8" si="1">RANK(H8,H$8:H$15,0)</f>
        <v>7</v>
      </c>
      <c r="J8" s="65"/>
      <c r="K8" s="66"/>
      <c r="L8" s="65"/>
      <c r="M8" s="66"/>
      <c r="N8" s="65"/>
      <c r="O8" s="66"/>
      <c r="P8" s="65">
        <f>VLOOKUP($A8,'Return Data'!$B$7:$R$2843,16,0)</f>
        <v>11.3</v>
      </c>
      <c r="Q8" s="67">
        <f>RANK(P8,P$8:P$15,0)</f>
        <v>7</v>
      </c>
    </row>
    <row r="9" spans="1:18" x14ac:dyDescent="0.3">
      <c r="A9" s="63" t="s">
        <v>377</v>
      </c>
      <c r="B9" s="64">
        <f>VLOOKUP($A9,'Return Data'!$B$7:$R$2843,3,0)</f>
        <v>44351</v>
      </c>
      <c r="C9" s="65">
        <f>VLOOKUP($A9,'Return Data'!$B$7:$R$2843,4,0)</f>
        <v>14.75</v>
      </c>
      <c r="D9" s="65">
        <f>VLOOKUP($A9,'Return Data'!$B$7:$R$2843,8,0)</f>
        <v>2.573</v>
      </c>
      <c r="E9" s="66">
        <f t="shared" ref="E9:E15" si="2">RANK(D9,D$8:D$15,0)</f>
        <v>7</v>
      </c>
      <c r="F9" s="65">
        <f>VLOOKUP($A9,'Return Data'!$B$7:$R$2843,9,0)</f>
        <v>4.6841999999999997</v>
      </c>
      <c r="G9" s="66">
        <f t="shared" ref="G9" si="3">RANK(F9,F$8:F$15,0)</f>
        <v>8</v>
      </c>
      <c r="H9" s="65">
        <f>VLOOKUP($A9,'Return Data'!$B$7:$R$2843,10,0)</f>
        <v>3.7271000000000001</v>
      </c>
      <c r="I9" s="66">
        <f t="shared" ref="I9" si="4">RANK(H9,H$8:H$15,0)</f>
        <v>4</v>
      </c>
      <c r="J9" s="65">
        <f>VLOOKUP($A9,'Return Data'!$B$7:$R$2843,11,0)</f>
        <v>15.686299999999999</v>
      </c>
      <c r="K9" s="66">
        <f t="shared" ref="K9" si="5">RANK(J9,J$8:J$15,0)</f>
        <v>5</v>
      </c>
      <c r="L9" s="65">
        <f>VLOOKUP($A9,'Return Data'!$B$7:$R$2843,12,0)</f>
        <v>35.321100000000001</v>
      </c>
      <c r="M9" s="66">
        <f t="shared" ref="M9" si="6">RANK(L9,L$8:L$15,0)</f>
        <v>3</v>
      </c>
      <c r="N9" s="65">
        <f>VLOOKUP($A9,'Return Data'!$B$7:$R$2843,13,0)</f>
        <v>48.5398</v>
      </c>
      <c r="O9" s="66">
        <f t="shared" ref="O9" si="7">RANK(N9,N$8:N$15,0)</f>
        <v>3</v>
      </c>
      <c r="P9" s="65">
        <f>VLOOKUP($A9,'Return Data'!$B$7:$R$2843,16,0)</f>
        <v>34.551699999999997</v>
      </c>
      <c r="Q9" s="67">
        <f t="shared" ref="Q9:Q15" si="8">RANK(P9,P$8:P$15,0)</f>
        <v>2</v>
      </c>
    </row>
    <row r="10" spans="1:18" x14ac:dyDescent="0.3">
      <c r="A10" s="63" t="s">
        <v>1965</v>
      </c>
      <c r="B10" s="64">
        <f>VLOOKUP($A10,'Return Data'!$B$7:$R$2843,3,0)</f>
        <v>44351</v>
      </c>
      <c r="C10" s="65">
        <f>VLOOKUP($A10,'Return Data'!$B$7:$R$2843,4,0)</f>
        <v>12.62</v>
      </c>
      <c r="D10" s="65">
        <f>VLOOKUP($A10,'Return Data'!$B$7:$R$2843,8,0)</f>
        <v>2.7686999999999999</v>
      </c>
      <c r="E10" s="66">
        <f t="shared" si="2"/>
        <v>6</v>
      </c>
      <c r="F10" s="65">
        <f>VLOOKUP($A10,'Return Data'!$B$7:$R$2843,9,0)</f>
        <v>6.2290000000000001</v>
      </c>
      <c r="G10" s="66">
        <f t="shared" ref="G10:G15" si="9">RANK(F10,F$8:F$15,0)</f>
        <v>7</v>
      </c>
      <c r="H10" s="65">
        <f>VLOOKUP($A10,'Return Data'!$B$7:$R$2843,10,0)</f>
        <v>5.6067</v>
      </c>
      <c r="I10" s="66">
        <f t="shared" ref="I10:I15" si="10">RANK(H10,H$8:H$15,0)</f>
        <v>3</v>
      </c>
      <c r="J10" s="65">
        <f>VLOOKUP($A10,'Return Data'!$B$7:$R$2843,11,0)</f>
        <v>15.7798</v>
      </c>
      <c r="K10" s="66">
        <f t="shared" ref="K10:K15" si="11">RANK(J10,J$8:J$15,0)</f>
        <v>4</v>
      </c>
      <c r="L10" s="65"/>
      <c r="M10" s="66"/>
      <c r="N10" s="65"/>
      <c r="O10" s="66"/>
      <c r="P10" s="65">
        <f>VLOOKUP($A10,'Return Data'!$B$7:$R$2843,16,0)</f>
        <v>26.2</v>
      </c>
      <c r="Q10" s="67">
        <f t="shared" si="8"/>
        <v>3</v>
      </c>
    </row>
    <row r="11" spans="1:18" x14ac:dyDescent="0.3">
      <c r="A11" s="63" t="s">
        <v>1966</v>
      </c>
      <c r="B11" s="64">
        <f>VLOOKUP($A11,'Return Data'!$B$7:$R$2843,3,0)</f>
        <v>44351</v>
      </c>
      <c r="C11" s="65">
        <f>VLOOKUP($A11,'Return Data'!$B$7:$R$2843,4,0)</f>
        <v>10.83</v>
      </c>
      <c r="D11" s="65">
        <f>VLOOKUP($A11,'Return Data'!$B$7:$R$2843,8,0)</f>
        <v>3.7355999999999998</v>
      </c>
      <c r="E11" s="66">
        <f t="shared" si="2"/>
        <v>2</v>
      </c>
      <c r="F11" s="65">
        <f>VLOOKUP($A11,'Return Data'!$B$7:$R$2843,9,0)</f>
        <v>7.9760999999999997</v>
      </c>
      <c r="G11" s="66">
        <f t="shared" si="9"/>
        <v>1</v>
      </c>
      <c r="H11" s="65"/>
      <c r="I11" s="66"/>
      <c r="J11" s="65"/>
      <c r="K11" s="66"/>
      <c r="L11" s="65"/>
      <c r="M11" s="66"/>
      <c r="N11" s="65"/>
      <c r="O11" s="66"/>
      <c r="P11" s="65">
        <f>VLOOKUP($A11,'Return Data'!$B$7:$R$2843,16,0)</f>
        <v>8.3000000000000007</v>
      </c>
      <c r="Q11" s="67">
        <f t="shared" si="8"/>
        <v>8</v>
      </c>
    </row>
    <row r="12" spans="1:18" x14ac:dyDescent="0.3">
      <c r="A12" s="63" t="s">
        <v>1968</v>
      </c>
      <c r="B12" s="64">
        <f>VLOOKUP($A12,'Return Data'!$B$7:$R$2843,3,0)</f>
        <v>44351</v>
      </c>
      <c r="C12" s="65">
        <f>VLOOKUP($A12,'Return Data'!$B$7:$R$2843,4,0)</f>
        <v>11.331</v>
      </c>
      <c r="D12" s="65">
        <f>VLOOKUP($A12,'Return Data'!$B$7:$R$2843,8,0)</f>
        <v>2.8782000000000001</v>
      </c>
      <c r="E12" s="66">
        <f t="shared" si="2"/>
        <v>5</v>
      </c>
      <c r="F12" s="65">
        <f>VLOOKUP($A12,'Return Data'!$B$7:$R$2843,9,0)</f>
        <v>7.5659999999999998</v>
      </c>
      <c r="G12" s="66">
        <f t="shared" si="9"/>
        <v>4</v>
      </c>
      <c r="H12" s="65">
        <f>VLOOKUP($A12,'Return Data'!$B$7:$R$2843,10,0)</f>
        <v>6.0656999999999996</v>
      </c>
      <c r="I12" s="66">
        <f t="shared" si="10"/>
        <v>2</v>
      </c>
      <c r="J12" s="65"/>
      <c r="K12" s="66"/>
      <c r="L12" s="65"/>
      <c r="M12" s="66"/>
      <c r="N12" s="65"/>
      <c r="O12" s="66"/>
      <c r="P12" s="65">
        <f>VLOOKUP($A12,'Return Data'!$B$7:$R$2843,16,0)</f>
        <v>13.31</v>
      </c>
      <c r="Q12" s="67">
        <f t="shared" si="8"/>
        <v>6</v>
      </c>
    </row>
    <row r="13" spans="1:18" x14ac:dyDescent="0.3">
      <c r="A13" s="63" t="s">
        <v>1971</v>
      </c>
      <c r="B13" s="64">
        <f>VLOOKUP($A13,'Return Data'!$B$7:$R$2843,3,0)</f>
        <v>44351</v>
      </c>
      <c r="C13" s="65">
        <f>VLOOKUP($A13,'Return Data'!$B$7:$R$2843,4,0)</f>
        <v>15.261699999999999</v>
      </c>
      <c r="D13" s="65">
        <f>VLOOKUP($A13,'Return Data'!$B$7:$R$2843,8,0)</f>
        <v>2.2202999999999999</v>
      </c>
      <c r="E13" s="66">
        <f t="shared" si="2"/>
        <v>8</v>
      </c>
      <c r="F13" s="65">
        <f>VLOOKUP($A13,'Return Data'!$B$7:$R$2843,9,0)</f>
        <v>7.2282999999999999</v>
      </c>
      <c r="G13" s="66">
        <f t="shared" si="9"/>
        <v>5</v>
      </c>
      <c r="H13" s="65">
        <f>VLOOKUP($A13,'Return Data'!$B$7:$R$2843,10,0)</f>
        <v>15.4109</v>
      </c>
      <c r="I13" s="66">
        <f t="shared" si="10"/>
        <v>1</v>
      </c>
      <c r="J13" s="65">
        <f>VLOOKUP($A13,'Return Data'!$B$7:$R$2843,11,0)</f>
        <v>38.633099999999999</v>
      </c>
      <c r="K13" s="66">
        <f t="shared" ref="K13" si="12">RANK(J13,J$8:J$15,0)</f>
        <v>1</v>
      </c>
      <c r="L13" s="65"/>
      <c r="M13" s="66"/>
      <c r="N13" s="65"/>
      <c r="O13" s="66"/>
      <c r="P13" s="65">
        <f>VLOOKUP($A13,'Return Data'!$B$7:$R$2843,16,0)</f>
        <v>52.616999999999997</v>
      </c>
      <c r="Q13" s="67">
        <f t="shared" si="8"/>
        <v>1</v>
      </c>
    </row>
    <row r="14" spans="1:18" x14ac:dyDescent="0.3">
      <c r="A14" s="63" t="s">
        <v>49</v>
      </c>
      <c r="B14" s="64">
        <f>VLOOKUP($A14,'Return Data'!$B$7:$R$2843,3,0)</f>
        <v>44351</v>
      </c>
      <c r="C14" s="65">
        <f>VLOOKUP($A14,'Return Data'!$B$7:$R$2843,4,0)</f>
        <v>15.42</v>
      </c>
      <c r="D14" s="65">
        <f>VLOOKUP($A14,'Return Data'!$B$7:$R$2843,8,0)</f>
        <v>3.4205000000000001</v>
      </c>
      <c r="E14" s="66">
        <f t="shared" si="2"/>
        <v>4</v>
      </c>
      <c r="F14" s="65">
        <f>VLOOKUP($A14,'Return Data'!$B$7:$R$2843,9,0)</f>
        <v>6.7127999999999997</v>
      </c>
      <c r="G14" s="66">
        <f t="shared" si="9"/>
        <v>6</v>
      </c>
      <c r="H14" s="65">
        <f>VLOOKUP($A14,'Return Data'!$B$7:$R$2843,10,0)</f>
        <v>3.629</v>
      </c>
      <c r="I14" s="66">
        <f t="shared" si="10"/>
        <v>5</v>
      </c>
      <c r="J14" s="65">
        <f>VLOOKUP($A14,'Return Data'!$B$7:$R$2843,11,0)</f>
        <v>19.906700000000001</v>
      </c>
      <c r="K14" s="66">
        <f t="shared" si="11"/>
        <v>2</v>
      </c>
      <c r="L14" s="65">
        <f>VLOOKUP($A14,'Return Data'!$B$7:$R$2843,12,0)</f>
        <v>42.382300000000001</v>
      </c>
      <c r="M14" s="66">
        <f t="shared" ref="M14:M15" si="13">RANK(L14,L$8:L$15,0)</f>
        <v>1</v>
      </c>
      <c r="N14" s="65">
        <f>VLOOKUP($A14,'Return Data'!$B$7:$R$2843,13,0)</f>
        <v>64.392300000000006</v>
      </c>
      <c r="O14" s="66">
        <f t="shared" ref="O14:O15" si="14">RANK(N14,N$8:N$15,0)</f>
        <v>1</v>
      </c>
      <c r="P14" s="65">
        <f>VLOOKUP($A14,'Return Data'!$B$7:$R$2843,16,0)</f>
        <v>25.621300000000002</v>
      </c>
      <c r="Q14" s="67">
        <f t="shared" si="8"/>
        <v>4</v>
      </c>
    </row>
    <row r="15" spans="1:18" x14ac:dyDescent="0.3">
      <c r="A15" s="63" t="s">
        <v>50</v>
      </c>
      <c r="B15" s="64">
        <f>VLOOKUP($A15,'Return Data'!$B$7:$R$2843,3,0)</f>
        <v>44351</v>
      </c>
      <c r="C15" s="65">
        <f>VLOOKUP($A15,'Return Data'!$B$7:$R$2843,4,0)</f>
        <v>153.84729999999999</v>
      </c>
      <c r="D15" s="65">
        <f>VLOOKUP($A15,'Return Data'!$B$7:$R$2843,8,0)</f>
        <v>3.6254</v>
      </c>
      <c r="E15" s="66">
        <f t="shared" si="2"/>
        <v>3</v>
      </c>
      <c r="F15" s="65">
        <f>VLOOKUP($A15,'Return Data'!$B$7:$R$2843,9,0)</f>
        <v>7.7221000000000002</v>
      </c>
      <c r="G15" s="66">
        <f t="shared" si="9"/>
        <v>2</v>
      </c>
      <c r="H15" s="65">
        <f>VLOOKUP($A15,'Return Data'!$B$7:$R$2843,10,0)</f>
        <v>3.5406</v>
      </c>
      <c r="I15" s="66">
        <f t="shared" si="10"/>
        <v>6</v>
      </c>
      <c r="J15" s="65">
        <f>VLOOKUP($A15,'Return Data'!$B$7:$R$2843,11,0)</f>
        <v>18.3428</v>
      </c>
      <c r="K15" s="66">
        <f t="shared" si="11"/>
        <v>3</v>
      </c>
      <c r="L15" s="65">
        <f>VLOOKUP($A15,'Return Data'!$B$7:$R$2843,12,0)</f>
        <v>37.4786</v>
      </c>
      <c r="M15" s="66">
        <f t="shared" si="13"/>
        <v>2</v>
      </c>
      <c r="N15" s="65">
        <f>VLOOKUP($A15,'Return Data'!$B$7:$R$2843,13,0)</f>
        <v>56.035200000000003</v>
      </c>
      <c r="O15" s="66">
        <f t="shared" si="14"/>
        <v>2</v>
      </c>
      <c r="P15" s="65">
        <f>VLOOKUP($A15,'Return Data'!$B$7:$R$2843,16,0)</f>
        <v>14.7567</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3.1793999999999998</v>
      </c>
      <c r="E17" s="74"/>
      <c r="F17" s="75">
        <f>AVERAGE(F8:F15)</f>
        <v>6.9698374999999997</v>
      </c>
      <c r="G17" s="74"/>
      <c r="H17" s="75">
        <f>AVERAGE(H8:H15)</f>
        <v>5.9032285714285706</v>
      </c>
      <c r="I17" s="74"/>
      <c r="J17" s="75">
        <f>AVERAGE(J8:J15)</f>
        <v>21.669739999999997</v>
      </c>
      <c r="K17" s="74"/>
      <c r="L17" s="75">
        <f>AVERAGE(L8:L15)</f>
        <v>38.393999999999998</v>
      </c>
      <c r="M17" s="74"/>
      <c r="N17" s="75">
        <f>AVERAGE(N8:N15)</f>
        <v>56.322433333333343</v>
      </c>
      <c r="O17" s="74"/>
      <c r="P17" s="75">
        <f>AVERAGE(P8:P15)</f>
        <v>23.332087499999997</v>
      </c>
      <c r="Q17" s="76"/>
    </row>
    <row r="18" spans="1:17" ht="15" customHeight="1" x14ac:dyDescent="0.3">
      <c r="A18" s="73" t="s">
        <v>28</v>
      </c>
      <c r="B18" s="74"/>
      <c r="C18" s="74"/>
      <c r="D18" s="75">
        <f>MIN(D8:D15)</f>
        <v>2.2202999999999999</v>
      </c>
      <c r="E18" s="74"/>
      <c r="F18" s="75">
        <f>MIN(F8:F15)</f>
        <v>4.6841999999999997</v>
      </c>
      <c r="G18" s="74"/>
      <c r="H18" s="75">
        <f>MIN(H8:H15)</f>
        <v>3.3426</v>
      </c>
      <c r="I18" s="74"/>
      <c r="J18" s="75">
        <f>MIN(J8:J15)</f>
        <v>15.686299999999999</v>
      </c>
      <c r="K18" s="74"/>
      <c r="L18" s="75">
        <f>MIN(L8:L15)</f>
        <v>35.321100000000001</v>
      </c>
      <c r="M18" s="74"/>
      <c r="N18" s="75">
        <f>MIN(N8:N15)</f>
        <v>48.5398</v>
      </c>
      <c r="O18" s="74"/>
      <c r="P18" s="75">
        <f>MIN(P8:P15)</f>
        <v>8.3000000000000007</v>
      </c>
      <c r="Q18" s="76"/>
    </row>
    <row r="19" spans="1:17" ht="15" thickBot="1" x14ac:dyDescent="0.35">
      <c r="A19" s="77" t="s">
        <v>29</v>
      </c>
      <c r="B19" s="78"/>
      <c r="C19" s="78"/>
      <c r="D19" s="79">
        <f>MAX(D8:D15)</f>
        <v>4.2134999999999998</v>
      </c>
      <c r="E19" s="78"/>
      <c r="F19" s="79">
        <f>MAX(F8:F15)</f>
        <v>7.9760999999999997</v>
      </c>
      <c r="G19" s="78"/>
      <c r="H19" s="79">
        <f>MAX(H8:H15)</f>
        <v>15.4109</v>
      </c>
      <c r="I19" s="78"/>
      <c r="J19" s="79">
        <f>MAX(J8:J15)</f>
        <v>38.633099999999999</v>
      </c>
      <c r="K19" s="78"/>
      <c r="L19" s="79">
        <f>MAX(L8:L15)</f>
        <v>42.382300000000001</v>
      </c>
      <c r="M19" s="78"/>
      <c r="N19" s="79">
        <f>MAX(N8:N15)</f>
        <v>64.392300000000006</v>
      </c>
      <c r="O19" s="78"/>
      <c r="P19" s="79">
        <f>MAX(P8:P15)</f>
        <v>52.616999999999997</v>
      </c>
      <c r="Q19" s="80"/>
    </row>
    <row r="20" spans="1:17" x14ac:dyDescent="0.3">
      <c r="A20" s="112" t="s">
        <v>432</v>
      </c>
    </row>
    <row r="21" spans="1:17" x14ac:dyDescent="0.3">
      <c r="A21" s="14" t="s">
        <v>340</v>
      </c>
    </row>
    <row r="22" spans="1:17" x14ac:dyDescent="0.3">
      <c r="A22" s="112"/>
    </row>
  </sheetData>
  <sheetProtection algorithmName="SHA-512" hashValue="9tdnP5rUW+d4klrFvFBioHIV5OrdqpQMx1jcshayA/KZuxlnbk+TVBQ77OH9lqhE0TE7jDf5M8a+qNMK74YsUA==" saltValue="g5H+caH8L7B6fvmPdEuLa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44351</v>
      </c>
      <c r="C8" s="65">
        <f>VLOOKUP($A8,'Return Data'!$B$7:$R$2843,4,0)</f>
        <v>11.04</v>
      </c>
      <c r="D8" s="65">
        <f>VLOOKUP($A8,'Return Data'!$B$7:$R$2843,8,0)</f>
        <v>4.1509</v>
      </c>
      <c r="E8" s="66">
        <f>RANK(D8,D$8:D$16,0)</f>
        <v>1</v>
      </c>
      <c r="F8" s="65">
        <f>VLOOKUP($A8,'Return Data'!$B$7:$R$2843,9,0)</f>
        <v>7.4976000000000003</v>
      </c>
      <c r="G8" s="66">
        <f>RANK(F8,F$8:F$16,0)</f>
        <v>4</v>
      </c>
      <c r="H8" s="65">
        <f>VLOOKUP($A8,'Return Data'!$B$7:$R$2843,10,0)</f>
        <v>2.8891</v>
      </c>
      <c r="I8" s="66">
        <f>RANK(H8,H$8:H$16,0)</f>
        <v>8</v>
      </c>
      <c r="J8" s="65"/>
      <c r="K8" s="66"/>
      <c r="L8" s="65"/>
      <c r="M8" s="66"/>
      <c r="N8" s="65"/>
      <c r="O8" s="66"/>
      <c r="P8" s="65">
        <f>VLOOKUP($A8,'Return Data'!$B$7:$R$2843,16,0)</f>
        <v>10.4</v>
      </c>
      <c r="Q8" s="67">
        <f>RANK(P8,P$8:P$16,0)</f>
        <v>8</v>
      </c>
    </row>
    <row r="9" spans="1:17" x14ac:dyDescent="0.3">
      <c r="A9" s="63" t="s">
        <v>379</v>
      </c>
      <c r="B9" s="64">
        <f>VLOOKUP($A9,'Return Data'!$B$7:$R$2843,3,0)</f>
        <v>44351</v>
      </c>
      <c r="C9" s="65">
        <f>VLOOKUP($A9,'Return Data'!$B$7:$R$2843,4,0)</f>
        <v>14.43</v>
      </c>
      <c r="D9" s="65">
        <f>VLOOKUP($A9,'Return Data'!$B$7:$R$2843,8,0)</f>
        <v>2.4131</v>
      </c>
      <c r="E9" s="66">
        <f t="shared" ref="E9:E16" si="0">RANK(D9,D$8:D$16,0)</f>
        <v>8</v>
      </c>
      <c r="F9" s="65">
        <f>VLOOKUP($A9,'Return Data'!$B$7:$R$2843,9,0)</f>
        <v>4.4894999999999996</v>
      </c>
      <c r="G9" s="66">
        <f t="shared" ref="G9:G16" si="1">RANK(F9,F$8:F$16,0)</f>
        <v>9</v>
      </c>
      <c r="H9" s="65">
        <f>VLOOKUP($A9,'Return Data'!$B$7:$R$2843,10,0)</f>
        <v>3.2189000000000001</v>
      </c>
      <c r="I9" s="66">
        <f t="shared" ref="I9:I16" si="2">RANK(H9,H$8:H$16,0)</f>
        <v>7</v>
      </c>
      <c r="J9" s="65">
        <f>VLOOKUP($A9,'Return Data'!$B$7:$R$2843,11,0)</f>
        <v>14.614800000000001</v>
      </c>
      <c r="K9" s="66">
        <f t="shared" ref="K9:K16" si="3">RANK(J9,J$8:J$16,0)</f>
        <v>5</v>
      </c>
      <c r="L9" s="65">
        <f>VLOOKUP($A9,'Return Data'!$B$7:$R$2843,12,0)</f>
        <v>33.6111</v>
      </c>
      <c r="M9" s="66">
        <f t="shared" ref="M9:M16" si="4">RANK(L9,L$8:L$16,0)</f>
        <v>3</v>
      </c>
      <c r="N9" s="65">
        <f>VLOOKUP($A9,'Return Data'!$B$7:$R$2843,13,0)</f>
        <v>46.052599999999998</v>
      </c>
      <c r="O9" s="66">
        <f t="shared" ref="O9:O16" si="5">RANK(N9,N$8:N$16,0)</f>
        <v>3</v>
      </c>
      <c r="P9" s="65">
        <f>VLOOKUP($A9,'Return Data'!$B$7:$R$2843,16,0)</f>
        <v>32.317</v>
      </c>
      <c r="Q9" s="67">
        <f t="shared" ref="Q9:Q16" si="6">RANK(P9,P$8:P$16,0)</f>
        <v>2</v>
      </c>
    </row>
    <row r="10" spans="1:17" x14ac:dyDescent="0.3">
      <c r="A10" s="63" t="s">
        <v>1964</v>
      </c>
      <c r="B10" s="64">
        <f>VLOOKUP($A10,'Return Data'!$B$7:$R$2843,3,0)</f>
        <v>44351</v>
      </c>
      <c r="C10" s="65">
        <f>VLOOKUP($A10,'Return Data'!$B$7:$R$2843,4,0)</f>
        <v>12.48</v>
      </c>
      <c r="D10" s="65">
        <f>VLOOKUP($A10,'Return Data'!$B$7:$R$2843,8,0)</f>
        <v>2.6316000000000002</v>
      </c>
      <c r="E10" s="66">
        <f t="shared" si="0"/>
        <v>7</v>
      </c>
      <c r="F10" s="65">
        <f>VLOOKUP($A10,'Return Data'!$B$7:$R$2843,9,0)</f>
        <v>6.0323000000000002</v>
      </c>
      <c r="G10" s="66">
        <f t="shared" si="1"/>
        <v>8</v>
      </c>
      <c r="H10" s="65">
        <f>VLOOKUP($A10,'Return Data'!$B$7:$R$2843,10,0)</f>
        <v>5.1390000000000002</v>
      </c>
      <c r="I10" s="66">
        <f t="shared" ref="I10" si="7">RANK(H10,H$8:H$16,0)</f>
        <v>3</v>
      </c>
      <c r="J10" s="65">
        <f>VLOOKUP($A10,'Return Data'!$B$7:$R$2843,11,0)</f>
        <v>14.811400000000001</v>
      </c>
      <c r="K10" s="66">
        <f t="shared" ref="K10" si="8">RANK(J10,J$8:J$16,0)</f>
        <v>4</v>
      </c>
      <c r="L10" s="65"/>
      <c r="M10" s="66"/>
      <c r="N10" s="65"/>
      <c r="O10" s="66"/>
      <c r="P10" s="65">
        <f>VLOOKUP($A10,'Return Data'!$B$7:$R$2843,16,0)</f>
        <v>24.8</v>
      </c>
      <c r="Q10" s="67">
        <f t="shared" si="6"/>
        <v>4</v>
      </c>
    </row>
    <row r="11" spans="1:17" x14ac:dyDescent="0.3">
      <c r="A11" s="63" t="s">
        <v>1967</v>
      </c>
      <c r="B11" s="64">
        <f>VLOOKUP($A11,'Return Data'!$B$7:$R$2843,3,0)</f>
        <v>44351</v>
      </c>
      <c r="C11" s="65">
        <f>VLOOKUP($A11,'Return Data'!$B$7:$R$2843,4,0)</f>
        <v>10.79</v>
      </c>
      <c r="D11" s="65">
        <f>VLOOKUP($A11,'Return Data'!$B$7:$R$2843,8,0)</f>
        <v>3.6503000000000001</v>
      </c>
      <c r="E11" s="66">
        <f t="shared" si="0"/>
        <v>2</v>
      </c>
      <c r="F11" s="65">
        <f>VLOOKUP($A11,'Return Data'!$B$7:$R$2843,9,0)</f>
        <v>7.9</v>
      </c>
      <c r="G11" s="66">
        <f t="shared" ref="G11" si="9">RANK(F11,F$8:F$16,0)</f>
        <v>2</v>
      </c>
      <c r="H11" s="65"/>
      <c r="I11" s="66"/>
      <c r="J11" s="65"/>
      <c r="K11" s="66"/>
      <c r="L11" s="65"/>
      <c r="M11" s="66"/>
      <c r="N11" s="65"/>
      <c r="O11" s="66"/>
      <c r="P11" s="65">
        <f>VLOOKUP($A11,'Return Data'!$B$7:$R$2843,16,0)</f>
        <v>7.9</v>
      </c>
      <c r="Q11" s="67">
        <f t="shared" si="6"/>
        <v>9</v>
      </c>
    </row>
    <row r="12" spans="1:17" x14ac:dyDescent="0.3">
      <c r="A12" s="63" t="s">
        <v>1969</v>
      </c>
      <c r="B12" s="64">
        <f>VLOOKUP($A12,'Return Data'!$B$7:$R$2843,3,0)</f>
        <v>44351</v>
      </c>
      <c r="C12" s="65">
        <f>VLOOKUP($A12,'Return Data'!$B$7:$R$2843,4,0)</f>
        <v>11.233000000000001</v>
      </c>
      <c r="D12" s="65">
        <f>VLOOKUP($A12,'Return Data'!$B$7:$R$2843,8,0)</f>
        <v>2.8098000000000001</v>
      </c>
      <c r="E12" s="66">
        <f t="shared" si="0"/>
        <v>6</v>
      </c>
      <c r="F12" s="65">
        <f>VLOOKUP($A12,'Return Data'!$B$7:$R$2843,9,0)</f>
        <v>7.4105999999999996</v>
      </c>
      <c r="G12" s="66">
        <f t="shared" si="1"/>
        <v>5</v>
      </c>
      <c r="H12" s="65">
        <f>VLOOKUP($A12,'Return Data'!$B$7:$R$2843,10,0)</f>
        <v>5.6031000000000004</v>
      </c>
      <c r="I12" s="66">
        <f t="shared" si="2"/>
        <v>2</v>
      </c>
      <c r="J12" s="65"/>
      <c r="K12" s="66"/>
      <c r="L12" s="65"/>
      <c r="M12" s="66"/>
      <c r="N12" s="65"/>
      <c r="O12" s="66"/>
      <c r="P12" s="65">
        <f>VLOOKUP($A12,'Return Data'!$B$7:$R$2843,16,0)</f>
        <v>12.33</v>
      </c>
      <c r="Q12" s="67">
        <f t="shared" si="6"/>
        <v>7</v>
      </c>
    </row>
    <row r="13" spans="1:17" x14ac:dyDescent="0.3">
      <c r="A13" s="63" t="s">
        <v>1970</v>
      </c>
      <c r="B13" s="64">
        <f>VLOOKUP($A13,'Return Data'!$B$7:$R$2843,3,0)</f>
        <v>44351</v>
      </c>
      <c r="C13" s="65">
        <f>VLOOKUP($A13,'Return Data'!$B$7:$R$2843,4,0)</f>
        <v>26.722000000000001</v>
      </c>
      <c r="D13" s="65">
        <f>VLOOKUP($A13,'Return Data'!$B$7:$R$2843,8,0)</f>
        <v>3.5455000000000001</v>
      </c>
      <c r="E13" s="66">
        <f t="shared" si="0"/>
        <v>4</v>
      </c>
      <c r="F13" s="65">
        <f>VLOOKUP($A13,'Return Data'!$B$7:$R$2843,9,0)</f>
        <v>8.2169000000000008</v>
      </c>
      <c r="G13" s="66">
        <f t="shared" si="1"/>
        <v>1</v>
      </c>
      <c r="H13" s="65">
        <f>VLOOKUP($A13,'Return Data'!$B$7:$R$2843,10,0)</f>
        <v>4.9485999999999999</v>
      </c>
      <c r="I13" s="66">
        <f t="shared" si="2"/>
        <v>4</v>
      </c>
      <c r="J13" s="65"/>
      <c r="K13" s="66"/>
      <c r="L13" s="65"/>
      <c r="M13" s="66"/>
      <c r="N13" s="65"/>
      <c r="O13" s="66"/>
      <c r="P13" s="65">
        <f>VLOOKUP($A13,'Return Data'!$B$7:$R$2843,16,0)</f>
        <v>19.802700000000002</v>
      </c>
      <c r="Q13" s="67">
        <f t="shared" si="6"/>
        <v>5</v>
      </c>
    </row>
    <row r="14" spans="1:17" x14ac:dyDescent="0.3">
      <c r="A14" s="63" t="s">
        <v>1972</v>
      </c>
      <c r="B14" s="64">
        <f>VLOOKUP($A14,'Return Data'!$B$7:$R$2843,3,0)</f>
        <v>44351</v>
      </c>
      <c r="C14" s="65">
        <f>VLOOKUP($A14,'Return Data'!$B$7:$R$2843,4,0)</f>
        <v>15.1479</v>
      </c>
      <c r="D14" s="65">
        <f>VLOOKUP($A14,'Return Data'!$B$7:$R$2843,8,0)</f>
        <v>2.1726000000000001</v>
      </c>
      <c r="E14" s="66">
        <f t="shared" si="0"/>
        <v>9</v>
      </c>
      <c r="F14" s="65">
        <f>VLOOKUP($A14,'Return Data'!$B$7:$R$2843,9,0)</f>
        <v>7.1219000000000001</v>
      </c>
      <c r="G14" s="66">
        <f t="shared" si="1"/>
        <v>6</v>
      </c>
      <c r="H14" s="65">
        <f>VLOOKUP($A14,'Return Data'!$B$7:$R$2843,10,0)</f>
        <v>15.058400000000001</v>
      </c>
      <c r="I14" s="66">
        <f t="shared" si="2"/>
        <v>1</v>
      </c>
      <c r="J14" s="65">
        <f>VLOOKUP($A14,'Return Data'!$B$7:$R$2843,11,0)</f>
        <v>37.731999999999999</v>
      </c>
      <c r="K14" s="66">
        <f t="shared" ref="K14" si="10">RANK(J14,J$8:J$16,0)</f>
        <v>1</v>
      </c>
      <c r="L14" s="65"/>
      <c r="M14" s="66"/>
      <c r="N14" s="65"/>
      <c r="O14" s="66"/>
      <c r="P14" s="65">
        <f>VLOOKUP($A14,'Return Data'!$B$7:$R$2843,16,0)</f>
        <v>51.478999999999999</v>
      </c>
      <c r="Q14" s="67">
        <f t="shared" si="6"/>
        <v>1</v>
      </c>
    </row>
    <row r="15" spans="1:17" x14ac:dyDescent="0.3">
      <c r="A15" s="63" t="s">
        <v>51</v>
      </c>
      <c r="B15" s="64">
        <f>VLOOKUP($A15,'Return Data'!$B$7:$R$2843,3,0)</f>
        <v>44351</v>
      </c>
      <c r="C15" s="65">
        <f>VLOOKUP($A15,'Return Data'!$B$7:$R$2843,4,0)</f>
        <v>15.24</v>
      </c>
      <c r="D15" s="65">
        <f>VLOOKUP($A15,'Return Data'!$B$7:$R$2843,8,0)</f>
        <v>3.3921000000000001</v>
      </c>
      <c r="E15" s="66">
        <f t="shared" si="0"/>
        <v>5</v>
      </c>
      <c r="F15" s="65">
        <f>VLOOKUP($A15,'Return Data'!$B$7:$R$2843,9,0)</f>
        <v>6.6479999999999997</v>
      </c>
      <c r="G15" s="66">
        <f t="shared" si="1"/>
        <v>7</v>
      </c>
      <c r="H15" s="65">
        <f>VLOOKUP($A15,'Return Data'!$B$7:$R$2843,10,0)</f>
        <v>3.4622999999999999</v>
      </c>
      <c r="I15" s="66">
        <f t="shared" si="2"/>
        <v>5</v>
      </c>
      <c r="J15" s="65">
        <f>VLOOKUP($A15,'Return Data'!$B$7:$R$2843,11,0)</f>
        <v>19.435700000000001</v>
      </c>
      <c r="K15" s="66">
        <f t="shared" si="3"/>
        <v>2</v>
      </c>
      <c r="L15" s="65">
        <f>VLOOKUP($A15,'Return Data'!$B$7:$R$2843,12,0)</f>
        <v>41.6357</v>
      </c>
      <c r="M15" s="66">
        <f t="shared" si="4"/>
        <v>1</v>
      </c>
      <c r="N15" s="65">
        <f>VLOOKUP($A15,'Return Data'!$B$7:$R$2843,13,0)</f>
        <v>63.344099999999997</v>
      </c>
      <c r="O15" s="66">
        <f t="shared" si="5"/>
        <v>1</v>
      </c>
      <c r="P15" s="65">
        <f>VLOOKUP($A15,'Return Data'!$B$7:$R$2843,16,0)</f>
        <v>24.846800000000002</v>
      </c>
      <c r="Q15" s="67">
        <f t="shared" si="6"/>
        <v>3</v>
      </c>
    </row>
    <row r="16" spans="1:17" x14ac:dyDescent="0.3">
      <c r="A16" s="63" t="s">
        <v>52</v>
      </c>
      <c r="B16" s="64">
        <f>VLOOKUP($A16,'Return Data'!$B$7:$R$2843,3,0)</f>
        <v>44351</v>
      </c>
      <c r="C16" s="65">
        <f>VLOOKUP($A16,'Return Data'!$B$7:$R$2843,4,0)</f>
        <v>636.50174595213605</v>
      </c>
      <c r="D16" s="65">
        <f>VLOOKUP($A16,'Return Data'!$B$7:$R$2843,8,0)</f>
        <v>3.5924999999999998</v>
      </c>
      <c r="E16" s="66">
        <f t="shared" si="0"/>
        <v>3</v>
      </c>
      <c r="F16" s="65">
        <f>VLOOKUP($A16,'Return Data'!$B$7:$R$2843,9,0)</f>
        <v>7.6460999999999997</v>
      </c>
      <c r="G16" s="66">
        <f t="shared" si="1"/>
        <v>3</v>
      </c>
      <c r="H16" s="65">
        <f>VLOOKUP($A16,'Return Data'!$B$7:$R$2843,10,0)</f>
        <v>3.3269000000000002</v>
      </c>
      <c r="I16" s="66">
        <f t="shared" si="2"/>
        <v>6</v>
      </c>
      <c r="J16" s="65">
        <f>VLOOKUP($A16,'Return Data'!$B$7:$R$2843,11,0)</f>
        <v>17.859000000000002</v>
      </c>
      <c r="K16" s="66">
        <f t="shared" si="3"/>
        <v>3</v>
      </c>
      <c r="L16" s="65">
        <f>VLOOKUP($A16,'Return Data'!$B$7:$R$2843,12,0)</f>
        <v>36.660499999999999</v>
      </c>
      <c r="M16" s="66">
        <f t="shared" si="4"/>
        <v>2</v>
      </c>
      <c r="N16" s="65">
        <f>VLOOKUP($A16,'Return Data'!$B$7:$R$2843,13,0)</f>
        <v>54.817700000000002</v>
      </c>
      <c r="O16" s="66">
        <f t="shared" si="5"/>
        <v>2</v>
      </c>
      <c r="P16" s="65">
        <f>VLOOKUP($A16,'Return Data'!$B$7:$R$2843,16,0)</f>
        <v>14.6173</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3.1509333333333331</v>
      </c>
      <c r="E18" s="74"/>
      <c r="F18" s="75">
        <f>AVERAGE(F8:F16)</f>
        <v>6.9958777777777774</v>
      </c>
      <c r="G18" s="74"/>
      <c r="H18" s="75">
        <f>AVERAGE(H8:H16)</f>
        <v>5.4557875000000005</v>
      </c>
      <c r="I18" s="74"/>
      <c r="J18" s="75">
        <f>AVERAGE(J8:J16)</f>
        <v>20.89058</v>
      </c>
      <c r="K18" s="74"/>
      <c r="L18" s="75">
        <f>AVERAGE(L8:L16)</f>
        <v>37.302433333333333</v>
      </c>
      <c r="M18" s="74"/>
      <c r="N18" s="75">
        <f>AVERAGE(N8:N16)</f>
        <v>54.738133333333337</v>
      </c>
      <c r="O18" s="74"/>
      <c r="P18" s="75">
        <f>AVERAGE(P8:P16)</f>
        <v>22.054755555555559</v>
      </c>
      <c r="Q18" s="76"/>
    </row>
    <row r="19" spans="1:17" x14ac:dyDescent="0.3">
      <c r="A19" s="73" t="s">
        <v>28</v>
      </c>
      <c r="B19" s="74"/>
      <c r="C19" s="74"/>
      <c r="D19" s="75">
        <f>MIN(D8:D16)</f>
        <v>2.1726000000000001</v>
      </c>
      <c r="E19" s="74"/>
      <c r="F19" s="75">
        <f>MIN(F8:F16)</f>
        <v>4.4894999999999996</v>
      </c>
      <c r="G19" s="74"/>
      <c r="H19" s="75">
        <f>MIN(H8:H16)</f>
        <v>2.8891</v>
      </c>
      <c r="I19" s="74"/>
      <c r="J19" s="75">
        <f>MIN(J8:J16)</f>
        <v>14.614800000000001</v>
      </c>
      <c r="K19" s="74"/>
      <c r="L19" s="75">
        <f>MIN(L8:L16)</f>
        <v>33.6111</v>
      </c>
      <c r="M19" s="74"/>
      <c r="N19" s="75">
        <f>MIN(N8:N16)</f>
        <v>46.052599999999998</v>
      </c>
      <c r="O19" s="74"/>
      <c r="P19" s="75">
        <f>MIN(P8:P16)</f>
        <v>7.9</v>
      </c>
      <c r="Q19" s="76"/>
    </row>
    <row r="20" spans="1:17" ht="15" thickBot="1" x14ac:dyDescent="0.35">
      <c r="A20" s="77" t="s">
        <v>29</v>
      </c>
      <c r="B20" s="78"/>
      <c r="C20" s="78"/>
      <c r="D20" s="79">
        <f>MAX(D8:D16)</f>
        <v>4.1509</v>
      </c>
      <c r="E20" s="78"/>
      <c r="F20" s="79">
        <f>MAX(F8:F16)</f>
        <v>8.2169000000000008</v>
      </c>
      <c r="G20" s="78"/>
      <c r="H20" s="79">
        <f>MAX(H8:H16)</f>
        <v>15.058400000000001</v>
      </c>
      <c r="I20" s="78"/>
      <c r="J20" s="79">
        <f>MAX(J8:J16)</f>
        <v>37.731999999999999</v>
      </c>
      <c r="K20" s="78"/>
      <c r="L20" s="79">
        <f>MAX(L8:L16)</f>
        <v>41.6357</v>
      </c>
      <c r="M20" s="78"/>
      <c r="N20" s="79">
        <f>MAX(N8:N16)</f>
        <v>63.344099999999997</v>
      </c>
      <c r="O20" s="78"/>
      <c r="P20" s="79">
        <f>MAX(P8:P16)</f>
        <v>51.478999999999999</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44351</v>
      </c>
      <c r="C8" s="65">
        <f>VLOOKUP($A8,'Return Data'!$B$7:$R$2843,4,0)</f>
        <v>38.987900000000003</v>
      </c>
      <c r="D8" s="65">
        <f>VLOOKUP($A8,'Return Data'!$B$7:$R$2843,9,0)</f>
        <v>6.5808</v>
      </c>
      <c r="E8" s="66">
        <f t="shared" ref="E8:E33" si="0">RANK(D8,D$8:D$33,0)</f>
        <v>6</v>
      </c>
      <c r="F8" s="65">
        <f>VLOOKUP($A8,'Return Data'!$B$7:$R$2843,10,0)</f>
        <v>8.1682000000000006</v>
      </c>
      <c r="G8" s="66">
        <f t="shared" ref="G8:G33" si="1">RANK(F8,F$8:F$33,0)</f>
        <v>6</v>
      </c>
      <c r="H8" s="65">
        <f>VLOOKUP($A8,'Return Data'!$B$7:$R$2843,11,0)</f>
        <v>4.4606000000000003</v>
      </c>
      <c r="I8" s="66">
        <f t="shared" ref="I8:I33" si="2">RANK(H8,H$8:H$33,0)</f>
        <v>5</v>
      </c>
      <c r="J8" s="65">
        <f>VLOOKUP($A8,'Return Data'!$B$7:$R$2843,12,0)</f>
        <v>6.7618999999999998</v>
      </c>
      <c r="K8" s="66">
        <f t="shared" ref="K8:K33" si="3">RANK(J8,J$8:J$33,0)</f>
        <v>3</v>
      </c>
      <c r="L8" s="65">
        <f>VLOOKUP($A8,'Return Data'!$B$7:$R$2843,13,0)</f>
        <v>10.034000000000001</v>
      </c>
      <c r="M8" s="66">
        <f t="shared" ref="M8:M33" si="4">RANK(L8,L$8:L$33,0)</f>
        <v>3</v>
      </c>
      <c r="N8" s="65">
        <f>VLOOKUP($A8,'Return Data'!$B$7:$R$2843,17,0)</f>
        <v>9.3025000000000002</v>
      </c>
      <c r="O8" s="66">
        <f t="shared" ref="O8:O24" si="5">RANK(N8,N$8:N$33,0)</f>
        <v>6</v>
      </c>
      <c r="P8" s="65">
        <f>VLOOKUP($A8,'Return Data'!$B$7:$R$2843,14,0)</f>
        <v>9.4577000000000009</v>
      </c>
      <c r="Q8" s="66">
        <f t="shared" ref="Q8:Q24" si="6">RANK(P8,P$8:P$33,0)</f>
        <v>2</v>
      </c>
      <c r="R8" s="65">
        <f>VLOOKUP($A8,'Return Data'!$B$7:$R$2843,16,0)</f>
        <v>9.4582999999999995</v>
      </c>
      <c r="S8" s="67">
        <f t="shared" ref="S8:S33" si="7">RANK(R8,R$8:R$33,0)</f>
        <v>1</v>
      </c>
    </row>
    <row r="9" spans="1:19" x14ac:dyDescent="0.3">
      <c r="A9" s="82" t="s">
        <v>1389</v>
      </c>
      <c r="B9" s="64">
        <f>VLOOKUP($A9,'Return Data'!$B$7:$R$2843,3,0)</f>
        <v>44351</v>
      </c>
      <c r="C9" s="65">
        <f>VLOOKUP($A9,'Return Data'!$B$7:$R$2843,4,0)</f>
        <v>25.728200000000001</v>
      </c>
      <c r="D9" s="65">
        <f>VLOOKUP($A9,'Return Data'!$B$7:$R$2843,9,0)</f>
        <v>5.9101999999999997</v>
      </c>
      <c r="E9" s="66">
        <f t="shared" si="0"/>
        <v>11</v>
      </c>
      <c r="F9" s="65">
        <f>VLOOKUP($A9,'Return Data'!$B$7:$R$2843,10,0)</f>
        <v>6.8169000000000004</v>
      </c>
      <c r="G9" s="66">
        <f t="shared" si="1"/>
        <v>20</v>
      </c>
      <c r="H9" s="65">
        <f>VLOOKUP($A9,'Return Data'!$B$7:$R$2843,11,0)</f>
        <v>4.0445000000000002</v>
      </c>
      <c r="I9" s="66">
        <f t="shared" si="2"/>
        <v>9</v>
      </c>
      <c r="J9" s="65">
        <f>VLOOKUP($A9,'Return Data'!$B$7:$R$2843,12,0)</f>
        <v>5.5532000000000004</v>
      </c>
      <c r="K9" s="66">
        <f t="shared" si="3"/>
        <v>7</v>
      </c>
      <c r="L9" s="65">
        <f>VLOOKUP($A9,'Return Data'!$B$7:$R$2843,13,0)</f>
        <v>7.5167000000000002</v>
      </c>
      <c r="M9" s="66">
        <f t="shared" si="4"/>
        <v>11</v>
      </c>
      <c r="N9" s="65">
        <f>VLOOKUP($A9,'Return Data'!$B$7:$R$2843,17,0)</f>
        <v>9.7652000000000001</v>
      </c>
      <c r="O9" s="66">
        <f t="shared" si="5"/>
        <v>3</v>
      </c>
      <c r="P9" s="65">
        <f>VLOOKUP($A9,'Return Data'!$B$7:$R$2843,14,0)</f>
        <v>9.3446999999999996</v>
      </c>
      <c r="Q9" s="66">
        <f t="shared" si="6"/>
        <v>3</v>
      </c>
      <c r="R9" s="65">
        <f>VLOOKUP($A9,'Return Data'!$B$7:$R$2843,16,0)</f>
        <v>8.9186999999999994</v>
      </c>
      <c r="S9" s="67">
        <f t="shared" si="7"/>
        <v>3</v>
      </c>
    </row>
    <row r="10" spans="1:19" x14ac:dyDescent="0.3">
      <c r="A10" s="82" t="s">
        <v>1392</v>
      </c>
      <c r="B10" s="64">
        <f>VLOOKUP($A10,'Return Data'!$B$7:$R$2843,3,0)</f>
        <v>44351</v>
      </c>
      <c r="C10" s="65">
        <f>VLOOKUP($A10,'Return Data'!$B$7:$R$2843,4,0)</f>
        <v>24.400099999999998</v>
      </c>
      <c r="D10" s="65">
        <f>VLOOKUP($A10,'Return Data'!$B$7:$R$2843,9,0)</f>
        <v>5.7461000000000002</v>
      </c>
      <c r="E10" s="66">
        <f t="shared" si="0"/>
        <v>14</v>
      </c>
      <c r="F10" s="65">
        <f>VLOOKUP($A10,'Return Data'!$B$7:$R$2843,10,0)</f>
        <v>8.0018999999999991</v>
      </c>
      <c r="G10" s="66">
        <f t="shared" si="1"/>
        <v>9</v>
      </c>
      <c r="H10" s="65">
        <f>VLOOKUP($A10,'Return Data'!$B$7:$R$2843,11,0)</f>
        <v>4.6463000000000001</v>
      </c>
      <c r="I10" s="66">
        <f t="shared" si="2"/>
        <v>3</v>
      </c>
      <c r="J10" s="65">
        <f>VLOOKUP($A10,'Return Data'!$B$7:$R$2843,12,0)</f>
        <v>5.4116</v>
      </c>
      <c r="K10" s="66">
        <f t="shared" si="3"/>
        <v>8</v>
      </c>
      <c r="L10" s="65">
        <f>VLOOKUP($A10,'Return Data'!$B$7:$R$2843,13,0)</f>
        <v>7.5216000000000003</v>
      </c>
      <c r="M10" s="66">
        <f t="shared" si="4"/>
        <v>10</v>
      </c>
      <c r="N10" s="65">
        <f>VLOOKUP($A10,'Return Data'!$B$7:$R$2843,17,0)</f>
        <v>7.8106</v>
      </c>
      <c r="O10" s="66">
        <f t="shared" si="5"/>
        <v>18</v>
      </c>
      <c r="P10" s="65">
        <f>VLOOKUP($A10,'Return Data'!$B$7:$R$2843,14,0)</f>
        <v>8.2936999999999994</v>
      </c>
      <c r="Q10" s="66">
        <f t="shared" si="6"/>
        <v>14</v>
      </c>
      <c r="R10" s="65">
        <f>VLOOKUP($A10,'Return Data'!$B$7:$R$2843,16,0)</f>
        <v>8.7986000000000004</v>
      </c>
      <c r="S10" s="67">
        <f t="shared" si="7"/>
        <v>5</v>
      </c>
    </row>
    <row r="11" spans="1:19" x14ac:dyDescent="0.3">
      <c r="A11" s="82" t="s">
        <v>1394</v>
      </c>
      <c r="B11" s="64">
        <f>VLOOKUP($A11,'Return Data'!$B$7:$R$2843,3,0)</f>
        <v>44351</v>
      </c>
      <c r="C11" s="65">
        <f>VLOOKUP($A11,'Return Data'!$B$7:$R$2843,4,0)</f>
        <v>26.133600000000001</v>
      </c>
      <c r="D11" s="65">
        <f>VLOOKUP($A11,'Return Data'!$B$7:$R$2843,9,0)</f>
        <v>6.2321999999999997</v>
      </c>
      <c r="E11" s="66">
        <f t="shared" si="0"/>
        <v>10</v>
      </c>
      <c r="F11" s="65">
        <f>VLOOKUP($A11,'Return Data'!$B$7:$R$2843,10,0)</f>
        <v>8.1793999999999993</v>
      </c>
      <c r="G11" s="66">
        <f t="shared" si="1"/>
        <v>5</v>
      </c>
      <c r="H11" s="65">
        <f>VLOOKUP($A11,'Return Data'!$B$7:$R$2843,11,0)</f>
        <v>3.7835000000000001</v>
      </c>
      <c r="I11" s="66">
        <f t="shared" si="2"/>
        <v>11</v>
      </c>
      <c r="J11" s="65">
        <f>VLOOKUP($A11,'Return Data'!$B$7:$R$2843,12,0)</f>
        <v>5.7912999999999997</v>
      </c>
      <c r="K11" s="66">
        <f t="shared" si="3"/>
        <v>6</v>
      </c>
      <c r="L11" s="65">
        <f>VLOOKUP($A11,'Return Data'!$B$7:$R$2843,13,0)</f>
        <v>7.6516000000000002</v>
      </c>
      <c r="M11" s="66">
        <f t="shared" si="4"/>
        <v>9</v>
      </c>
      <c r="N11" s="65">
        <f>VLOOKUP($A11,'Return Data'!$B$7:$R$2843,17,0)</f>
        <v>10.1325</v>
      </c>
      <c r="O11" s="66">
        <f t="shared" si="5"/>
        <v>2</v>
      </c>
      <c r="P11" s="65">
        <f>VLOOKUP($A11,'Return Data'!$B$7:$R$2843,14,0)</f>
        <v>8.5344999999999995</v>
      </c>
      <c r="Q11" s="66">
        <f t="shared" si="6"/>
        <v>12</v>
      </c>
      <c r="R11" s="65">
        <f>VLOOKUP($A11,'Return Data'!$B$7:$R$2843,16,0)</f>
        <v>8.4931000000000001</v>
      </c>
      <c r="S11" s="67">
        <f t="shared" si="7"/>
        <v>13</v>
      </c>
    </row>
    <row r="12" spans="1:19" x14ac:dyDescent="0.3">
      <c r="A12" s="82" t="s">
        <v>1395</v>
      </c>
      <c r="B12" s="64">
        <f>VLOOKUP($A12,'Return Data'!$B$7:$R$2843,3,0)</f>
        <v>44351</v>
      </c>
      <c r="C12" s="65">
        <f>VLOOKUP($A12,'Return Data'!$B$7:$R$2843,4,0)</f>
        <v>18.421600000000002</v>
      </c>
      <c r="D12" s="65">
        <f>VLOOKUP($A12,'Return Data'!$B$7:$R$2843,9,0)</f>
        <v>3.1080999999999999</v>
      </c>
      <c r="E12" s="66">
        <f t="shared" si="0"/>
        <v>26</v>
      </c>
      <c r="F12" s="65">
        <f>VLOOKUP($A12,'Return Data'!$B$7:$R$2843,10,0)</f>
        <v>6.726</v>
      </c>
      <c r="G12" s="66">
        <f t="shared" si="1"/>
        <v>21</v>
      </c>
      <c r="H12" s="65">
        <f>VLOOKUP($A12,'Return Data'!$B$7:$R$2843,11,0)</f>
        <v>4.2024999999999997</v>
      </c>
      <c r="I12" s="66">
        <f t="shared" si="2"/>
        <v>7</v>
      </c>
      <c r="J12" s="65">
        <f>VLOOKUP($A12,'Return Data'!$B$7:$R$2843,12,0)</f>
        <v>4.8144999999999998</v>
      </c>
      <c r="K12" s="66">
        <f t="shared" si="3"/>
        <v>19</v>
      </c>
      <c r="L12" s="65">
        <f>VLOOKUP($A12,'Return Data'!$B$7:$R$2843,13,0)</f>
        <v>5.6654</v>
      </c>
      <c r="M12" s="66">
        <f t="shared" si="4"/>
        <v>26</v>
      </c>
      <c r="N12" s="65">
        <f>VLOOKUP($A12,'Return Data'!$B$7:$R$2843,17,0)</f>
        <v>-7.1059000000000001</v>
      </c>
      <c r="O12" s="66">
        <f t="shared" si="5"/>
        <v>25</v>
      </c>
      <c r="P12" s="65">
        <f>VLOOKUP($A12,'Return Data'!$B$7:$R$2843,14,0)</f>
        <v>-2.6911999999999998</v>
      </c>
      <c r="Q12" s="66">
        <f t="shared" si="6"/>
        <v>24</v>
      </c>
      <c r="R12" s="65">
        <f>VLOOKUP($A12,'Return Data'!$B$7:$R$2843,16,0)</f>
        <v>4.6703000000000001</v>
      </c>
      <c r="S12" s="67">
        <f t="shared" si="7"/>
        <v>26</v>
      </c>
    </row>
    <row r="13" spans="1:19" x14ac:dyDescent="0.3">
      <c r="A13" s="82" t="s">
        <v>1397</v>
      </c>
      <c r="B13" s="64">
        <f>VLOOKUP($A13,'Return Data'!$B$7:$R$2843,3,0)</f>
        <v>44351</v>
      </c>
      <c r="C13" s="65">
        <f>VLOOKUP($A13,'Return Data'!$B$7:$R$2843,4,0)</f>
        <v>21.79</v>
      </c>
      <c r="D13" s="65">
        <f>VLOOKUP($A13,'Return Data'!$B$7:$R$2843,9,0)</f>
        <v>4.3114999999999997</v>
      </c>
      <c r="E13" s="66">
        <f t="shared" si="0"/>
        <v>25</v>
      </c>
      <c r="F13" s="65">
        <f>VLOOKUP($A13,'Return Data'!$B$7:$R$2843,10,0)</f>
        <v>6.2416999999999998</v>
      </c>
      <c r="G13" s="66">
        <f t="shared" si="1"/>
        <v>24</v>
      </c>
      <c r="H13" s="65">
        <f>VLOOKUP($A13,'Return Data'!$B$7:$R$2843,11,0)</f>
        <v>3.4270999999999998</v>
      </c>
      <c r="I13" s="66">
        <f t="shared" si="2"/>
        <v>16</v>
      </c>
      <c r="J13" s="65">
        <f>VLOOKUP($A13,'Return Data'!$B$7:$R$2843,12,0)</f>
        <v>4.7317</v>
      </c>
      <c r="K13" s="66">
        <f t="shared" si="3"/>
        <v>23</v>
      </c>
      <c r="L13" s="65">
        <f>VLOOKUP($A13,'Return Data'!$B$7:$R$2843,13,0)</f>
        <v>6.5389999999999997</v>
      </c>
      <c r="M13" s="66">
        <f t="shared" si="4"/>
        <v>18</v>
      </c>
      <c r="N13" s="65">
        <f>VLOOKUP($A13,'Return Data'!$B$7:$R$2843,17,0)</f>
        <v>8.0381</v>
      </c>
      <c r="O13" s="66">
        <f t="shared" si="5"/>
        <v>17</v>
      </c>
      <c r="P13" s="65">
        <f>VLOOKUP($A13,'Return Data'!$B$7:$R$2843,14,0)</f>
        <v>8.3177000000000003</v>
      </c>
      <c r="Q13" s="66">
        <f t="shared" si="6"/>
        <v>13</v>
      </c>
      <c r="R13" s="65">
        <f>VLOOKUP($A13,'Return Data'!$B$7:$R$2843,16,0)</f>
        <v>7.8875999999999999</v>
      </c>
      <c r="S13" s="67">
        <f t="shared" si="7"/>
        <v>18</v>
      </c>
    </row>
    <row r="14" spans="1:19" x14ac:dyDescent="0.3">
      <c r="A14" s="82" t="s">
        <v>1399</v>
      </c>
      <c r="B14" s="64">
        <f>VLOOKUP($A14,'Return Data'!$B$7:$R$2843,3,0)</f>
        <v>44351</v>
      </c>
      <c r="C14" s="65">
        <f>VLOOKUP($A14,'Return Data'!$B$7:$R$2843,4,0)</f>
        <v>39.309399999999997</v>
      </c>
      <c r="D14" s="65">
        <f>VLOOKUP($A14,'Return Data'!$B$7:$R$2843,9,0)</f>
        <v>5.0053000000000001</v>
      </c>
      <c r="E14" s="66">
        <f t="shared" si="0"/>
        <v>20</v>
      </c>
      <c r="F14" s="65">
        <f>VLOOKUP($A14,'Return Data'!$B$7:$R$2843,10,0)</f>
        <v>6.9442000000000004</v>
      </c>
      <c r="G14" s="66">
        <f t="shared" si="1"/>
        <v>19</v>
      </c>
      <c r="H14" s="65">
        <f>VLOOKUP($A14,'Return Data'!$B$7:$R$2843,11,0)</f>
        <v>3.1991000000000001</v>
      </c>
      <c r="I14" s="66">
        <f t="shared" si="2"/>
        <v>21</v>
      </c>
      <c r="J14" s="65">
        <f>VLOOKUP($A14,'Return Data'!$B$7:$R$2843,12,0)</f>
        <v>5.0637999999999996</v>
      </c>
      <c r="K14" s="66">
        <f t="shared" si="3"/>
        <v>13</v>
      </c>
      <c r="L14" s="65">
        <f>VLOOKUP($A14,'Return Data'!$B$7:$R$2843,13,0)</f>
        <v>6.3531000000000004</v>
      </c>
      <c r="M14" s="66">
        <f t="shared" si="4"/>
        <v>19</v>
      </c>
      <c r="N14" s="65">
        <f>VLOOKUP($A14,'Return Data'!$B$7:$R$2843,17,0)</f>
        <v>8.4807000000000006</v>
      </c>
      <c r="O14" s="66">
        <f t="shared" si="5"/>
        <v>13</v>
      </c>
      <c r="P14" s="65">
        <f>VLOOKUP($A14,'Return Data'!$B$7:$R$2843,14,0)</f>
        <v>8.8285</v>
      </c>
      <c r="Q14" s="66">
        <f t="shared" si="6"/>
        <v>9</v>
      </c>
      <c r="R14" s="65">
        <f>VLOOKUP($A14,'Return Data'!$B$7:$R$2843,16,0)</f>
        <v>8.6324000000000005</v>
      </c>
      <c r="S14" s="67">
        <f t="shared" si="7"/>
        <v>9</v>
      </c>
    </row>
    <row r="15" spans="1:19" x14ac:dyDescent="0.3">
      <c r="A15" s="82" t="s">
        <v>1409</v>
      </c>
      <c r="B15" s="64">
        <f>VLOOKUP($A15,'Return Data'!$B$7:$R$2843,3,0)</f>
        <v>44351</v>
      </c>
      <c r="C15" s="65">
        <f>VLOOKUP($A15,'Return Data'!$B$7:$R$2843,4,0)</f>
        <v>4355.9669999999996</v>
      </c>
      <c r="D15" s="65">
        <f>VLOOKUP($A15,'Return Data'!$B$7:$R$2843,9,0)</f>
        <v>9.0243000000000002</v>
      </c>
      <c r="E15" s="66">
        <f t="shared" si="0"/>
        <v>1</v>
      </c>
      <c r="F15" s="65">
        <f>VLOOKUP($A15,'Return Data'!$B$7:$R$2843,10,0)</f>
        <v>15.3992</v>
      </c>
      <c r="G15" s="66">
        <f t="shared" si="1"/>
        <v>1</v>
      </c>
      <c r="H15" s="65">
        <f>VLOOKUP($A15,'Return Data'!$B$7:$R$2843,11,0)</f>
        <v>16.9862</v>
      </c>
      <c r="I15" s="66">
        <f t="shared" si="2"/>
        <v>1</v>
      </c>
      <c r="J15" s="65">
        <f>VLOOKUP($A15,'Return Data'!$B$7:$R$2843,12,0)</f>
        <v>19.570900000000002</v>
      </c>
      <c r="K15" s="66">
        <f t="shared" si="3"/>
        <v>1</v>
      </c>
      <c r="L15" s="65">
        <f>VLOOKUP($A15,'Return Data'!$B$7:$R$2843,13,0)</f>
        <v>9.9259000000000004</v>
      </c>
      <c r="M15" s="66">
        <f t="shared" si="4"/>
        <v>4</v>
      </c>
      <c r="N15" s="65">
        <f>VLOOKUP($A15,'Return Data'!$B$7:$R$2843,17,0)</f>
        <v>1.3435999999999999</v>
      </c>
      <c r="O15" s="66">
        <f t="shared" si="5"/>
        <v>24</v>
      </c>
      <c r="P15" s="65">
        <f>VLOOKUP($A15,'Return Data'!$B$7:$R$2843,14,0)</f>
        <v>4.3087999999999997</v>
      </c>
      <c r="Q15" s="66">
        <f t="shared" si="6"/>
        <v>22</v>
      </c>
      <c r="R15" s="65">
        <f>VLOOKUP($A15,'Return Data'!$B$7:$R$2843,16,0)</f>
        <v>7.8528000000000002</v>
      </c>
      <c r="S15" s="67">
        <f t="shared" si="7"/>
        <v>19</v>
      </c>
    </row>
    <row r="16" spans="1:19" x14ac:dyDescent="0.3">
      <c r="A16" s="82" t="s">
        <v>1411</v>
      </c>
      <c r="B16" s="64">
        <f>VLOOKUP($A16,'Return Data'!$B$7:$R$2843,3,0)</f>
        <v>44351</v>
      </c>
      <c r="C16" s="65">
        <f>VLOOKUP($A16,'Return Data'!$B$7:$R$2843,4,0)</f>
        <v>25.3078</v>
      </c>
      <c r="D16" s="65">
        <f>VLOOKUP($A16,'Return Data'!$B$7:$R$2843,9,0)</f>
        <v>6.4320000000000004</v>
      </c>
      <c r="E16" s="66">
        <f t="shared" si="0"/>
        <v>7</v>
      </c>
      <c r="F16" s="65">
        <f>VLOOKUP($A16,'Return Data'!$B$7:$R$2843,10,0)</f>
        <v>8.1644000000000005</v>
      </c>
      <c r="G16" s="66">
        <f t="shared" si="1"/>
        <v>7</v>
      </c>
      <c r="H16" s="65">
        <f>VLOOKUP($A16,'Return Data'!$B$7:$R$2843,11,0)</f>
        <v>4.2220000000000004</v>
      </c>
      <c r="I16" s="66">
        <f t="shared" si="2"/>
        <v>6</v>
      </c>
      <c r="J16" s="65">
        <f>VLOOKUP($A16,'Return Data'!$B$7:$R$2843,12,0)</f>
        <v>5.9241999999999999</v>
      </c>
      <c r="K16" s="66">
        <f t="shared" si="3"/>
        <v>5</v>
      </c>
      <c r="L16" s="65">
        <f>VLOOKUP($A16,'Return Data'!$B$7:$R$2843,13,0)</f>
        <v>8.3224</v>
      </c>
      <c r="M16" s="66">
        <f t="shared" si="4"/>
        <v>7</v>
      </c>
      <c r="N16" s="65">
        <f>VLOOKUP($A16,'Return Data'!$B$7:$R$2843,17,0)</f>
        <v>9.3658999999999999</v>
      </c>
      <c r="O16" s="66">
        <f t="shared" si="5"/>
        <v>5</v>
      </c>
      <c r="P16" s="65">
        <f>VLOOKUP($A16,'Return Data'!$B$7:$R$2843,14,0)</f>
        <v>9.2864000000000004</v>
      </c>
      <c r="Q16" s="66">
        <f t="shared" si="6"/>
        <v>4</v>
      </c>
      <c r="R16" s="65">
        <f>VLOOKUP($A16,'Return Data'!$B$7:$R$2843,16,0)</f>
        <v>8.7844999999999995</v>
      </c>
      <c r="S16" s="67">
        <f t="shared" si="7"/>
        <v>7</v>
      </c>
    </row>
    <row r="17" spans="1:19" x14ac:dyDescent="0.3">
      <c r="A17" s="82" t="s">
        <v>1413</v>
      </c>
      <c r="B17" s="64">
        <f>VLOOKUP($A17,'Return Data'!$B$7:$R$2843,3,0)</f>
        <v>44351</v>
      </c>
      <c r="C17" s="65">
        <f>VLOOKUP($A17,'Return Data'!$B$7:$R$2843,4,0)</f>
        <v>33.967300000000002</v>
      </c>
      <c r="D17" s="65">
        <f>VLOOKUP($A17,'Return Data'!$B$7:$R$2843,9,0)</f>
        <v>6.3636999999999997</v>
      </c>
      <c r="E17" s="66">
        <f t="shared" si="0"/>
        <v>8</v>
      </c>
      <c r="F17" s="65">
        <f>VLOOKUP($A17,'Return Data'!$B$7:$R$2843,10,0)</f>
        <v>8.2335999999999991</v>
      </c>
      <c r="G17" s="66">
        <f t="shared" si="1"/>
        <v>4</v>
      </c>
      <c r="H17" s="65">
        <f>VLOOKUP($A17,'Return Data'!$B$7:$R$2843,11,0)</f>
        <v>4.1295000000000002</v>
      </c>
      <c r="I17" s="66">
        <f t="shared" si="2"/>
        <v>8</v>
      </c>
      <c r="J17" s="65">
        <f>VLOOKUP($A17,'Return Data'!$B$7:$R$2843,12,0)</f>
        <v>5.2857000000000003</v>
      </c>
      <c r="K17" s="66">
        <f t="shared" si="3"/>
        <v>11</v>
      </c>
      <c r="L17" s="65">
        <f>VLOOKUP($A17,'Return Data'!$B$7:$R$2843,13,0)</f>
        <v>15.2067</v>
      </c>
      <c r="M17" s="66">
        <f t="shared" si="4"/>
        <v>1</v>
      </c>
      <c r="N17" s="65">
        <f>VLOOKUP($A17,'Return Data'!$B$7:$R$2843,17,0)</f>
        <v>6.9366000000000003</v>
      </c>
      <c r="O17" s="66">
        <f t="shared" si="5"/>
        <v>21</v>
      </c>
      <c r="P17" s="65">
        <f>VLOOKUP($A17,'Return Data'!$B$7:$R$2843,14,0)</f>
        <v>4.4741</v>
      </c>
      <c r="Q17" s="66">
        <f t="shared" si="6"/>
        <v>20</v>
      </c>
      <c r="R17" s="65">
        <f>VLOOKUP($A17,'Return Data'!$B$7:$R$2843,16,0)</f>
        <v>6.9711999999999996</v>
      </c>
      <c r="S17" s="67">
        <f t="shared" si="7"/>
        <v>25</v>
      </c>
    </row>
    <row r="18" spans="1:19" x14ac:dyDescent="0.3">
      <c r="A18" s="82" t="s">
        <v>1415</v>
      </c>
      <c r="B18" s="64">
        <f>VLOOKUP($A18,'Return Data'!$B$7:$R$2843,3,0)</f>
        <v>44351</v>
      </c>
      <c r="C18" s="65">
        <f>VLOOKUP($A18,'Return Data'!$B$7:$R$2843,4,0)</f>
        <v>49.271900000000002</v>
      </c>
      <c r="D18" s="65">
        <f>VLOOKUP($A18,'Return Data'!$B$7:$R$2843,9,0)</f>
        <v>6.5842000000000001</v>
      </c>
      <c r="E18" s="66">
        <f t="shared" si="0"/>
        <v>5</v>
      </c>
      <c r="F18" s="65">
        <f>VLOOKUP($A18,'Return Data'!$B$7:$R$2843,10,0)</f>
        <v>7.4927999999999999</v>
      </c>
      <c r="G18" s="66">
        <f t="shared" si="1"/>
        <v>12</v>
      </c>
      <c r="H18" s="65">
        <f>VLOOKUP($A18,'Return Data'!$B$7:$R$2843,11,0)</f>
        <v>4.5808</v>
      </c>
      <c r="I18" s="66">
        <f t="shared" si="2"/>
        <v>4</v>
      </c>
      <c r="J18" s="65">
        <f>VLOOKUP($A18,'Return Data'!$B$7:$R$2843,12,0)</f>
        <v>6.2199</v>
      </c>
      <c r="K18" s="66">
        <f t="shared" si="3"/>
        <v>4</v>
      </c>
      <c r="L18" s="65">
        <f>VLOOKUP($A18,'Return Data'!$B$7:$R$2843,13,0)</f>
        <v>8.3871000000000002</v>
      </c>
      <c r="M18" s="66">
        <f t="shared" si="4"/>
        <v>6</v>
      </c>
      <c r="N18" s="65">
        <f>VLOOKUP($A18,'Return Data'!$B$7:$R$2843,17,0)</f>
        <v>9.5265000000000004</v>
      </c>
      <c r="O18" s="66">
        <f t="shared" si="5"/>
        <v>4</v>
      </c>
      <c r="P18" s="65">
        <f>VLOOKUP($A18,'Return Data'!$B$7:$R$2843,14,0)</f>
        <v>9.5695999999999994</v>
      </c>
      <c r="Q18" s="66">
        <f t="shared" si="6"/>
        <v>1</v>
      </c>
      <c r="R18" s="65">
        <f>VLOOKUP($A18,'Return Data'!$B$7:$R$2843,16,0)</f>
        <v>9.2169000000000008</v>
      </c>
      <c r="S18" s="67">
        <f t="shared" si="7"/>
        <v>2</v>
      </c>
    </row>
    <row r="19" spans="1:19" x14ac:dyDescent="0.3">
      <c r="A19" s="82" t="s">
        <v>1417</v>
      </c>
      <c r="B19" s="64">
        <f>VLOOKUP($A19,'Return Data'!$B$7:$R$2843,3,0)</f>
        <v>44351</v>
      </c>
      <c r="C19" s="65">
        <f>VLOOKUP($A19,'Return Data'!$B$7:$R$2843,4,0)</f>
        <v>21.618200000000002</v>
      </c>
      <c r="D19" s="65">
        <f>VLOOKUP($A19,'Return Data'!$B$7:$R$2843,9,0)</f>
        <v>5.5926999999999998</v>
      </c>
      <c r="E19" s="66">
        <f t="shared" si="0"/>
        <v>17</v>
      </c>
      <c r="F19" s="65">
        <f>VLOOKUP($A19,'Return Data'!$B$7:$R$2843,10,0)</f>
        <v>8.4262999999999995</v>
      </c>
      <c r="G19" s="66">
        <f t="shared" si="1"/>
        <v>3</v>
      </c>
      <c r="H19" s="65">
        <f>VLOOKUP($A19,'Return Data'!$B$7:$R$2843,11,0)</f>
        <v>3.621</v>
      </c>
      <c r="I19" s="66">
        <f t="shared" si="2"/>
        <v>15</v>
      </c>
      <c r="J19" s="65">
        <f>VLOOKUP($A19,'Return Data'!$B$7:$R$2843,12,0)</f>
        <v>5.0111999999999997</v>
      </c>
      <c r="K19" s="66">
        <f t="shared" si="3"/>
        <v>14</v>
      </c>
      <c r="L19" s="65">
        <f>VLOOKUP($A19,'Return Data'!$B$7:$R$2843,13,0)</f>
        <v>7.6726999999999999</v>
      </c>
      <c r="M19" s="66">
        <f t="shared" si="4"/>
        <v>8</v>
      </c>
      <c r="N19" s="65">
        <f>VLOOKUP($A19,'Return Data'!$B$7:$R$2843,17,0)</f>
        <v>7.0696000000000003</v>
      </c>
      <c r="O19" s="66">
        <f t="shared" si="5"/>
        <v>20</v>
      </c>
      <c r="P19" s="65">
        <f>VLOOKUP($A19,'Return Data'!$B$7:$R$2843,14,0)</f>
        <v>5.8997000000000002</v>
      </c>
      <c r="Q19" s="66">
        <f t="shared" si="6"/>
        <v>17</v>
      </c>
      <c r="R19" s="65">
        <f>VLOOKUP($A19,'Return Data'!$B$7:$R$2843,16,0)</f>
        <v>7.5046999999999997</v>
      </c>
      <c r="S19" s="67">
        <f t="shared" si="7"/>
        <v>21</v>
      </c>
    </row>
    <row r="20" spans="1:19" x14ac:dyDescent="0.3">
      <c r="A20" s="82" t="s">
        <v>1418</v>
      </c>
      <c r="B20" s="64">
        <f>VLOOKUP($A20,'Return Data'!$B$7:$R$2843,3,0)</f>
        <v>44351</v>
      </c>
      <c r="C20" s="65">
        <f>VLOOKUP($A20,'Return Data'!$B$7:$R$2843,4,0)</f>
        <v>47.3947</v>
      </c>
      <c r="D20" s="65">
        <f>VLOOKUP($A20,'Return Data'!$B$7:$R$2843,9,0)</f>
        <v>4.5989000000000004</v>
      </c>
      <c r="E20" s="66">
        <f t="shared" si="0"/>
        <v>22</v>
      </c>
      <c r="F20" s="65">
        <f>VLOOKUP($A20,'Return Data'!$B$7:$R$2843,10,0)</f>
        <v>7.3094999999999999</v>
      </c>
      <c r="G20" s="66">
        <f t="shared" si="1"/>
        <v>15</v>
      </c>
      <c r="H20" s="65">
        <f>VLOOKUP($A20,'Return Data'!$B$7:$R$2843,11,0)</f>
        <v>3.4091999999999998</v>
      </c>
      <c r="I20" s="66">
        <f t="shared" si="2"/>
        <v>17</v>
      </c>
      <c r="J20" s="65">
        <f>VLOOKUP($A20,'Return Data'!$B$7:$R$2843,12,0)</f>
        <v>4.7674000000000003</v>
      </c>
      <c r="K20" s="66">
        <f t="shared" si="3"/>
        <v>20</v>
      </c>
      <c r="L20" s="65">
        <f>VLOOKUP($A20,'Return Data'!$B$7:$R$2843,13,0)</f>
        <v>6.6593</v>
      </c>
      <c r="M20" s="66">
        <f t="shared" si="4"/>
        <v>15</v>
      </c>
      <c r="N20" s="65">
        <f>VLOOKUP($A20,'Return Data'!$B$7:$R$2843,17,0)</f>
        <v>8.5985999999999994</v>
      </c>
      <c r="O20" s="66">
        <f t="shared" si="5"/>
        <v>11</v>
      </c>
      <c r="P20" s="65">
        <f>VLOOKUP($A20,'Return Data'!$B$7:$R$2843,14,0)</f>
        <v>9.0738000000000003</v>
      </c>
      <c r="Q20" s="66">
        <f t="shared" si="6"/>
        <v>7</v>
      </c>
      <c r="R20" s="65">
        <f>VLOOKUP($A20,'Return Data'!$B$7:$R$2843,16,0)</f>
        <v>8.6414000000000009</v>
      </c>
      <c r="S20" s="67">
        <f t="shared" si="7"/>
        <v>8</v>
      </c>
    </row>
    <row r="21" spans="1:19" x14ac:dyDescent="0.3">
      <c r="A21" s="82" t="s">
        <v>1421</v>
      </c>
      <c r="B21" s="64">
        <f>VLOOKUP($A21,'Return Data'!$B$7:$R$2843,3,0)</f>
        <v>44351</v>
      </c>
      <c r="C21" s="65">
        <f>VLOOKUP($A21,'Return Data'!$B$7:$R$2843,4,0)</f>
        <v>1870.0032000000001</v>
      </c>
      <c r="D21" s="65">
        <f>VLOOKUP($A21,'Return Data'!$B$7:$R$2843,9,0)</f>
        <v>5.6553000000000004</v>
      </c>
      <c r="E21" s="66">
        <f t="shared" si="0"/>
        <v>16</v>
      </c>
      <c r="F21" s="65">
        <f>VLOOKUP($A21,'Return Data'!$B$7:$R$2843,10,0)</f>
        <v>6.2347000000000001</v>
      </c>
      <c r="G21" s="66">
        <f t="shared" si="1"/>
        <v>25</v>
      </c>
      <c r="H21" s="65">
        <f>VLOOKUP($A21,'Return Data'!$B$7:$R$2843,11,0)</f>
        <v>3.2566999999999999</v>
      </c>
      <c r="I21" s="66">
        <f t="shared" si="2"/>
        <v>19</v>
      </c>
      <c r="J21" s="65">
        <f>VLOOKUP($A21,'Return Data'!$B$7:$R$2843,12,0)</f>
        <v>5.1191000000000004</v>
      </c>
      <c r="K21" s="66">
        <f t="shared" si="3"/>
        <v>12</v>
      </c>
      <c r="L21" s="65">
        <f>VLOOKUP($A21,'Return Data'!$B$7:$R$2843,13,0)</f>
        <v>5.6749999999999998</v>
      </c>
      <c r="M21" s="66">
        <f t="shared" si="4"/>
        <v>25</v>
      </c>
      <c r="N21" s="65">
        <f>VLOOKUP($A21,'Return Data'!$B$7:$R$2843,17,0)</f>
        <v>5.4234</v>
      </c>
      <c r="O21" s="66">
        <f t="shared" si="5"/>
        <v>23</v>
      </c>
      <c r="P21" s="65">
        <f>VLOOKUP($A21,'Return Data'!$B$7:$R$2843,14,0)</f>
        <v>7.0046999999999997</v>
      </c>
      <c r="Q21" s="66">
        <f t="shared" si="6"/>
        <v>15</v>
      </c>
      <c r="R21" s="65">
        <f>VLOOKUP($A21,'Return Data'!$B$7:$R$2843,16,0)</f>
        <v>8.4101999999999997</v>
      </c>
      <c r="S21" s="67">
        <f t="shared" si="7"/>
        <v>14</v>
      </c>
    </row>
    <row r="22" spans="1:19" x14ac:dyDescent="0.3">
      <c r="A22" s="82" t="s">
        <v>1423</v>
      </c>
      <c r="B22" s="64">
        <f>VLOOKUP($A22,'Return Data'!$B$7:$R$2843,3,0)</f>
        <v>44351</v>
      </c>
      <c r="C22" s="65">
        <f>VLOOKUP($A22,'Return Data'!$B$7:$R$2843,4,0)</f>
        <v>3067.6023</v>
      </c>
      <c r="D22" s="65">
        <f>VLOOKUP($A22,'Return Data'!$B$7:$R$2843,9,0)</f>
        <v>5.2229999999999999</v>
      </c>
      <c r="E22" s="66">
        <f t="shared" si="0"/>
        <v>18</v>
      </c>
      <c r="F22" s="65">
        <f>VLOOKUP($A22,'Return Data'!$B$7:$R$2843,10,0)</f>
        <v>7.4168000000000003</v>
      </c>
      <c r="G22" s="66">
        <f t="shared" si="1"/>
        <v>14</v>
      </c>
      <c r="H22" s="65">
        <f>VLOOKUP($A22,'Return Data'!$B$7:$R$2843,11,0)</f>
        <v>3.1958000000000002</v>
      </c>
      <c r="I22" s="66">
        <f t="shared" si="2"/>
        <v>22</v>
      </c>
      <c r="J22" s="65">
        <f>VLOOKUP($A22,'Return Data'!$B$7:$R$2843,12,0)</f>
        <v>4.7515000000000001</v>
      </c>
      <c r="K22" s="66">
        <f t="shared" si="3"/>
        <v>21</v>
      </c>
      <c r="L22" s="65">
        <f>VLOOKUP($A22,'Return Data'!$B$7:$R$2843,13,0)</f>
        <v>6.6109999999999998</v>
      </c>
      <c r="M22" s="66">
        <f t="shared" si="4"/>
        <v>17</v>
      </c>
      <c r="N22" s="65">
        <f>VLOOKUP($A22,'Return Data'!$B$7:$R$2843,17,0)</f>
        <v>8.6012000000000004</v>
      </c>
      <c r="O22" s="66">
        <f t="shared" si="5"/>
        <v>10</v>
      </c>
      <c r="P22" s="65">
        <f>VLOOKUP($A22,'Return Data'!$B$7:$R$2843,14,0)</f>
        <v>8.8645999999999994</v>
      </c>
      <c r="Q22" s="66">
        <f t="shared" si="6"/>
        <v>8</v>
      </c>
      <c r="R22" s="65">
        <f>VLOOKUP($A22,'Return Data'!$B$7:$R$2843,16,0)</f>
        <v>8.3362999999999996</v>
      </c>
      <c r="S22" s="67">
        <f t="shared" si="7"/>
        <v>15</v>
      </c>
    </row>
    <row r="23" spans="1:19" x14ac:dyDescent="0.3">
      <c r="A23" s="82" t="s">
        <v>1427</v>
      </c>
      <c r="B23" s="64">
        <f>VLOOKUP($A23,'Return Data'!$B$7:$R$2843,3,0)</f>
        <v>44351</v>
      </c>
      <c r="C23" s="65">
        <f>VLOOKUP($A23,'Return Data'!$B$7:$R$2843,4,0)</f>
        <v>44.052100000000003</v>
      </c>
      <c r="D23" s="65">
        <f>VLOOKUP($A23,'Return Data'!$B$7:$R$2843,9,0)</f>
        <v>6.6660000000000004</v>
      </c>
      <c r="E23" s="66">
        <f t="shared" si="0"/>
        <v>3</v>
      </c>
      <c r="F23" s="65">
        <f>VLOOKUP($A23,'Return Data'!$B$7:$R$2843,10,0)</f>
        <v>7.6177000000000001</v>
      </c>
      <c r="G23" s="66">
        <f t="shared" si="1"/>
        <v>11</v>
      </c>
      <c r="H23" s="65">
        <f>VLOOKUP($A23,'Return Data'!$B$7:$R$2843,11,0)</f>
        <v>3.4020000000000001</v>
      </c>
      <c r="I23" s="66">
        <f t="shared" si="2"/>
        <v>18</v>
      </c>
      <c r="J23" s="65">
        <f>VLOOKUP($A23,'Return Data'!$B$7:$R$2843,12,0)</f>
        <v>5.3243</v>
      </c>
      <c r="K23" s="66">
        <f t="shared" si="3"/>
        <v>9</v>
      </c>
      <c r="L23" s="65">
        <f>VLOOKUP($A23,'Return Data'!$B$7:$R$2843,13,0)</f>
        <v>7.2438000000000002</v>
      </c>
      <c r="M23" s="66">
        <f t="shared" si="4"/>
        <v>12</v>
      </c>
      <c r="N23" s="65">
        <f>VLOOKUP($A23,'Return Data'!$B$7:$R$2843,17,0)</f>
        <v>8.9374000000000002</v>
      </c>
      <c r="O23" s="66">
        <f t="shared" si="5"/>
        <v>8</v>
      </c>
      <c r="P23" s="65">
        <f>VLOOKUP($A23,'Return Data'!$B$7:$R$2843,14,0)</f>
        <v>9.2796000000000003</v>
      </c>
      <c r="Q23" s="66">
        <f t="shared" si="6"/>
        <v>5</v>
      </c>
      <c r="R23" s="65">
        <f>VLOOKUP($A23,'Return Data'!$B$7:$R$2843,16,0)</f>
        <v>8.7972000000000001</v>
      </c>
      <c r="S23" s="67">
        <f t="shared" si="7"/>
        <v>6</v>
      </c>
    </row>
    <row r="24" spans="1:19" x14ac:dyDescent="0.3">
      <c r="A24" s="82" t="s">
        <v>1428</v>
      </c>
      <c r="B24" s="64">
        <f>VLOOKUP($A24,'Return Data'!$B$7:$R$2843,3,0)</f>
        <v>44351</v>
      </c>
      <c r="C24" s="65">
        <f>VLOOKUP($A24,'Return Data'!$B$7:$R$2843,4,0)</f>
        <v>21.933299999999999</v>
      </c>
      <c r="D24" s="65">
        <f>VLOOKUP($A24,'Return Data'!$B$7:$R$2843,9,0)</f>
        <v>5.7774999999999999</v>
      </c>
      <c r="E24" s="66">
        <f t="shared" si="0"/>
        <v>13</v>
      </c>
      <c r="F24" s="65">
        <f>VLOOKUP($A24,'Return Data'!$B$7:$R$2843,10,0)</f>
        <v>7.4260999999999999</v>
      </c>
      <c r="G24" s="66">
        <f t="shared" si="1"/>
        <v>13</v>
      </c>
      <c r="H24" s="65">
        <f>VLOOKUP($A24,'Return Data'!$B$7:$R$2843,11,0)</f>
        <v>3.1926999999999999</v>
      </c>
      <c r="I24" s="66">
        <f t="shared" si="2"/>
        <v>23</v>
      </c>
      <c r="J24" s="65">
        <f>VLOOKUP($A24,'Return Data'!$B$7:$R$2843,12,0)</f>
        <v>4.8827999999999996</v>
      </c>
      <c r="K24" s="66">
        <f t="shared" si="3"/>
        <v>17</v>
      </c>
      <c r="L24" s="65">
        <f>VLOOKUP($A24,'Return Data'!$B$7:$R$2843,13,0)</f>
        <v>5.9836</v>
      </c>
      <c r="M24" s="66">
        <f t="shared" si="4"/>
        <v>23</v>
      </c>
      <c r="N24" s="65">
        <f>VLOOKUP($A24,'Return Data'!$B$7:$R$2843,17,0)</f>
        <v>8.4072999999999993</v>
      </c>
      <c r="O24" s="66">
        <f t="shared" si="5"/>
        <v>14</v>
      </c>
      <c r="P24" s="65">
        <f>VLOOKUP($A24,'Return Data'!$B$7:$R$2843,14,0)</f>
        <v>8.7987000000000002</v>
      </c>
      <c r="Q24" s="66">
        <f t="shared" si="6"/>
        <v>10</v>
      </c>
      <c r="R24" s="65">
        <f>VLOOKUP($A24,'Return Data'!$B$7:$R$2843,16,0)</f>
        <v>8.5219000000000005</v>
      </c>
      <c r="S24" s="67">
        <f t="shared" si="7"/>
        <v>12</v>
      </c>
    </row>
    <row r="25" spans="1:19" x14ac:dyDescent="0.3">
      <c r="A25" s="82" t="s">
        <v>1430</v>
      </c>
      <c r="B25" s="64">
        <f>VLOOKUP($A25,'Return Data'!$B$7:$R$2843,3,0)</f>
        <v>44351</v>
      </c>
      <c r="C25" s="65">
        <f>VLOOKUP($A25,'Return Data'!$B$7:$R$2843,4,0)</f>
        <v>12.1149</v>
      </c>
      <c r="D25" s="65">
        <f>VLOOKUP($A25,'Return Data'!$B$7:$R$2843,9,0)</f>
        <v>5.0559000000000003</v>
      </c>
      <c r="E25" s="66">
        <f t="shared" si="0"/>
        <v>19</v>
      </c>
      <c r="F25" s="65">
        <f>VLOOKUP($A25,'Return Data'!$B$7:$R$2843,10,0)</f>
        <v>6.5106000000000002</v>
      </c>
      <c r="G25" s="66">
        <f t="shared" si="1"/>
        <v>23</v>
      </c>
      <c r="H25" s="65">
        <f>VLOOKUP($A25,'Return Data'!$B$7:$R$2843,11,0)</f>
        <v>2.8184999999999998</v>
      </c>
      <c r="I25" s="66">
        <f t="shared" si="2"/>
        <v>24</v>
      </c>
      <c r="J25" s="65">
        <f>VLOOKUP($A25,'Return Data'!$B$7:$R$2843,12,0)</f>
        <v>4.4330999999999996</v>
      </c>
      <c r="K25" s="66">
        <f t="shared" si="3"/>
        <v>25</v>
      </c>
      <c r="L25" s="65">
        <f>VLOOKUP($A25,'Return Data'!$B$7:$R$2843,13,0)</f>
        <v>5.8005000000000004</v>
      </c>
      <c r="M25" s="66">
        <f t="shared" si="4"/>
        <v>24</v>
      </c>
      <c r="N25" s="65"/>
      <c r="O25" s="66"/>
      <c r="P25" s="65"/>
      <c r="Q25" s="66"/>
      <c r="R25" s="65">
        <f>VLOOKUP($A25,'Return Data'!$B$7:$R$2843,16,0)</f>
        <v>8.5452999999999992</v>
      </c>
      <c r="S25" s="67">
        <f t="shared" si="7"/>
        <v>10</v>
      </c>
    </row>
    <row r="26" spans="1:19" x14ac:dyDescent="0.3">
      <c r="A26" s="82" t="s">
        <v>1433</v>
      </c>
      <c r="B26" s="64">
        <f>VLOOKUP($A26,'Return Data'!$B$7:$R$2843,3,0)</f>
        <v>44351</v>
      </c>
      <c r="C26" s="65">
        <f>VLOOKUP($A26,'Return Data'!$B$7:$R$2843,4,0)</f>
        <v>12.857699999999999</v>
      </c>
      <c r="D26" s="65">
        <f>VLOOKUP($A26,'Return Data'!$B$7:$R$2843,9,0)</f>
        <v>4.8273000000000001</v>
      </c>
      <c r="E26" s="66">
        <f t="shared" si="0"/>
        <v>21</v>
      </c>
      <c r="F26" s="65">
        <f>VLOOKUP($A26,'Return Data'!$B$7:$R$2843,10,0)</f>
        <v>7.6874000000000002</v>
      </c>
      <c r="G26" s="66">
        <f t="shared" si="1"/>
        <v>10</v>
      </c>
      <c r="H26" s="65">
        <f>VLOOKUP($A26,'Return Data'!$B$7:$R$2843,11,0)</f>
        <v>3.6867999999999999</v>
      </c>
      <c r="I26" s="66">
        <f t="shared" si="2"/>
        <v>12</v>
      </c>
      <c r="J26" s="65">
        <f>VLOOKUP($A26,'Return Data'!$B$7:$R$2843,12,0)</f>
        <v>4.9462000000000002</v>
      </c>
      <c r="K26" s="66">
        <f t="shared" si="3"/>
        <v>15</v>
      </c>
      <c r="L26" s="65">
        <f>VLOOKUP($A26,'Return Data'!$B$7:$R$2843,13,0)</f>
        <v>6.1856</v>
      </c>
      <c r="M26" s="66">
        <f t="shared" si="4"/>
        <v>22</v>
      </c>
      <c r="N26" s="65">
        <f>VLOOKUP($A26,'Return Data'!$B$7:$R$2843,17,0)</f>
        <v>8.1907999999999994</v>
      </c>
      <c r="O26" s="66">
        <f t="shared" ref="O26:O33" si="8">RANK(N26,N$8:N$33,0)</f>
        <v>16</v>
      </c>
      <c r="P26" s="65"/>
      <c r="Q26" s="66"/>
      <c r="R26" s="65">
        <f>VLOOKUP($A26,'Return Data'!$B$7:$R$2843,16,0)</f>
        <v>8.1138999999999992</v>
      </c>
      <c r="S26" s="67">
        <f t="shared" si="7"/>
        <v>17</v>
      </c>
    </row>
    <row r="27" spans="1:19" x14ac:dyDescent="0.3">
      <c r="A27" s="82" t="s">
        <v>1435</v>
      </c>
      <c r="B27" s="64">
        <f>VLOOKUP($A27,'Return Data'!$B$7:$R$2843,3,0)</f>
        <v>44351</v>
      </c>
      <c r="C27" s="65">
        <f>VLOOKUP($A27,'Return Data'!$B$7:$R$2843,4,0)</f>
        <v>43.7423</v>
      </c>
      <c r="D27" s="65">
        <f>VLOOKUP($A27,'Return Data'!$B$7:$R$2843,9,0)</f>
        <v>8.2865000000000002</v>
      </c>
      <c r="E27" s="66">
        <f t="shared" si="0"/>
        <v>2</v>
      </c>
      <c r="F27" s="65">
        <f>VLOOKUP($A27,'Return Data'!$B$7:$R$2843,10,0)</f>
        <v>9.4494000000000007</v>
      </c>
      <c r="G27" s="66">
        <f t="shared" si="1"/>
        <v>2</v>
      </c>
      <c r="H27" s="65">
        <f>VLOOKUP($A27,'Return Data'!$B$7:$R$2843,11,0)</f>
        <v>5.4874000000000001</v>
      </c>
      <c r="I27" s="66">
        <f t="shared" si="2"/>
        <v>2</v>
      </c>
      <c r="J27" s="65">
        <f>VLOOKUP($A27,'Return Data'!$B$7:$R$2843,12,0)</f>
        <v>6.8963999999999999</v>
      </c>
      <c r="K27" s="66">
        <f t="shared" si="3"/>
        <v>2</v>
      </c>
      <c r="L27" s="65">
        <f>VLOOKUP($A27,'Return Data'!$B$7:$R$2843,13,0)</f>
        <v>8.4093</v>
      </c>
      <c r="M27" s="66">
        <f t="shared" si="4"/>
        <v>5</v>
      </c>
      <c r="N27" s="65">
        <f>VLOOKUP($A27,'Return Data'!$B$7:$R$2843,17,0)</f>
        <v>9.2258999999999993</v>
      </c>
      <c r="O27" s="66">
        <f t="shared" si="8"/>
        <v>7</v>
      </c>
      <c r="P27" s="65">
        <f>VLOOKUP($A27,'Return Data'!$B$7:$R$2843,14,0)</f>
        <v>9.2179000000000002</v>
      </c>
      <c r="Q27" s="66">
        <f t="shared" ref="Q27:Q33" si="9">RANK(P27,P$8:P$33,0)</f>
        <v>6</v>
      </c>
      <c r="R27" s="65">
        <f>VLOOKUP($A27,'Return Data'!$B$7:$R$2843,16,0)</f>
        <v>8.8437000000000001</v>
      </c>
      <c r="S27" s="67">
        <f t="shared" si="7"/>
        <v>4</v>
      </c>
    </row>
    <row r="28" spans="1:19" x14ac:dyDescent="0.3">
      <c r="A28" s="82" t="s">
        <v>1437</v>
      </c>
      <c r="B28" s="64">
        <f>VLOOKUP($A28,'Return Data'!$B$7:$R$2843,3,0)</f>
        <v>44351</v>
      </c>
      <c r="C28" s="65">
        <f>VLOOKUP($A28,'Return Data'!$B$7:$R$2843,4,0)</f>
        <v>38.427799999999998</v>
      </c>
      <c r="D28" s="65">
        <f>VLOOKUP($A28,'Return Data'!$B$7:$R$2843,9,0)</f>
        <v>6.5967000000000002</v>
      </c>
      <c r="E28" s="66">
        <f t="shared" si="0"/>
        <v>4</v>
      </c>
      <c r="F28" s="65">
        <f>VLOOKUP($A28,'Return Data'!$B$7:$R$2843,10,0)</f>
        <v>7.1801000000000004</v>
      </c>
      <c r="G28" s="66">
        <f t="shared" si="1"/>
        <v>17</v>
      </c>
      <c r="H28" s="65">
        <f>VLOOKUP($A28,'Return Data'!$B$7:$R$2843,11,0)</f>
        <v>3.6808999999999998</v>
      </c>
      <c r="I28" s="66">
        <f t="shared" si="2"/>
        <v>13</v>
      </c>
      <c r="J28" s="65">
        <f>VLOOKUP($A28,'Return Data'!$B$7:$R$2843,12,0)</f>
        <v>4.8250000000000002</v>
      </c>
      <c r="K28" s="66">
        <f t="shared" si="3"/>
        <v>18</v>
      </c>
      <c r="L28" s="65">
        <f>VLOOKUP($A28,'Return Data'!$B$7:$R$2843,13,0)</f>
        <v>6.3338999999999999</v>
      </c>
      <c r="M28" s="66">
        <f t="shared" si="4"/>
        <v>20</v>
      </c>
      <c r="N28" s="65">
        <f>VLOOKUP($A28,'Return Data'!$B$7:$R$2843,17,0)</f>
        <v>12.1876</v>
      </c>
      <c r="O28" s="66">
        <f t="shared" si="8"/>
        <v>1</v>
      </c>
      <c r="P28" s="65">
        <f>VLOOKUP($A28,'Return Data'!$B$7:$R$2843,14,0)</f>
        <v>4.9448999999999996</v>
      </c>
      <c r="Q28" s="66">
        <f t="shared" si="9"/>
        <v>19</v>
      </c>
      <c r="R28" s="65">
        <f>VLOOKUP($A28,'Return Data'!$B$7:$R$2843,16,0)</f>
        <v>7.6993999999999998</v>
      </c>
      <c r="S28" s="67">
        <f t="shared" si="7"/>
        <v>20</v>
      </c>
    </row>
    <row r="29" spans="1:19" x14ac:dyDescent="0.3">
      <c r="A29" s="82" t="s">
        <v>1439</v>
      </c>
      <c r="B29" s="64">
        <f>VLOOKUP($A29,'Return Data'!$B$7:$R$2843,3,0)</f>
        <v>44351</v>
      </c>
      <c r="C29" s="65">
        <f>VLOOKUP($A29,'Return Data'!$B$7:$R$2843,4,0)</f>
        <v>36.7956</v>
      </c>
      <c r="D29" s="65">
        <f>VLOOKUP($A29,'Return Data'!$B$7:$R$2843,9,0)</f>
        <v>4.5388999999999999</v>
      </c>
      <c r="E29" s="66">
        <f t="shared" si="0"/>
        <v>23</v>
      </c>
      <c r="F29" s="65">
        <f>VLOOKUP($A29,'Return Data'!$B$7:$R$2843,10,0)</f>
        <v>8.1189999999999998</v>
      </c>
      <c r="G29" s="66">
        <f t="shared" si="1"/>
        <v>8</v>
      </c>
      <c r="H29" s="65">
        <f>VLOOKUP($A29,'Return Data'!$B$7:$R$2843,11,0)</f>
        <v>2.6922000000000001</v>
      </c>
      <c r="I29" s="66">
        <f t="shared" si="2"/>
        <v>26</v>
      </c>
      <c r="J29" s="65">
        <f>VLOOKUP($A29,'Return Data'!$B$7:$R$2843,12,0)</f>
        <v>4.4390000000000001</v>
      </c>
      <c r="K29" s="66">
        <f t="shared" si="3"/>
        <v>24</v>
      </c>
      <c r="L29" s="65">
        <f>VLOOKUP($A29,'Return Data'!$B$7:$R$2843,13,0)</f>
        <v>13.058299999999999</v>
      </c>
      <c r="M29" s="66">
        <f t="shared" si="4"/>
        <v>2</v>
      </c>
      <c r="N29" s="65">
        <f>VLOOKUP($A29,'Return Data'!$B$7:$R$2843,17,0)</f>
        <v>8.2773000000000003</v>
      </c>
      <c r="O29" s="66">
        <f t="shared" si="8"/>
        <v>15</v>
      </c>
      <c r="P29" s="65">
        <f>VLOOKUP($A29,'Return Data'!$B$7:$R$2843,14,0)</f>
        <v>5.0594999999999999</v>
      </c>
      <c r="Q29" s="66">
        <f t="shared" si="9"/>
        <v>18</v>
      </c>
      <c r="R29" s="65">
        <f>VLOOKUP($A29,'Return Data'!$B$7:$R$2843,16,0)</f>
        <v>7.3666</v>
      </c>
      <c r="S29" s="67">
        <f t="shared" si="7"/>
        <v>22</v>
      </c>
    </row>
    <row r="30" spans="1:19" x14ac:dyDescent="0.3">
      <c r="A30" s="82" t="s">
        <v>1440</v>
      </c>
      <c r="B30" s="64">
        <f>VLOOKUP($A30,'Return Data'!$B$7:$R$2843,3,0)</f>
        <v>44351</v>
      </c>
      <c r="C30" s="65">
        <f>VLOOKUP($A30,'Return Data'!$B$7:$R$2843,4,0)</f>
        <v>26.362300000000001</v>
      </c>
      <c r="D30" s="65">
        <f>VLOOKUP($A30,'Return Data'!$B$7:$R$2843,9,0)</f>
        <v>6.3223000000000003</v>
      </c>
      <c r="E30" s="66">
        <f t="shared" si="0"/>
        <v>9</v>
      </c>
      <c r="F30" s="65">
        <f>VLOOKUP($A30,'Return Data'!$B$7:$R$2843,10,0)</f>
        <v>6.6501000000000001</v>
      </c>
      <c r="G30" s="66">
        <f t="shared" si="1"/>
        <v>22</v>
      </c>
      <c r="H30" s="65">
        <f>VLOOKUP($A30,'Return Data'!$B$7:$R$2843,11,0)</f>
        <v>2.7961</v>
      </c>
      <c r="I30" s="66">
        <f t="shared" si="2"/>
        <v>25</v>
      </c>
      <c r="J30" s="65">
        <f>VLOOKUP($A30,'Return Data'!$B$7:$R$2843,12,0)</f>
        <v>4.9097999999999997</v>
      </c>
      <c r="K30" s="66">
        <f t="shared" si="3"/>
        <v>16</v>
      </c>
      <c r="L30" s="65">
        <f>VLOOKUP($A30,'Return Data'!$B$7:$R$2843,13,0)</f>
        <v>6.2606000000000002</v>
      </c>
      <c r="M30" s="66">
        <f t="shared" si="4"/>
        <v>21</v>
      </c>
      <c r="N30" s="65">
        <f>VLOOKUP($A30,'Return Data'!$B$7:$R$2843,17,0)</f>
        <v>8.5053000000000001</v>
      </c>
      <c r="O30" s="66">
        <f t="shared" si="8"/>
        <v>12</v>
      </c>
      <c r="P30" s="65">
        <f>VLOOKUP($A30,'Return Data'!$B$7:$R$2843,14,0)</f>
        <v>8.7463999999999995</v>
      </c>
      <c r="Q30" s="66">
        <f t="shared" si="9"/>
        <v>11</v>
      </c>
      <c r="R30" s="65">
        <f>VLOOKUP($A30,'Return Data'!$B$7:$R$2843,16,0)</f>
        <v>8.5422999999999991</v>
      </c>
      <c r="S30" s="67">
        <f t="shared" si="7"/>
        <v>11</v>
      </c>
    </row>
    <row r="31" spans="1:19" x14ac:dyDescent="0.3">
      <c r="A31" s="82" t="s">
        <v>1443</v>
      </c>
      <c r="B31" s="64">
        <f>VLOOKUP($A31,'Return Data'!$B$7:$R$2843,3,0)</f>
        <v>44351</v>
      </c>
      <c r="C31" s="65">
        <f>VLOOKUP($A31,'Return Data'!$B$7:$R$2843,4,0)</f>
        <v>34.946800000000003</v>
      </c>
      <c r="D31" s="65">
        <f>VLOOKUP($A31,'Return Data'!$B$7:$R$2843,9,0)</f>
        <v>4.4165999999999999</v>
      </c>
      <c r="E31" s="66">
        <f t="shared" si="0"/>
        <v>24</v>
      </c>
      <c r="F31" s="65">
        <f>VLOOKUP($A31,'Return Data'!$B$7:$R$2843,10,0)</f>
        <v>5.8265000000000002</v>
      </c>
      <c r="G31" s="66">
        <f t="shared" si="1"/>
        <v>26</v>
      </c>
      <c r="H31" s="65">
        <f>VLOOKUP($A31,'Return Data'!$B$7:$R$2843,11,0)</f>
        <v>3.6223000000000001</v>
      </c>
      <c r="I31" s="66">
        <f t="shared" si="2"/>
        <v>14</v>
      </c>
      <c r="J31" s="65">
        <f>VLOOKUP($A31,'Return Data'!$B$7:$R$2843,12,0)</f>
        <v>4.3517000000000001</v>
      </c>
      <c r="K31" s="66">
        <f t="shared" si="3"/>
        <v>26</v>
      </c>
      <c r="L31" s="65">
        <f>VLOOKUP($A31,'Return Data'!$B$7:$R$2843,13,0)</f>
        <v>6.6238000000000001</v>
      </c>
      <c r="M31" s="66">
        <f t="shared" si="4"/>
        <v>16</v>
      </c>
      <c r="N31" s="65">
        <f>VLOOKUP($A31,'Return Data'!$B$7:$R$2843,17,0)</f>
        <v>5.5373000000000001</v>
      </c>
      <c r="O31" s="66">
        <f t="shared" si="8"/>
        <v>22</v>
      </c>
      <c r="P31" s="65">
        <f>VLOOKUP($A31,'Return Data'!$B$7:$R$2843,14,0)</f>
        <v>3.8166000000000002</v>
      </c>
      <c r="Q31" s="66">
        <f t="shared" si="9"/>
        <v>23</v>
      </c>
      <c r="R31" s="65">
        <f>VLOOKUP($A31,'Return Data'!$B$7:$R$2843,16,0)</f>
        <v>7.0993000000000004</v>
      </c>
      <c r="S31" s="67">
        <f t="shared" si="7"/>
        <v>24</v>
      </c>
    </row>
    <row r="32" spans="1:19" x14ac:dyDescent="0.3">
      <c r="A32" s="82" t="s">
        <v>1445</v>
      </c>
      <c r="B32" s="64">
        <f>VLOOKUP($A32,'Return Data'!$B$7:$R$2843,3,0)</f>
        <v>44351</v>
      </c>
      <c r="C32" s="65">
        <f>VLOOKUP($A32,'Return Data'!$B$7:$R$2843,4,0)</f>
        <v>40.960700000000003</v>
      </c>
      <c r="D32" s="65">
        <f>VLOOKUP($A32,'Return Data'!$B$7:$R$2843,9,0)</f>
        <v>5.6989000000000001</v>
      </c>
      <c r="E32" s="66">
        <f t="shared" si="0"/>
        <v>15</v>
      </c>
      <c r="F32" s="65">
        <f>VLOOKUP($A32,'Return Data'!$B$7:$R$2843,10,0)</f>
        <v>6.9641999999999999</v>
      </c>
      <c r="G32" s="66">
        <f t="shared" si="1"/>
        <v>18</v>
      </c>
      <c r="H32" s="65">
        <f>VLOOKUP($A32,'Return Data'!$B$7:$R$2843,11,0)</f>
        <v>3.2237</v>
      </c>
      <c r="I32" s="66">
        <f t="shared" si="2"/>
        <v>20</v>
      </c>
      <c r="J32" s="65">
        <f>VLOOKUP($A32,'Return Data'!$B$7:$R$2843,12,0)</f>
        <v>4.7388000000000003</v>
      </c>
      <c r="K32" s="66">
        <f t="shared" si="3"/>
        <v>22</v>
      </c>
      <c r="L32" s="65">
        <f>VLOOKUP($A32,'Return Data'!$B$7:$R$2843,13,0)</f>
        <v>7.0468000000000002</v>
      </c>
      <c r="M32" s="66">
        <f t="shared" si="4"/>
        <v>14</v>
      </c>
      <c r="N32" s="65">
        <f>VLOOKUP($A32,'Return Data'!$B$7:$R$2843,17,0)</f>
        <v>8.7495999999999992</v>
      </c>
      <c r="O32" s="66">
        <f t="shared" si="8"/>
        <v>9</v>
      </c>
      <c r="P32" s="65">
        <f>VLOOKUP($A32,'Return Data'!$B$7:$R$2843,14,0)</f>
        <v>6.8550000000000004</v>
      </c>
      <c r="Q32" s="66">
        <f t="shared" si="9"/>
        <v>16</v>
      </c>
      <c r="R32" s="65">
        <f>VLOOKUP($A32,'Return Data'!$B$7:$R$2843,16,0)</f>
        <v>8.1536000000000008</v>
      </c>
      <c r="S32" s="67">
        <f t="shared" si="7"/>
        <v>16</v>
      </c>
    </row>
    <row r="33" spans="1:19" x14ac:dyDescent="0.3">
      <c r="A33" s="82" t="s">
        <v>1446</v>
      </c>
      <c r="B33" s="64">
        <f>VLOOKUP($A33,'Return Data'!$B$7:$R$2843,3,0)</f>
        <v>44351</v>
      </c>
      <c r="C33" s="65">
        <f>VLOOKUP($A33,'Return Data'!$B$7:$R$2843,4,0)</f>
        <v>24.678799999999999</v>
      </c>
      <c r="D33" s="65">
        <f>VLOOKUP($A33,'Return Data'!$B$7:$R$2843,9,0)</f>
        <v>5.9024999999999999</v>
      </c>
      <c r="E33" s="66">
        <f t="shared" si="0"/>
        <v>12</v>
      </c>
      <c r="F33" s="65">
        <f>VLOOKUP($A33,'Return Data'!$B$7:$R$2843,10,0)</f>
        <v>7.2935999999999996</v>
      </c>
      <c r="G33" s="66">
        <f t="shared" si="1"/>
        <v>16</v>
      </c>
      <c r="H33" s="65">
        <f>VLOOKUP($A33,'Return Data'!$B$7:$R$2843,11,0)</f>
        <v>3.9272999999999998</v>
      </c>
      <c r="I33" s="66">
        <f t="shared" si="2"/>
        <v>10</v>
      </c>
      <c r="J33" s="65">
        <f>VLOOKUP($A33,'Return Data'!$B$7:$R$2843,12,0)</f>
        <v>5.2918000000000003</v>
      </c>
      <c r="K33" s="66">
        <f t="shared" si="3"/>
        <v>10</v>
      </c>
      <c r="L33" s="65">
        <f>VLOOKUP($A33,'Return Data'!$B$7:$R$2843,13,0)</f>
        <v>7.1473000000000004</v>
      </c>
      <c r="M33" s="66">
        <f t="shared" si="4"/>
        <v>13</v>
      </c>
      <c r="N33" s="65">
        <f>VLOOKUP($A33,'Return Data'!$B$7:$R$2843,17,0)</f>
        <v>7.7984999999999998</v>
      </c>
      <c r="O33" s="66">
        <f t="shared" si="8"/>
        <v>19</v>
      </c>
      <c r="P33" s="65">
        <f>VLOOKUP($A33,'Return Data'!$B$7:$R$2843,14,0)</f>
        <v>4.3772000000000002</v>
      </c>
      <c r="Q33" s="66">
        <f t="shared" si="9"/>
        <v>21</v>
      </c>
      <c r="R33" s="65">
        <f>VLOOKUP($A33,'Return Data'!$B$7:$R$2843,16,0)</f>
        <v>7.2912999999999997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5.7868230769230768</v>
      </c>
      <c r="E35" s="88"/>
      <c r="F35" s="89">
        <f>AVERAGE(F8:F33)</f>
        <v>7.7107807692307704</v>
      </c>
      <c r="G35" s="88"/>
      <c r="H35" s="89">
        <f>AVERAGE(H8:H33)</f>
        <v>4.2190269230769228</v>
      </c>
      <c r="I35" s="88"/>
      <c r="J35" s="89">
        <f>AVERAGE(J8:J33)</f>
        <v>5.7621846153846139</v>
      </c>
      <c r="K35" s="88"/>
      <c r="L35" s="89">
        <f>AVERAGE(L8:L33)</f>
        <v>7.6859615384615374</v>
      </c>
      <c r="M35" s="88"/>
      <c r="N35" s="89">
        <f>AVERAGE(N8:N33)</f>
        <v>7.5642439999999986</v>
      </c>
      <c r="O35" s="88"/>
      <c r="P35" s="89">
        <f>AVERAGE(P8:P33)</f>
        <v>7.0692958333333307</v>
      </c>
      <c r="Q35" s="88"/>
      <c r="R35" s="89">
        <f>AVERAGE(R8:R33)</f>
        <v>8.1365961538461544</v>
      </c>
      <c r="S35" s="90"/>
    </row>
    <row r="36" spans="1:19" x14ac:dyDescent="0.3">
      <c r="A36" s="87" t="s">
        <v>28</v>
      </c>
      <c r="B36" s="88"/>
      <c r="C36" s="88"/>
      <c r="D36" s="89">
        <f>MIN(D8:D33)</f>
        <v>3.1080999999999999</v>
      </c>
      <c r="E36" s="88"/>
      <c r="F36" s="89">
        <f>MIN(F8:F33)</f>
        <v>5.8265000000000002</v>
      </c>
      <c r="G36" s="88"/>
      <c r="H36" s="89">
        <f>MIN(H8:H33)</f>
        <v>2.6922000000000001</v>
      </c>
      <c r="I36" s="88"/>
      <c r="J36" s="89">
        <f>MIN(J8:J33)</f>
        <v>4.3517000000000001</v>
      </c>
      <c r="K36" s="88"/>
      <c r="L36" s="89">
        <f>MIN(L8:L33)</f>
        <v>5.6654</v>
      </c>
      <c r="M36" s="88"/>
      <c r="N36" s="89">
        <f>MIN(N8:N33)</f>
        <v>-7.1059000000000001</v>
      </c>
      <c r="O36" s="88"/>
      <c r="P36" s="89">
        <f>MIN(P8:P33)</f>
        <v>-2.6911999999999998</v>
      </c>
      <c r="Q36" s="88"/>
      <c r="R36" s="89">
        <f>MIN(R8:R33)</f>
        <v>4.6703000000000001</v>
      </c>
      <c r="S36" s="90"/>
    </row>
    <row r="37" spans="1:19" ht="15" thickBot="1" x14ac:dyDescent="0.35">
      <c r="A37" s="91" t="s">
        <v>29</v>
      </c>
      <c r="B37" s="92"/>
      <c r="C37" s="92"/>
      <c r="D37" s="93">
        <f>MAX(D8:D33)</f>
        <v>9.0243000000000002</v>
      </c>
      <c r="E37" s="92"/>
      <c r="F37" s="93">
        <f>MAX(F8:F33)</f>
        <v>15.3992</v>
      </c>
      <c r="G37" s="92"/>
      <c r="H37" s="93">
        <f>MAX(H8:H33)</f>
        <v>16.9862</v>
      </c>
      <c r="I37" s="92"/>
      <c r="J37" s="93">
        <f>MAX(J8:J33)</f>
        <v>19.570900000000002</v>
      </c>
      <c r="K37" s="92"/>
      <c r="L37" s="93">
        <f>MAX(L8:L33)</f>
        <v>15.2067</v>
      </c>
      <c r="M37" s="92"/>
      <c r="N37" s="93">
        <f>MAX(N8:N33)</f>
        <v>12.1876</v>
      </c>
      <c r="O37" s="92"/>
      <c r="P37" s="93">
        <f>MAX(P8:P33)</f>
        <v>9.5695999999999994</v>
      </c>
      <c r="Q37" s="92"/>
      <c r="R37" s="93">
        <f>MAX(R8:R33)</f>
        <v>9.4582999999999995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44351</v>
      </c>
      <c r="C8" s="65">
        <f>VLOOKUP($A8,'Return Data'!$B$7:$R$2843,4,0)</f>
        <v>37.033499999999997</v>
      </c>
      <c r="D8" s="65">
        <f>VLOOKUP($A8,'Return Data'!$B$7:$R$2843,9,0)</f>
        <v>6.2229000000000001</v>
      </c>
      <c r="E8" s="66">
        <f t="shared" ref="E8:E33" si="0">RANK(D8,D$8:D$33,0)</f>
        <v>3</v>
      </c>
      <c r="F8" s="65">
        <f>VLOOKUP($A8,'Return Data'!$B$7:$R$2843,10,0)</f>
        <v>7.5900999999999996</v>
      </c>
      <c r="G8" s="66">
        <f t="shared" ref="G8:G33" si="1">RANK(F8,F$8:F$33,0)</f>
        <v>6</v>
      </c>
      <c r="H8" s="65">
        <f>VLOOKUP($A8,'Return Data'!$B$7:$R$2843,11,0)</f>
        <v>3.7968999999999999</v>
      </c>
      <c r="I8" s="66">
        <f t="shared" ref="I8:I33" si="2">RANK(H8,H$8:H$33,0)</f>
        <v>5</v>
      </c>
      <c r="J8" s="65">
        <f>VLOOKUP($A8,'Return Data'!$B$7:$R$2843,12,0)</f>
        <v>6.0580999999999996</v>
      </c>
      <c r="K8" s="66">
        <f t="shared" ref="K8:K33" si="3">RANK(J8,J$8:J$33,0)</f>
        <v>2</v>
      </c>
      <c r="L8" s="65">
        <f>VLOOKUP($A8,'Return Data'!$B$7:$R$2843,13,0)</f>
        <v>9.2890999999999995</v>
      </c>
      <c r="M8" s="66">
        <f t="shared" ref="M8:M33" si="4">RANK(L8,L$8:L$33,0)</f>
        <v>4</v>
      </c>
      <c r="N8" s="65">
        <f>VLOOKUP($A8,'Return Data'!$B$7:$R$2843,17,0)</f>
        <v>8.5512999999999995</v>
      </c>
      <c r="O8" s="66">
        <f t="shared" ref="O8:O24" si="5">RANK(N8,N$8:N$33,0)</f>
        <v>6</v>
      </c>
      <c r="P8" s="65">
        <f>VLOOKUP($A8,'Return Data'!$B$7:$R$2843,14,0)</f>
        <v>8.7073</v>
      </c>
      <c r="Q8" s="66">
        <f t="shared" ref="Q8:Q24" si="6">RANK(P8,P$8:P$33,0)</f>
        <v>3</v>
      </c>
      <c r="R8" s="65">
        <f>VLOOKUP($A8,'Return Data'!$B$7:$R$2843,16,0)</f>
        <v>7.5079000000000002</v>
      </c>
      <c r="S8" s="67">
        <f t="shared" ref="S8:S33" si="7">RANK(R8,R$8:R$33,0)</f>
        <v>11</v>
      </c>
    </row>
    <row r="9" spans="1:19" x14ac:dyDescent="0.3">
      <c r="A9" s="82" t="s">
        <v>1390</v>
      </c>
      <c r="B9" s="64">
        <f>VLOOKUP($A9,'Return Data'!$B$7:$R$2843,3,0)</f>
        <v>44351</v>
      </c>
      <c r="C9" s="65">
        <f>VLOOKUP($A9,'Return Data'!$B$7:$R$2843,4,0)</f>
        <v>24.170400000000001</v>
      </c>
      <c r="D9" s="65">
        <f>VLOOKUP($A9,'Return Data'!$B$7:$R$2843,9,0)</f>
        <v>5.2108999999999996</v>
      </c>
      <c r="E9" s="66">
        <f t="shared" si="0"/>
        <v>13</v>
      </c>
      <c r="F9" s="65">
        <f>VLOOKUP($A9,'Return Data'!$B$7:$R$2843,10,0)</f>
        <v>6.1355000000000004</v>
      </c>
      <c r="G9" s="66">
        <f t="shared" si="1"/>
        <v>21</v>
      </c>
      <c r="H9" s="65">
        <f>VLOOKUP($A9,'Return Data'!$B$7:$R$2843,11,0)</f>
        <v>3.3456000000000001</v>
      </c>
      <c r="I9" s="66">
        <f t="shared" si="2"/>
        <v>8</v>
      </c>
      <c r="J9" s="65">
        <f>VLOOKUP($A9,'Return Data'!$B$7:$R$2843,12,0)</f>
        <v>4.8327999999999998</v>
      </c>
      <c r="K9" s="66">
        <f t="shared" si="3"/>
        <v>7</v>
      </c>
      <c r="L9" s="65">
        <f>VLOOKUP($A9,'Return Data'!$B$7:$R$2843,13,0)</f>
        <v>6.7733999999999996</v>
      </c>
      <c r="M9" s="66">
        <f t="shared" si="4"/>
        <v>10</v>
      </c>
      <c r="N9" s="65">
        <f>VLOOKUP($A9,'Return Data'!$B$7:$R$2843,17,0)</f>
        <v>9.0327999999999999</v>
      </c>
      <c r="O9" s="66">
        <f t="shared" si="5"/>
        <v>3</v>
      </c>
      <c r="P9" s="65">
        <f>VLOOKUP($A9,'Return Data'!$B$7:$R$2843,14,0)</f>
        <v>8.6232000000000006</v>
      </c>
      <c r="Q9" s="66">
        <f t="shared" si="6"/>
        <v>4</v>
      </c>
      <c r="R9" s="65">
        <f>VLOOKUP($A9,'Return Data'!$B$7:$R$2843,16,0)</f>
        <v>8.0693000000000001</v>
      </c>
      <c r="S9" s="67">
        <f t="shared" si="7"/>
        <v>4</v>
      </c>
    </row>
    <row r="10" spans="1:19" x14ac:dyDescent="0.3">
      <c r="A10" s="82" t="s">
        <v>1391</v>
      </c>
      <c r="B10" s="64">
        <f>VLOOKUP($A10,'Return Data'!$B$7:$R$2843,3,0)</f>
        <v>44351</v>
      </c>
      <c r="C10" s="65">
        <f>VLOOKUP($A10,'Return Data'!$B$7:$R$2843,4,0)</f>
        <v>23.110099999999999</v>
      </c>
      <c r="D10" s="65">
        <f>VLOOKUP($A10,'Return Data'!$B$7:$R$2843,9,0)</f>
        <v>4.9423000000000004</v>
      </c>
      <c r="E10" s="66">
        <f t="shared" si="0"/>
        <v>15</v>
      </c>
      <c r="F10" s="65">
        <f>VLOOKUP($A10,'Return Data'!$B$7:$R$2843,10,0)</f>
        <v>7.1871</v>
      </c>
      <c r="G10" s="66">
        <f t="shared" si="1"/>
        <v>8</v>
      </c>
      <c r="H10" s="65">
        <f>VLOOKUP($A10,'Return Data'!$B$7:$R$2843,11,0)</f>
        <v>3.8500999999999999</v>
      </c>
      <c r="I10" s="66">
        <f t="shared" si="2"/>
        <v>3</v>
      </c>
      <c r="J10" s="65">
        <f>VLOOKUP($A10,'Return Data'!$B$7:$R$2843,12,0)</f>
        <v>4.6120000000000001</v>
      </c>
      <c r="K10" s="66">
        <f t="shared" si="3"/>
        <v>9</v>
      </c>
      <c r="L10" s="65">
        <f>VLOOKUP($A10,'Return Data'!$B$7:$R$2843,13,0)</f>
        <v>6.7066999999999997</v>
      </c>
      <c r="M10" s="66">
        <f t="shared" si="4"/>
        <v>11</v>
      </c>
      <c r="N10" s="65">
        <f>VLOOKUP($A10,'Return Data'!$B$7:$R$2843,17,0)</f>
        <v>7.0326000000000004</v>
      </c>
      <c r="O10" s="66">
        <f t="shared" si="5"/>
        <v>19</v>
      </c>
      <c r="P10" s="65">
        <f>VLOOKUP($A10,'Return Data'!$B$7:$R$2843,14,0)</f>
        <v>7.5354999999999999</v>
      </c>
      <c r="Q10" s="66">
        <f t="shared" si="6"/>
        <v>14</v>
      </c>
      <c r="R10" s="65">
        <f>VLOOKUP($A10,'Return Data'!$B$7:$R$2843,16,0)</f>
        <v>7.9600999999999997</v>
      </c>
      <c r="S10" s="67">
        <f t="shared" si="7"/>
        <v>6</v>
      </c>
    </row>
    <row r="11" spans="1:19" x14ac:dyDescent="0.3">
      <c r="A11" s="82" t="s">
        <v>1393</v>
      </c>
      <c r="B11" s="64">
        <f>VLOOKUP($A11,'Return Data'!$B$7:$R$2843,3,0)</f>
        <v>44351</v>
      </c>
      <c r="C11" s="65">
        <f>VLOOKUP($A11,'Return Data'!$B$7:$R$2843,4,0)</f>
        <v>24.815100000000001</v>
      </c>
      <c r="D11" s="65">
        <f>VLOOKUP($A11,'Return Data'!$B$7:$R$2843,9,0)</f>
        <v>5.5346000000000002</v>
      </c>
      <c r="E11" s="66">
        <f t="shared" si="0"/>
        <v>9</v>
      </c>
      <c r="F11" s="65">
        <f>VLOOKUP($A11,'Return Data'!$B$7:$R$2843,10,0)</f>
        <v>7.4650999999999996</v>
      </c>
      <c r="G11" s="66">
        <f t="shared" si="1"/>
        <v>7</v>
      </c>
      <c r="H11" s="65">
        <f>VLOOKUP($A11,'Return Data'!$B$7:$R$2843,11,0)</f>
        <v>3.0705</v>
      </c>
      <c r="I11" s="66">
        <f t="shared" si="2"/>
        <v>11</v>
      </c>
      <c r="J11" s="65">
        <f>VLOOKUP($A11,'Return Data'!$B$7:$R$2843,12,0)</f>
        <v>5.0617000000000001</v>
      </c>
      <c r="K11" s="66">
        <f t="shared" si="3"/>
        <v>6</v>
      </c>
      <c r="L11" s="65">
        <f>VLOOKUP($A11,'Return Data'!$B$7:$R$2843,13,0)</f>
        <v>6.9225000000000003</v>
      </c>
      <c r="M11" s="66">
        <f t="shared" si="4"/>
        <v>9</v>
      </c>
      <c r="N11" s="65">
        <f>VLOOKUP($A11,'Return Data'!$B$7:$R$2843,17,0)</f>
        <v>9.3120999999999992</v>
      </c>
      <c r="O11" s="66">
        <f t="shared" si="5"/>
        <v>2</v>
      </c>
      <c r="P11" s="65">
        <f>VLOOKUP($A11,'Return Data'!$B$7:$R$2843,14,0)</f>
        <v>7.6669</v>
      </c>
      <c r="Q11" s="66">
        <f t="shared" si="6"/>
        <v>12</v>
      </c>
      <c r="R11" s="65">
        <f>VLOOKUP($A11,'Return Data'!$B$7:$R$2843,16,0)</f>
        <v>5.5814000000000004</v>
      </c>
      <c r="S11" s="67">
        <f t="shared" si="7"/>
        <v>25</v>
      </c>
    </row>
    <row r="12" spans="1:19" x14ac:dyDescent="0.3">
      <c r="A12" s="82" t="s">
        <v>1396</v>
      </c>
      <c r="B12" s="64">
        <f>VLOOKUP($A12,'Return Data'!$B$7:$R$2843,3,0)</f>
        <v>44351</v>
      </c>
      <c r="C12" s="65">
        <f>VLOOKUP($A12,'Return Data'!$B$7:$R$2843,4,0)</f>
        <v>17.253799999999998</v>
      </c>
      <c r="D12" s="65">
        <f>VLOOKUP($A12,'Return Data'!$B$7:$R$2843,9,0)</f>
        <v>2.8593999999999999</v>
      </c>
      <c r="E12" s="66">
        <f t="shared" si="0"/>
        <v>26</v>
      </c>
      <c r="F12" s="65">
        <f>VLOOKUP($A12,'Return Data'!$B$7:$R$2843,10,0)</f>
        <v>6.2596999999999996</v>
      </c>
      <c r="G12" s="66">
        <f t="shared" si="1"/>
        <v>19</v>
      </c>
      <c r="H12" s="65">
        <f>VLOOKUP($A12,'Return Data'!$B$7:$R$2843,11,0)</f>
        <v>3.6789000000000001</v>
      </c>
      <c r="I12" s="66">
        <f t="shared" si="2"/>
        <v>7</v>
      </c>
      <c r="J12" s="65">
        <f>VLOOKUP($A12,'Return Data'!$B$7:$R$2843,12,0)</f>
        <v>4.2693000000000003</v>
      </c>
      <c r="K12" s="66">
        <f t="shared" si="3"/>
        <v>15</v>
      </c>
      <c r="L12" s="65">
        <f>VLOOKUP($A12,'Return Data'!$B$7:$R$2843,13,0)</f>
        <v>5.1041999999999996</v>
      </c>
      <c r="M12" s="66">
        <f t="shared" si="4"/>
        <v>24</v>
      </c>
      <c r="N12" s="65">
        <f>VLOOKUP($A12,'Return Data'!$B$7:$R$2843,17,0)</f>
        <v>-7.6106999999999996</v>
      </c>
      <c r="O12" s="66">
        <f t="shared" si="5"/>
        <v>25</v>
      </c>
      <c r="P12" s="65">
        <f>VLOOKUP($A12,'Return Data'!$B$7:$R$2843,14,0)</f>
        <v>-3.2216999999999998</v>
      </c>
      <c r="Q12" s="66">
        <f t="shared" si="6"/>
        <v>24</v>
      </c>
      <c r="R12" s="65">
        <f>VLOOKUP($A12,'Return Data'!$B$7:$R$2843,16,0)</f>
        <v>4.4717000000000002</v>
      </c>
      <c r="S12" s="67">
        <f t="shared" si="7"/>
        <v>26</v>
      </c>
    </row>
    <row r="13" spans="1:19" x14ac:dyDescent="0.3">
      <c r="A13" s="82" t="s">
        <v>1398</v>
      </c>
      <c r="B13" s="64">
        <f>VLOOKUP($A13,'Return Data'!$B$7:$R$2843,3,0)</f>
        <v>44351</v>
      </c>
      <c r="C13" s="65">
        <f>VLOOKUP($A13,'Return Data'!$B$7:$R$2843,4,0)</f>
        <v>20.471900000000002</v>
      </c>
      <c r="D13" s="65">
        <f>VLOOKUP($A13,'Return Data'!$B$7:$R$2843,9,0)</f>
        <v>3.6924000000000001</v>
      </c>
      <c r="E13" s="66">
        <f t="shared" si="0"/>
        <v>24</v>
      </c>
      <c r="F13" s="65">
        <f>VLOOKUP($A13,'Return Data'!$B$7:$R$2843,10,0)</f>
        <v>5.5972</v>
      </c>
      <c r="G13" s="66">
        <f t="shared" si="1"/>
        <v>23</v>
      </c>
      <c r="H13" s="65">
        <f>VLOOKUP($A13,'Return Data'!$B$7:$R$2843,11,0)</f>
        <v>2.7850000000000001</v>
      </c>
      <c r="I13" s="66">
        <f t="shared" si="2"/>
        <v>17</v>
      </c>
      <c r="J13" s="65">
        <f>VLOOKUP($A13,'Return Data'!$B$7:$R$2843,12,0)</f>
        <v>4.0819000000000001</v>
      </c>
      <c r="K13" s="66">
        <f t="shared" si="3"/>
        <v>19</v>
      </c>
      <c r="L13" s="65">
        <f>VLOOKUP($A13,'Return Data'!$B$7:$R$2843,13,0)</f>
        <v>5.8685</v>
      </c>
      <c r="M13" s="66">
        <f t="shared" si="4"/>
        <v>17</v>
      </c>
      <c r="N13" s="65">
        <f>VLOOKUP($A13,'Return Data'!$B$7:$R$2843,17,0)</f>
        <v>7.3292000000000002</v>
      </c>
      <c r="O13" s="66">
        <f t="shared" si="5"/>
        <v>16</v>
      </c>
      <c r="P13" s="65">
        <f>VLOOKUP($A13,'Return Data'!$B$7:$R$2843,14,0)</f>
        <v>7.5766</v>
      </c>
      <c r="Q13" s="66">
        <f t="shared" si="6"/>
        <v>13</v>
      </c>
      <c r="R13" s="65">
        <f>VLOOKUP($A13,'Return Data'!$B$7:$R$2843,16,0)</f>
        <v>7.3380000000000001</v>
      </c>
      <c r="S13" s="67">
        <f t="shared" si="7"/>
        <v>14</v>
      </c>
    </row>
    <row r="14" spans="1:19" x14ac:dyDescent="0.3">
      <c r="A14" s="82" t="s">
        <v>1400</v>
      </c>
      <c r="B14" s="64">
        <f>VLOOKUP($A14,'Return Data'!$B$7:$R$2843,3,0)</f>
        <v>44351</v>
      </c>
      <c r="C14" s="65">
        <f>VLOOKUP($A14,'Return Data'!$B$7:$R$2843,4,0)</f>
        <v>37.097200000000001</v>
      </c>
      <c r="D14" s="65">
        <f>VLOOKUP($A14,'Return Data'!$B$7:$R$2843,9,0)</f>
        <v>4.3643000000000001</v>
      </c>
      <c r="E14" s="66">
        <f t="shared" si="0"/>
        <v>18</v>
      </c>
      <c r="F14" s="65">
        <f>VLOOKUP($A14,'Return Data'!$B$7:$R$2843,10,0)</f>
        <v>6.2937000000000003</v>
      </c>
      <c r="G14" s="66">
        <f t="shared" si="1"/>
        <v>18</v>
      </c>
      <c r="H14" s="65">
        <f>VLOOKUP($A14,'Return Data'!$B$7:$R$2843,11,0)</f>
        <v>2.5301999999999998</v>
      </c>
      <c r="I14" s="66">
        <f t="shared" si="2"/>
        <v>20</v>
      </c>
      <c r="J14" s="65">
        <f>VLOOKUP($A14,'Return Data'!$B$7:$R$2843,12,0)</f>
        <v>4.3959000000000001</v>
      </c>
      <c r="K14" s="66">
        <f t="shared" si="3"/>
        <v>12</v>
      </c>
      <c r="L14" s="65">
        <f>VLOOKUP($A14,'Return Data'!$B$7:$R$2843,13,0)</f>
        <v>5.6759000000000004</v>
      </c>
      <c r="M14" s="66">
        <f t="shared" si="4"/>
        <v>20</v>
      </c>
      <c r="N14" s="65">
        <f>VLOOKUP($A14,'Return Data'!$B$7:$R$2843,17,0)</f>
        <v>7.7603999999999997</v>
      </c>
      <c r="O14" s="66">
        <f t="shared" si="5"/>
        <v>13</v>
      </c>
      <c r="P14" s="65">
        <f>VLOOKUP($A14,'Return Data'!$B$7:$R$2843,14,0)</f>
        <v>8.0738000000000003</v>
      </c>
      <c r="Q14" s="66">
        <f t="shared" si="6"/>
        <v>10</v>
      </c>
      <c r="R14" s="65">
        <f>VLOOKUP($A14,'Return Data'!$B$7:$R$2843,16,0)</f>
        <v>7.2427999999999999</v>
      </c>
      <c r="S14" s="67">
        <f t="shared" si="7"/>
        <v>16</v>
      </c>
    </row>
    <row r="15" spans="1:19" x14ac:dyDescent="0.3">
      <c r="A15" s="82" t="s">
        <v>1408</v>
      </c>
      <c r="B15" s="64">
        <f>VLOOKUP($A15,'Return Data'!$B$7:$R$2843,3,0)</f>
        <v>44351</v>
      </c>
      <c r="C15" s="65">
        <f>VLOOKUP($A15,'Return Data'!$B$7:$R$2843,4,0)</f>
        <v>4107.8630522088397</v>
      </c>
      <c r="D15" s="65">
        <f>VLOOKUP($A15,'Return Data'!$B$7:$R$2843,9,0)</f>
        <v>9.0249000000000006</v>
      </c>
      <c r="E15" s="66">
        <f t="shared" si="0"/>
        <v>1</v>
      </c>
      <c r="F15" s="65">
        <f>VLOOKUP($A15,'Return Data'!$B$7:$R$2843,10,0)</f>
        <v>15.5136</v>
      </c>
      <c r="G15" s="66">
        <f t="shared" si="1"/>
        <v>1</v>
      </c>
      <c r="H15" s="65">
        <f>VLOOKUP($A15,'Return Data'!$B$7:$R$2843,11,0)</f>
        <v>16.644600000000001</v>
      </c>
      <c r="I15" s="66">
        <f t="shared" si="2"/>
        <v>1</v>
      </c>
      <c r="J15" s="65">
        <f>VLOOKUP($A15,'Return Data'!$B$7:$R$2843,12,0)</f>
        <v>19.0443</v>
      </c>
      <c r="K15" s="66">
        <f t="shared" si="3"/>
        <v>1</v>
      </c>
      <c r="L15" s="65">
        <f>VLOOKUP($A15,'Return Data'!$B$7:$R$2843,13,0)</f>
        <v>9.3414000000000001</v>
      </c>
      <c r="M15" s="66">
        <f t="shared" si="4"/>
        <v>3</v>
      </c>
      <c r="N15" s="65">
        <f>VLOOKUP($A15,'Return Data'!$B$7:$R$2843,17,0)</f>
        <v>0.70120000000000005</v>
      </c>
      <c r="O15" s="66">
        <f t="shared" si="5"/>
        <v>24</v>
      </c>
      <c r="P15" s="65">
        <f>VLOOKUP($A15,'Return Data'!$B$7:$R$2843,14,0)</f>
        <v>3.5996000000000001</v>
      </c>
      <c r="Q15" s="66">
        <f t="shared" si="6"/>
        <v>21</v>
      </c>
      <c r="R15" s="65">
        <f>VLOOKUP($A15,'Return Data'!$B$7:$R$2843,16,0)</f>
        <v>7.5735999999999999</v>
      </c>
      <c r="S15" s="67">
        <f t="shared" si="7"/>
        <v>10</v>
      </c>
    </row>
    <row r="16" spans="1:19" x14ac:dyDescent="0.3">
      <c r="A16" s="82" t="s">
        <v>1410</v>
      </c>
      <c r="B16" s="64">
        <f>VLOOKUP($A16,'Return Data'!$B$7:$R$2843,3,0)</f>
        <v>44351</v>
      </c>
      <c r="C16" s="65">
        <f>VLOOKUP($A16,'Return Data'!$B$7:$R$2843,4,0)</f>
        <v>24.900400000000001</v>
      </c>
      <c r="D16" s="65">
        <f>VLOOKUP($A16,'Return Data'!$B$7:$R$2843,9,0)</f>
        <v>5.9309000000000003</v>
      </c>
      <c r="E16" s="66">
        <f t="shared" si="0"/>
        <v>4</v>
      </c>
      <c r="F16" s="65">
        <f>VLOOKUP($A16,'Return Data'!$B$7:$R$2843,10,0)</f>
        <v>7.6524999999999999</v>
      </c>
      <c r="G16" s="66">
        <f t="shared" si="1"/>
        <v>5</v>
      </c>
      <c r="H16" s="65">
        <f>VLOOKUP($A16,'Return Data'!$B$7:$R$2843,11,0)</f>
        <v>3.7035999999999998</v>
      </c>
      <c r="I16" s="66">
        <f t="shared" si="2"/>
        <v>6</v>
      </c>
      <c r="J16" s="65">
        <f>VLOOKUP($A16,'Return Data'!$B$7:$R$2843,12,0)</f>
        <v>5.3921000000000001</v>
      </c>
      <c r="K16" s="66">
        <f t="shared" si="3"/>
        <v>5</v>
      </c>
      <c r="L16" s="65">
        <f>VLOOKUP($A16,'Return Data'!$B$7:$R$2843,13,0)</f>
        <v>7.7846000000000002</v>
      </c>
      <c r="M16" s="66">
        <f t="shared" si="4"/>
        <v>5</v>
      </c>
      <c r="N16" s="65">
        <f>VLOOKUP($A16,'Return Data'!$B$7:$R$2843,17,0)</f>
        <v>8.9992999999999999</v>
      </c>
      <c r="O16" s="66">
        <f t="shared" si="5"/>
        <v>4</v>
      </c>
      <c r="P16" s="65">
        <f>VLOOKUP($A16,'Return Data'!$B$7:$R$2843,14,0)</f>
        <v>8.9873999999999992</v>
      </c>
      <c r="Q16" s="66">
        <f t="shared" si="6"/>
        <v>1</v>
      </c>
      <c r="R16" s="65">
        <f>VLOOKUP($A16,'Return Data'!$B$7:$R$2843,16,0)</f>
        <v>8.6877999999999993</v>
      </c>
      <c r="S16" s="67">
        <f t="shared" si="7"/>
        <v>1</v>
      </c>
    </row>
    <row r="17" spans="1:19" x14ac:dyDescent="0.3">
      <c r="A17" s="82" t="s">
        <v>1412</v>
      </c>
      <c r="B17" s="64">
        <f>VLOOKUP($A17,'Return Data'!$B$7:$R$2843,3,0)</f>
        <v>44351</v>
      </c>
      <c r="C17" s="65">
        <f>VLOOKUP($A17,'Return Data'!$B$7:$R$2843,4,0)</f>
        <v>31.435600000000001</v>
      </c>
      <c r="D17" s="65">
        <f>VLOOKUP($A17,'Return Data'!$B$7:$R$2843,9,0)</f>
        <v>5.3011999999999997</v>
      </c>
      <c r="E17" s="66">
        <f t="shared" si="0"/>
        <v>10</v>
      </c>
      <c r="F17" s="65">
        <f>VLOOKUP($A17,'Return Data'!$B$7:$R$2843,10,0)</f>
        <v>7.1368999999999998</v>
      </c>
      <c r="G17" s="66">
        <f t="shared" si="1"/>
        <v>9</v>
      </c>
      <c r="H17" s="65">
        <f>VLOOKUP($A17,'Return Data'!$B$7:$R$2843,11,0)</f>
        <v>3.0491999999999999</v>
      </c>
      <c r="I17" s="66">
        <f t="shared" si="2"/>
        <v>12</v>
      </c>
      <c r="J17" s="65">
        <f>VLOOKUP($A17,'Return Data'!$B$7:$R$2843,12,0)</f>
        <v>4.2080000000000002</v>
      </c>
      <c r="K17" s="66">
        <f t="shared" si="3"/>
        <v>17</v>
      </c>
      <c r="L17" s="65">
        <f>VLOOKUP($A17,'Return Data'!$B$7:$R$2843,13,0)</f>
        <v>14.017300000000001</v>
      </c>
      <c r="M17" s="66">
        <f t="shared" si="4"/>
        <v>1</v>
      </c>
      <c r="N17" s="65">
        <f>VLOOKUP($A17,'Return Data'!$B$7:$R$2843,17,0)</f>
        <v>5.8773999999999997</v>
      </c>
      <c r="O17" s="66">
        <f t="shared" si="5"/>
        <v>21</v>
      </c>
      <c r="P17" s="65">
        <f>VLOOKUP($A17,'Return Data'!$B$7:$R$2843,14,0)</f>
        <v>3.4552999999999998</v>
      </c>
      <c r="Q17" s="66">
        <f t="shared" si="6"/>
        <v>22</v>
      </c>
      <c r="R17" s="65">
        <f>VLOOKUP($A17,'Return Data'!$B$7:$R$2843,16,0)</f>
        <v>6.3882000000000003</v>
      </c>
      <c r="S17" s="67">
        <f t="shared" si="7"/>
        <v>24</v>
      </c>
    </row>
    <row r="18" spans="1:19" x14ac:dyDescent="0.3">
      <c r="A18" s="82" t="s">
        <v>1414</v>
      </c>
      <c r="B18" s="64">
        <f>VLOOKUP($A18,'Return Data'!$B$7:$R$2843,3,0)</f>
        <v>44351</v>
      </c>
      <c r="C18" s="65">
        <f>VLOOKUP($A18,'Return Data'!$B$7:$R$2843,4,0)</f>
        <v>46.416400000000003</v>
      </c>
      <c r="D18" s="65">
        <f>VLOOKUP($A18,'Return Data'!$B$7:$R$2843,9,0)</f>
        <v>5.8223000000000003</v>
      </c>
      <c r="E18" s="66">
        <f t="shared" si="0"/>
        <v>8</v>
      </c>
      <c r="F18" s="65">
        <f>VLOOKUP($A18,'Return Data'!$B$7:$R$2843,10,0)</f>
        <v>6.7207999999999997</v>
      </c>
      <c r="G18" s="66">
        <f t="shared" si="1"/>
        <v>14</v>
      </c>
      <c r="H18" s="65">
        <f>VLOOKUP($A18,'Return Data'!$B$7:$R$2843,11,0)</f>
        <v>3.8056000000000001</v>
      </c>
      <c r="I18" s="66">
        <f t="shared" si="2"/>
        <v>4</v>
      </c>
      <c r="J18" s="65">
        <f>VLOOKUP($A18,'Return Data'!$B$7:$R$2843,12,0)</f>
        <v>5.4276</v>
      </c>
      <c r="K18" s="66">
        <f t="shared" si="3"/>
        <v>4</v>
      </c>
      <c r="L18" s="65">
        <f>VLOOKUP($A18,'Return Data'!$B$7:$R$2843,13,0)</f>
        <v>7.5683999999999996</v>
      </c>
      <c r="M18" s="66">
        <f t="shared" si="4"/>
        <v>6</v>
      </c>
      <c r="N18" s="65">
        <f>VLOOKUP($A18,'Return Data'!$B$7:$R$2843,17,0)</f>
        <v>8.7045999999999992</v>
      </c>
      <c r="O18" s="66">
        <f t="shared" si="5"/>
        <v>5</v>
      </c>
      <c r="P18" s="65">
        <f>VLOOKUP($A18,'Return Data'!$B$7:$R$2843,14,0)</f>
        <v>8.7350999999999992</v>
      </c>
      <c r="Q18" s="66">
        <f t="shared" si="6"/>
        <v>2</v>
      </c>
      <c r="R18" s="65">
        <f>VLOOKUP($A18,'Return Data'!$B$7:$R$2843,16,0)</f>
        <v>8.1373999999999995</v>
      </c>
      <c r="S18" s="67">
        <f t="shared" si="7"/>
        <v>3</v>
      </c>
    </row>
    <row r="19" spans="1:19" x14ac:dyDescent="0.3">
      <c r="A19" s="82" t="s">
        <v>1416</v>
      </c>
      <c r="B19" s="64">
        <f>VLOOKUP($A19,'Return Data'!$B$7:$R$2843,3,0)</f>
        <v>44351</v>
      </c>
      <c r="C19" s="65">
        <f>VLOOKUP($A19,'Return Data'!$B$7:$R$2843,4,0)</f>
        <v>20.181000000000001</v>
      </c>
      <c r="D19" s="65">
        <f>VLOOKUP($A19,'Return Data'!$B$7:$R$2843,9,0)</f>
        <v>5.1448999999999998</v>
      </c>
      <c r="E19" s="66">
        <f t="shared" si="0"/>
        <v>14</v>
      </c>
      <c r="F19" s="65">
        <f>VLOOKUP($A19,'Return Data'!$B$7:$R$2843,10,0)</f>
        <v>7.9898999999999996</v>
      </c>
      <c r="G19" s="66">
        <f t="shared" si="1"/>
        <v>3</v>
      </c>
      <c r="H19" s="65">
        <f>VLOOKUP($A19,'Return Data'!$B$7:$R$2843,11,0)</f>
        <v>3.2107000000000001</v>
      </c>
      <c r="I19" s="66">
        <f t="shared" si="2"/>
        <v>10</v>
      </c>
      <c r="J19" s="65">
        <f>VLOOKUP($A19,'Return Data'!$B$7:$R$2843,12,0)</f>
        <v>4.5933000000000002</v>
      </c>
      <c r="K19" s="66">
        <f t="shared" si="3"/>
        <v>10</v>
      </c>
      <c r="L19" s="65">
        <f>VLOOKUP($A19,'Return Data'!$B$7:$R$2843,13,0)</f>
        <v>7.2031999999999998</v>
      </c>
      <c r="M19" s="66">
        <f t="shared" si="4"/>
        <v>8</v>
      </c>
      <c r="N19" s="65">
        <f>VLOOKUP($A19,'Return Data'!$B$7:$R$2843,17,0)</f>
        <v>6.4752000000000001</v>
      </c>
      <c r="O19" s="66">
        <f t="shared" si="5"/>
        <v>20</v>
      </c>
      <c r="P19" s="65">
        <f>VLOOKUP($A19,'Return Data'!$B$7:$R$2843,14,0)</f>
        <v>5.1402000000000001</v>
      </c>
      <c r="Q19" s="66">
        <f t="shared" si="6"/>
        <v>17</v>
      </c>
      <c r="R19" s="65">
        <f>VLOOKUP($A19,'Return Data'!$B$7:$R$2843,16,0)</f>
        <v>7.1204000000000001</v>
      </c>
      <c r="S19" s="67">
        <f t="shared" si="7"/>
        <v>20</v>
      </c>
    </row>
    <row r="20" spans="1:19" x14ac:dyDescent="0.3">
      <c r="A20" s="82" t="s">
        <v>1419</v>
      </c>
      <c r="B20" s="64">
        <f>VLOOKUP($A20,'Return Data'!$B$7:$R$2843,3,0)</f>
        <v>44351</v>
      </c>
      <c r="C20" s="65">
        <f>VLOOKUP($A20,'Return Data'!$B$7:$R$2843,4,0)</f>
        <v>45.134300000000003</v>
      </c>
      <c r="D20" s="65">
        <f>VLOOKUP($A20,'Return Data'!$B$7:$R$2843,9,0)</f>
        <v>4.1125999999999996</v>
      </c>
      <c r="E20" s="66">
        <f t="shared" si="0"/>
        <v>21</v>
      </c>
      <c r="F20" s="65">
        <f>VLOOKUP($A20,'Return Data'!$B$7:$R$2843,10,0)</f>
        <v>6.8159000000000001</v>
      </c>
      <c r="G20" s="66">
        <f t="shared" si="1"/>
        <v>12</v>
      </c>
      <c r="H20" s="65">
        <f>VLOOKUP($A20,'Return Data'!$B$7:$R$2843,11,0)</f>
        <v>2.9066000000000001</v>
      </c>
      <c r="I20" s="66">
        <f t="shared" si="2"/>
        <v>15</v>
      </c>
      <c r="J20" s="65">
        <f>VLOOKUP($A20,'Return Data'!$B$7:$R$2843,12,0)</f>
        <v>4.2470999999999997</v>
      </c>
      <c r="K20" s="66">
        <f t="shared" si="3"/>
        <v>16</v>
      </c>
      <c r="L20" s="65">
        <f>VLOOKUP($A20,'Return Data'!$B$7:$R$2843,13,0)</f>
        <v>6.1196999999999999</v>
      </c>
      <c r="M20" s="66">
        <f t="shared" si="4"/>
        <v>14</v>
      </c>
      <c r="N20" s="65">
        <f>VLOOKUP($A20,'Return Data'!$B$7:$R$2843,17,0)</f>
        <v>8.0479000000000003</v>
      </c>
      <c r="O20" s="66">
        <f t="shared" si="5"/>
        <v>9</v>
      </c>
      <c r="P20" s="65">
        <f>VLOOKUP($A20,'Return Data'!$B$7:$R$2843,14,0)</f>
        <v>8.5277999999999992</v>
      </c>
      <c r="Q20" s="66">
        <f t="shared" si="6"/>
        <v>5</v>
      </c>
      <c r="R20" s="65">
        <f>VLOOKUP($A20,'Return Data'!$B$7:$R$2843,16,0)</f>
        <v>7.6342999999999996</v>
      </c>
      <c r="S20" s="67">
        <f t="shared" si="7"/>
        <v>9</v>
      </c>
    </row>
    <row r="21" spans="1:19" x14ac:dyDescent="0.3">
      <c r="A21" s="82" t="s">
        <v>1420</v>
      </c>
      <c r="B21" s="64">
        <f>VLOOKUP($A21,'Return Data'!$B$7:$R$2843,3,0)</f>
        <v>44351</v>
      </c>
      <c r="C21" s="65">
        <f>VLOOKUP($A21,'Return Data'!$B$7:$R$2843,4,0)</f>
        <v>1707.0827999999999</v>
      </c>
      <c r="D21" s="65">
        <f>VLOOKUP($A21,'Return Data'!$B$7:$R$2843,9,0)</f>
        <v>4.3540000000000001</v>
      </c>
      <c r="E21" s="66">
        <f t="shared" si="0"/>
        <v>19</v>
      </c>
      <c r="F21" s="65">
        <f>VLOOKUP($A21,'Return Data'!$B$7:$R$2843,10,0)</f>
        <v>4.9134000000000002</v>
      </c>
      <c r="G21" s="66">
        <f t="shared" si="1"/>
        <v>26</v>
      </c>
      <c r="H21" s="65">
        <f>VLOOKUP($A21,'Return Data'!$B$7:$R$2843,11,0)</f>
        <v>1.8832</v>
      </c>
      <c r="I21" s="66">
        <f t="shared" si="2"/>
        <v>25</v>
      </c>
      <c r="J21" s="65">
        <f>VLOOKUP($A21,'Return Data'!$B$7:$R$2843,12,0)</f>
        <v>3.7376</v>
      </c>
      <c r="K21" s="66">
        <f t="shared" si="3"/>
        <v>24</v>
      </c>
      <c r="L21" s="65">
        <f>VLOOKUP($A21,'Return Data'!$B$7:$R$2843,13,0)</f>
        <v>4.2807000000000004</v>
      </c>
      <c r="M21" s="66">
        <f t="shared" si="4"/>
        <v>26</v>
      </c>
      <c r="N21" s="65">
        <f>VLOOKUP($A21,'Return Data'!$B$7:$R$2843,17,0)</f>
        <v>4.1555999999999997</v>
      </c>
      <c r="O21" s="66">
        <f t="shared" si="5"/>
        <v>23</v>
      </c>
      <c r="P21" s="65">
        <f>VLOOKUP($A21,'Return Data'!$B$7:$R$2843,14,0)</f>
        <v>5.7431999999999999</v>
      </c>
      <c r="Q21" s="66">
        <f t="shared" si="6"/>
        <v>16</v>
      </c>
      <c r="R21" s="65">
        <f>VLOOKUP($A21,'Return Data'!$B$7:$R$2843,16,0)</f>
        <v>7.1643999999999997</v>
      </c>
      <c r="S21" s="67">
        <f t="shared" si="7"/>
        <v>18</v>
      </c>
    </row>
    <row r="22" spans="1:19" x14ac:dyDescent="0.3">
      <c r="A22" s="82" t="s">
        <v>1422</v>
      </c>
      <c r="B22" s="64">
        <f>VLOOKUP($A22,'Return Data'!$B$7:$R$2843,3,0)</f>
        <v>44351</v>
      </c>
      <c r="C22" s="65">
        <f>VLOOKUP($A22,'Return Data'!$B$7:$R$2843,4,0)</f>
        <v>2856.5610000000001</v>
      </c>
      <c r="D22" s="65">
        <f>VLOOKUP($A22,'Return Data'!$B$7:$R$2843,9,0)</f>
        <v>4.3695000000000004</v>
      </c>
      <c r="E22" s="66">
        <f t="shared" si="0"/>
        <v>17</v>
      </c>
      <c r="F22" s="65">
        <f>VLOOKUP($A22,'Return Data'!$B$7:$R$2843,10,0)</f>
        <v>6.5518999999999998</v>
      </c>
      <c r="G22" s="66">
        <f t="shared" si="1"/>
        <v>16</v>
      </c>
      <c r="H22" s="65">
        <f>VLOOKUP($A22,'Return Data'!$B$7:$R$2843,11,0)</f>
        <v>2.3340999999999998</v>
      </c>
      <c r="I22" s="66">
        <f t="shared" si="2"/>
        <v>21</v>
      </c>
      <c r="J22" s="65">
        <f>VLOOKUP($A22,'Return Data'!$B$7:$R$2843,12,0)</f>
        <v>3.8742000000000001</v>
      </c>
      <c r="K22" s="66">
        <f t="shared" si="3"/>
        <v>22</v>
      </c>
      <c r="L22" s="65">
        <f>VLOOKUP($A22,'Return Data'!$B$7:$R$2843,13,0)</f>
        <v>5.7091000000000003</v>
      </c>
      <c r="M22" s="66">
        <f t="shared" si="4"/>
        <v>19</v>
      </c>
      <c r="N22" s="65">
        <f>VLOOKUP($A22,'Return Data'!$B$7:$R$2843,17,0)</f>
        <v>7.6839000000000004</v>
      </c>
      <c r="O22" s="66">
        <f t="shared" si="5"/>
        <v>15</v>
      </c>
      <c r="P22" s="65">
        <f>VLOOKUP($A22,'Return Data'!$B$7:$R$2843,14,0)</f>
        <v>7.9447000000000001</v>
      </c>
      <c r="Q22" s="66">
        <f t="shared" si="6"/>
        <v>11</v>
      </c>
      <c r="R22" s="65">
        <f>VLOOKUP($A22,'Return Data'!$B$7:$R$2843,16,0)</f>
        <v>7.6670999999999996</v>
      </c>
      <c r="S22" s="67">
        <f t="shared" si="7"/>
        <v>8</v>
      </c>
    </row>
    <row r="23" spans="1:19" x14ac:dyDescent="0.3">
      <c r="A23" s="82" t="s">
        <v>1426</v>
      </c>
      <c r="B23" s="64">
        <f>VLOOKUP($A23,'Return Data'!$B$7:$R$2843,3,0)</f>
        <v>44351</v>
      </c>
      <c r="C23" s="65">
        <f>VLOOKUP($A23,'Return Data'!$B$7:$R$2843,4,0)</f>
        <v>41.333500000000001</v>
      </c>
      <c r="D23" s="65">
        <f>VLOOKUP($A23,'Return Data'!$B$7:$R$2843,9,0)</f>
        <v>5.8371000000000004</v>
      </c>
      <c r="E23" s="66">
        <f t="shared" si="0"/>
        <v>6</v>
      </c>
      <c r="F23" s="65">
        <f>VLOOKUP($A23,'Return Data'!$B$7:$R$2843,10,0)</f>
        <v>6.7790999999999997</v>
      </c>
      <c r="G23" s="66">
        <f t="shared" si="1"/>
        <v>13</v>
      </c>
      <c r="H23" s="65">
        <f>VLOOKUP($A23,'Return Data'!$B$7:$R$2843,11,0)</f>
        <v>2.5720999999999998</v>
      </c>
      <c r="I23" s="66">
        <f t="shared" si="2"/>
        <v>19</v>
      </c>
      <c r="J23" s="65">
        <f>VLOOKUP($A23,'Return Data'!$B$7:$R$2843,12,0)</f>
        <v>4.4828000000000001</v>
      </c>
      <c r="K23" s="66">
        <f t="shared" si="3"/>
        <v>11</v>
      </c>
      <c r="L23" s="65">
        <f>VLOOKUP($A23,'Return Data'!$B$7:$R$2843,13,0)</f>
        <v>6.3766999999999996</v>
      </c>
      <c r="M23" s="66">
        <f t="shared" si="4"/>
        <v>13</v>
      </c>
      <c r="N23" s="65">
        <f>VLOOKUP($A23,'Return Data'!$B$7:$R$2843,17,0)</f>
        <v>8.0531000000000006</v>
      </c>
      <c r="O23" s="66">
        <f t="shared" si="5"/>
        <v>8</v>
      </c>
      <c r="P23" s="65">
        <f>VLOOKUP($A23,'Return Data'!$B$7:$R$2843,14,0)</f>
        <v>8.3864000000000001</v>
      </c>
      <c r="Q23" s="66">
        <f t="shared" si="6"/>
        <v>6</v>
      </c>
      <c r="R23" s="65">
        <f>VLOOKUP($A23,'Return Data'!$B$7:$R$2843,16,0)</f>
        <v>7.7110000000000003</v>
      </c>
      <c r="S23" s="67">
        <f t="shared" si="7"/>
        <v>7</v>
      </c>
    </row>
    <row r="24" spans="1:19" x14ac:dyDescent="0.3">
      <c r="A24" s="82" t="s">
        <v>1429</v>
      </c>
      <c r="B24" s="64">
        <f>VLOOKUP($A24,'Return Data'!$B$7:$R$2843,3,0)</f>
        <v>44351</v>
      </c>
      <c r="C24" s="65">
        <f>VLOOKUP($A24,'Return Data'!$B$7:$R$2843,4,0)</f>
        <v>21.0944</v>
      </c>
      <c r="D24" s="65">
        <f>VLOOKUP($A24,'Return Data'!$B$7:$R$2843,9,0)</f>
        <v>5.2927999999999997</v>
      </c>
      <c r="E24" s="66">
        <f t="shared" si="0"/>
        <v>11</v>
      </c>
      <c r="F24" s="65">
        <f>VLOOKUP($A24,'Return Data'!$B$7:$R$2843,10,0)</f>
        <v>6.9291999999999998</v>
      </c>
      <c r="G24" s="66">
        <f t="shared" si="1"/>
        <v>10</v>
      </c>
      <c r="H24" s="65">
        <f>VLOOKUP($A24,'Return Data'!$B$7:$R$2843,11,0)</f>
        <v>2.6968999999999999</v>
      </c>
      <c r="I24" s="66">
        <f t="shared" si="2"/>
        <v>18</v>
      </c>
      <c r="J24" s="65">
        <f>VLOOKUP($A24,'Return Data'!$B$7:$R$2843,12,0)</f>
        <v>4.3730000000000002</v>
      </c>
      <c r="K24" s="66">
        <f t="shared" si="3"/>
        <v>14</v>
      </c>
      <c r="L24" s="65">
        <f>VLOOKUP($A24,'Return Data'!$B$7:$R$2843,13,0)</f>
        <v>5.4603999999999999</v>
      </c>
      <c r="M24" s="66">
        <f t="shared" si="4"/>
        <v>22</v>
      </c>
      <c r="N24" s="65">
        <f>VLOOKUP($A24,'Return Data'!$B$7:$R$2843,17,0)</f>
        <v>7.8792</v>
      </c>
      <c r="O24" s="66">
        <f t="shared" si="5"/>
        <v>11</v>
      </c>
      <c r="P24" s="65">
        <f>VLOOKUP($A24,'Return Data'!$B$7:$R$2843,14,0)</f>
        <v>8.2617999999999991</v>
      </c>
      <c r="Q24" s="66">
        <f t="shared" si="6"/>
        <v>8</v>
      </c>
      <c r="R24" s="65">
        <f>VLOOKUP($A24,'Return Data'!$B$7:$R$2843,16,0)</f>
        <v>8.2246000000000006</v>
      </c>
      <c r="S24" s="67">
        <f t="shared" si="7"/>
        <v>2</v>
      </c>
    </row>
    <row r="25" spans="1:19" x14ac:dyDescent="0.3">
      <c r="A25" s="82" t="s">
        <v>1431</v>
      </c>
      <c r="B25" s="64">
        <f>VLOOKUP($A25,'Return Data'!$B$7:$R$2843,3,0)</f>
        <v>44351</v>
      </c>
      <c r="C25" s="65">
        <f>VLOOKUP($A25,'Return Data'!$B$7:$R$2843,4,0)</f>
        <v>11.8201</v>
      </c>
      <c r="D25" s="65">
        <f>VLOOKUP($A25,'Return Data'!$B$7:$R$2843,9,0)</f>
        <v>4.008</v>
      </c>
      <c r="E25" s="66">
        <f t="shared" si="0"/>
        <v>22</v>
      </c>
      <c r="F25" s="65">
        <f>VLOOKUP($A25,'Return Data'!$B$7:$R$2843,10,0)</f>
        <v>5.4440999999999997</v>
      </c>
      <c r="G25" s="66">
        <f t="shared" si="1"/>
        <v>24</v>
      </c>
      <c r="H25" s="65">
        <f>VLOOKUP($A25,'Return Data'!$B$7:$R$2843,11,0)</f>
        <v>1.756</v>
      </c>
      <c r="I25" s="66">
        <f t="shared" si="2"/>
        <v>26</v>
      </c>
      <c r="J25" s="65">
        <f>VLOOKUP($A25,'Return Data'!$B$7:$R$2843,12,0)</f>
        <v>3.3509000000000002</v>
      </c>
      <c r="K25" s="66">
        <f t="shared" si="3"/>
        <v>26</v>
      </c>
      <c r="L25" s="65">
        <f>VLOOKUP($A25,'Return Data'!$B$7:$R$2843,13,0)</f>
        <v>4.6935000000000002</v>
      </c>
      <c r="M25" s="66">
        <f t="shared" si="4"/>
        <v>25</v>
      </c>
      <c r="N25" s="65"/>
      <c r="O25" s="66"/>
      <c r="P25" s="65"/>
      <c r="Q25" s="66"/>
      <c r="R25" s="65">
        <f>VLOOKUP($A25,'Return Data'!$B$7:$R$2843,16,0)</f>
        <v>7.4084000000000003</v>
      </c>
      <c r="S25" s="67">
        <f t="shared" si="7"/>
        <v>12</v>
      </c>
    </row>
    <row r="26" spans="1:19" x14ac:dyDescent="0.3">
      <c r="A26" s="82" t="s">
        <v>1432</v>
      </c>
      <c r="B26" s="64">
        <f>VLOOKUP($A26,'Return Data'!$B$7:$R$2843,3,0)</f>
        <v>44351</v>
      </c>
      <c r="C26" s="65">
        <f>VLOOKUP($A26,'Return Data'!$B$7:$R$2843,4,0)</f>
        <v>12.5383</v>
      </c>
      <c r="D26" s="65">
        <f>VLOOKUP($A26,'Return Data'!$B$7:$R$2843,9,0)</f>
        <v>3.9950999999999999</v>
      </c>
      <c r="E26" s="66">
        <f t="shared" si="0"/>
        <v>23</v>
      </c>
      <c r="F26" s="65">
        <f>VLOOKUP($A26,'Return Data'!$B$7:$R$2843,10,0)</f>
        <v>6.8365999999999998</v>
      </c>
      <c r="G26" s="66">
        <f t="shared" si="1"/>
        <v>11</v>
      </c>
      <c r="H26" s="65">
        <f>VLOOKUP($A26,'Return Data'!$B$7:$R$2843,11,0)</f>
        <v>2.8304999999999998</v>
      </c>
      <c r="I26" s="66">
        <f t="shared" si="2"/>
        <v>16</v>
      </c>
      <c r="J26" s="65">
        <f>VLOOKUP($A26,'Return Data'!$B$7:$R$2843,12,0)</f>
        <v>4.0789999999999997</v>
      </c>
      <c r="K26" s="66">
        <f t="shared" si="3"/>
        <v>20</v>
      </c>
      <c r="L26" s="65">
        <f>VLOOKUP($A26,'Return Data'!$B$7:$R$2843,13,0)</f>
        <v>5.3108000000000004</v>
      </c>
      <c r="M26" s="66">
        <f t="shared" si="4"/>
        <v>23</v>
      </c>
      <c r="N26" s="65">
        <f>VLOOKUP($A26,'Return Data'!$B$7:$R$2843,17,0)</f>
        <v>7.3265000000000002</v>
      </c>
      <c r="O26" s="66">
        <f t="shared" ref="O26:O33" si="8">RANK(N26,N$8:N$33,0)</f>
        <v>17</v>
      </c>
      <c r="P26" s="65"/>
      <c r="Q26" s="66"/>
      <c r="R26" s="65">
        <f>VLOOKUP($A26,'Return Data'!$B$7:$R$2843,16,0)</f>
        <v>7.2731000000000003</v>
      </c>
      <c r="S26" s="67">
        <f t="shared" si="7"/>
        <v>15</v>
      </c>
    </row>
    <row r="27" spans="1:19" x14ac:dyDescent="0.3">
      <c r="A27" s="82" t="s">
        <v>1434</v>
      </c>
      <c r="B27" s="64">
        <f>VLOOKUP($A27,'Return Data'!$B$7:$R$2843,3,0)</f>
        <v>44351</v>
      </c>
      <c r="C27" s="65">
        <f>VLOOKUP($A27,'Return Data'!$B$7:$R$2843,4,0)</f>
        <v>41.390799999999999</v>
      </c>
      <c r="D27" s="65">
        <f>VLOOKUP($A27,'Return Data'!$B$7:$R$2843,9,0)</f>
        <v>7.4774000000000003</v>
      </c>
      <c r="E27" s="66">
        <f t="shared" si="0"/>
        <v>2</v>
      </c>
      <c r="F27" s="65">
        <f>VLOOKUP($A27,'Return Data'!$B$7:$R$2843,10,0)</f>
        <v>8.6501999999999999</v>
      </c>
      <c r="G27" s="66">
        <f t="shared" si="1"/>
        <v>2</v>
      </c>
      <c r="H27" s="65">
        <f>VLOOKUP($A27,'Return Data'!$B$7:$R$2843,11,0)</f>
        <v>4.6558000000000002</v>
      </c>
      <c r="I27" s="66">
        <f t="shared" si="2"/>
        <v>2</v>
      </c>
      <c r="J27" s="65">
        <f>VLOOKUP($A27,'Return Data'!$B$7:$R$2843,12,0)</f>
        <v>6.0395000000000003</v>
      </c>
      <c r="K27" s="66">
        <f t="shared" si="3"/>
        <v>3</v>
      </c>
      <c r="L27" s="65">
        <f>VLOOKUP($A27,'Return Data'!$B$7:$R$2843,13,0)</f>
        <v>7.5233999999999996</v>
      </c>
      <c r="M27" s="66">
        <f t="shared" si="4"/>
        <v>7</v>
      </c>
      <c r="N27" s="65">
        <f>VLOOKUP($A27,'Return Data'!$B$7:$R$2843,17,0)</f>
        <v>8.3453999999999997</v>
      </c>
      <c r="O27" s="66">
        <f t="shared" si="8"/>
        <v>7</v>
      </c>
      <c r="P27" s="65">
        <f>VLOOKUP($A27,'Return Data'!$B$7:$R$2843,14,0)</f>
        <v>8.3844999999999992</v>
      </c>
      <c r="Q27" s="66">
        <f t="shared" ref="Q27:Q33" si="9">RANK(P27,P$8:P$33,0)</f>
        <v>7</v>
      </c>
      <c r="R27" s="65">
        <f>VLOOKUP($A27,'Return Data'!$B$7:$R$2843,16,0)</f>
        <v>7.9923999999999999</v>
      </c>
      <c r="S27" s="67">
        <f t="shared" si="7"/>
        <v>5</v>
      </c>
    </row>
    <row r="28" spans="1:19" x14ac:dyDescent="0.3">
      <c r="A28" s="82" t="s">
        <v>1436</v>
      </c>
      <c r="B28" s="64">
        <f>VLOOKUP($A28,'Return Data'!$B$7:$R$2843,3,0)</f>
        <v>44351</v>
      </c>
      <c r="C28" s="65">
        <f>VLOOKUP($A28,'Return Data'!$B$7:$R$2843,4,0)</f>
        <v>35.825000000000003</v>
      </c>
      <c r="D28" s="65">
        <f>VLOOKUP($A28,'Return Data'!$B$7:$R$2843,9,0)</f>
        <v>5.8627000000000002</v>
      </c>
      <c r="E28" s="66">
        <f t="shared" si="0"/>
        <v>5</v>
      </c>
      <c r="F28" s="65">
        <f>VLOOKUP($A28,'Return Data'!$B$7:$R$2843,10,0)</f>
        <v>6.4385000000000003</v>
      </c>
      <c r="G28" s="66">
        <f t="shared" si="1"/>
        <v>17</v>
      </c>
      <c r="H28" s="65">
        <f>VLOOKUP($A28,'Return Data'!$B$7:$R$2843,11,0)</f>
        <v>2.9579</v>
      </c>
      <c r="I28" s="66">
        <f t="shared" si="2"/>
        <v>13</v>
      </c>
      <c r="J28" s="65">
        <f>VLOOKUP($A28,'Return Data'!$B$7:$R$2843,12,0)</f>
        <v>4.0928000000000004</v>
      </c>
      <c r="K28" s="66">
        <f t="shared" si="3"/>
        <v>18</v>
      </c>
      <c r="L28" s="65">
        <f>VLOOKUP($A28,'Return Data'!$B$7:$R$2843,13,0)</f>
        <v>5.5132000000000003</v>
      </c>
      <c r="M28" s="66">
        <f t="shared" si="4"/>
        <v>21</v>
      </c>
      <c r="N28" s="65">
        <f>VLOOKUP($A28,'Return Data'!$B$7:$R$2843,17,0)</f>
        <v>11.361700000000001</v>
      </c>
      <c r="O28" s="66">
        <f t="shared" si="8"/>
        <v>1</v>
      </c>
      <c r="P28" s="65">
        <f>VLOOKUP($A28,'Return Data'!$B$7:$R$2843,14,0)</f>
        <v>4.101</v>
      </c>
      <c r="Q28" s="66">
        <f t="shared" si="9"/>
        <v>19</v>
      </c>
      <c r="R28" s="65">
        <f>VLOOKUP($A28,'Return Data'!$B$7:$R$2843,16,0)</f>
        <v>7.1957000000000004</v>
      </c>
      <c r="S28" s="67">
        <f t="shared" si="7"/>
        <v>17</v>
      </c>
    </row>
    <row r="29" spans="1:19" x14ac:dyDescent="0.3">
      <c r="A29" s="82" t="s">
        <v>1438</v>
      </c>
      <c r="B29" s="64">
        <f>VLOOKUP($A29,'Return Data'!$B$7:$R$2843,3,0)</f>
        <v>44351</v>
      </c>
      <c r="C29" s="65">
        <f>VLOOKUP($A29,'Return Data'!$B$7:$R$2843,4,0)</f>
        <v>34.775100000000002</v>
      </c>
      <c r="D29" s="65">
        <f>VLOOKUP($A29,'Return Data'!$B$7:$R$2843,9,0)</f>
        <v>4.1315999999999997</v>
      </c>
      <c r="E29" s="66">
        <f t="shared" si="0"/>
        <v>20</v>
      </c>
      <c r="F29" s="65">
        <f>VLOOKUP($A29,'Return Data'!$B$7:$R$2843,10,0)</f>
        <v>7.7050999999999998</v>
      </c>
      <c r="G29" s="66">
        <f t="shared" si="1"/>
        <v>4</v>
      </c>
      <c r="H29" s="65">
        <f>VLOOKUP($A29,'Return Data'!$B$7:$R$2843,11,0)</f>
        <v>2.2847</v>
      </c>
      <c r="I29" s="66">
        <f t="shared" si="2"/>
        <v>23</v>
      </c>
      <c r="J29" s="65">
        <f>VLOOKUP($A29,'Return Data'!$B$7:$R$2843,12,0)</f>
        <v>4.0122999999999998</v>
      </c>
      <c r="K29" s="66">
        <f t="shared" si="3"/>
        <v>21</v>
      </c>
      <c r="L29" s="65">
        <f>VLOOKUP($A29,'Return Data'!$B$7:$R$2843,13,0)</f>
        <v>12.5929</v>
      </c>
      <c r="M29" s="66">
        <f t="shared" si="4"/>
        <v>2</v>
      </c>
      <c r="N29" s="65">
        <f>VLOOKUP($A29,'Return Data'!$B$7:$R$2843,17,0)</f>
        <v>7.8182</v>
      </c>
      <c r="O29" s="66">
        <f t="shared" si="8"/>
        <v>12</v>
      </c>
      <c r="P29" s="65">
        <f>VLOOKUP($A29,'Return Data'!$B$7:$R$2843,14,0)</f>
        <v>4.5084999999999997</v>
      </c>
      <c r="Q29" s="66">
        <f t="shared" si="9"/>
        <v>18</v>
      </c>
      <c r="R29" s="65">
        <f>VLOOKUP($A29,'Return Data'!$B$7:$R$2843,16,0)</f>
        <v>7.1299000000000001</v>
      </c>
      <c r="S29" s="67">
        <f t="shared" si="7"/>
        <v>19</v>
      </c>
    </row>
    <row r="30" spans="1:19" x14ac:dyDescent="0.3">
      <c r="A30" s="82" t="s">
        <v>1441</v>
      </c>
      <c r="B30" s="64">
        <f>VLOOKUP($A30,'Return Data'!$B$7:$R$2843,3,0)</f>
        <v>44351</v>
      </c>
      <c r="C30" s="65">
        <f>VLOOKUP($A30,'Return Data'!$B$7:$R$2843,4,0)</f>
        <v>25.3202</v>
      </c>
      <c r="D30" s="65">
        <f>VLOOKUP($A30,'Return Data'!$B$7:$R$2843,9,0)</f>
        <v>5.8227000000000002</v>
      </c>
      <c r="E30" s="66">
        <f t="shared" si="0"/>
        <v>7</v>
      </c>
      <c r="F30" s="65">
        <f>VLOOKUP($A30,'Return Data'!$B$7:$R$2843,10,0)</f>
        <v>6.1417999999999999</v>
      </c>
      <c r="G30" s="66">
        <f t="shared" si="1"/>
        <v>20</v>
      </c>
      <c r="H30" s="65">
        <f>VLOOKUP($A30,'Return Data'!$B$7:$R$2843,11,0)</f>
        <v>2.2894999999999999</v>
      </c>
      <c r="I30" s="66">
        <f t="shared" si="2"/>
        <v>22</v>
      </c>
      <c r="J30" s="65">
        <f>VLOOKUP($A30,'Return Data'!$B$7:$R$2843,12,0)</f>
        <v>4.3902999999999999</v>
      </c>
      <c r="K30" s="66">
        <f t="shared" si="3"/>
        <v>13</v>
      </c>
      <c r="L30" s="65">
        <f>VLOOKUP($A30,'Return Data'!$B$7:$R$2843,13,0)</f>
        <v>5.7298999999999998</v>
      </c>
      <c r="M30" s="66">
        <f t="shared" si="4"/>
        <v>18</v>
      </c>
      <c r="N30" s="65">
        <f>VLOOKUP($A30,'Return Data'!$B$7:$R$2843,17,0)</f>
        <v>7.9638</v>
      </c>
      <c r="O30" s="66">
        <f t="shared" si="8"/>
        <v>10</v>
      </c>
      <c r="P30" s="65">
        <f>VLOOKUP($A30,'Return Data'!$B$7:$R$2843,14,0)</f>
        <v>8.1788000000000007</v>
      </c>
      <c r="Q30" s="66">
        <f t="shared" si="9"/>
        <v>9</v>
      </c>
      <c r="R30" s="65">
        <f>VLOOKUP($A30,'Return Data'!$B$7:$R$2843,16,0)</f>
        <v>6.9282000000000004</v>
      </c>
      <c r="S30" s="67">
        <f t="shared" si="7"/>
        <v>21</v>
      </c>
    </row>
    <row r="31" spans="1:19" x14ac:dyDescent="0.3">
      <c r="A31" s="82" t="s">
        <v>1442</v>
      </c>
      <c r="B31" s="64">
        <f>VLOOKUP($A31,'Return Data'!$B$7:$R$2843,3,0)</f>
        <v>44351</v>
      </c>
      <c r="C31" s="65">
        <f>VLOOKUP($A31,'Return Data'!$B$7:$R$2843,4,0)</f>
        <v>32.653300000000002</v>
      </c>
      <c r="D31" s="65">
        <f>VLOOKUP($A31,'Return Data'!$B$7:$R$2843,9,0)</f>
        <v>3.6821999999999999</v>
      </c>
      <c r="E31" s="66">
        <f t="shared" si="0"/>
        <v>25</v>
      </c>
      <c r="F31" s="65">
        <f>VLOOKUP($A31,'Return Data'!$B$7:$R$2843,10,0)</f>
        <v>5.2031999999999998</v>
      </c>
      <c r="G31" s="66">
        <f t="shared" si="1"/>
        <v>25</v>
      </c>
      <c r="H31" s="65">
        <f>VLOOKUP($A31,'Return Data'!$B$7:$R$2843,11,0)</f>
        <v>2.9388999999999998</v>
      </c>
      <c r="I31" s="66">
        <f t="shared" si="2"/>
        <v>14</v>
      </c>
      <c r="J31" s="65">
        <f>VLOOKUP($A31,'Return Data'!$B$7:$R$2843,12,0)</f>
        <v>3.6398999999999999</v>
      </c>
      <c r="K31" s="66">
        <f t="shared" si="3"/>
        <v>25</v>
      </c>
      <c r="L31" s="65">
        <f>VLOOKUP($A31,'Return Data'!$B$7:$R$2843,13,0)</f>
        <v>5.8789999999999996</v>
      </c>
      <c r="M31" s="66">
        <f t="shared" si="4"/>
        <v>16</v>
      </c>
      <c r="N31" s="65">
        <f>VLOOKUP($A31,'Return Data'!$B$7:$R$2843,17,0)</f>
        <v>4.8284000000000002</v>
      </c>
      <c r="O31" s="66">
        <f t="shared" si="8"/>
        <v>22</v>
      </c>
      <c r="P31" s="65">
        <f>VLOOKUP($A31,'Return Data'!$B$7:$R$2843,14,0)</f>
        <v>3.0905999999999998</v>
      </c>
      <c r="Q31" s="66">
        <f t="shared" si="9"/>
        <v>23</v>
      </c>
      <c r="R31" s="65">
        <f>VLOOKUP($A31,'Return Data'!$B$7:$R$2843,16,0)</f>
        <v>6.5105000000000004</v>
      </c>
      <c r="S31" s="67">
        <f t="shared" si="7"/>
        <v>22</v>
      </c>
    </row>
    <row r="32" spans="1:19" x14ac:dyDescent="0.3">
      <c r="A32" s="82" t="s">
        <v>1444</v>
      </c>
      <c r="B32" s="64">
        <f>VLOOKUP($A32,'Return Data'!$B$7:$R$2843,3,0)</f>
        <v>44351</v>
      </c>
      <c r="C32" s="65">
        <f>VLOOKUP($A32,'Return Data'!$B$7:$R$2843,4,0)</f>
        <v>38.315199999999997</v>
      </c>
      <c r="D32" s="65">
        <f>VLOOKUP($A32,'Return Data'!$B$7:$R$2843,9,0)</f>
        <v>4.7701000000000002</v>
      </c>
      <c r="E32" s="66">
        <f t="shared" si="0"/>
        <v>16</v>
      </c>
      <c r="F32" s="65">
        <f>VLOOKUP($A32,'Return Data'!$B$7:$R$2843,10,0)</f>
        <v>6.0350000000000001</v>
      </c>
      <c r="G32" s="66">
        <f t="shared" si="1"/>
        <v>22</v>
      </c>
      <c r="H32" s="65">
        <f>VLOOKUP($A32,'Return Data'!$B$7:$R$2843,11,0)</f>
        <v>2.2757000000000001</v>
      </c>
      <c r="I32" s="66">
        <f t="shared" si="2"/>
        <v>24</v>
      </c>
      <c r="J32" s="65">
        <f>VLOOKUP($A32,'Return Data'!$B$7:$R$2843,12,0)</f>
        <v>3.7538999999999998</v>
      </c>
      <c r="K32" s="66">
        <f t="shared" si="3"/>
        <v>23</v>
      </c>
      <c r="L32" s="65">
        <f>VLOOKUP($A32,'Return Data'!$B$7:$R$2843,13,0)</f>
        <v>6.0364000000000004</v>
      </c>
      <c r="M32" s="66">
        <f t="shared" si="4"/>
        <v>15</v>
      </c>
      <c r="N32" s="65">
        <f>VLOOKUP($A32,'Return Data'!$B$7:$R$2843,17,0)</f>
        <v>7.7332000000000001</v>
      </c>
      <c r="O32" s="66">
        <f t="shared" si="8"/>
        <v>14</v>
      </c>
      <c r="P32" s="65">
        <f>VLOOKUP($A32,'Return Data'!$B$7:$R$2843,14,0)</f>
        <v>5.8853999999999997</v>
      </c>
      <c r="Q32" s="66">
        <f t="shared" si="9"/>
        <v>15</v>
      </c>
      <c r="R32" s="65">
        <f>VLOOKUP($A32,'Return Data'!$B$7:$R$2843,16,0)</f>
        <v>7.3918999999999997</v>
      </c>
      <c r="S32" s="67">
        <f t="shared" si="7"/>
        <v>13</v>
      </c>
    </row>
    <row r="33" spans="1:19" x14ac:dyDescent="0.3">
      <c r="A33" s="82" t="s">
        <v>1447</v>
      </c>
      <c r="B33" s="64">
        <f>VLOOKUP($A33,'Return Data'!$B$7:$R$2843,3,0)</f>
        <v>44351</v>
      </c>
      <c r="C33" s="65">
        <f>VLOOKUP($A33,'Return Data'!$B$7:$R$2843,4,0)</f>
        <v>23.728400000000001</v>
      </c>
      <c r="D33" s="65">
        <f>VLOOKUP($A33,'Return Data'!$B$7:$R$2843,9,0)</f>
        <v>5.2884000000000002</v>
      </c>
      <c r="E33" s="66">
        <f t="shared" si="0"/>
        <v>12</v>
      </c>
      <c r="F33" s="65">
        <f>VLOOKUP($A33,'Return Data'!$B$7:$R$2843,10,0)</f>
        <v>6.6695000000000002</v>
      </c>
      <c r="G33" s="66">
        <f t="shared" si="1"/>
        <v>15</v>
      </c>
      <c r="H33" s="65">
        <f>VLOOKUP($A33,'Return Data'!$B$7:$R$2843,11,0)</f>
        <v>3.3277000000000001</v>
      </c>
      <c r="I33" s="66">
        <f t="shared" si="2"/>
        <v>9</v>
      </c>
      <c r="J33" s="65">
        <f>VLOOKUP($A33,'Return Data'!$B$7:$R$2843,12,0)</f>
        <v>4.7047999999999996</v>
      </c>
      <c r="K33" s="66">
        <f t="shared" si="3"/>
        <v>8</v>
      </c>
      <c r="L33" s="65">
        <f>VLOOKUP($A33,'Return Data'!$B$7:$R$2843,13,0)</f>
        <v>6.5693000000000001</v>
      </c>
      <c r="M33" s="66">
        <f t="shared" si="4"/>
        <v>12</v>
      </c>
      <c r="N33" s="65">
        <f>VLOOKUP($A33,'Return Data'!$B$7:$R$2843,17,0)</f>
        <v>7.2987000000000002</v>
      </c>
      <c r="O33" s="66">
        <f t="shared" si="8"/>
        <v>18</v>
      </c>
      <c r="P33" s="65">
        <f>VLOOKUP($A33,'Return Data'!$B$7:$R$2843,14,0)</f>
        <v>3.8818999999999999</v>
      </c>
      <c r="Q33" s="66">
        <f t="shared" si="9"/>
        <v>20</v>
      </c>
      <c r="R33" s="65">
        <f>VLOOKUP($A33,'Return Data'!$B$7:$R$2843,16,0)</f>
        <v>6.5003000000000002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5.1175076923076928</v>
      </c>
      <c r="E35" s="88"/>
      <c r="F35" s="89">
        <f>AVERAGE(F8:F33)</f>
        <v>7.0252153846153842</v>
      </c>
      <c r="G35" s="88"/>
      <c r="H35" s="89">
        <f>AVERAGE(H8:H33)</f>
        <v>3.5069423076923076</v>
      </c>
      <c r="I35" s="88"/>
      <c r="J35" s="89">
        <f>AVERAGE(J8:J33)</f>
        <v>5.0290423076923076</v>
      </c>
      <c r="K35" s="88"/>
      <c r="L35" s="89">
        <f>AVERAGE(L8:L33)</f>
        <v>6.9250076923076911</v>
      </c>
      <c r="M35" s="88"/>
      <c r="N35" s="89">
        <f>AVERAGE(N8:N33)</f>
        <v>6.826439999999999</v>
      </c>
      <c r="O35" s="88"/>
      <c r="P35" s="89">
        <f>AVERAGE(P8:P33)</f>
        <v>6.3239083333333328</v>
      </c>
      <c r="Q35" s="88"/>
      <c r="R35" s="89">
        <f>AVERAGE(R8:R33)</f>
        <v>7.2619384615384615</v>
      </c>
      <c r="S35" s="90"/>
    </row>
    <row r="36" spans="1:19" x14ac:dyDescent="0.3">
      <c r="A36" s="87" t="s">
        <v>28</v>
      </c>
      <c r="B36" s="88"/>
      <c r="C36" s="88"/>
      <c r="D36" s="89">
        <f>MIN(D8:D33)</f>
        <v>2.8593999999999999</v>
      </c>
      <c r="E36" s="88"/>
      <c r="F36" s="89">
        <f>MIN(F8:F33)</f>
        <v>4.9134000000000002</v>
      </c>
      <c r="G36" s="88"/>
      <c r="H36" s="89">
        <f>MIN(H8:H33)</f>
        <v>1.756</v>
      </c>
      <c r="I36" s="88"/>
      <c r="J36" s="89">
        <f>MIN(J8:J33)</f>
        <v>3.3509000000000002</v>
      </c>
      <c r="K36" s="88"/>
      <c r="L36" s="89">
        <f>MIN(L8:L33)</f>
        <v>4.2807000000000004</v>
      </c>
      <c r="M36" s="88"/>
      <c r="N36" s="89">
        <f>MIN(N8:N33)</f>
        <v>-7.6106999999999996</v>
      </c>
      <c r="O36" s="88"/>
      <c r="P36" s="89">
        <f>MIN(P8:P33)</f>
        <v>-3.2216999999999998</v>
      </c>
      <c r="Q36" s="88"/>
      <c r="R36" s="89">
        <f>MIN(R8:R33)</f>
        <v>4.4717000000000002</v>
      </c>
      <c r="S36" s="90"/>
    </row>
    <row r="37" spans="1:19" ht="15" thickBot="1" x14ac:dyDescent="0.35">
      <c r="A37" s="91" t="s">
        <v>29</v>
      </c>
      <c r="B37" s="92"/>
      <c r="C37" s="92"/>
      <c r="D37" s="93">
        <f>MAX(D8:D33)</f>
        <v>9.0249000000000006</v>
      </c>
      <c r="E37" s="92"/>
      <c r="F37" s="93">
        <f>MAX(F8:F33)</f>
        <v>15.5136</v>
      </c>
      <c r="G37" s="92"/>
      <c r="H37" s="93">
        <f>MAX(H8:H33)</f>
        <v>16.644600000000001</v>
      </c>
      <c r="I37" s="92"/>
      <c r="J37" s="93">
        <f>MAX(J8:J33)</f>
        <v>19.0443</v>
      </c>
      <c r="K37" s="92"/>
      <c r="L37" s="93">
        <f>MAX(L8:L33)</f>
        <v>14.017300000000001</v>
      </c>
      <c r="M37" s="92"/>
      <c r="N37" s="93">
        <f>MAX(N8:N33)</f>
        <v>11.361700000000001</v>
      </c>
      <c r="O37" s="92"/>
      <c r="P37" s="93">
        <f>MAX(P8:P33)</f>
        <v>8.9873999999999992</v>
      </c>
      <c r="Q37" s="92"/>
      <c r="R37" s="93">
        <f>MAX(R8:R33)</f>
        <v>8.6877999999999993</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44351</v>
      </c>
      <c r="C8" s="65">
        <f>VLOOKUP($A8,'Return Data'!$B$7:$R$2843,4,0)</f>
        <v>25.925999999999998</v>
      </c>
      <c r="D8" s="65">
        <f>VLOOKUP($A8,'Return Data'!$B$7:$R$2843,9,0)</f>
        <v>10.437200000000001</v>
      </c>
      <c r="E8" s="66">
        <f>RANK(D8,D$8:D$42,0)</f>
        <v>7</v>
      </c>
      <c r="F8" s="65">
        <f>VLOOKUP($A8,'Return Data'!$B$7:$R$2843,10,0)</f>
        <v>9.0434999999999999</v>
      </c>
      <c r="G8" s="66">
        <f>RANK(F8,F$8:F$42,0)</f>
        <v>19</v>
      </c>
      <c r="H8" s="65">
        <f>VLOOKUP($A8,'Return Data'!$B$7:$R$2843,11,0)</f>
        <v>9.8887999999999998</v>
      </c>
      <c r="I8" s="66">
        <f>RANK(H8,H$8:H$42,0)</f>
        <v>2</v>
      </c>
      <c r="J8" s="65">
        <f>VLOOKUP($A8,'Return Data'!$B$7:$R$2843,12,0)</f>
        <v>10.954800000000001</v>
      </c>
      <c r="K8" s="66">
        <f>RANK(J8,J$8:J$42,0)</f>
        <v>2</v>
      </c>
      <c r="L8" s="65">
        <f>VLOOKUP($A8,'Return Data'!$B$7:$R$2843,13,0)</f>
        <v>16.9513</v>
      </c>
      <c r="M8" s="66">
        <f>RANK(L8,L$8:L$42,0)</f>
        <v>1</v>
      </c>
      <c r="N8" s="65">
        <f>VLOOKUP($A8,'Return Data'!$B$7:$R$2843,17,0)</f>
        <v>4.1803999999999997</v>
      </c>
      <c r="O8" s="66">
        <f>RANK(N8,N$8:N$42,0)</f>
        <v>26</v>
      </c>
      <c r="P8" s="65">
        <f>VLOOKUP($A8,'Return Data'!$B$7:$R$2843,14,0)</f>
        <v>4.4194000000000004</v>
      </c>
      <c r="Q8" s="66">
        <f>RANK(P8,P$8:P$42,0)</f>
        <v>23</v>
      </c>
      <c r="R8" s="65">
        <f>VLOOKUP($A8,'Return Data'!$B$7:$R$2843,16,0)</f>
        <v>8.0924999999999994</v>
      </c>
      <c r="S8" s="67">
        <f t="shared" ref="S8:S42" si="0">RANK(R8,R$8:R$42,0)</f>
        <v>19</v>
      </c>
    </row>
    <row r="9" spans="1:19" x14ac:dyDescent="0.3">
      <c r="A9" s="82" t="s">
        <v>1074</v>
      </c>
      <c r="B9" s="64">
        <f>VLOOKUP($A9,'Return Data'!$B$7:$R$2843,3,0)</f>
        <v>44351</v>
      </c>
      <c r="C9" s="65">
        <f>VLOOKUP($A9,'Return Data'!$B$7:$R$2843,4,0)</f>
        <v>1.3931</v>
      </c>
      <c r="D9" s="65"/>
      <c r="E9" s="66"/>
      <c r="F9" s="65"/>
      <c r="G9" s="66"/>
      <c r="H9" s="65"/>
      <c r="I9" s="66"/>
      <c r="J9" s="65"/>
      <c r="K9" s="66"/>
      <c r="L9" s="65"/>
      <c r="M9" s="66"/>
      <c r="N9" s="65"/>
      <c r="O9" s="66"/>
      <c r="P9" s="65"/>
      <c r="Q9" s="66"/>
      <c r="R9" s="65">
        <f>VLOOKUP($A9,'Return Data'!$B$7:$R$2843,16,0)</f>
        <v>-16.413799999999998</v>
      </c>
      <c r="S9" s="67">
        <f t="shared" si="0"/>
        <v>34</v>
      </c>
    </row>
    <row r="10" spans="1:19" x14ac:dyDescent="0.3">
      <c r="A10" s="82" t="s">
        <v>1076</v>
      </c>
      <c r="B10" s="64">
        <f>VLOOKUP($A10,'Return Data'!$B$7:$R$2843,3,0)</f>
        <v>44351</v>
      </c>
      <c r="C10" s="65">
        <f>VLOOKUP($A10,'Return Data'!$B$7:$R$2843,4,0)</f>
        <v>22.9437</v>
      </c>
      <c r="D10" s="65">
        <f>VLOOKUP($A10,'Return Data'!$B$7:$R$2843,9,0)</f>
        <v>8.4766999999999992</v>
      </c>
      <c r="E10" s="66">
        <f t="shared" ref="E10:E42" si="1">RANK(D10,D$8:D$42,0)</f>
        <v>12</v>
      </c>
      <c r="F10" s="65">
        <f>VLOOKUP($A10,'Return Data'!$B$7:$R$2843,10,0)</f>
        <v>9.6606000000000005</v>
      </c>
      <c r="G10" s="66">
        <f t="shared" ref="G10:G42" si="2">RANK(F10,F$8:F$42,0)</f>
        <v>15</v>
      </c>
      <c r="H10" s="65">
        <f>VLOOKUP($A10,'Return Data'!$B$7:$R$2843,11,0)</f>
        <v>6.2154999999999996</v>
      </c>
      <c r="I10" s="66">
        <f t="shared" ref="I10:I42" si="3">RANK(H10,H$8:H$42,0)</f>
        <v>5</v>
      </c>
      <c r="J10" s="65">
        <f>VLOOKUP($A10,'Return Data'!$B$7:$R$2843,12,0)</f>
        <v>8.0206999999999997</v>
      </c>
      <c r="K10" s="66">
        <f t="shared" ref="K10:K19" si="4">RANK(J10,J$8:J$42,0)</f>
        <v>6</v>
      </c>
      <c r="L10" s="65">
        <f>VLOOKUP($A10,'Return Data'!$B$7:$R$2843,13,0)</f>
        <v>9.5938999999999997</v>
      </c>
      <c r="M10" s="66">
        <f t="shared" ref="M10:M19" si="5">RANK(L10,L$8:L$42,0)</f>
        <v>7</v>
      </c>
      <c r="N10" s="65">
        <f>VLOOKUP($A10,'Return Data'!$B$7:$R$2843,17,0)</f>
        <v>9.8804999999999996</v>
      </c>
      <c r="O10" s="66">
        <f t="shared" ref="O10:O19" si="6">RANK(N10,N$8:N$42,0)</f>
        <v>5</v>
      </c>
      <c r="P10" s="65">
        <f>VLOOKUP($A10,'Return Data'!$B$7:$R$2843,14,0)</f>
        <v>8.9702000000000002</v>
      </c>
      <c r="Q10" s="66">
        <f t="shared" ref="Q10:Q19" si="7">RANK(P10,P$8:P$42,0)</f>
        <v>15</v>
      </c>
      <c r="R10" s="65">
        <f>VLOOKUP($A10,'Return Data'!$B$7:$R$2843,16,0)</f>
        <v>9.3009000000000004</v>
      </c>
      <c r="S10" s="67">
        <f t="shared" si="0"/>
        <v>3</v>
      </c>
    </row>
    <row r="11" spans="1:19" x14ac:dyDescent="0.3">
      <c r="A11" s="82" t="s">
        <v>1079</v>
      </c>
      <c r="B11" s="64">
        <f>VLOOKUP($A11,'Return Data'!$B$7:$R$2843,3,0)</f>
        <v>44351</v>
      </c>
      <c r="C11" s="65">
        <f>VLOOKUP($A11,'Return Data'!$B$7:$R$2843,4,0)</f>
        <v>15.8537</v>
      </c>
      <c r="D11" s="65">
        <f>VLOOKUP($A11,'Return Data'!$B$7:$R$2843,9,0)</f>
        <v>4.6525999999999996</v>
      </c>
      <c r="E11" s="66">
        <f t="shared" si="1"/>
        <v>29</v>
      </c>
      <c r="F11" s="65">
        <f>VLOOKUP($A11,'Return Data'!$B$7:$R$2843,10,0)</f>
        <v>8.0452999999999992</v>
      </c>
      <c r="G11" s="66">
        <f t="shared" si="2"/>
        <v>26</v>
      </c>
      <c r="H11" s="65">
        <f>VLOOKUP($A11,'Return Data'!$B$7:$R$2843,11,0)</f>
        <v>2.3277000000000001</v>
      </c>
      <c r="I11" s="66">
        <f t="shared" si="3"/>
        <v>20</v>
      </c>
      <c r="J11" s="65">
        <f>VLOOKUP($A11,'Return Data'!$B$7:$R$2843,12,0)</f>
        <v>4.4062000000000001</v>
      </c>
      <c r="K11" s="66">
        <f t="shared" si="4"/>
        <v>19</v>
      </c>
      <c r="L11" s="65">
        <f>VLOOKUP($A11,'Return Data'!$B$7:$R$2843,13,0)</f>
        <v>4.9253999999999998</v>
      </c>
      <c r="M11" s="66">
        <f t="shared" si="5"/>
        <v>21</v>
      </c>
      <c r="N11" s="65">
        <f>VLOOKUP($A11,'Return Data'!$B$7:$R$2843,17,0)</f>
        <v>9.5474999999999994</v>
      </c>
      <c r="O11" s="66">
        <f t="shared" si="6"/>
        <v>8</v>
      </c>
      <c r="P11" s="65">
        <f>VLOOKUP($A11,'Return Data'!$B$7:$R$2843,14,0)</f>
        <v>3.6440000000000001</v>
      </c>
      <c r="Q11" s="66">
        <f t="shared" si="7"/>
        <v>25</v>
      </c>
      <c r="R11" s="65">
        <f>VLOOKUP($A11,'Return Data'!$B$7:$R$2843,16,0)</f>
        <v>6.5487000000000002</v>
      </c>
      <c r="S11" s="67">
        <f t="shared" si="0"/>
        <v>26</v>
      </c>
    </row>
    <row r="12" spans="1:19" x14ac:dyDescent="0.3">
      <c r="A12" s="82" t="s">
        <v>1080</v>
      </c>
      <c r="B12" s="64">
        <f>VLOOKUP($A12,'Return Data'!$B$7:$R$2843,3,0)</f>
        <v>44351</v>
      </c>
      <c r="C12" s="65">
        <f>VLOOKUP($A12,'Return Data'!$B$7:$R$2843,4,0)</f>
        <v>67.335599999999999</v>
      </c>
      <c r="D12" s="65">
        <f>VLOOKUP($A12,'Return Data'!$B$7:$R$2843,9,0)</f>
        <v>6.2404000000000002</v>
      </c>
      <c r="E12" s="66">
        <f t="shared" si="1"/>
        <v>20</v>
      </c>
      <c r="F12" s="65">
        <f>VLOOKUP($A12,'Return Data'!$B$7:$R$2843,10,0)</f>
        <v>8.8082999999999991</v>
      </c>
      <c r="G12" s="66">
        <f t="shared" si="2"/>
        <v>20</v>
      </c>
      <c r="H12" s="65">
        <f>VLOOKUP($A12,'Return Data'!$B$7:$R$2843,11,0)</f>
        <v>3.8159000000000001</v>
      </c>
      <c r="I12" s="66">
        <f t="shared" si="3"/>
        <v>12</v>
      </c>
      <c r="J12" s="65">
        <f>VLOOKUP($A12,'Return Data'!$B$7:$R$2843,12,0)</f>
        <v>4.9032999999999998</v>
      </c>
      <c r="K12" s="66">
        <f t="shared" si="4"/>
        <v>13</v>
      </c>
      <c r="L12" s="65">
        <f>VLOOKUP($A12,'Return Data'!$B$7:$R$2843,13,0)</f>
        <v>6.3764000000000003</v>
      </c>
      <c r="M12" s="66">
        <f t="shared" si="5"/>
        <v>14</v>
      </c>
      <c r="N12" s="65">
        <f>VLOOKUP($A12,'Return Data'!$B$7:$R$2843,17,0)</f>
        <v>8.1242000000000001</v>
      </c>
      <c r="O12" s="66">
        <f t="shared" si="6"/>
        <v>20</v>
      </c>
      <c r="P12" s="65">
        <f>VLOOKUP($A12,'Return Data'!$B$7:$R$2843,14,0)</f>
        <v>5.8859000000000004</v>
      </c>
      <c r="Q12" s="66">
        <f t="shared" si="7"/>
        <v>21</v>
      </c>
      <c r="R12" s="65">
        <f>VLOOKUP($A12,'Return Data'!$B$7:$R$2843,16,0)</f>
        <v>7.5208000000000004</v>
      </c>
      <c r="S12" s="67">
        <f t="shared" si="0"/>
        <v>24</v>
      </c>
    </row>
    <row r="13" spans="1:19" x14ac:dyDescent="0.3">
      <c r="A13" s="82" t="s">
        <v>1085</v>
      </c>
      <c r="B13" s="64">
        <f>VLOOKUP($A13,'Return Data'!$B$7:$R$2843,3,0)</f>
        <v>44351</v>
      </c>
      <c r="C13" s="65">
        <f>VLOOKUP($A13,'Return Data'!$B$7:$R$2843,4,0)</f>
        <v>25.070499999999999</v>
      </c>
      <c r="D13" s="65">
        <f>VLOOKUP($A13,'Return Data'!$B$7:$R$2843,9,0)</f>
        <v>10.0222</v>
      </c>
      <c r="E13" s="66">
        <f t="shared" si="1"/>
        <v>8</v>
      </c>
      <c r="F13" s="65">
        <f>VLOOKUP($A13,'Return Data'!$B$7:$R$2843,10,0)</f>
        <v>19.433700000000002</v>
      </c>
      <c r="G13" s="66">
        <f t="shared" si="2"/>
        <v>1</v>
      </c>
      <c r="H13" s="65">
        <f>VLOOKUP($A13,'Return Data'!$B$7:$R$2843,11,0)</f>
        <v>19.5794</v>
      </c>
      <c r="I13" s="66">
        <f t="shared" si="3"/>
        <v>1</v>
      </c>
      <c r="J13" s="65">
        <f>VLOOKUP($A13,'Return Data'!$B$7:$R$2843,12,0)</f>
        <v>23.9041</v>
      </c>
      <c r="K13" s="66">
        <f t="shared" si="4"/>
        <v>1</v>
      </c>
      <c r="L13" s="65">
        <f>VLOOKUP($A13,'Return Data'!$B$7:$R$2843,13,0)</f>
        <v>10.4924</v>
      </c>
      <c r="M13" s="66">
        <f t="shared" si="5"/>
        <v>5</v>
      </c>
      <c r="N13" s="65">
        <f>VLOOKUP($A13,'Return Data'!$B$7:$R$2843,17,0)</f>
        <v>3.1576</v>
      </c>
      <c r="O13" s="66">
        <f t="shared" si="6"/>
        <v>27</v>
      </c>
      <c r="P13" s="65">
        <f>VLOOKUP($A13,'Return Data'!$B$7:$R$2843,14,0)</f>
        <v>5.0970000000000004</v>
      </c>
      <c r="Q13" s="66">
        <f t="shared" si="7"/>
        <v>22</v>
      </c>
      <c r="R13" s="65">
        <f>VLOOKUP($A13,'Return Data'!$B$7:$R$2843,16,0)</f>
        <v>8.1341999999999999</v>
      </c>
      <c r="S13" s="67">
        <f t="shared" si="0"/>
        <v>18</v>
      </c>
    </row>
    <row r="14" spans="1:19" x14ac:dyDescent="0.3">
      <c r="A14" s="82" t="s">
        <v>1087</v>
      </c>
      <c r="B14" s="64">
        <f>VLOOKUP($A14,'Return Data'!$B$7:$R$2843,3,0)</f>
        <v>44351</v>
      </c>
      <c r="C14" s="65">
        <f>VLOOKUP($A14,'Return Data'!$B$7:$R$2843,4,0)</f>
        <v>46.557099999999998</v>
      </c>
      <c r="D14" s="65">
        <f>VLOOKUP($A14,'Return Data'!$B$7:$R$2843,9,0)</f>
        <v>11.220800000000001</v>
      </c>
      <c r="E14" s="66">
        <f t="shared" si="1"/>
        <v>2</v>
      </c>
      <c r="F14" s="65">
        <f>VLOOKUP($A14,'Return Data'!$B$7:$R$2843,10,0)</f>
        <v>10.9053</v>
      </c>
      <c r="G14" s="66">
        <f t="shared" si="2"/>
        <v>6</v>
      </c>
      <c r="H14" s="65">
        <f>VLOOKUP($A14,'Return Data'!$B$7:$R$2843,11,0)</f>
        <v>5.9039999999999999</v>
      </c>
      <c r="I14" s="66">
        <f t="shared" si="3"/>
        <v>6</v>
      </c>
      <c r="J14" s="65">
        <f>VLOOKUP($A14,'Return Data'!$B$7:$R$2843,12,0)</f>
        <v>8.3699999999999992</v>
      </c>
      <c r="K14" s="66">
        <f t="shared" si="4"/>
        <v>5</v>
      </c>
      <c r="L14" s="65">
        <f>VLOOKUP($A14,'Return Data'!$B$7:$R$2843,13,0)</f>
        <v>10.683199999999999</v>
      </c>
      <c r="M14" s="66">
        <f t="shared" si="5"/>
        <v>4</v>
      </c>
      <c r="N14" s="65">
        <f>VLOOKUP($A14,'Return Data'!$B$7:$R$2843,17,0)</f>
        <v>9.3762000000000008</v>
      </c>
      <c r="O14" s="66">
        <f t="shared" si="6"/>
        <v>10</v>
      </c>
      <c r="P14" s="65">
        <f>VLOOKUP($A14,'Return Data'!$B$7:$R$2843,14,0)</f>
        <v>9.3803000000000001</v>
      </c>
      <c r="Q14" s="66">
        <f t="shared" si="7"/>
        <v>10</v>
      </c>
      <c r="R14" s="65">
        <f>VLOOKUP($A14,'Return Data'!$B$7:$R$2843,16,0)</f>
        <v>8.9094999999999995</v>
      </c>
      <c r="S14" s="67">
        <f t="shared" si="0"/>
        <v>9</v>
      </c>
    </row>
    <row r="15" spans="1:19" x14ac:dyDescent="0.3">
      <c r="A15" s="82" t="s">
        <v>1089</v>
      </c>
      <c r="B15" s="64">
        <f>VLOOKUP($A15,'Return Data'!$B$7:$R$2843,3,0)</f>
        <v>44351</v>
      </c>
      <c r="C15" s="65">
        <f>VLOOKUP($A15,'Return Data'!$B$7:$R$2843,4,0)</f>
        <v>36.893099999999997</v>
      </c>
      <c r="D15" s="65">
        <f>VLOOKUP($A15,'Return Data'!$B$7:$R$2843,9,0)</f>
        <v>8.6836000000000002</v>
      </c>
      <c r="E15" s="66">
        <f t="shared" si="1"/>
        <v>10</v>
      </c>
      <c r="F15" s="65">
        <f>VLOOKUP($A15,'Return Data'!$B$7:$R$2843,10,0)</f>
        <v>10.747999999999999</v>
      </c>
      <c r="G15" s="66">
        <f t="shared" si="2"/>
        <v>7</v>
      </c>
      <c r="H15" s="65">
        <f>VLOOKUP($A15,'Return Data'!$B$7:$R$2843,11,0)</f>
        <v>6.4450000000000003</v>
      </c>
      <c r="I15" s="66">
        <f t="shared" si="3"/>
        <v>4</v>
      </c>
      <c r="J15" s="65">
        <f>VLOOKUP($A15,'Return Data'!$B$7:$R$2843,12,0)</f>
        <v>8.7946000000000009</v>
      </c>
      <c r="K15" s="66">
        <f t="shared" si="4"/>
        <v>4</v>
      </c>
      <c r="L15" s="65">
        <f>VLOOKUP($A15,'Return Data'!$B$7:$R$2843,13,0)</f>
        <v>11.067600000000001</v>
      </c>
      <c r="M15" s="66">
        <f t="shared" si="5"/>
        <v>3</v>
      </c>
      <c r="N15" s="65">
        <f>VLOOKUP($A15,'Return Data'!$B$7:$R$2843,17,0)</f>
        <v>10.213800000000001</v>
      </c>
      <c r="O15" s="66">
        <f t="shared" si="6"/>
        <v>3</v>
      </c>
      <c r="P15" s="65">
        <f>VLOOKUP($A15,'Return Data'!$B$7:$R$2843,14,0)</f>
        <v>9.3702000000000005</v>
      </c>
      <c r="Q15" s="66">
        <f t="shared" si="7"/>
        <v>11</v>
      </c>
      <c r="R15" s="65">
        <f>VLOOKUP($A15,'Return Data'!$B$7:$R$2843,16,0)</f>
        <v>9.1889000000000003</v>
      </c>
      <c r="S15" s="67">
        <f t="shared" si="0"/>
        <v>5</v>
      </c>
    </row>
    <row r="16" spans="1:19" x14ac:dyDescent="0.3">
      <c r="A16" s="82" t="s">
        <v>1090</v>
      </c>
      <c r="B16" s="64">
        <f>VLOOKUP($A16,'Return Data'!$B$7:$R$2843,3,0)</f>
        <v>44351</v>
      </c>
      <c r="C16" s="65">
        <f>VLOOKUP($A16,'Return Data'!$B$7:$R$2843,4,0)</f>
        <v>39.215200000000003</v>
      </c>
      <c r="D16" s="65">
        <f>VLOOKUP($A16,'Return Data'!$B$7:$R$2843,9,0)</f>
        <v>6.1692</v>
      </c>
      <c r="E16" s="66">
        <f t="shared" si="1"/>
        <v>21</v>
      </c>
      <c r="F16" s="65">
        <f>VLOOKUP($A16,'Return Data'!$B$7:$R$2843,10,0)</f>
        <v>8.5870999999999995</v>
      </c>
      <c r="G16" s="66">
        <f t="shared" si="2"/>
        <v>23</v>
      </c>
      <c r="H16" s="65">
        <f>VLOOKUP($A16,'Return Data'!$B$7:$R$2843,11,0)</f>
        <v>2.2208000000000001</v>
      </c>
      <c r="I16" s="66">
        <f t="shared" si="3"/>
        <v>21</v>
      </c>
      <c r="J16" s="65">
        <f>VLOOKUP($A16,'Return Data'!$B$7:$R$2843,12,0)</f>
        <v>4.7130000000000001</v>
      </c>
      <c r="K16" s="66">
        <f t="shared" si="4"/>
        <v>16</v>
      </c>
      <c r="L16" s="65">
        <f>VLOOKUP($A16,'Return Data'!$B$7:$R$2843,13,0)</f>
        <v>6.0328999999999997</v>
      </c>
      <c r="M16" s="66">
        <f t="shared" si="5"/>
        <v>16</v>
      </c>
      <c r="N16" s="65">
        <f>VLOOKUP($A16,'Return Data'!$B$7:$R$2843,17,0)</f>
        <v>8.6987000000000005</v>
      </c>
      <c r="O16" s="66">
        <f t="shared" si="6"/>
        <v>17</v>
      </c>
      <c r="P16" s="65">
        <f>VLOOKUP($A16,'Return Data'!$B$7:$R$2843,14,0)</f>
        <v>9.1853999999999996</v>
      </c>
      <c r="Q16" s="66">
        <f t="shared" si="7"/>
        <v>13</v>
      </c>
      <c r="R16" s="65">
        <f>VLOOKUP($A16,'Return Data'!$B$7:$R$2843,16,0)</f>
        <v>8.532</v>
      </c>
      <c r="S16" s="67">
        <f t="shared" si="0"/>
        <v>16</v>
      </c>
    </row>
    <row r="17" spans="1:19" x14ac:dyDescent="0.3">
      <c r="A17" s="82" t="s">
        <v>1095</v>
      </c>
      <c r="B17" s="64">
        <f>VLOOKUP($A17,'Return Data'!$B$7:$R$2843,3,0)</f>
        <v>44351</v>
      </c>
      <c r="C17" s="65">
        <f>VLOOKUP($A17,'Return Data'!$B$7:$R$2843,4,0)</f>
        <v>18.825199999999999</v>
      </c>
      <c r="D17" s="65">
        <f>VLOOKUP($A17,'Return Data'!$B$7:$R$2843,9,0)</f>
        <v>10.793200000000001</v>
      </c>
      <c r="E17" s="66">
        <f t="shared" si="1"/>
        <v>5</v>
      </c>
      <c r="F17" s="65">
        <f>VLOOKUP($A17,'Return Data'!$B$7:$R$2843,10,0)</f>
        <v>10.252000000000001</v>
      </c>
      <c r="G17" s="66">
        <f t="shared" si="2"/>
        <v>10</v>
      </c>
      <c r="H17" s="65">
        <f>VLOOKUP($A17,'Return Data'!$B$7:$R$2843,11,0)</f>
        <v>5.0377999999999998</v>
      </c>
      <c r="I17" s="66">
        <f t="shared" si="3"/>
        <v>8</v>
      </c>
      <c r="J17" s="65">
        <f>VLOOKUP($A17,'Return Data'!$B$7:$R$2843,12,0)</f>
        <v>7.8109999999999999</v>
      </c>
      <c r="K17" s="66">
        <f t="shared" si="4"/>
        <v>7</v>
      </c>
      <c r="L17" s="65">
        <f>VLOOKUP($A17,'Return Data'!$B$7:$R$2843,13,0)</f>
        <v>10.223599999999999</v>
      </c>
      <c r="M17" s="66">
        <f t="shared" si="5"/>
        <v>6</v>
      </c>
      <c r="N17" s="65">
        <f>VLOOKUP($A17,'Return Data'!$B$7:$R$2843,17,0)</f>
        <v>8.5692000000000004</v>
      </c>
      <c r="O17" s="66">
        <f t="shared" si="6"/>
        <v>18</v>
      </c>
      <c r="P17" s="65">
        <f>VLOOKUP($A17,'Return Data'!$B$7:$R$2843,14,0)</f>
        <v>7.9832000000000001</v>
      </c>
      <c r="Q17" s="66">
        <f t="shared" si="7"/>
        <v>19</v>
      </c>
      <c r="R17" s="65">
        <f>VLOOKUP($A17,'Return Data'!$B$7:$R$2843,16,0)</f>
        <v>9.1692</v>
      </c>
      <c r="S17" s="67">
        <f t="shared" si="0"/>
        <v>6</v>
      </c>
    </row>
    <row r="18" spans="1:19" x14ac:dyDescent="0.3">
      <c r="A18" s="82" t="s">
        <v>1096</v>
      </c>
      <c r="B18" s="64">
        <f>VLOOKUP($A18,'Return Data'!$B$7:$R$2843,3,0)</f>
        <v>44351</v>
      </c>
      <c r="C18" s="65">
        <f>VLOOKUP($A18,'Return Data'!$B$7:$R$2843,4,0)</f>
        <v>16.927399999999999</v>
      </c>
      <c r="D18" s="65">
        <f>VLOOKUP($A18,'Return Data'!$B$7:$R$2843,9,0)</f>
        <v>7.7012999999999998</v>
      </c>
      <c r="E18" s="66">
        <f t="shared" si="1"/>
        <v>16</v>
      </c>
      <c r="F18" s="65">
        <f>VLOOKUP($A18,'Return Data'!$B$7:$R$2843,10,0)</f>
        <v>9.3170000000000002</v>
      </c>
      <c r="G18" s="66">
        <f t="shared" si="2"/>
        <v>17</v>
      </c>
      <c r="H18" s="65">
        <f>VLOOKUP($A18,'Return Data'!$B$7:$R$2843,11,0)</f>
        <v>6.8718000000000004</v>
      </c>
      <c r="I18" s="66">
        <f t="shared" si="3"/>
        <v>3</v>
      </c>
      <c r="J18" s="65">
        <f>VLOOKUP($A18,'Return Data'!$B$7:$R$2843,12,0)</f>
        <v>9.2542000000000009</v>
      </c>
      <c r="K18" s="66">
        <f t="shared" si="4"/>
        <v>3</v>
      </c>
      <c r="L18" s="65">
        <f>VLOOKUP($A18,'Return Data'!$B$7:$R$2843,13,0)</f>
        <v>12.03</v>
      </c>
      <c r="M18" s="66">
        <f t="shared" si="5"/>
        <v>2</v>
      </c>
      <c r="N18" s="65">
        <f>VLOOKUP($A18,'Return Data'!$B$7:$R$2843,17,0)</f>
        <v>9.3686000000000007</v>
      </c>
      <c r="O18" s="66">
        <f t="shared" si="6"/>
        <v>12</v>
      </c>
      <c r="P18" s="65">
        <f>VLOOKUP($A18,'Return Data'!$B$7:$R$2843,14,0)</f>
        <v>8.5318000000000005</v>
      </c>
      <c r="Q18" s="66">
        <f t="shared" si="7"/>
        <v>17</v>
      </c>
      <c r="R18" s="65">
        <f>VLOOKUP($A18,'Return Data'!$B$7:$R$2843,16,0)</f>
        <v>8.6568000000000005</v>
      </c>
      <c r="S18" s="67">
        <f t="shared" si="0"/>
        <v>15</v>
      </c>
    </row>
    <row r="19" spans="1:19" x14ac:dyDescent="0.3">
      <c r="A19" s="82" t="s">
        <v>1099</v>
      </c>
      <c r="B19" s="64">
        <f>VLOOKUP($A19,'Return Data'!$B$7:$R$2843,3,0)</f>
        <v>44351</v>
      </c>
      <c r="C19" s="65">
        <f>VLOOKUP($A19,'Return Data'!$B$7:$R$2843,4,0)</f>
        <v>11.4543</v>
      </c>
      <c r="D19" s="65">
        <f>VLOOKUP($A19,'Return Data'!$B$7:$R$2843,9,0)</f>
        <v>6.0650000000000004</v>
      </c>
      <c r="E19" s="66">
        <f t="shared" si="1"/>
        <v>23</v>
      </c>
      <c r="F19" s="65">
        <f>VLOOKUP($A19,'Return Data'!$B$7:$R$2843,10,0)</f>
        <v>7.9314</v>
      </c>
      <c r="G19" s="66">
        <f t="shared" si="2"/>
        <v>28</v>
      </c>
      <c r="H19" s="65">
        <f>VLOOKUP($A19,'Return Data'!$B$7:$R$2843,11,0)</f>
        <v>4.9424999999999999</v>
      </c>
      <c r="I19" s="66">
        <f t="shared" si="3"/>
        <v>9</v>
      </c>
      <c r="J19" s="65">
        <f>VLOOKUP($A19,'Return Data'!$B$7:$R$2843,12,0)</f>
        <v>3.8980999999999999</v>
      </c>
      <c r="K19" s="66">
        <f t="shared" si="4"/>
        <v>22</v>
      </c>
      <c r="L19" s="65">
        <f>VLOOKUP($A19,'Return Data'!$B$7:$R$2843,13,0)</f>
        <v>3.4108000000000001</v>
      </c>
      <c r="M19" s="66">
        <f t="shared" si="5"/>
        <v>29</v>
      </c>
      <c r="N19" s="65">
        <f>VLOOKUP($A19,'Return Data'!$B$7:$R$2843,17,0)</f>
        <v>-11.673999999999999</v>
      </c>
      <c r="O19" s="66">
        <f t="shared" si="6"/>
        <v>30</v>
      </c>
      <c r="P19" s="65">
        <f>VLOOKUP($A19,'Return Data'!$B$7:$R$2843,14,0)</f>
        <v>-7.3906000000000001</v>
      </c>
      <c r="Q19" s="66">
        <f t="shared" si="7"/>
        <v>29</v>
      </c>
      <c r="R19" s="65">
        <f>VLOOKUP($A19,'Return Data'!$B$7:$R$2843,16,0)</f>
        <v>1.9742999999999999</v>
      </c>
      <c r="S19" s="67">
        <f t="shared" si="0"/>
        <v>30</v>
      </c>
    </row>
    <row r="20" spans="1:19" x14ac:dyDescent="0.3">
      <c r="A20" s="82" t="s">
        <v>1101</v>
      </c>
      <c r="B20" s="64">
        <f>VLOOKUP($A20,'Return Data'!$B$7:$R$2843,3,0)</f>
        <v>44351</v>
      </c>
      <c r="C20" s="65">
        <f>VLOOKUP($A20,'Return Data'!$B$7:$R$2843,4,0)</f>
        <v>4.4600000000000001E-2</v>
      </c>
      <c r="D20" s="65">
        <f>VLOOKUP($A20,'Return Data'!$B$7:$R$2843,9,0)</f>
        <v>10.6554</v>
      </c>
      <c r="E20" s="66">
        <f t="shared" si="1"/>
        <v>6</v>
      </c>
      <c r="F20" s="65">
        <f>VLOOKUP($A20,'Return Data'!$B$7:$R$2843,10,0)</f>
        <v>10.9697</v>
      </c>
      <c r="G20" s="66">
        <f t="shared" si="2"/>
        <v>5</v>
      </c>
      <c r="H20" s="65">
        <f>VLOOKUP($A20,'Return Data'!$B$7:$R$2843,11,0)</f>
        <v>-41.394500000000001</v>
      </c>
      <c r="I20" s="66">
        <f t="shared" si="3"/>
        <v>34</v>
      </c>
      <c r="J20" s="65"/>
      <c r="K20" s="66"/>
      <c r="L20" s="65"/>
      <c r="M20" s="66"/>
      <c r="N20" s="65"/>
      <c r="O20" s="66"/>
      <c r="P20" s="65"/>
      <c r="Q20" s="66"/>
      <c r="R20" s="65">
        <f>VLOOKUP($A20,'Return Data'!$B$7:$R$2843,16,0)</f>
        <v>-14.6944</v>
      </c>
      <c r="S20" s="67">
        <f t="shared" si="0"/>
        <v>33</v>
      </c>
    </row>
    <row r="21" spans="1:19" x14ac:dyDescent="0.3">
      <c r="A21" s="82" t="s">
        <v>1104</v>
      </c>
      <c r="B21" s="64">
        <f>VLOOKUP($A21,'Return Data'!$B$7:$R$2843,3,0)</f>
        <v>44351</v>
      </c>
      <c r="C21" s="65">
        <f>VLOOKUP($A21,'Return Data'!$B$7:$R$2843,4,0)</f>
        <v>42.1646</v>
      </c>
      <c r="D21" s="65">
        <f>VLOOKUP($A21,'Return Data'!$B$7:$R$2843,9,0)</f>
        <v>8.6272000000000002</v>
      </c>
      <c r="E21" s="66">
        <f t="shared" si="1"/>
        <v>11</v>
      </c>
      <c r="F21" s="65">
        <f>VLOOKUP($A21,'Return Data'!$B$7:$R$2843,10,0)</f>
        <v>8.3683999999999994</v>
      </c>
      <c r="G21" s="66">
        <f t="shared" si="2"/>
        <v>25</v>
      </c>
      <c r="H21" s="65">
        <f>VLOOKUP($A21,'Return Data'!$B$7:$R$2843,11,0)</f>
        <v>4.0696000000000003</v>
      </c>
      <c r="I21" s="66">
        <f t="shared" si="3"/>
        <v>10</v>
      </c>
      <c r="J21" s="65">
        <f>VLOOKUP($A21,'Return Data'!$B$7:$R$2843,12,0)</f>
        <v>7.1041999999999996</v>
      </c>
      <c r="K21" s="66">
        <f>RANK(J21,J$8:J$42,0)</f>
        <v>8</v>
      </c>
      <c r="L21" s="65">
        <f>VLOOKUP($A21,'Return Data'!$B$7:$R$2843,13,0)</f>
        <v>8.7683999999999997</v>
      </c>
      <c r="M21" s="66">
        <f>RANK(L21,L$8:L$42,0)</f>
        <v>9</v>
      </c>
      <c r="N21" s="65">
        <f>VLOOKUP($A21,'Return Data'!$B$7:$R$2843,17,0)</f>
        <v>10.446300000000001</v>
      </c>
      <c r="O21" s="66">
        <f>RANK(N21,N$8:N$42,0)</f>
        <v>2</v>
      </c>
      <c r="P21" s="65">
        <f>VLOOKUP($A21,'Return Data'!$B$7:$R$2843,14,0)</f>
        <v>10.324199999999999</v>
      </c>
      <c r="Q21" s="66">
        <f>RANK(P21,P$8:P$42,0)</f>
        <v>4</v>
      </c>
      <c r="R21" s="65">
        <f>VLOOKUP($A21,'Return Data'!$B$7:$R$2843,16,0)</f>
        <v>10.0572</v>
      </c>
      <c r="S21" s="67">
        <f t="shared" si="0"/>
        <v>2</v>
      </c>
    </row>
    <row r="22" spans="1:19" x14ac:dyDescent="0.3">
      <c r="A22" s="82" t="s">
        <v>1107</v>
      </c>
      <c r="B22" s="64">
        <f>VLOOKUP($A22,'Return Data'!$B$7:$R$2843,3,0)</f>
        <v>44351</v>
      </c>
      <c r="C22" s="65">
        <f>VLOOKUP($A22,'Return Data'!$B$7:$R$2843,4,0)</f>
        <v>62.782699999999998</v>
      </c>
      <c r="D22" s="65">
        <f>VLOOKUP($A22,'Return Data'!$B$7:$R$2843,9,0)</f>
        <v>6.0660999999999996</v>
      </c>
      <c r="E22" s="66">
        <f t="shared" si="1"/>
        <v>22</v>
      </c>
      <c r="F22" s="65">
        <f>VLOOKUP($A22,'Return Data'!$B$7:$R$2843,10,0)</f>
        <v>8.4558999999999997</v>
      </c>
      <c r="G22" s="66">
        <f t="shared" si="2"/>
        <v>24</v>
      </c>
      <c r="H22" s="65">
        <f>VLOOKUP($A22,'Return Data'!$B$7:$R$2843,11,0)</f>
        <v>2.5110999999999999</v>
      </c>
      <c r="I22" s="66">
        <f t="shared" si="3"/>
        <v>18</v>
      </c>
      <c r="J22" s="65">
        <f>VLOOKUP($A22,'Return Data'!$B$7:$R$2843,12,0)</f>
        <v>3.7625999999999999</v>
      </c>
      <c r="K22" s="66">
        <f>RANK(J22,J$8:J$42,0)</f>
        <v>23</v>
      </c>
      <c r="L22" s="65">
        <f>VLOOKUP($A22,'Return Data'!$B$7:$R$2843,13,0)</f>
        <v>5.64</v>
      </c>
      <c r="M22" s="66">
        <f>RANK(L22,L$8:L$42,0)</f>
        <v>19</v>
      </c>
      <c r="N22" s="65">
        <f>VLOOKUP($A22,'Return Data'!$B$7:$R$2843,17,0)</f>
        <v>6.5735000000000001</v>
      </c>
      <c r="O22" s="66">
        <f>RANK(N22,N$8:N$42,0)</f>
        <v>24</v>
      </c>
      <c r="P22" s="65">
        <f>VLOOKUP($A22,'Return Data'!$B$7:$R$2843,14,0)</f>
        <v>7.2477</v>
      </c>
      <c r="Q22" s="66">
        <f>RANK(P22,P$8:P$42,0)</f>
        <v>20</v>
      </c>
      <c r="R22" s="65">
        <f>VLOOKUP($A22,'Return Data'!$B$7:$R$2843,16,0)</f>
        <v>7.8023999999999996</v>
      </c>
      <c r="S22" s="67">
        <f t="shared" si="0"/>
        <v>21</v>
      </c>
    </row>
    <row r="23" spans="1:19" x14ac:dyDescent="0.3">
      <c r="A23" s="82" t="s">
        <v>1108</v>
      </c>
      <c r="B23" s="64">
        <f>VLOOKUP($A23,'Return Data'!$B$7:$R$2843,3,0)</f>
        <v>44351</v>
      </c>
      <c r="C23" s="65">
        <f>VLOOKUP($A23,'Return Data'!$B$7:$R$2843,4,0)</f>
        <v>31.1663</v>
      </c>
      <c r="D23" s="65">
        <f>VLOOKUP($A23,'Return Data'!$B$7:$R$2843,9,0)</f>
        <v>11.1934</v>
      </c>
      <c r="E23" s="66">
        <f t="shared" si="1"/>
        <v>3</v>
      </c>
      <c r="F23" s="65">
        <f>VLOOKUP($A23,'Return Data'!$B$7:$R$2843,10,0)</f>
        <v>10.6761</v>
      </c>
      <c r="G23" s="66">
        <f t="shared" si="2"/>
        <v>8</v>
      </c>
      <c r="H23" s="65">
        <f>VLOOKUP($A23,'Return Data'!$B$7:$R$2843,11,0)</f>
        <v>5.6365999999999996</v>
      </c>
      <c r="I23" s="66">
        <f t="shared" si="3"/>
        <v>7</v>
      </c>
      <c r="J23" s="65">
        <f>VLOOKUP($A23,'Return Data'!$B$7:$R$2843,12,0)</f>
        <v>6.8658000000000001</v>
      </c>
      <c r="K23" s="66">
        <f>RANK(J23,J$8:J$42,0)</f>
        <v>9</v>
      </c>
      <c r="L23" s="65">
        <f>VLOOKUP($A23,'Return Data'!$B$7:$R$2843,13,0)</f>
        <v>9.5237999999999996</v>
      </c>
      <c r="M23" s="66">
        <f>RANK(L23,L$8:L$42,0)</f>
        <v>8</v>
      </c>
      <c r="N23" s="65">
        <f>VLOOKUP($A23,'Return Data'!$B$7:$R$2843,17,0)</f>
        <v>8.3354999999999997</v>
      </c>
      <c r="O23" s="66">
        <f>RANK(N23,N$8:N$42,0)</f>
        <v>19</v>
      </c>
      <c r="P23" s="65">
        <f>VLOOKUP($A23,'Return Data'!$B$7:$R$2843,14,0)</f>
        <v>3.3209</v>
      </c>
      <c r="Q23" s="66">
        <f>RANK(P23,P$8:P$42,0)</f>
        <v>26</v>
      </c>
      <c r="R23" s="65">
        <f>VLOOKUP($A23,'Return Data'!$B$7:$R$2843,16,0)</f>
        <v>6.8342000000000001</v>
      </c>
      <c r="S23" s="67">
        <f t="shared" si="0"/>
        <v>25</v>
      </c>
    </row>
    <row r="24" spans="1:19" x14ac:dyDescent="0.3">
      <c r="A24" s="82" t="s">
        <v>1109</v>
      </c>
      <c r="B24" s="64">
        <f>VLOOKUP($A24,'Return Data'!$B$7:$R$2843,3,0)</f>
        <v>44351</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-23.001999999999999</v>
      </c>
      <c r="S24" s="67">
        <f t="shared" si="0"/>
        <v>35</v>
      </c>
    </row>
    <row r="25" spans="1:19" x14ac:dyDescent="0.3">
      <c r="A25" s="82" t="s">
        <v>1114</v>
      </c>
      <c r="B25" s="64">
        <f>VLOOKUP($A25,'Return Data'!$B$7:$R$2843,3,0)</f>
        <v>44351</v>
      </c>
      <c r="C25" s="65">
        <f>VLOOKUP($A25,'Return Data'!$B$7:$R$2843,4,0)</f>
        <v>8.6900000000000005E-2</v>
      </c>
      <c r="D25" s="65">
        <f>VLOOKUP($A25,'Return Data'!$B$7:$R$2843,9,0)</f>
        <v>12.3218</v>
      </c>
      <c r="E25" s="66">
        <f t="shared" si="1"/>
        <v>1</v>
      </c>
      <c r="F25" s="65">
        <f>VLOOKUP($A25,'Return Data'!$B$7:$R$2843,10,0)</f>
        <v>11.751799999999999</v>
      </c>
      <c r="G25" s="66">
        <f t="shared" si="2"/>
        <v>3</v>
      </c>
      <c r="H25" s="65">
        <f>VLOOKUP($A25,'Return Data'!$B$7:$R$2843,11,0)</f>
        <v>-40.368000000000002</v>
      </c>
      <c r="I25" s="66">
        <f t="shared" si="3"/>
        <v>32</v>
      </c>
      <c r="J25" s="65"/>
      <c r="K25" s="66"/>
      <c r="L25" s="65"/>
      <c r="M25" s="66"/>
      <c r="N25" s="65"/>
      <c r="O25" s="66"/>
      <c r="P25" s="65"/>
      <c r="Q25" s="66"/>
      <c r="R25" s="65">
        <f>VLOOKUP($A25,'Return Data'!$B$7:$R$2843,16,0)</f>
        <v>-11.3612</v>
      </c>
      <c r="S25" s="67">
        <f t="shared" si="0"/>
        <v>31</v>
      </c>
    </row>
    <row r="26" spans="1:19" x14ac:dyDescent="0.3">
      <c r="A26" s="82" t="s">
        <v>1116</v>
      </c>
      <c r="B26" s="64">
        <f>VLOOKUP($A26,'Return Data'!$B$7:$R$2843,3,0)</f>
        <v>44351</v>
      </c>
      <c r="C26" s="65">
        <f>VLOOKUP($A26,'Return Data'!$B$7:$R$2843,4,0)</f>
        <v>14.794600000000001</v>
      </c>
      <c r="D26" s="65">
        <f>VLOOKUP($A26,'Return Data'!$B$7:$R$2843,9,0)</f>
        <v>5.7580999999999998</v>
      </c>
      <c r="E26" s="66">
        <f t="shared" si="1"/>
        <v>25</v>
      </c>
      <c r="F26" s="65">
        <f>VLOOKUP($A26,'Return Data'!$B$7:$R$2843,10,0)</f>
        <v>6.8997999999999999</v>
      </c>
      <c r="G26" s="66">
        <f t="shared" si="2"/>
        <v>30</v>
      </c>
      <c r="H26" s="65">
        <f>VLOOKUP($A26,'Return Data'!$B$7:$R$2843,11,0)</f>
        <v>2.5868000000000002</v>
      </c>
      <c r="I26" s="66">
        <f t="shared" si="3"/>
        <v>17</v>
      </c>
      <c r="J26" s="65">
        <f>VLOOKUP($A26,'Return Data'!$B$7:$R$2843,12,0)</f>
        <v>4.9443000000000001</v>
      </c>
      <c r="K26" s="66">
        <f t="shared" ref="K26:K38" si="8">RANK(J26,J$8:J$42,0)</f>
        <v>12</v>
      </c>
      <c r="L26" s="65">
        <f>VLOOKUP($A26,'Return Data'!$B$7:$R$2843,13,0)</f>
        <v>2.4628000000000001</v>
      </c>
      <c r="M26" s="66">
        <f t="shared" ref="M26:M38" si="9">RANK(L26,L$8:L$42,0)</f>
        <v>30</v>
      </c>
      <c r="N26" s="65">
        <f>VLOOKUP($A26,'Return Data'!$B$7:$R$2843,17,0)</f>
        <v>3.1031</v>
      </c>
      <c r="O26" s="66">
        <f t="shared" ref="O26:O38" si="10">RANK(N26,N$8:N$42,0)</f>
        <v>28</v>
      </c>
      <c r="P26" s="65">
        <f>VLOOKUP($A26,'Return Data'!$B$7:$R$2843,14,0)</f>
        <v>4.1817000000000002</v>
      </c>
      <c r="Q26" s="66">
        <f t="shared" ref="Q26:Q38" si="11">RANK(P26,P$8:P$42,0)</f>
        <v>24</v>
      </c>
      <c r="R26" s="65">
        <f>VLOOKUP($A26,'Return Data'!$B$7:$R$2843,16,0)</f>
        <v>6.5391000000000004</v>
      </c>
      <c r="S26" s="67">
        <f t="shared" si="0"/>
        <v>27</v>
      </c>
    </row>
    <row r="27" spans="1:19" x14ac:dyDescent="0.3">
      <c r="A27" s="82" t="s">
        <v>1121</v>
      </c>
      <c r="B27" s="64">
        <f>VLOOKUP($A27,'Return Data'!$B$7:$R$2843,3,0)</f>
        <v>44351</v>
      </c>
      <c r="C27" s="65">
        <f>VLOOKUP($A27,'Return Data'!$B$7:$R$2843,4,0)</f>
        <v>105.11799999999999</v>
      </c>
      <c r="D27" s="65">
        <f>VLOOKUP($A27,'Return Data'!$B$7:$R$2843,9,0)</f>
        <v>8.0907999999999998</v>
      </c>
      <c r="E27" s="66">
        <f t="shared" si="1"/>
        <v>13</v>
      </c>
      <c r="F27" s="65">
        <f>VLOOKUP($A27,'Return Data'!$B$7:$R$2843,10,0)</f>
        <v>12.967700000000001</v>
      </c>
      <c r="G27" s="66">
        <f t="shared" si="2"/>
        <v>2</v>
      </c>
      <c r="H27" s="65">
        <f>VLOOKUP($A27,'Return Data'!$B$7:$R$2843,11,0)</f>
        <v>3.6052</v>
      </c>
      <c r="I27" s="66">
        <f t="shared" si="3"/>
        <v>13</v>
      </c>
      <c r="J27" s="65">
        <f>VLOOKUP($A27,'Return Data'!$B$7:$R$2843,12,0)</f>
        <v>5.4367999999999999</v>
      </c>
      <c r="K27" s="66">
        <f t="shared" si="8"/>
        <v>11</v>
      </c>
      <c r="L27" s="65">
        <f>VLOOKUP($A27,'Return Data'!$B$7:$R$2843,13,0)</f>
        <v>7.7865000000000002</v>
      </c>
      <c r="M27" s="66">
        <f t="shared" si="9"/>
        <v>11</v>
      </c>
      <c r="N27" s="65">
        <f>VLOOKUP($A27,'Return Data'!$B$7:$R$2843,17,0)</f>
        <v>9.9361999999999995</v>
      </c>
      <c r="O27" s="66">
        <f t="shared" si="10"/>
        <v>4</v>
      </c>
      <c r="P27" s="65">
        <f>VLOOKUP($A27,'Return Data'!$B$7:$R$2843,14,0)</f>
        <v>10.4503</v>
      </c>
      <c r="Q27" s="66">
        <f t="shared" si="11"/>
        <v>3</v>
      </c>
      <c r="R27" s="65">
        <f>VLOOKUP($A27,'Return Data'!$B$7:$R$2843,16,0)</f>
        <v>8.7393000000000001</v>
      </c>
      <c r="S27" s="67">
        <f t="shared" si="0"/>
        <v>12</v>
      </c>
    </row>
    <row r="28" spans="1:19" x14ac:dyDescent="0.3">
      <c r="A28" s="82" t="s">
        <v>1122</v>
      </c>
      <c r="B28" s="64">
        <f>VLOOKUP($A28,'Return Data'!$B$7:$R$2843,3,0)</f>
        <v>44351</v>
      </c>
      <c r="C28" s="65">
        <f>VLOOKUP($A28,'Return Data'!$B$7:$R$2843,4,0)</f>
        <v>48.991399999999999</v>
      </c>
      <c r="D28" s="65">
        <f>VLOOKUP($A28,'Return Data'!$B$7:$R$2843,9,0)</f>
        <v>5.9736000000000002</v>
      </c>
      <c r="E28" s="66">
        <f t="shared" si="1"/>
        <v>24</v>
      </c>
      <c r="F28" s="65">
        <f>VLOOKUP($A28,'Return Data'!$B$7:$R$2843,10,0)</f>
        <v>9.0574999999999992</v>
      </c>
      <c r="G28" s="66">
        <f t="shared" si="2"/>
        <v>18</v>
      </c>
      <c r="H28" s="65">
        <f>VLOOKUP($A28,'Return Data'!$B$7:$R$2843,11,0)</f>
        <v>2.8294999999999999</v>
      </c>
      <c r="I28" s="66">
        <f t="shared" si="3"/>
        <v>14</v>
      </c>
      <c r="J28" s="65">
        <f>VLOOKUP($A28,'Return Data'!$B$7:$R$2843,12,0)</f>
        <v>4.4992999999999999</v>
      </c>
      <c r="K28" s="66">
        <f t="shared" si="8"/>
        <v>17</v>
      </c>
      <c r="L28" s="65">
        <f>VLOOKUP($A28,'Return Data'!$B$7:$R$2843,13,0)</f>
        <v>5.8372000000000002</v>
      </c>
      <c r="M28" s="66">
        <f t="shared" si="9"/>
        <v>17</v>
      </c>
      <c r="N28" s="65">
        <f>VLOOKUP($A28,'Return Data'!$B$7:$R$2843,17,0)</f>
        <v>9.1390999999999991</v>
      </c>
      <c r="O28" s="66">
        <f t="shared" si="10"/>
        <v>13</v>
      </c>
      <c r="P28" s="65">
        <f>VLOOKUP($A28,'Return Data'!$B$7:$R$2843,14,0)</f>
        <v>9.6499000000000006</v>
      </c>
      <c r="Q28" s="66">
        <f t="shared" si="11"/>
        <v>9</v>
      </c>
      <c r="R28" s="65">
        <f>VLOOKUP($A28,'Return Data'!$B$7:$R$2843,16,0)</f>
        <v>8.7578999999999994</v>
      </c>
      <c r="S28" s="67">
        <f t="shared" si="0"/>
        <v>11</v>
      </c>
    </row>
    <row r="29" spans="1:19" x14ac:dyDescent="0.3">
      <c r="A29" s="82" t="s">
        <v>1125</v>
      </c>
      <c r="B29" s="64">
        <f>VLOOKUP($A29,'Return Data'!$B$7:$R$2843,3,0)</f>
        <v>44351</v>
      </c>
      <c r="C29" s="65">
        <f>VLOOKUP($A29,'Return Data'!$B$7:$R$2843,4,0)</f>
        <v>50.046399999999998</v>
      </c>
      <c r="D29" s="65">
        <f>VLOOKUP($A29,'Return Data'!$B$7:$R$2843,9,0)</f>
        <v>7.1909999999999998</v>
      </c>
      <c r="E29" s="66">
        <f t="shared" si="1"/>
        <v>17</v>
      </c>
      <c r="F29" s="65">
        <f>VLOOKUP($A29,'Return Data'!$B$7:$R$2843,10,0)</f>
        <v>8.6163000000000007</v>
      </c>
      <c r="G29" s="66">
        <f t="shared" si="2"/>
        <v>22</v>
      </c>
      <c r="H29" s="65">
        <f>VLOOKUP($A29,'Return Data'!$B$7:$R$2843,11,0)</f>
        <v>2.6143000000000001</v>
      </c>
      <c r="I29" s="66">
        <f t="shared" si="3"/>
        <v>16</v>
      </c>
      <c r="J29" s="65">
        <f>VLOOKUP($A29,'Return Data'!$B$7:$R$2843,12,0)</f>
        <v>4.4584000000000001</v>
      </c>
      <c r="K29" s="66">
        <f t="shared" si="8"/>
        <v>18</v>
      </c>
      <c r="L29" s="65">
        <f>VLOOKUP($A29,'Return Data'!$B$7:$R$2843,13,0)</f>
        <v>5.8296000000000001</v>
      </c>
      <c r="M29" s="66">
        <f t="shared" si="9"/>
        <v>18</v>
      </c>
      <c r="N29" s="65">
        <f>VLOOKUP($A29,'Return Data'!$B$7:$R$2843,17,0)</f>
        <v>7.8974000000000002</v>
      </c>
      <c r="O29" s="66">
        <f t="shared" si="10"/>
        <v>21</v>
      </c>
      <c r="P29" s="65">
        <f>VLOOKUP($A29,'Return Data'!$B$7:$R$2843,14,0)</f>
        <v>8.2309000000000001</v>
      </c>
      <c r="Q29" s="66">
        <f t="shared" si="11"/>
        <v>18</v>
      </c>
      <c r="R29" s="65">
        <f>VLOOKUP($A29,'Return Data'!$B$7:$R$2843,16,0)</f>
        <v>7.85</v>
      </c>
      <c r="S29" s="67">
        <f t="shared" si="0"/>
        <v>20</v>
      </c>
    </row>
    <row r="30" spans="1:19" x14ac:dyDescent="0.3">
      <c r="A30" s="82" t="s">
        <v>1127</v>
      </c>
      <c r="B30" s="64">
        <f>VLOOKUP($A30,'Return Data'!$B$7:$R$2843,3,0)</f>
        <v>44351</v>
      </c>
      <c r="C30" s="65">
        <f>VLOOKUP($A30,'Return Data'!$B$7:$R$2843,4,0)</f>
        <v>37.0959</v>
      </c>
      <c r="D30" s="65">
        <f>VLOOKUP($A30,'Return Data'!$B$7:$R$2843,9,0)</f>
        <v>6.4177</v>
      </c>
      <c r="E30" s="66">
        <f t="shared" si="1"/>
        <v>19</v>
      </c>
      <c r="F30" s="65">
        <f>VLOOKUP($A30,'Return Data'!$B$7:$R$2843,10,0)</f>
        <v>9.6929999999999996</v>
      </c>
      <c r="G30" s="66">
        <f t="shared" si="2"/>
        <v>14</v>
      </c>
      <c r="H30" s="65">
        <f>VLOOKUP($A30,'Return Data'!$B$7:$R$2843,11,0)</f>
        <v>0.52849999999999997</v>
      </c>
      <c r="I30" s="66">
        <f t="shared" si="3"/>
        <v>27</v>
      </c>
      <c r="J30" s="65">
        <f>VLOOKUP($A30,'Return Data'!$B$7:$R$2843,12,0)</f>
        <v>3.5735999999999999</v>
      </c>
      <c r="K30" s="66">
        <f t="shared" si="8"/>
        <v>25</v>
      </c>
      <c r="L30" s="65">
        <f>VLOOKUP($A30,'Return Data'!$B$7:$R$2843,13,0)</f>
        <v>4.0620000000000003</v>
      </c>
      <c r="M30" s="66">
        <f t="shared" si="9"/>
        <v>26</v>
      </c>
      <c r="N30" s="65">
        <f>VLOOKUP($A30,'Return Data'!$B$7:$R$2843,17,0)</f>
        <v>7.7446000000000002</v>
      </c>
      <c r="O30" s="66">
        <f t="shared" si="10"/>
        <v>23</v>
      </c>
      <c r="P30" s="65">
        <f>VLOOKUP($A30,'Return Data'!$B$7:$R$2843,14,0)</f>
        <v>9.1534999999999993</v>
      </c>
      <c r="Q30" s="66">
        <f t="shared" si="11"/>
        <v>14</v>
      </c>
      <c r="R30" s="65">
        <f>VLOOKUP($A30,'Return Data'!$B$7:$R$2843,16,0)</f>
        <v>7.5970000000000004</v>
      </c>
      <c r="S30" s="67">
        <f t="shared" si="0"/>
        <v>23</v>
      </c>
    </row>
    <row r="31" spans="1:19" x14ac:dyDescent="0.3">
      <c r="A31" s="82" t="s">
        <v>1129</v>
      </c>
      <c r="B31" s="64">
        <f>VLOOKUP($A31,'Return Data'!$B$7:$R$2843,3,0)</f>
        <v>44351</v>
      </c>
      <c r="C31" s="65">
        <f>VLOOKUP($A31,'Return Data'!$B$7:$R$2843,4,0)</f>
        <v>32.460999999999999</v>
      </c>
      <c r="D31" s="65">
        <f>VLOOKUP($A31,'Return Data'!$B$7:$R$2843,9,0)</f>
        <v>5.0635000000000003</v>
      </c>
      <c r="E31" s="66">
        <f t="shared" si="1"/>
        <v>26</v>
      </c>
      <c r="F31" s="65">
        <f>VLOOKUP($A31,'Return Data'!$B$7:$R$2843,10,0)</f>
        <v>9.9848999999999997</v>
      </c>
      <c r="G31" s="66">
        <f t="shared" si="2"/>
        <v>12</v>
      </c>
      <c r="H31" s="65">
        <f>VLOOKUP($A31,'Return Data'!$B$7:$R$2843,11,0)</f>
        <v>2.7564000000000002</v>
      </c>
      <c r="I31" s="66">
        <f t="shared" si="3"/>
        <v>15</v>
      </c>
      <c r="J31" s="65">
        <f>VLOOKUP($A31,'Return Data'!$B$7:$R$2843,12,0)</f>
        <v>4.7508999999999997</v>
      </c>
      <c r="K31" s="66">
        <f t="shared" si="8"/>
        <v>15</v>
      </c>
      <c r="L31" s="65">
        <f>VLOOKUP($A31,'Return Data'!$B$7:$R$2843,13,0)</f>
        <v>7.5099</v>
      </c>
      <c r="M31" s="66">
        <f t="shared" si="9"/>
        <v>12</v>
      </c>
      <c r="N31" s="65">
        <f>VLOOKUP($A31,'Return Data'!$B$7:$R$2843,17,0)</f>
        <v>9.7568000000000001</v>
      </c>
      <c r="O31" s="66">
        <f t="shared" si="10"/>
        <v>6</v>
      </c>
      <c r="P31" s="65">
        <f>VLOOKUP($A31,'Return Data'!$B$7:$R$2843,14,0)</f>
        <v>9.9001000000000001</v>
      </c>
      <c r="Q31" s="66">
        <f t="shared" si="11"/>
        <v>8</v>
      </c>
      <c r="R31" s="65">
        <f>VLOOKUP($A31,'Return Data'!$B$7:$R$2843,16,0)</f>
        <v>8.8863000000000003</v>
      </c>
      <c r="S31" s="67">
        <f t="shared" si="0"/>
        <v>10</v>
      </c>
    </row>
    <row r="32" spans="1:19" x14ac:dyDescent="0.3">
      <c r="A32" s="82" t="s">
        <v>1130</v>
      </c>
      <c r="B32" s="64">
        <f>VLOOKUP($A32,'Return Data'!$B$7:$R$2843,3,0)</f>
        <v>44351</v>
      </c>
      <c r="C32" s="65">
        <f>VLOOKUP($A32,'Return Data'!$B$7:$R$2843,4,0)</f>
        <v>57.109699999999997</v>
      </c>
      <c r="D32" s="65">
        <f>VLOOKUP($A32,'Return Data'!$B$7:$R$2843,9,0)</f>
        <v>6.6471</v>
      </c>
      <c r="E32" s="66">
        <f t="shared" si="1"/>
        <v>18</v>
      </c>
      <c r="F32" s="65">
        <f>VLOOKUP($A32,'Return Data'!$B$7:$R$2843,10,0)</f>
        <v>9.4735999999999994</v>
      </c>
      <c r="G32" s="66">
        <f t="shared" si="2"/>
        <v>16</v>
      </c>
      <c r="H32" s="65">
        <f>VLOOKUP($A32,'Return Data'!$B$7:$R$2843,11,0)</f>
        <v>0.77239999999999998</v>
      </c>
      <c r="I32" s="66">
        <f t="shared" si="3"/>
        <v>26</v>
      </c>
      <c r="J32" s="65">
        <f>VLOOKUP($A32,'Return Data'!$B$7:$R$2843,12,0)</f>
        <v>3.9457</v>
      </c>
      <c r="K32" s="66">
        <f t="shared" si="8"/>
        <v>21</v>
      </c>
      <c r="L32" s="65">
        <f>VLOOKUP($A32,'Return Data'!$B$7:$R$2843,13,0)</f>
        <v>4.4512999999999998</v>
      </c>
      <c r="M32" s="66">
        <f t="shared" si="9"/>
        <v>24</v>
      </c>
      <c r="N32" s="65">
        <f>VLOOKUP($A32,'Return Data'!$B$7:$R$2843,17,0)</f>
        <v>9.1163000000000007</v>
      </c>
      <c r="O32" s="66">
        <f t="shared" si="10"/>
        <v>14</v>
      </c>
      <c r="P32" s="65">
        <f>VLOOKUP($A32,'Return Data'!$B$7:$R$2843,14,0)</f>
        <v>10.1008</v>
      </c>
      <c r="Q32" s="66">
        <f t="shared" si="11"/>
        <v>6</v>
      </c>
      <c r="R32" s="65">
        <f>VLOOKUP($A32,'Return Data'!$B$7:$R$2843,16,0)</f>
        <v>9.0122</v>
      </c>
      <c r="S32" s="67">
        <f t="shared" si="0"/>
        <v>7</v>
      </c>
    </row>
    <row r="33" spans="1:19" x14ac:dyDescent="0.3">
      <c r="A33" s="82" t="s">
        <v>1133</v>
      </c>
      <c r="B33" s="64">
        <f>VLOOKUP($A33,'Return Data'!$B$7:$R$2843,3,0)</f>
        <v>44351</v>
      </c>
      <c r="C33" s="65">
        <f>VLOOKUP($A33,'Return Data'!$B$7:$R$2843,4,0)</f>
        <v>54.430599999999998</v>
      </c>
      <c r="D33" s="65">
        <f>VLOOKUP($A33,'Return Data'!$B$7:$R$2843,9,0)</f>
        <v>3.0928</v>
      </c>
      <c r="E33" s="66">
        <f t="shared" si="1"/>
        <v>32</v>
      </c>
      <c r="F33" s="65">
        <f>VLOOKUP($A33,'Return Data'!$B$7:$R$2843,10,0)</f>
        <v>6.6212999999999997</v>
      </c>
      <c r="G33" s="66">
        <f t="shared" si="2"/>
        <v>31</v>
      </c>
      <c r="H33" s="65">
        <f>VLOOKUP($A33,'Return Data'!$B$7:$R$2843,11,0)</f>
        <v>0.47939999999999999</v>
      </c>
      <c r="I33" s="66">
        <f t="shared" si="3"/>
        <v>28</v>
      </c>
      <c r="J33" s="65">
        <f>VLOOKUP($A33,'Return Data'!$B$7:$R$2843,12,0)</f>
        <v>2.4426999999999999</v>
      </c>
      <c r="K33" s="66">
        <f t="shared" si="8"/>
        <v>28</v>
      </c>
      <c r="L33" s="65">
        <f>VLOOKUP($A33,'Return Data'!$B$7:$R$2843,13,0)</f>
        <v>5.0805999999999996</v>
      </c>
      <c r="M33" s="66">
        <f t="shared" si="9"/>
        <v>20</v>
      </c>
      <c r="N33" s="65">
        <f>VLOOKUP($A33,'Return Data'!$B$7:$R$2843,17,0)</f>
        <v>5.4717000000000002</v>
      </c>
      <c r="O33" s="66">
        <f t="shared" si="10"/>
        <v>25</v>
      </c>
      <c r="P33" s="65">
        <f>VLOOKUP($A33,'Return Data'!$B$7:$R$2843,14,0)</f>
        <v>3.1745000000000001</v>
      </c>
      <c r="Q33" s="66">
        <f t="shared" si="11"/>
        <v>27</v>
      </c>
      <c r="R33" s="65">
        <f>VLOOKUP($A33,'Return Data'!$B$7:$R$2843,16,0)</f>
        <v>5.6722999999999999</v>
      </c>
      <c r="S33" s="67">
        <f t="shared" si="0"/>
        <v>29</v>
      </c>
    </row>
    <row r="34" spans="1:19" x14ac:dyDescent="0.3">
      <c r="A34" s="82" t="s">
        <v>1134</v>
      </c>
      <c r="B34" s="64">
        <f>VLOOKUP($A34,'Return Data'!$B$7:$R$2843,3,0)</f>
        <v>44351</v>
      </c>
      <c r="C34" s="65">
        <f>VLOOKUP($A34,'Return Data'!$B$7:$R$2843,4,0)</f>
        <v>65.663799999999995</v>
      </c>
      <c r="D34" s="65">
        <f>VLOOKUP($A34,'Return Data'!$B$7:$R$2843,9,0)</f>
        <v>9.4915000000000003</v>
      </c>
      <c r="E34" s="66">
        <f t="shared" si="1"/>
        <v>9</v>
      </c>
      <c r="F34" s="65">
        <f>VLOOKUP($A34,'Return Data'!$B$7:$R$2843,10,0)</f>
        <v>7.9653999999999998</v>
      </c>
      <c r="G34" s="66">
        <f t="shared" si="2"/>
        <v>27</v>
      </c>
      <c r="H34" s="65">
        <f>VLOOKUP($A34,'Return Data'!$B$7:$R$2843,11,0)</f>
        <v>1.5084</v>
      </c>
      <c r="I34" s="66">
        <f t="shared" si="3"/>
        <v>23</v>
      </c>
      <c r="J34" s="65">
        <f>VLOOKUP($A34,'Return Data'!$B$7:$R$2843,12,0)</f>
        <v>4.8052000000000001</v>
      </c>
      <c r="K34" s="66">
        <f t="shared" si="8"/>
        <v>14</v>
      </c>
      <c r="L34" s="65">
        <f>VLOOKUP($A34,'Return Data'!$B$7:$R$2843,13,0)</f>
        <v>6.2050000000000001</v>
      </c>
      <c r="M34" s="66">
        <f t="shared" si="9"/>
        <v>15</v>
      </c>
      <c r="N34" s="65">
        <f>VLOOKUP($A34,'Return Data'!$B$7:$R$2843,17,0)</f>
        <v>9.6692999999999998</v>
      </c>
      <c r="O34" s="66">
        <f t="shared" si="10"/>
        <v>7</v>
      </c>
      <c r="P34" s="65">
        <f>VLOOKUP($A34,'Return Data'!$B$7:$R$2843,14,0)</f>
        <v>10.0815</v>
      </c>
      <c r="Q34" s="66">
        <f t="shared" si="11"/>
        <v>7</v>
      </c>
      <c r="R34" s="65">
        <f>VLOOKUP($A34,'Return Data'!$B$7:$R$2843,16,0)</f>
        <v>8.3844999999999992</v>
      </c>
      <c r="S34" s="67">
        <f t="shared" si="0"/>
        <v>17</v>
      </c>
    </row>
    <row r="35" spans="1:19" x14ac:dyDescent="0.3">
      <c r="A35" s="82" t="s">
        <v>1137</v>
      </c>
      <c r="B35" s="64">
        <f>VLOOKUP($A35,'Return Data'!$B$7:$R$2843,3,0)</f>
        <v>44351</v>
      </c>
      <c r="C35" s="65">
        <f>VLOOKUP($A35,'Return Data'!$B$7:$R$2843,4,0)</f>
        <v>60.115000000000002</v>
      </c>
      <c r="D35" s="65">
        <f>VLOOKUP($A35,'Return Data'!$B$7:$R$2843,9,0)</f>
        <v>4.7491000000000003</v>
      </c>
      <c r="E35" s="66">
        <f t="shared" si="1"/>
        <v>28</v>
      </c>
      <c r="F35" s="65">
        <f>VLOOKUP($A35,'Return Data'!$B$7:$R$2843,10,0)</f>
        <v>7.1327999999999996</v>
      </c>
      <c r="G35" s="66">
        <f t="shared" si="2"/>
        <v>29</v>
      </c>
      <c r="H35" s="65">
        <f>VLOOKUP($A35,'Return Data'!$B$7:$R$2843,11,0)</f>
        <v>1.3813</v>
      </c>
      <c r="I35" s="66">
        <f t="shared" si="3"/>
        <v>24</v>
      </c>
      <c r="J35" s="65">
        <f>VLOOKUP($A35,'Return Data'!$B$7:$R$2843,12,0)</f>
        <v>2.5948000000000002</v>
      </c>
      <c r="K35" s="66">
        <f t="shared" si="8"/>
        <v>27</v>
      </c>
      <c r="L35" s="65">
        <f>VLOOKUP($A35,'Return Data'!$B$7:$R$2843,13,0)</f>
        <v>4.0974000000000004</v>
      </c>
      <c r="M35" s="66">
        <f t="shared" si="9"/>
        <v>25</v>
      </c>
      <c r="N35" s="65">
        <f>VLOOKUP($A35,'Return Data'!$B$7:$R$2843,17,0)</f>
        <v>7.8738999999999999</v>
      </c>
      <c r="O35" s="66">
        <f t="shared" si="10"/>
        <v>22</v>
      </c>
      <c r="P35" s="65">
        <f>VLOOKUP($A35,'Return Data'!$B$7:$R$2843,14,0)</f>
        <v>8.7665000000000006</v>
      </c>
      <c r="Q35" s="66">
        <f t="shared" si="11"/>
        <v>16</v>
      </c>
      <c r="R35" s="65">
        <f>VLOOKUP($A35,'Return Data'!$B$7:$R$2843,16,0)</f>
        <v>7.6692999999999998</v>
      </c>
      <c r="S35" s="67">
        <f t="shared" si="0"/>
        <v>22</v>
      </c>
    </row>
    <row r="36" spans="1:19" x14ac:dyDescent="0.3">
      <c r="A36" s="82" t="s">
        <v>1139</v>
      </c>
      <c r="B36" s="64">
        <f>VLOOKUP($A36,'Return Data'!$B$7:$R$2843,3,0)</f>
        <v>44351</v>
      </c>
      <c r="C36" s="65">
        <f>VLOOKUP($A36,'Return Data'!$B$7:$R$2843,4,0)</f>
        <v>76.513400000000004</v>
      </c>
      <c r="D36" s="65">
        <f>VLOOKUP($A36,'Return Data'!$B$7:$R$2843,9,0)</f>
        <v>4.8131000000000004</v>
      </c>
      <c r="E36" s="66">
        <f t="shared" si="1"/>
        <v>27</v>
      </c>
      <c r="F36" s="65">
        <f>VLOOKUP($A36,'Return Data'!$B$7:$R$2843,10,0)</f>
        <v>9.7672000000000008</v>
      </c>
      <c r="G36" s="66">
        <f t="shared" si="2"/>
        <v>13</v>
      </c>
      <c r="H36" s="65">
        <f>VLOOKUP($A36,'Return Data'!$B$7:$R$2843,11,0)</f>
        <v>1.0177</v>
      </c>
      <c r="I36" s="66">
        <f t="shared" si="3"/>
        <v>25</v>
      </c>
      <c r="J36" s="65">
        <f>VLOOKUP($A36,'Return Data'!$B$7:$R$2843,12,0)</f>
        <v>3.7383999999999999</v>
      </c>
      <c r="K36" s="66">
        <f t="shared" si="8"/>
        <v>24</v>
      </c>
      <c r="L36" s="65">
        <f>VLOOKUP($A36,'Return Data'!$B$7:$R$2843,13,0)</f>
        <v>4.8083999999999998</v>
      </c>
      <c r="M36" s="66">
        <f t="shared" si="9"/>
        <v>22</v>
      </c>
      <c r="N36" s="65">
        <f>VLOOKUP($A36,'Return Data'!$B$7:$R$2843,17,0)</f>
        <v>9.0280000000000005</v>
      </c>
      <c r="O36" s="66">
        <f t="shared" si="10"/>
        <v>15</v>
      </c>
      <c r="P36" s="65">
        <f>VLOOKUP($A36,'Return Data'!$B$7:$R$2843,14,0)</f>
        <v>10.2669</v>
      </c>
      <c r="Q36" s="66">
        <f t="shared" si="11"/>
        <v>5</v>
      </c>
      <c r="R36" s="65">
        <f>VLOOKUP($A36,'Return Data'!$B$7:$R$2843,16,0)</f>
        <v>8.6997</v>
      </c>
      <c r="S36" s="67">
        <f t="shared" si="0"/>
        <v>14</v>
      </c>
    </row>
    <row r="37" spans="1:19" x14ac:dyDescent="0.3">
      <c r="A37" s="82" t="s">
        <v>1140</v>
      </c>
      <c r="B37" s="64">
        <f>VLOOKUP($A37,'Return Data'!$B$7:$R$2843,3,0)</f>
        <v>44351</v>
      </c>
      <c r="C37" s="65">
        <f>VLOOKUP($A37,'Return Data'!$B$7:$R$2843,4,0)</f>
        <v>58.315399999999997</v>
      </c>
      <c r="D37" s="65">
        <f>VLOOKUP($A37,'Return Data'!$B$7:$R$2843,9,0)</f>
        <v>7.9191000000000003</v>
      </c>
      <c r="E37" s="66">
        <f t="shared" si="1"/>
        <v>14</v>
      </c>
      <c r="F37" s="65">
        <f>VLOOKUP($A37,'Return Data'!$B$7:$R$2843,10,0)</f>
        <v>8.77</v>
      </c>
      <c r="G37" s="66">
        <f t="shared" si="2"/>
        <v>21</v>
      </c>
      <c r="H37" s="65">
        <f>VLOOKUP($A37,'Return Data'!$B$7:$R$2843,11,0)</f>
        <v>3.8252999999999999</v>
      </c>
      <c r="I37" s="66">
        <f t="shared" si="3"/>
        <v>11</v>
      </c>
      <c r="J37" s="65">
        <f>VLOOKUP($A37,'Return Data'!$B$7:$R$2843,12,0)</f>
        <v>5.9379</v>
      </c>
      <c r="K37" s="66">
        <f t="shared" si="8"/>
        <v>10</v>
      </c>
      <c r="L37" s="65">
        <f>VLOOKUP($A37,'Return Data'!$B$7:$R$2843,13,0)</f>
        <v>8.1866000000000003</v>
      </c>
      <c r="M37" s="66">
        <f t="shared" si="9"/>
        <v>10</v>
      </c>
      <c r="N37" s="65">
        <f>VLOOKUP($A37,'Return Data'!$B$7:$R$2843,17,0)</f>
        <v>10.6637</v>
      </c>
      <c r="O37" s="66">
        <f t="shared" si="10"/>
        <v>1</v>
      </c>
      <c r="P37" s="65">
        <f>VLOOKUP($A37,'Return Data'!$B$7:$R$2843,14,0)</f>
        <v>10.460699999999999</v>
      </c>
      <c r="Q37" s="66">
        <f t="shared" si="11"/>
        <v>1</v>
      </c>
      <c r="R37" s="65">
        <f>VLOOKUP($A37,'Return Data'!$B$7:$R$2843,16,0)</f>
        <v>8.9146999999999998</v>
      </c>
      <c r="S37" s="67">
        <f t="shared" si="0"/>
        <v>8</v>
      </c>
    </row>
    <row r="38" spans="1:19" x14ac:dyDescent="0.3">
      <c r="A38" s="82" t="s">
        <v>1142</v>
      </c>
      <c r="B38" s="64">
        <f>VLOOKUP($A38,'Return Data'!$B$7:$R$2843,3,0)</f>
        <v>44351</v>
      </c>
      <c r="C38" s="65">
        <f>VLOOKUP($A38,'Return Data'!$B$7:$R$2843,4,0)</f>
        <v>70.552899999999994</v>
      </c>
      <c r="D38" s="65">
        <f>VLOOKUP($A38,'Return Data'!$B$7:$R$2843,9,0)</f>
        <v>7.7778</v>
      </c>
      <c r="E38" s="66">
        <f t="shared" si="1"/>
        <v>15</v>
      </c>
      <c r="F38" s="65">
        <f>VLOOKUP($A38,'Return Data'!$B$7:$R$2843,10,0)</f>
        <v>10.6571</v>
      </c>
      <c r="G38" s="66">
        <f t="shared" si="2"/>
        <v>9</v>
      </c>
      <c r="H38" s="65">
        <f>VLOOKUP($A38,'Return Data'!$B$7:$R$2843,11,0)</f>
        <v>2.4596</v>
      </c>
      <c r="I38" s="66">
        <f t="shared" si="3"/>
        <v>19</v>
      </c>
      <c r="J38" s="65">
        <f>VLOOKUP($A38,'Return Data'!$B$7:$R$2843,12,0)</f>
        <v>4.3554000000000004</v>
      </c>
      <c r="K38" s="66">
        <f t="shared" si="8"/>
        <v>20</v>
      </c>
      <c r="L38" s="65">
        <f>VLOOKUP($A38,'Return Data'!$B$7:$R$2843,13,0)</f>
        <v>7.4829999999999997</v>
      </c>
      <c r="M38" s="66">
        <f t="shared" si="9"/>
        <v>13</v>
      </c>
      <c r="N38" s="65">
        <f>VLOOKUP($A38,'Return Data'!$B$7:$R$2843,17,0)</f>
        <v>9.4994999999999994</v>
      </c>
      <c r="O38" s="66">
        <f t="shared" si="10"/>
        <v>9</v>
      </c>
      <c r="P38" s="65">
        <f>VLOOKUP($A38,'Return Data'!$B$7:$R$2843,14,0)</f>
        <v>9.2956000000000003</v>
      </c>
      <c r="Q38" s="66">
        <f t="shared" si="11"/>
        <v>12</v>
      </c>
      <c r="R38" s="65">
        <f>VLOOKUP($A38,'Return Data'!$B$7:$R$2843,16,0)</f>
        <v>8.7247000000000003</v>
      </c>
      <c r="S38" s="67">
        <f t="shared" si="0"/>
        <v>13</v>
      </c>
    </row>
    <row r="39" spans="1:19" x14ac:dyDescent="0.3">
      <c r="A39" s="82" t="s">
        <v>1144</v>
      </c>
      <c r="B39" s="64">
        <f>VLOOKUP($A39,'Return Data'!$B$7:$R$2843,3,0)</f>
        <v>44351</v>
      </c>
      <c r="C39" s="65">
        <f>VLOOKUP($A39,'Return Data'!$B$7:$R$2843,4,0)</f>
        <v>1.7433000000000001</v>
      </c>
      <c r="D39" s="65">
        <f>VLOOKUP($A39,'Return Data'!$B$7:$R$2843,9,0)</f>
        <v>11.1129</v>
      </c>
      <c r="E39" s="66">
        <f t="shared" si="1"/>
        <v>4</v>
      </c>
      <c r="F39" s="65">
        <f>VLOOKUP($A39,'Return Data'!$B$7:$R$2843,10,0)</f>
        <v>11.3294</v>
      </c>
      <c r="G39" s="66">
        <f t="shared" si="2"/>
        <v>4</v>
      </c>
      <c r="H39" s="65">
        <f>VLOOKUP($A39,'Return Data'!$B$7:$R$2843,11,0)</f>
        <v>-40.402000000000001</v>
      </c>
      <c r="I39" s="66">
        <f t="shared" si="3"/>
        <v>33</v>
      </c>
      <c r="J39" s="65"/>
      <c r="K39" s="66"/>
      <c r="L39" s="65"/>
      <c r="M39" s="66"/>
      <c r="N39" s="65"/>
      <c r="O39" s="66"/>
      <c r="P39" s="65"/>
      <c r="Q39" s="66"/>
      <c r="R39" s="65">
        <f>VLOOKUP($A39,'Return Data'!$B$7:$R$2843,16,0)</f>
        <v>-11.381500000000001</v>
      </c>
      <c r="S39" s="67">
        <f t="shared" si="0"/>
        <v>32</v>
      </c>
    </row>
    <row r="40" spans="1:19" x14ac:dyDescent="0.3">
      <c r="A40" s="82" t="s">
        <v>1146</v>
      </c>
      <c r="B40" s="64">
        <f>VLOOKUP($A40,'Return Data'!$B$7:$R$2843,3,0)</f>
        <v>44351</v>
      </c>
      <c r="C40" s="65">
        <f>VLOOKUP($A40,'Return Data'!$B$7:$R$2843,4,0)</f>
        <v>54.654499999999999</v>
      </c>
      <c r="D40" s="65">
        <f>VLOOKUP($A40,'Return Data'!$B$7:$R$2843,9,0)</f>
        <v>3.8016000000000001</v>
      </c>
      <c r="E40" s="66">
        <f t="shared" si="1"/>
        <v>30</v>
      </c>
      <c r="F40" s="65">
        <f>VLOOKUP($A40,'Return Data'!$B$7:$R$2843,10,0)</f>
        <v>5.9615</v>
      </c>
      <c r="G40" s="66">
        <f t="shared" si="2"/>
        <v>33</v>
      </c>
      <c r="H40" s="65">
        <f>VLOOKUP($A40,'Return Data'!$B$7:$R$2843,11,0)</f>
        <v>1.6836</v>
      </c>
      <c r="I40" s="66">
        <f t="shared" si="3"/>
        <v>22</v>
      </c>
      <c r="J40" s="65">
        <f>VLOOKUP($A40,'Return Data'!$B$7:$R$2843,12,0)</f>
        <v>2.7589000000000001</v>
      </c>
      <c r="K40" s="66">
        <f>RANK(J40,J$8:J$42,0)</f>
        <v>26</v>
      </c>
      <c r="L40" s="65">
        <f>VLOOKUP($A40,'Return Data'!$B$7:$R$2843,13,0)</f>
        <v>4.5869</v>
      </c>
      <c r="M40" s="66">
        <f>RANK(L40,L$8:L$42,0)</f>
        <v>23</v>
      </c>
      <c r="N40" s="65">
        <f>VLOOKUP($A40,'Return Data'!$B$7:$R$2843,17,0)</f>
        <v>1.89</v>
      </c>
      <c r="O40" s="66">
        <f>RANK(N40,N$8:N$42,0)</f>
        <v>29</v>
      </c>
      <c r="P40" s="65">
        <f>VLOOKUP($A40,'Return Data'!$B$7:$R$2843,14,0)</f>
        <v>0.26640000000000003</v>
      </c>
      <c r="Q40" s="66">
        <f>RANK(P40,P$8:P$42,0)</f>
        <v>28</v>
      </c>
      <c r="R40" s="65">
        <f>VLOOKUP($A40,'Return Data'!$B$7:$R$2843,16,0)</f>
        <v>5.7378</v>
      </c>
      <c r="S40" s="67">
        <f t="shared" si="0"/>
        <v>28</v>
      </c>
    </row>
    <row r="41" spans="1:19" x14ac:dyDescent="0.3">
      <c r="A41" s="82" t="s">
        <v>1009</v>
      </c>
      <c r="B41" s="64">
        <f>VLOOKUP($A41,'Return Data'!$B$7:$R$2843,3,0)</f>
        <v>44351</v>
      </c>
      <c r="C41" s="65">
        <f>VLOOKUP($A41,'Return Data'!$B$7:$R$2843,4,0)</f>
        <v>76.570499999999996</v>
      </c>
      <c r="D41" s="65">
        <f>VLOOKUP($A41,'Return Data'!$B$7:$R$2843,9,0)</f>
        <v>3.3540000000000001</v>
      </c>
      <c r="E41" s="66">
        <f t="shared" si="1"/>
        <v>31</v>
      </c>
      <c r="F41" s="65">
        <f>VLOOKUP($A41,'Return Data'!$B$7:$R$2843,10,0)</f>
        <v>10.1861</v>
      </c>
      <c r="G41" s="66">
        <f t="shared" si="2"/>
        <v>11</v>
      </c>
      <c r="H41" s="65">
        <f>VLOOKUP($A41,'Return Data'!$B$7:$R$2843,11,0)</f>
        <v>-0.67530000000000001</v>
      </c>
      <c r="I41" s="66">
        <f t="shared" si="3"/>
        <v>31</v>
      </c>
      <c r="J41" s="65">
        <f>VLOOKUP($A41,'Return Data'!$B$7:$R$2843,12,0)</f>
        <v>2.2017000000000002</v>
      </c>
      <c r="K41" s="66">
        <f>RANK(J41,J$8:J$42,0)</f>
        <v>29</v>
      </c>
      <c r="L41" s="65">
        <f>VLOOKUP($A41,'Return Data'!$B$7:$R$2843,13,0)</f>
        <v>3.8224</v>
      </c>
      <c r="M41" s="66">
        <f>RANK(L41,L$8:L$42,0)</f>
        <v>27</v>
      </c>
      <c r="N41" s="65">
        <f>VLOOKUP($A41,'Return Data'!$B$7:$R$2843,17,0)</f>
        <v>8.8313000000000006</v>
      </c>
      <c r="O41" s="66">
        <f>RANK(N41,N$8:N$42,0)</f>
        <v>16</v>
      </c>
      <c r="P41" s="65">
        <f>VLOOKUP($A41,'Return Data'!$B$7:$R$2843,14,0)</f>
        <v>10.4511</v>
      </c>
      <c r="Q41" s="66">
        <f>RANK(P41,P$8:P$42,0)</f>
        <v>2</v>
      </c>
      <c r="R41" s="65">
        <f>VLOOKUP($A41,'Return Data'!$B$7:$R$2843,16,0)</f>
        <v>9.2149999999999999</v>
      </c>
      <c r="S41" s="67">
        <f t="shared" si="0"/>
        <v>4</v>
      </c>
    </row>
    <row r="42" spans="1:19" x14ac:dyDescent="0.3">
      <c r="A42" s="82" t="s">
        <v>1011</v>
      </c>
      <c r="B42" s="64">
        <f>VLOOKUP($A42,'Return Data'!$B$7:$R$2843,3,0)</f>
        <v>44351</v>
      </c>
      <c r="C42" s="65">
        <f>VLOOKUP($A42,'Return Data'!$B$7:$R$2843,4,0)</f>
        <v>13.908200000000001</v>
      </c>
      <c r="D42" s="65">
        <f>VLOOKUP($A42,'Return Data'!$B$7:$R$2843,9,0)</f>
        <v>-6.4408000000000003</v>
      </c>
      <c r="E42" s="66">
        <f t="shared" si="1"/>
        <v>34</v>
      </c>
      <c r="F42" s="65">
        <f>VLOOKUP($A42,'Return Data'!$B$7:$R$2843,10,0)</f>
        <v>6.0910000000000002</v>
      </c>
      <c r="G42" s="66">
        <f t="shared" si="2"/>
        <v>32</v>
      </c>
      <c r="H42" s="65">
        <f>VLOOKUP($A42,'Return Data'!$B$7:$R$2843,11,0)</f>
        <v>4.0399999999999998E-2</v>
      </c>
      <c r="I42" s="66">
        <f t="shared" si="3"/>
        <v>29</v>
      </c>
      <c r="J42" s="65">
        <f>VLOOKUP($A42,'Return Data'!$B$7:$R$2843,12,0)</f>
        <v>2.1985000000000001</v>
      </c>
      <c r="K42" s="66">
        <f>RANK(J42,J$8:J$42,0)</f>
        <v>30</v>
      </c>
      <c r="L42" s="65">
        <f>VLOOKUP($A42,'Return Data'!$B$7:$R$2843,13,0)</f>
        <v>3.6564000000000001</v>
      </c>
      <c r="M42" s="66">
        <f>RANK(L42,L$8:L$42,0)</f>
        <v>28</v>
      </c>
      <c r="N42" s="65">
        <f>VLOOKUP($A42,'Return Data'!$B$7:$R$2843,17,0)</f>
        <v>9.3701000000000008</v>
      </c>
      <c r="O42" s="66">
        <f>RANK(N42,N$8:N$42,0)</f>
        <v>11</v>
      </c>
      <c r="P42" s="65"/>
      <c r="Q42" s="66"/>
      <c r="R42" s="65">
        <f>VLOOKUP($A42,'Return Data'!$B$7:$R$2843,16,0)</f>
        <v>11.981999999999999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6.8864411764705897</v>
      </c>
      <c r="E44" s="88"/>
      <c r="F44" s="89">
        <f>AVERAGE(F8:F42)</f>
        <v>9.2390794117647062</v>
      </c>
      <c r="G44" s="88"/>
      <c r="H44" s="89">
        <f>AVERAGE(H8:H42)</f>
        <v>-0.27307352941176549</v>
      </c>
      <c r="I44" s="88"/>
      <c r="J44" s="89">
        <f>AVERAGE(J8:J42)</f>
        <v>5.6582290322580668</v>
      </c>
      <c r="K44" s="88"/>
      <c r="L44" s="89">
        <f>AVERAGE(L8:L42)</f>
        <v>6.825345161290322</v>
      </c>
      <c r="M44" s="88"/>
      <c r="N44" s="89">
        <f>AVERAGE(N8:N42)</f>
        <v>7.4596333333333327</v>
      </c>
      <c r="O44" s="88"/>
      <c r="P44" s="89">
        <f>AVERAGE(P8:P42)</f>
        <v>7.2551724137931037</v>
      </c>
      <c r="Q44" s="88"/>
      <c r="R44" s="89">
        <f>AVERAGE(R8:R42)</f>
        <v>4.7500142857142871</v>
      </c>
      <c r="S44" s="90"/>
    </row>
    <row r="45" spans="1:19" x14ac:dyDescent="0.3">
      <c r="A45" s="87" t="s">
        <v>28</v>
      </c>
      <c r="B45" s="88"/>
      <c r="C45" s="88"/>
      <c r="D45" s="89">
        <f>MIN(D8:D42)</f>
        <v>-6.4408000000000003</v>
      </c>
      <c r="E45" s="88"/>
      <c r="F45" s="89">
        <f>MIN(F8:F42)</f>
        <v>0</v>
      </c>
      <c r="G45" s="88"/>
      <c r="H45" s="89">
        <f>MIN(H8:H42)</f>
        <v>-41.394500000000001</v>
      </c>
      <c r="I45" s="88"/>
      <c r="J45" s="89">
        <f>MIN(J8:J42)</f>
        <v>0</v>
      </c>
      <c r="K45" s="88"/>
      <c r="L45" s="89">
        <f>MIN(L8:L42)</f>
        <v>0</v>
      </c>
      <c r="M45" s="88"/>
      <c r="N45" s="89">
        <f>MIN(N8:N42)</f>
        <v>-11.673999999999999</v>
      </c>
      <c r="O45" s="88"/>
      <c r="P45" s="89">
        <f>MIN(P8:P42)</f>
        <v>-7.3906000000000001</v>
      </c>
      <c r="Q45" s="88"/>
      <c r="R45" s="89">
        <f>MIN(R8:R42)</f>
        <v>-23.001999999999999</v>
      </c>
      <c r="S45" s="90"/>
    </row>
    <row r="46" spans="1:19" ht="15" thickBot="1" x14ac:dyDescent="0.35">
      <c r="A46" s="91" t="s">
        <v>29</v>
      </c>
      <c r="B46" s="92"/>
      <c r="C46" s="92"/>
      <c r="D46" s="93">
        <f>MAX(D8:D42)</f>
        <v>12.3218</v>
      </c>
      <c r="E46" s="92"/>
      <c r="F46" s="93">
        <f>MAX(F8:F42)</f>
        <v>19.433700000000002</v>
      </c>
      <c r="G46" s="92"/>
      <c r="H46" s="93">
        <f>MAX(H8:H42)</f>
        <v>19.5794</v>
      </c>
      <c r="I46" s="92"/>
      <c r="J46" s="93">
        <f>MAX(J8:J42)</f>
        <v>23.9041</v>
      </c>
      <c r="K46" s="92"/>
      <c r="L46" s="93">
        <f>MAX(L8:L42)</f>
        <v>16.9513</v>
      </c>
      <c r="M46" s="92"/>
      <c r="N46" s="93">
        <f>MAX(N8:N42)</f>
        <v>10.6637</v>
      </c>
      <c r="O46" s="92"/>
      <c r="P46" s="93">
        <f>MAX(P8:P42)</f>
        <v>10.460699999999999</v>
      </c>
      <c r="Q46" s="92"/>
      <c r="R46" s="93">
        <f>MAX(R8:R42)</f>
        <v>11.981999999999999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44351</v>
      </c>
      <c r="C8" s="65">
        <f>VLOOKUP($A8,'Return Data'!$B$7:$R$2843,4,0)</f>
        <v>24.5425</v>
      </c>
      <c r="D8" s="65">
        <f>VLOOKUP($A8,'Return Data'!$B$7:$R$2843,9,0)</f>
        <v>10.0152</v>
      </c>
      <c r="E8" s="66">
        <f>RANK(D8,D$8:D$42,0)</f>
        <v>7</v>
      </c>
      <c r="F8" s="65">
        <f>VLOOKUP($A8,'Return Data'!$B$7:$R$2843,10,0)</f>
        <v>8.6926000000000005</v>
      </c>
      <c r="G8" s="66">
        <f>RANK(F8,F$8:F$42,0)</f>
        <v>16</v>
      </c>
      <c r="H8" s="65">
        <f>VLOOKUP($A8,'Return Data'!$B$7:$R$2843,11,0)</f>
        <v>9.4354999999999993</v>
      </c>
      <c r="I8" s="66">
        <f>RANK(H8,H$8:H$42,0)</f>
        <v>2</v>
      </c>
      <c r="J8" s="65">
        <f>VLOOKUP($A8,'Return Data'!$B$7:$R$2843,12,0)</f>
        <v>10.3994</v>
      </c>
      <c r="K8" s="66">
        <f>RANK(J8,J$8:J$42,0)</f>
        <v>2</v>
      </c>
      <c r="L8" s="65">
        <f>VLOOKUP($A8,'Return Data'!$B$7:$R$2843,13,0)</f>
        <v>16.232500000000002</v>
      </c>
      <c r="M8" s="66">
        <f>RANK(L8,L$8:L$42,0)</f>
        <v>1</v>
      </c>
      <c r="N8" s="65">
        <f>VLOOKUP($A8,'Return Data'!$B$7:$R$2843,17,0)</f>
        <v>3.5059</v>
      </c>
      <c r="O8" s="66">
        <f>RANK(N8,N$8:N$42,0)</f>
        <v>26</v>
      </c>
      <c r="P8" s="65">
        <f>VLOOKUP($A8,'Return Data'!$B$7:$R$2843,14,0)</f>
        <v>3.7168000000000001</v>
      </c>
      <c r="Q8" s="66">
        <f>RANK(P8,P$8:P$42,0)</f>
        <v>23</v>
      </c>
      <c r="R8" s="65">
        <f>VLOOKUP($A8,'Return Data'!$B$7:$R$2843,16,0)</f>
        <v>7.6349999999999998</v>
      </c>
      <c r="S8" s="67">
        <f t="shared" ref="S8:S42" si="0">RANK(R8,R$8:R$42,0)</f>
        <v>22</v>
      </c>
    </row>
    <row r="9" spans="1:19" x14ac:dyDescent="0.3">
      <c r="A9" s="82" t="s">
        <v>1075</v>
      </c>
      <c r="B9" s="64">
        <f>VLOOKUP($A9,'Return Data'!$B$7:$R$2843,3,0)</f>
        <v>44351</v>
      </c>
      <c r="C9" s="65">
        <f>VLOOKUP($A9,'Return Data'!$B$7:$R$2843,4,0)</f>
        <v>1.3322000000000001</v>
      </c>
      <c r="D9" s="65"/>
      <c r="E9" s="66"/>
      <c r="F9" s="65"/>
      <c r="G9" s="66"/>
      <c r="H9" s="65"/>
      <c r="I9" s="66"/>
      <c r="J9" s="65"/>
      <c r="K9" s="66"/>
      <c r="L9" s="65"/>
      <c r="M9" s="66"/>
      <c r="N9" s="65"/>
      <c r="O9" s="66"/>
      <c r="P9" s="65"/>
      <c r="Q9" s="66"/>
      <c r="R9" s="65">
        <f>VLOOKUP($A9,'Return Data'!$B$7:$R$2843,16,0)</f>
        <v>-16.415800000000001</v>
      </c>
      <c r="S9" s="67">
        <f t="shared" si="0"/>
        <v>34</v>
      </c>
    </row>
    <row r="10" spans="1:19" x14ac:dyDescent="0.3">
      <c r="A10" s="82" t="s">
        <v>1077</v>
      </c>
      <c r="B10" s="64">
        <f>VLOOKUP($A10,'Return Data'!$B$7:$R$2843,3,0)</f>
        <v>44351</v>
      </c>
      <c r="C10" s="65">
        <f>VLOOKUP($A10,'Return Data'!$B$7:$R$2843,4,0)</f>
        <v>21.462299999999999</v>
      </c>
      <c r="D10" s="65">
        <f>VLOOKUP($A10,'Return Data'!$B$7:$R$2843,9,0)</f>
        <v>7.7586000000000004</v>
      </c>
      <c r="E10" s="66">
        <f t="shared" ref="E10:E42" si="1">RANK(D10,D$8:D$42,0)</f>
        <v>12</v>
      </c>
      <c r="F10" s="65">
        <f>VLOOKUP($A10,'Return Data'!$B$7:$R$2843,10,0)</f>
        <v>8.9367999999999999</v>
      </c>
      <c r="G10" s="66">
        <f t="shared" ref="G10:G42" si="2">RANK(F10,F$8:F$42,0)</f>
        <v>13</v>
      </c>
      <c r="H10" s="65">
        <f>VLOOKUP($A10,'Return Data'!$B$7:$R$2843,11,0)</f>
        <v>5.4854000000000003</v>
      </c>
      <c r="I10" s="66">
        <f t="shared" ref="I10:I42" si="3">RANK(H10,H$8:H$42,0)</f>
        <v>5</v>
      </c>
      <c r="J10" s="65">
        <f>VLOOKUP($A10,'Return Data'!$B$7:$R$2843,12,0)</f>
        <v>7.2704000000000004</v>
      </c>
      <c r="K10" s="66">
        <f t="shared" ref="K10:K19" si="4">RANK(J10,J$8:J$42,0)</f>
        <v>6</v>
      </c>
      <c r="L10" s="65">
        <f>VLOOKUP($A10,'Return Data'!$B$7:$R$2843,13,0)</f>
        <v>8.8224999999999998</v>
      </c>
      <c r="M10" s="66">
        <f t="shared" ref="M10:M19" si="5">RANK(L10,L$8:L$42,0)</f>
        <v>7</v>
      </c>
      <c r="N10" s="65">
        <f>VLOOKUP($A10,'Return Data'!$B$7:$R$2843,17,0)</f>
        <v>9.1234999999999999</v>
      </c>
      <c r="O10" s="66">
        <f t="shared" ref="O10:O19" si="6">RANK(N10,N$8:N$42,0)</f>
        <v>6</v>
      </c>
      <c r="P10" s="65">
        <f>VLOOKUP($A10,'Return Data'!$B$7:$R$2843,14,0)</f>
        <v>8.2372999999999994</v>
      </c>
      <c r="Q10" s="66">
        <f t="shared" ref="Q10:Q19" si="7">RANK(P10,P$8:P$42,0)</f>
        <v>15</v>
      </c>
      <c r="R10" s="65">
        <f>VLOOKUP($A10,'Return Data'!$B$7:$R$2843,16,0)</f>
        <v>8.6636000000000006</v>
      </c>
      <c r="S10" s="67">
        <f t="shared" si="0"/>
        <v>7</v>
      </c>
    </row>
    <row r="11" spans="1:19" x14ac:dyDescent="0.3">
      <c r="A11" s="82" t="s">
        <v>1078</v>
      </c>
      <c r="B11" s="64">
        <f>VLOOKUP($A11,'Return Data'!$B$7:$R$2843,3,0)</f>
        <v>44351</v>
      </c>
      <c r="C11" s="65">
        <f>VLOOKUP($A11,'Return Data'!$B$7:$R$2843,4,0)</f>
        <v>15.0365</v>
      </c>
      <c r="D11" s="65">
        <f>VLOOKUP($A11,'Return Data'!$B$7:$R$2843,9,0)</f>
        <v>4.0781000000000001</v>
      </c>
      <c r="E11" s="66">
        <f t="shared" si="1"/>
        <v>28</v>
      </c>
      <c r="F11" s="65">
        <f>VLOOKUP($A11,'Return Data'!$B$7:$R$2843,10,0)</f>
        <v>7.4568000000000003</v>
      </c>
      <c r="G11" s="66">
        <f t="shared" si="2"/>
        <v>25</v>
      </c>
      <c r="H11" s="65">
        <f>VLOOKUP($A11,'Return Data'!$B$7:$R$2843,11,0)</f>
        <v>1.7436</v>
      </c>
      <c r="I11" s="66">
        <f t="shared" si="3"/>
        <v>16</v>
      </c>
      <c r="J11" s="65">
        <f>VLOOKUP($A11,'Return Data'!$B$7:$R$2843,12,0)</f>
        <v>3.8456000000000001</v>
      </c>
      <c r="K11" s="66">
        <f t="shared" si="4"/>
        <v>16</v>
      </c>
      <c r="L11" s="65">
        <f>VLOOKUP($A11,'Return Data'!$B$7:$R$2843,13,0)</f>
        <v>4.3817000000000004</v>
      </c>
      <c r="M11" s="66">
        <f t="shared" si="5"/>
        <v>20</v>
      </c>
      <c r="N11" s="65">
        <f>VLOOKUP($A11,'Return Data'!$B$7:$R$2843,17,0)</f>
        <v>8.9437999999999995</v>
      </c>
      <c r="O11" s="66">
        <f t="shared" si="6"/>
        <v>8</v>
      </c>
      <c r="P11" s="65">
        <f>VLOOKUP($A11,'Return Data'!$B$7:$R$2843,14,0)</f>
        <v>3.0142000000000002</v>
      </c>
      <c r="Q11" s="66">
        <f t="shared" si="7"/>
        <v>25</v>
      </c>
      <c r="R11" s="65">
        <f>VLOOKUP($A11,'Return Data'!$B$7:$R$2843,16,0)</f>
        <v>5.7746000000000004</v>
      </c>
      <c r="S11" s="67">
        <f t="shared" si="0"/>
        <v>29</v>
      </c>
    </row>
    <row r="12" spans="1:19" x14ac:dyDescent="0.3">
      <c r="A12" s="82" t="s">
        <v>1081</v>
      </c>
      <c r="B12" s="64">
        <f>VLOOKUP($A12,'Return Data'!$B$7:$R$2843,3,0)</f>
        <v>44351</v>
      </c>
      <c r="C12" s="65">
        <f>VLOOKUP($A12,'Return Data'!$B$7:$R$2843,4,0)</f>
        <v>64.332300000000004</v>
      </c>
      <c r="D12" s="65">
        <f>VLOOKUP($A12,'Return Data'!$B$7:$R$2843,9,0)</f>
        <v>5.8379000000000003</v>
      </c>
      <c r="E12" s="66">
        <f t="shared" si="1"/>
        <v>19</v>
      </c>
      <c r="F12" s="65">
        <f>VLOOKUP($A12,'Return Data'!$B$7:$R$2843,10,0)</f>
        <v>8.3946000000000005</v>
      </c>
      <c r="G12" s="66">
        <f t="shared" si="2"/>
        <v>19</v>
      </c>
      <c r="H12" s="65">
        <f>VLOOKUP($A12,'Return Data'!$B$7:$R$2843,11,0)</f>
        <v>3.4085000000000001</v>
      </c>
      <c r="I12" s="66">
        <f t="shared" si="3"/>
        <v>11</v>
      </c>
      <c r="J12" s="65">
        <f>VLOOKUP($A12,'Return Data'!$B$7:$R$2843,12,0)</f>
        <v>4.5126999999999997</v>
      </c>
      <c r="K12" s="66">
        <f t="shared" si="4"/>
        <v>12</v>
      </c>
      <c r="L12" s="65">
        <f>VLOOKUP($A12,'Return Data'!$B$7:$R$2843,13,0)</f>
        <v>5.9809000000000001</v>
      </c>
      <c r="M12" s="66">
        <f t="shared" si="5"/>
        <v>14</v>
      </c>
      <c r="N12" s="65">
        <f>VLOOKUP($A12,'Return Data'!$B$7:$R$2843,17,0)</f>
        <v>7.6967999999999996</v>
      </c>
      <c r="O12" s="66">
        <f t="shared" si="6"/>
        <v>18</v>
      </c>
      <c r="P12" s="65">
        <f>VLOOKUP($A12,'Return Data'!$B$7:$R$2843,14,0)</f>
        <v>5.4537000000000004</v>
      </c>
      <c r="Q12" s="66">
        <f t="shared" si="7"/>
        <v>21</v>
      </c>
      <c r="R12" s="65">
        <f>VLOOKUP($A12,'Return Data'!$B$7:$R$2843,16,0)</f>
        <v>8.0249000000000006</v>
      </c>
      <c r="S12" s="67">
        <f t="shared" si="0"/>
        <v>14</v>
      </c>
    </row>
    <row r="13" spans="1:19" x14ac:dyDescent="0.3">
      <c r="A13" s="82" t="s">
        <v>1084</v>
      </c>
      <c r="B13" s="64">
        <f>VLOOKUP($A13,'Return Data'!$B$7:$R$2843,3,0)</f>
        <v>44351</v>
      </c>
      <c r="C13" s="65">
        <f>VLOOKUP($A13,'Return Data'!$B$7:$R$2843,4,0)</f>
        <v>23.5213</v>
      </c>
      <c r="D13" s="65">
        <f>VLOOKUP($A13,'Return Data'!$B$7:$R$2843,9,0)</f>
        <v>10.021000000000001</v>
      </c>
      <c r="E13" s="66">
        <f t="shared" si="1"/>
        <v>6</v>
      </c>
      <c r="F13" s="65">
        <f>VLOOKUP($A13,'Return Data'!$B$7:$R$2843,10,0)</f>
        <v>19.3306</v>
      </c>
      <c r="G13" s="66">
        <f t="shared" si="2"/>
        <v>1</v>
      </c>
      <c r="H13" s="65">
        <f>VLOOKUP($A13,'Return Data'!$B$7:$R$2843,11,0)</f>
        <v>19.1569</v>
      </c>
      <c r="I13" s="66">
        <f t="shared" si="3"/>
        <v>1</v>
      </c>
      <c r="J13" s="65">
        <f>VLOOKUP($A13,'Return Data'!$B$7:$R$2843,12,0)</f>
        <v>23.334900000000001</v>
      </c>
      <c r="K13" s="66">
        <f t="shared" si="4"/>
        <v>1</v>
      </c>
      <c r="L13" s="65">
        <f>VLOOKUP($A13,'Return Data'!$B$7:$R$2843,13,0)</f>
        <v>9.9048999999999996</v>
      </c>
      <c r="M13" s="66">
        <f t="shared" si="5"/>
        <v>4</v>
      </c>
      <c r="N13" s="65">
        <f>VLOOKUP($A13,'Return Data'!$B$7:$R$2843,17,0)</f>
        <v>2.4695999999999998</v>
      </c>
      <c r="O13" s="66">
        <f t="shared" si="6"/>
        <v>27</v>
      </c>
      <c r="P13" s="65">
        <f>VLOOKUP($A13,'Return Data'!$B$7:$R$2843,14,0)</f>
        <v>4.3544</v>
      </c>
      <c r="Q13" s="66">
        <f t="shared" si="7"/>
        <v>22</v>
      </c>
      <c r="R13" s="65">
        <f>VLOOKUP($A13,'Return Data'!$B$7:$R$2843,16,0)</f>
        <v>7.7297000000000002</v>
      </c>
      <c r="S13" s="67">
        <f t="shared" si="0"/>
        <v>19</v>
      </c>
    </row>
    <row r="14" spans="1:19" x14ac:dyDescent="0.3">
      <c r="A14" s="82" t="s">
        <v>1086</v>
      </c>
      <c r="B14" s="64">
        <f>VLOOKUP($A14,'Return Data'!$B$7:$R$2843,3,0)</f>
        <v>44351</v>
      </c>
      <c r="C14" s="65">
        <f>VLOOKUP($A14,'Return Data'!$B$7:$R$2843,4,0)</f>
        <v>44.131399999999999</v>
      </c>
      <c r="D14" s="65">
        <f>VLOOKUP($A14,'Return Data'!$B$7:$R$2843,9,0)</f>
        <v>10.411</v>
      </c>
      <c r="E14" s="66">
        <f t="shared" si="1"/>
        <v>4</v>
      </c>
      <c r="F14" s="65">
        <f>VLOOKUP($A14,'Return Data'!$B$7:$R$2843,10,0)</f>
        <v>10.0746</v>
      </c>
      <c r="G14" s="66">
        <f t="shared" si="2"/>
        <v>6</v>
      </c>
      <c r="H14" s="65">
        <f>VLOOKUP($A14,'Return Data'!$B$7:$R$2843,11,0)</f>
        <v>5.0663999999999998</v>
      </c>
      <c r="I14" s="66">
        <f t="shared" si="3"/>
        <v>6</v>
      </c>
      <c r="J14" s="65">
        <f>VLOOKUP($A14,'Return Data'!$B$7:$R$2843,12,0)</f>
        <v>7.5071000000000003</v>
      </c>
      <c r="K14" s="66">
        <f t="shared" si="4"/>
        <v>5</v>
      </c>
      <c r="L14" s="65">
        <f>VLOOKUP($A14,'Return Data'!$B$7:$R$2843,13,0)</f>
        <v>9.7750000000000004</v>
      </c>
      <c r="M14" s="66">
        <f t="shared" si="5"/>
        <v>5</v>
      </c>
      <c r="N14" s="65">
        <f>VLOOKUP($A14,'Return Data'!$B$7:$R$2843,17,0)</f>
        <v>8.4934999999999992</v>
      </c>
      <c r="O14" s="66">
        <f t="shared" si="6"/>
        <v>11</v>
      </c>
      <c r="P14" s="65">
        <f>VLOOKUP($A14,'Return Data'!$B$7:$R$2843,14,0)</f>
        <v>8.5015000000000001</v>
      </c>
      <c r="Q14" s="66">
        <f t="shared" si="7"/>
        <v>11</v>
      </c>
      <c r="R14" s="65">
        <f>VLOOKUP($A14,'Return Data'!$B$7:$R$2843,16,0)</f>
        <v>7.9798</v>
      </c>
      <c r="S14" s="67">
        <f t="shared" si="0"/>
        <v>15</v>
      </c>
    </row>
    <row r="15" spans="1:19" x14ac:dyDescent="0.3">
      <c r="A15" s="82" t="s">
        <v>1088</v>
      </c>
      <c r="B15" s="64">
        <f>VLOOKUP($A15,'Return Data'!$B$7:$R$2843,3,0)</f>
        <v>44351</v>
      </c>
      <c r="C15" s="65">
        <f>VLOOKUP($A15,'Return Data'!$B$7:$R$2843,4,0)</f>
        <v>34.511099999999999</v>
      </c>
      <c r="D15" s="65">
        <f>VLOOKUP($A15,'Return Data'!$B$7:$R$2843,9,0)</f>
        <v>8.0172000000000008</v>
      </c>
      <c r="E15" s="66">
        <f t="shared" si="1"/>
        <v>11</v>
      </c>
      <c r="F15" s="65">
        <f>VLOOKUP($A15,'Return Data'!$B$7:$R$2843,10,0)</f>
        <v>10.037699999999999</v>
      </c>
      <c r="G15" s="66">
        <f t="shared" si="2"/>
        <v>7</v>
      </c>
      <c r="H15" s="65">
        <f>VLOOKUP($A15,'Return Data'!$B$7:$R$2843,11,0)</f>
        <v>5.6921999999999997</v>
      </c>
      <c r="I15" s="66">
        <f t="shared" si="3"/>
        <v>4</v>
      </c>
      <c r="J15" s="65">
        <f>VLOOKUP($A15,'Return Data'!$B$7:$R$2843,12,0)</f>
        <v>8.0399999999999991</v>
      </c>
      <c r="K15" s="66">
        <f t="shared" si="4"/>
        <v>4</v>
      </c>
      <c r="L15" s="65">
        <f>VLOOKUP($A15,'Return Data'!$B$7:$R$2843,13,0)</f>
        <v>10.302099999999999</v>
      </c>
      <c r="M15" s="66">
        <f t="shared" si="5"/>
        <v>3</v>
      </c>
      <c r="N15" s="65">
        <f>VLOOKUP($A15,'Return Data'!$B$7:$R$2843,17,0)</f>
        <v>9.5174000000000003</v>
      </c>
      <c r="O15" s="66">
        <f t="shared" si="6"/>
        <v>3</v>
      </c>
      <c r="P15" s="65">
        <f>VLOOKUP($A15,'Return Data'!$B$7:$R$2843,14,0)</f>
        <v>8.6381999999999994</v>
      </c>
      <c r="Q15" s="66">
        <f t="shared" si="7"/>
        <v>9</v>
      </c>
      <c r="R15" s="65">
        <f>VLOOKUP($A15,'Return Data'!$B$7:$R$2843,16,0)</f>
        <v>7.6856</v>
      </c>
      <c r="S15" s="67">
        <f t="shared" si="0"/>
        <v>21</v>
      </c>
    </row>
    <row r="16" spans="1:19" x14ac:dyDescent="0.3">
      <c r="A16" s="82" t="s">
        <v>1091</v>
      </c>
      <c r="B16" s="64">
        <f>VLOOKUP($A16,'Return Data'!$B$7:$R$2843,3,0)</f>
        <v>44351</v>
      </c>
      <c r="C16" s="65">
        <f>VLOOKUP($A16,'Return Data'!$B$7:$R$2843,4,0)</f>
        <v>37.039200000000001</v>
      </c>
      <c r="D16" s="65">
        <f>VLOOKUP($A16,'Return Data'!$B$7:$R$2843,9,0)</f>
        <v>5.4675000000000002</v>
      </c>
      <c r="E16" s="66">
        <f t="shared" si="1"/>
        <v>22</v>
      </c>
      <c r="F16" s="65">
        <f>VLOOKUP($A16,'Return Data'!$B$7:$R$2843,10,0)</f>
        <v>7.8795000000000002</v>
      </c>
      <c r="G16" s="66">
        <f t="shared" si="2"/>
        <v>22</v>
      </c>
      <c r="H16" s="65">
        <f>VLOOKUP($A16,'Return Data'!$B$7:$R$2843,11,0)</f>
        <v>1.5308999999999999</v>
      </c>
      <c r="I16" s="66">
        <f t="shared" si="3"/>
        <v>20</v>
      </c>
      <c r="J16" s="65">
        <f>VLOOKUP($A16,'Return Data'!$B$7:$R$2843,12,0)</f>
        <v>4.0117000000000003</v>
      </c>
      <c r="K16" s="66">
        <f t="shared" si="4"/>
        <v>15</v>
      </c>
      <c r="L16" s="65">
        <f>VLOOKUP($A16,'Return Data'!$B$7:$R$2843,13,0)</f>
        <v>5.3169000000000004</v>
      </c>
      <c r="M16" s="66">
        <f t="shared" si="5"/>
        <v>15</v>
      </c>
      <c r="N16" s="65">
        <f>VLOOKUP($A16,'Return Data'!$B$7:$R$2843,17,0)</f>
        <v>7.9729000000000001</v>
      </c>
      <c r="O16" s="66">
        <f t="shared" si="6"/>
        <v>16</v>
      </c>
      <c r="P16" s="65">
        <f>VLOOKUP($A16,'Return Data'!$B$7:$R$2843,14,0)</f>
        <v>8.4661000000000008</v>
      </c>
      <c r="Q16" s="66">
        <f t="shared" si="7"/>
        <v>12</v>
      </c>
      <c r="R16" s="65">
        <f>VLOOKUP($A16,'Return Data'!$B$7:$R$2843,16,0)</f>
        <v>7.5801999999999996</v>
      </c>
      <c r="S16" s="67">
        <f t="shared" si="0"/>
        <v>23</v>
      </c>
    </row>
    <row r="17" spans="1:19" x14ac:dyDescent="0.3">
      <c r="A17" s="82" t="s">
        <v>1094</v>
      </c>
      <c r="B17" s="64">
        <f>VLOOKUP($A17,'Return Data'!$B$7:$R$2843,3,0)</f>
        <v>44351</v>
      </c>
      <c r="C17" s="65">
        <f>VLOOKUP($A17,'Return Data'!$B$7:$R$2843,4,0)</f>
        <v>17.643599999999999</v>
      </c>
      <c r="D17" s="65">
        <f>VLOOKUP($A17,'Return Data'!$B$7:$R$2843,9,0)</f>
        <v>9.8379999999999992</v>
      </c>
      <c r="E17" s="66">
        <f t="shared" si="1"/>
        <v>8</v>
      </c>
      <c r="F17" s="65">
        <f>VLOOKUP($A17,'Return Data'!$B$7:$R$2843,10,0)</f>
        <v>9.3773999999999997</v>
      </c>
      <c r="G17" s="66">
        <f t="shared" si="2"/>
        <v>11</v>
      </c>
      <c r="H17" s="65">
        <f>VLOOKUP($A17,'Return Data'!$B$7:$R$2843,11,0)</f>
        <v>4.0694999999999997</v>
      </c>
      <c r="I17" s="66">
        <f t="shared" si="3"/>
        <v>9</v>
      </c>
      <c r="J17" s="65">
        <f>VLOOKUP($A17,'Return Data'!$B$7:$R$2843,12,0)</f>
        <v>6.7948000000000004</v>
      </c>
      <c r="K17" s="66">
        <f t="shared" si="4"/>
        <v>7</v>
      </c>
      <c r="L17" s="65">
        <f>VLOOKUP($A17,'Return Data'!$B$7:$R$2843,13,0)</f>
        <v>9.1706000000000003</v>
      </c>
      <c r="M17" s="66">
        <f t="shared" si="5"/>
        <v>6</v>
      </c>
      <c r="N17" s="65">
        <f>VLOOKUP($A17,'Return Data'!$B$7:$R$2843,17,0)</f>
        <v>7.6002000000000001</v>
      </c>
      <c r="O17" s="66">
        <f t="shared" si="6"/>
        <v>19</v>
      </c>
      <c r="P17" s="65">
        <f>VLOOKUP($A17,'Return Data'!$B$7:$R$2843,14,0)</f>
        <v>7.0651000000000002</v>
      </c>
      <c r="Q17" s="66">
        <f t="shared" si="7"/>
        <v>19</v>
      </c>
      <c r="R17" s="65">
        <f>VLOOKUP($A17,'Return Data'!$B$7:$R$2843,16,0)</f>
        <v>8.1922999999999995</v>
      </c>
      <c r="S17" s="67">
        <f t="shared" si="0"/>
        <v>10</v>
      </c>
    </row>
    <row r="18" spans="1:19" x14ac:dyDescent="0.3">
      <c r="A18" s="82" t="s">
        <v>1097</v>
      </c>
      <c r="B18" s="64">
        <f>VLOOKUP($A18,'Return Data'!$B$7:$R$2843,3,0)</f>
        <v>44351</v>
      </c>
      <c r="C18" s="65">
        <f>VLOOKUP($A18,'Return Data'!$B$7:$R$2843,4,0)</f>
        <v>16.0077</v>
      </c>
      <c r="D18" s="65">
        <f>VLOOKUP($A18,'Return Data'!$B$7:$R$2843,9,0)</f>
        <v>6.7986000000000004</v>
      </c>
      <c r="E18" s="66">
        <f t="shared" si="1"/>
        <v>16</v>
      </c>
      <c r="F18" s="65">
        <f>VLOOKUP($A18,'Return Data'!$B$7:$R$2843,10,0)</f>
        <v>8.3975000000000009</v>
      </c>
      <c r="G18" s="66">
        <f t="shared" si="2"/>
        <v>18</v>
      </c>
      <c r="H18" s="65">
        <f>VLOOKUP($A18,'Return Data'!$B$7:$R$2843,11,0)</f>
        <v>5.9176000000000002</v>
      </c>
      <c r="I18" s="66">
        <f t="shared" si="3"/>
        <v>3</v>
      </c>
      <c r="J18" s="65">
        <f>VLOOKUP($A18,'Return Data'!$B$7:$R$2843,12,0)</f>
        <v>8.2371999999999996</v>
      </c>
      <c r="K18" s="66">
        <f t="shared" si="4"/>
        <v>3</v>
      </c>
      <c r="L18" s="65">
        <f>VLOOKUP($A18,'Return Data'!$B$7:$R$2843,13,0)</f>
        <v>10.9796</v>
      </c>
      <c r="M18" s="66">
        <f t="shared" si="5"/>
        <v>2</v>
      </c>
      <c r="N18" s="65">
        <f>VLOOKUP($A18,'Return Data'!$B$7:$R$2843,17,0)</f>
        <v>8.3722999999999992</v>
      </c>
      <c r="O18" s="66">
        <f t="shared" si="6"/>
        <v>13</v>
      </c>
      <c r="P18" s="65">
        <f>VLOOKUP($A18,'Return Data'!$B$7:$R$2843,14,0)</f>
        <v>7.5637999999999996</v>
      </c>
      <c r="Q18" s="66">
        <f t="shared" si="7"/>
        <v>18</v>
      </c>
      <c r="R18" s="65">
        <f>VLOOKUP($A18,'Return Data'!$B$7:$R$2843,16,0)</f>
        <v>7.7035</v>
      </c>
      <c r="S18" s="67">
        <f t="shared" si="0"/>
        <v>20</v>
      </c>
    </row>
    <row r="19" spans="1:19" x14ac:dyDescent="0.3">
      <c r="A19" s="82" t="s">
        <v>1098</v>
      </c>
      <c r="B19" s="64">
        <f>VLOOKUP($A19,'Return Data'!$B$7:$R$2843,3,0)</f>
        <v>44351</v>
      </c>
      <c r="C19" s="65">
        <f>VLOOKUP($A19,'Return Data'!$B$7:$R$2843,4,0)</f>
        <v>10.814</v>
      </c>
      <c r="D19" s="65">
        <f>VLOOKUP($A19,'Return Data'!$B$7:$R$2843,9,0)</f>
        <v>5.5022000000000002</v>
      </c>
      <c r="E19" s="66">
        <f t="shared" si="1"/>
        <v>21</v>
      </c>
      <c r="F19" s="65">
        <f>VLOOKUP($A19,'Return Data'!$B$7:$R$2843,10,0)</f>
        <v>7.3692000000000002</v>
      </c>
      <c r="G19" s="66">
        <f t="shared" si="2"/>
        <v>26</v>
      </c>
      <c r="H19" s="65">
        <f>VLOOKUP($A19,'Return Data'!$B$7:$R$2843,11,0)</f>
        <v>4.3794000000000004</v>
      </c>
      <c r="I19" s="66">
        <f t="shared" si="3"/>
        <v>8</v>
      </c>
      <c r="J19" s="65">
        <f>VLOOKUP($A19,'Return Data'!$B$7:$R$2843,12,0)</f>
        <v>3.3327</v>
      </c>
      <c r="K19" s="66">
        <f t="shared" si="4"/>
        <v>21</v>
      </c>
      <c r="L19" s="65">
        <f>VLOOKUP($A19,'Return Data'!$B$7:$R$2843,13,0)</f>
        <v>2.8426</v>
      </c>
      <c r="M19" s="66">
        <f t="shared" si="5"/>
        <v>29</v>
      </c>
      <c r="N19" s="65">
        <f>VLOOKUP($A19,'Return Data'!$B$7:$R$2843,17,0)</f>
        <v>-12.2523</v>
      </c>
      <c r="O19" s="66">
        <f t="shared" si="6"/>
        <v>30</v>
      </c>
      <c r="P19" s="65">
        <f>VLOOKUP($A19,'Return Data'!$B$7:$R$2843,14,0)</f>
        <v>-8.0944000000000003</v>
      </c>
      <c r="Q19" s="66">
        <f t="shared" si="7"/>
        <v>29</v>
      </c>
      <c r="R19" s="65">
        <f>VLOOKUP($A19,'Return Data'!$B$7:$R$2843,16,0)</f>
        <v>1.1331</v>
      </c>
      <c r="S19" s="67">
        <f t="shared" si="0"/>
        <v>30</v>
      </c>
    </row>
    <row r="20" spans="1:19" x14ac:dyDescent="0.3">
      <c r="A20" s="82" t="s">
        <v>1100</v>
      </c>
      <c r="B20" s="64">
        <f>VLOOKUP($A20,'Return Data'!$B$7:$R$2843,3,0)</f>
        <v>44351</v>
      </c>
      <c r="C20" s="65">
        <f>VLOOKUP($A20,'Return Data'!$B$7:$R$2843,4,0)</f>
        <v>4.24E-2</v>
      </c>
      <c r="D20" s="65">
        <f>VLOOKUP($A20,'Return Data'!$B$7:$R$2843,9,0)</f>
        <v>11.2135</v>
      </c>
      <c r="E20" s="66">
        <f t="shared" si="1"/>
        <v>2</v>
      </c>
      <c r="F20" s="65">
        <f>VLOOKUP($A20,'Return Data'!$B$7:$R$2843,10,0)</f>
        <v>11.5555</v>
      </c>
      <c r="G20" s="66">
        <f t="shared" si="2"/>
        <v>3</v>
      </c>
      <c r="H20" s="65">
        <f>VLOOKUP($A20,'Return Data'!$B$7:$R$2843,11,0)</f>
        <v>-41.311700000000002</v>
      </c>
      <c r="I20" s="66">
        <f t="shared" si="3"/>
        <v>34</v>
      </c>
      <c r="J20" s="65"/>
      <c r="K20" s="66"/>
      <c r="L20" s="65"/>
      <c r="M20" s="66"/>
      <c r="N20" s="65"/>
      <c r="O20" s="66"/>
      <c r="P20" s="65"/>
      <c r="Q20" s="66"/>
      <c r="R20" s="65">
        <f>VLOOKUP($A20,'Return Data'!$B$7:$R$2843,16,0)</f>
        <v>-14.698399999999999</v>
      </c>
      <c r="S20" s="67">
        <f t="shared" si="0"/>
        <v>33</v>
      </c>
    </row>
    <row r="21" spans="1:19" x14ac:dyDescent="0.3">
      <c r="A21" s="82" t="s">
        <v>1105</v>
      </c>
      <c r="B21" s="64">
        <f>VLOOKUP($A21,'Return Data'!$B$7:$R$2843,3,0)</f>
        <v>44351</v>
      </c>
      <c r="C21" s="65">
        <f>VLOOKUP($A21,'Return Data'!$B$7:$R$2843,4,0)</f>
        <v>39.856699999999996</v>
      </c>
      <c r="D21" s="65">
        <f>VLOOKUP($A21,'Return Data'!$B$7:$R$2843,9,0)</f>
        <v>8.0664999999999996</v>
      </c>
      <c r="E21" s="66">
        <f t="shared" si="1"/>
        <v>10</v>
      </c>
      <c r="F21" s="65">
        <f>VLOOKUP($A21,'Return Data'!$B$7:$R$2843,10,0)</f>
        <v>7.7888000000000002</v>
      </c>
      <c r="G21" s="66">
        <f t="shared" si="2"/>
        <v>23</v>
      </c>
      <c r="H21" s="65">
        <f>VLOOKUP($A21,'Return Data'!$B$7:$R$2843,11,0)</f>
        <v>3.4914000000000001</v>
      </c>
      <c r="I21" s="66">
        <f t="shared" si="3"/>
        <v>10</v>
      </c>
      <c r="J21" s="65">
        <f>VLOOKUP($A21,'Return Data'!$B$7:$R$2843,12,0)</f>
        <v>6.5282</v>
      </c>
      <c r="K21" s="66">
        <f>RANK(J21,J$8:J$42,0)</f>
        <v>8</v>
      </c>
      <c r="L21" s="65">
        <f>VLOOKUP($A21,'Return Data'!$B$7:$R$2843,13,0)</f>
        <v>8.2050999999999998</v>
      </c>
      <c r="M21" s="66">
        <f>RANK(L21,L$8:L$42,0)</f>
        <v>9</v>
      </c>
      <c r="N21" s="65">
        <f>VLOOKUP($A21,'Return Data'!$B$7:$R$2843,17,0)</f>
        <v>9.9487000000000005</v>
      </c>
      <c r="O21" s="66">
        <f>RANK(N21,N$8:N$42,0)</f>
        <v>2</v>
      </c>
      <c r="P21" s="65">
        <f>VLOOKUP($A21,'Return Data'!$B$7:$R$2843,14,0)</f>
        <v>9.7729999999999997</v>
      </c>
      <c r="Q21" s="66">
        <f>RANK(P21,P$8:P$42,0)</f>
        <v>2</v>
      </c>
      <c r="R21" s="65">
        <f>VLOOKUP($A21,'Return Data'!$B$7:$R$2843,16,0)</f>
        <v>8.1770999999999994</v>
      </c>
      <c r="S21" s="67">
        <f t="shared" si="0"/>
        <v>11</v>
      </c>
    </row>
    <row r="22" spans="1:19" x14ac:dyDescent="0.3">
      <c r="A22" s="82" t="s">
        <v>1106</v>
      </c>
      <c r="B22" s="64">
        <f>VLOOKUP($A22,'Return Data'!$B$7:$R$2843,3,0)</f>
        <v>44351</v>
      </c>
      <c r="C22" s="65">
        <f>VLOOKUP($A22,'Return Data'!$B$7:$R$2843,4,0)</f>
        <v>58.365000000000002</v>
      </c>
      <c r="D22" s="65">
        <f>VLOOKUP($A22,'Return Data'!$B$7:$R$2843,9,0)</f>
        <v>4.9572000000000003</v>
      </c>
      <c r="E22" s="66">
        <f t="shared" si="1"/>
        <v>24</v>
      </c>
      <c r="F22" s="65">
        <f>VLOOKUP($A22,'Return Data'!$B$7:$R$2843,10,0)</f>
        <v>7.2358000000000002</v>
      </c>
      <c r="G22" s="66">
        <f t="shared" si="2"/>
        <v>27</v>
      </c>
      <c r="H22" s="65">
        <f>VLOOKUP($A22,'Return Data'!$B$7:$R$2843,11,0)</f>
        <v>1.4759</v>
      </c>
      <c r="I22" s="66">
        <f t="shared" si="3"/>
        <v>21</v>
      </c>
      <c r="J22" s="65">
        <f>VLOOKUP($A22,'Return Data'!$B$7:$R$2843,12,0)</f>
        <v>2.7725</v>
      </c>
      <c r="K22" s="66">
        <f>RANK(J22,J$8:J$42,0)</f>
        <v>23</v>
      </c>
      <c r="L22" s="65">
        <f>VLOOKUP($A22,'Return Data'!$B$7:$R$2843,13,0)</f>
        <v>4.6544999999999996</v>
      </c>
      <c r="M22" s="66">
        <f>RANK(L22,L$8:L$42,0)</f>
        <v>18</v>
      </c>
      <c r="N22" s="65">
        <f>VLOOKUP($A22,'Return Data'!$B$7:$R$2843,17,0)</f>
        <v>5.6241000000000003</v>
      </c>
      <c r="O22" s="66">
        <f>RANK(N22,N$8:N$42,0)</f>
        <v>24</v>
      </c>
      <c r="P22" s="65">
        <f>VLOOKUP($A22,'Return Data'!$B$7:$R$2843,14,0)</f>
        <v>6.2877000000000001</v>
      </c>
      <c r="Q22" s="66">
        <f>RANK(P22,P$8:P$42,0)</f>
        <v>20</v>
      </c>
      <c r="R22" s="65">
        <f>VLOOKUP($A22,'Return Data'!$B$7:$R$2843,16,0)</f>
        <v>7.8038999999999996</v>
      </c>
      <c r="S22" s="67">
        <f t="shared" si="0"/>
        <v>17</v>
      </c>
    </row>
    <row r="23" spans="1:19" x14ac:dyDescent="0.3">
      <c r="A23" s="82" t="s">
        <v>1110</v>
      </c>
      <c r="B23" s="64">
        <f>VLOOKUP($A23,'Return Data'!$B$7:$R$2843,3,0)</f>
        <v>44351</v>
      </c>
      <c r="C23" s="65">
        <f>VLOOKUP($A23,'Return Data'!$B$7:$R$2843,4,0)</f>
        <v>28.6783</v>
      </c>
      <c r="D23" s="65">
        <f>VLOOKUP($A23,'Return Data'!$B$7:$R$2843,9,0)</f>
        <v>10.283300000000001</v>
      </c>
      <c r="E23" s="66">
        <f t="shared" si="1"/>
        <v>5</v>
      </c>
      <c r="F23" s="65">
        <f>VLOOKUP($A23,'Return Data'!$B$7:$R$2843,10,0)</f>
        <v>9.6951999999999998</v>
      </c>
      <c r="G23" s="66">
        <f t="shared" si="2"/>
        <v>9</v>
      </c>
      <c r="H23" s="65">
        <f>VLOOKUP($A23,'Return Data'!$B$7:$R$2843,11,0)</f>
        <v>4.5952999999999999</v>
      </c>
      <c r="I23" s="66">
        <f t="shared" si="3"/>
        <v>7</v>
      </c>
      <c r="J23" s="65">
        <f>VLOOKUP($A23,'Return Data'!$B$7:$R$2843,12,0)</f>
        <v>5.7965999999999998</v>
      </c>
      <c r="K23" s="66">
        <f>RANK(J23,J$8:J$42,0)</f>
        <v>9</v>
      </c>
      <c r="L23" s="65">
        <f>VLOOKUP($A23,'Return Data'!$B$7:$R$2843,13,0)</f>
        <v>8.4224999999999994</v>
      </c>
      <c r="M23" s="66">
        <f>RANK(L23,L$8:L$42,0)</f>
        <v>8</v>
      </c>
      <c r="N23" s="65">
        <f>VLOOKUP($A23,'Return Data'!$B$7:$R$2843,17,0)</f>
        <v>7.2885</v>
      </c>
      <c r="O23" s="66">
        <f>RANK(N23,N$8:N$42,0)</f>
        <v>20</v>
      </c>
      <c r="P23" s="65">
        <f>VLOOKUP($A23,'Return Data'!$B$7:$R$2843,14,0)</f>
        <v>2.3662000000000001</v>
      </c>
      <c r="Q23" s="66">
        <f>RANK(P23,P$8:P$42,0)</f>
        <v>26</v>
      </c>
      <c r="R23" s="65">
        <f>VLOOKUP($A23,'Return Data'!$B$7:$R$2843,16,0)</f>
        <v>5.8490000000000002</v>
      </c>
      <c r="S23" s="67">
        <f t="shared" si="0"/>
        <v>27</v>
      </c>
    </row>
    <row r="24" spans="1:19" x14ac:dyDescent="0.3">
      <c r="A24" s="82" t="s">
        <v>1111</v>
      </c>
      <c r="B24" s="64">
        <f>VLOOKUP($A24,'Return Data'!$B$7:$R$2843,3,0)</f>
        <v>44351</v>
      </c>
      <c r="C24" s="65">
        <f>VLOOKUP($A24,'Return Data'!$B$7:$R$2843,4,0)</f>
        <v>0.7853</v>
      </c>
      <c r="D24" s="65">
        <f>VLOOKUP($A24,'Return Data'!$B$7:$R$2843,9,0)</f>
        <v>0</v>
      </c>
      <c r="E24" s="66">
        <f t="shared" si="1"/>
        <v>33</v>
      </c>
      <c r="F24" s="65">
        <f>VLOOKUP($A24,'Return Data'!$B$7:$R$2843,10,0)</f>
        <v>0</v>
      </c>
      <c r="G24" s="66">
        <f t="shared" si="2"/>
        <v>34</v>
      </c>
      <c r="H24" s="65">
        <f>VLOOKUP($A24,'Return Data'!$B$7:$R$2843,11,0)</f>
        <v>0</v>
      </c>
      <c r="I24" s="66">
        <f t="shared" si="3"/>
        <v>26</v>
      </c>
      <c r="J24" s="65">
        <f>VLOOKUP($A24,'Return Data'!$B$7:$R$2843,12,0)</f>
        <v>0</v>
      </c>
      <c r="K24" s="66">
        <f>RANK(J24,J$8:J$42,0)</f>
        <v>31</v>
      </c>
      <c r="L24" s="65">
        <f>VLOOKUP($A24,'Return Data'!$B$7:$R$2843,13,0)</f>
        <v>0</v>
      </c>
      <c r="M24" s="66">
        <f>RANK(L24,L$8:L$42,0)</f>
        <v>31</v>
      </c>
      <c r="N24" s="65"/>
      <c r="O24" s="66"/>
      <c r="P24" s="65"/>
      <c r="Q24" s="66"/>
      <c r="R24" s="65">
        <f>VLOOKUP($A24,'Return Data'!$B$7:$R$2843,16,0)</f>
        <v>-23.003799999999998</v>
      </c>
      <c r="S24" s="67">
        <f t="shared" si="0"/>
        <v>35</v>
      </c>
    </row>
    <row r="25" spans="1:19" x14ac:dyDescent="0.3">
      <c r="A25" s="82" t="s">
        <v>1115</v>
      </c>
      <c r="B25" s="64">
        <f>VLOOKUP($A25,'Return Data'!$B$7:$R$2843,3,0)</f>
        <v>44351</v>
      </c>
      <c r="C25" s="65">
        <f>VLOOKUP($A25,'Return Data'!$B$7:$R$2843,4,0)</f>
        <v>8.3599999999999994E-2</v>
      </c>
      <c r="D25" s="65">
        <f>VLOOKUP($A25,'Return Data'!$B$7:$R$2843,9,0)</f>
        <v>11.375999999999999</v>
      </c>
      <c r="E25" s="66">
        <f t="shared" si="1"/>
        <v>1</v>
      </c>
      <c r="F25" s="65">
        <f>VLOOKUP($A25,'Return Data'!$B$7:$R$2843,10,0)</f>
        <v>11.2239</v>
      </c>
      <c r="G25" s="66">
        <f t="shared" si="2"/>
        <v>5</v>
      </c>
      <c r="H25" s="65">
        <f>VLOOKUP($A25,'Return Data'!$B$7:$R$2843,11,0)</f>
        <v>-40.873899999999999</v>
      </c>
      <c r="I25" s="66">
        <f t="shared" si="3"/>
        <v>33</v>
      </c>
      <c r="J25" s="65"/>
      <c r="K25" s="66"/>
      <c r="L25" s="65"/>
      <c r="M25" s="66"/>
      <c r="N25" s="65"/>
      <c r="O25" s="66"/>
      <c r="P25" s="65"/>
      <c r="Q25" s="66"/>
      <c r="R25" s="65">
        <f>VLOOKUP($A25,'Return Data'!$B$7:$R$2843,16,0)</f>
        <v>-11.541499999999999</v>
      </c>
      <c r="S25" s="67">
        <f t="shared" si="0"/>
        <v>32</v>
      </c>
    </row>
    <row r="26" spans="1:19" x14ac:dyDescent="0.3">
      <c r="A26" s="82" t="s">
        <v>1117</v>
      </c>
      <c r="B26" s="64">
        <f>VLOOKUP($A26,'Return Data'!$B$7:$R$2843,3,0)</f>
        <v>44351</v>
      </c>
      <c r="C26" s="65">
        <f>VLOOKUP($A26,'Return Data'!$B$7:$R$2843,4,0)</f>
        <v>14.167999999999999</v>
      </c>
      <c r="D26" s="65">
        <f>VLOOKUP($A26,'Return Data'!$B$7:$R$2843,9,0)</f>
        <v>5.1247999999999996</v>
      </c>
      <c r="E26" s="66">
        <f t="shared" si="1"/>
        <v>23</v>
      </c>
      <c r="F26" s="65">
        <f>VLOOKUP($A26,'Return Data'!$B$7:$R$2843,10,0)</f>
        <v>6.2634999999999996</v>
      </c>
      <c r="G26" s="66">
        <f t="shared" si="2"/>
        <v>30</v>
      </c>
      <c r="H26" s="65">
        <f>VLOOKUP($A26,'Return Data'!$B$7:$R$2843,11,0)</f>
        <v>1.9624999999999999</v>
      </c>
      <c r="I26" s="66">
        <f t="shared" si="3"/>
        <v>15</v>
      </c>
      <c r="J26" s="65">
        <f>VLOOKUP($A26,'Return Data'!$B$7:$R$2843,12,0)</f>
        <v>4.3235000000000001</v>
      </c>
      <c r="K26" s="66">
        <f t="shared" ref="K26:K38" si="8">RANK(J26,J$8:J$42,0)</f>
        <v>13</v>
      </c>
      <c r="L26" s="65">
        <f>VLOOKUP($A26,'Return Data'!$B$7:$R$2843,13,0)</f>
        <v>1.8680000000000001</v>
      </c>
      <c r="M26" s="66">
        <f t="shared" ref="M26:M38" si="9">RANK(L26,L$8:L$42,0)</f>
        <v>30</v>
      </c>
      <c r="N26" s="65">
        <f>VLOOKUP($A26,'Return Data'!$B$7:$R$2843,17,0)</f>
        <v>2.4215</v>
      </c>
      <c r="O26" s="66">
        <f t="shared" ref="O26:O38" si="10">RANK(N26,N$8:N$42,0)</f>
        <v>28</v>
      </c>
      <c r="P26" s="65">
        <f>VLOOKUP($A26,'Return Data'!$B$7:$R$2843,14,0)</f>
        <v>3.4941</v>
      </c>
      <c r="Q26" s="66">
        <f t="shared" ref="Q26:Q38" si="11">RANK(P26,P$8:P$42,0)</f>
        <v>24</v>
      </c>
      <c r="R26" s="65">
        <f>VLOOKUP($A26,'Return Data'!$B$7:$R$2843,16,0)</f>
        <v>5.7961</v>
      </c>
      <c r="S26" s="67">
        <f t="shared" si="0"/>
        <v>28</v>
      </c>
    </row>
    <row r="27" spans="1:19" x14ac:dyDescent="0.3">
      <c r="A27" s="82" t="s">
        <v>1120</v>
      </c>
      <c r="B27" s="64">
        <f>VLOOKUP($A27,'Return Data'!$B$7:$R$2843,3,0)</f>
        <v>44351</v>
      </c>
      <c r="C27" s="65">
        <f>VLOOKUP($A27,'Return Data'!$B$7:$R$2843,4,0)</f>
        <v>99.206800000000001</v>
      </c>
      <c r="D27" s="65">
        <f>VLOOKUP($A27,'Return Data'!$B$7:$R$2843,9,0)</f>
        <v>7.6882999999999999</v>
      </c>
      <c r="E27" s="66">
        <f t="shared" si="1"/>
        <v>13</v>
      </c>
      <c r="F27" s="65">
        <f>VLOOKUP($A27,'Return Data'!$B$7:$R$2843,10,0)</f>
        <v>12.5565</v>
      </c>
      <c r="G27" s="66">
        <f t="shared" si="2"/>
        <v>2</v>
      </c>
      <c r="H27" s="65">
        <f>VLOOKUP($A27,'Return Data'!$B$7:$R$2843,11,0)</f>
        <v>3.1846000000000001</v>
      </c>
      <c r="I27" s="66">
        <f t="shared" si="3"/>
        <v>12</v>
      </c>
      <c r="J27" s="65">
        <f>VLOOKUP($A27,'Return Data'!$B$7:$R$2843,12,0)</f>
        <v>4.9878</v>
      </c>
      <c r="K27" s="66">
        <f t="shared" si="8"/>
        <v>11</v>
      </c>
      <c r="L27" s="65">
        <f>VLOOKUP($A27,'Return Data'!$B$7:$R$2843,13,0)</f>
        <v>7.3106</v>
      </c>
      <c r="M27" s="66">
        <f t="shared" si="9"/>
        <v>11</v>
      </c>
      <c r="N27" s="65">
        <f>VLOOKUP($A27,'Return Data'!$B$7:$R$2843,17,0)</f>
        <v>9.3224</v>
      </c>
      <c r="O27" s="66">
        <f t="shared" si="10"/>
        <v>4</v>
      </c>
      <c r="P27" s="65">
        <f>VLOOKUP($A27,'Return Data'!$B$7:$R$2843,14,0)</f>
        <v>9.7459000000000007</v>
      </c>
      <c r="Q27" s="66">
        <f t="shared" si="11"/>
        <v>3</v>
      </c>
      <c r="R27" s="65">
        <f>VLOOKUP($A27,'Return Data'!$B$7:$R$2843,16,0)</f>
        <v>9.3627000000000002</v>
      </c>
      <c r="S27" s="67">
        <f t="shared" si="0"/>
        <v>2</v>
      </c>
    </row>
    <row r="28" spans="1:19" x14ac:dyDescent="0.3">
      <c r="A28" s="82" t="s">
        <v>1123</v>
      </c>
      <c r="B28" s="64">
        <f>VLOOKUP($A28,'Return Data'!$B$7:$R$2843,3,0)</f>
        <v>44351</v>
      </c>
      <c r="C28" s="65">
        <f>VLOOKUP($A28,'Return Data'!$B$7:$R$2843,4,0)</f>
        <v>45.7483</v>
      </c>
      <c r="D28" s="65">
        <f>VLOOKUP($A28,'Return Data'!$B$7:$R$2843,9,0)</f>
        <v>4.8689</v>
      </c>
      <c r="E28" s="66">
        <f t="shared" si="1"/>
        <v>25</v>
      </c>
      <c r="F28" s="65">
        <f>VLOOKUP($A28,'Return Data'!$B$7:$R$2843,10,0)</f>
        <v>7.9093</v>
      </c>
      <c r="G28" s="66">
        <f t="shared" si="2"/>
        <v>21</v>
      </c>
      <c r="H28" s="65">
        <f>VLOOKUP($A28,'Return Data'!$B$7:$R$2843,11,0)</f>
        <v>1.6882999999999999</v>
      </c>
      <c r="I28" s="66">
        <f t="shared" si="3"/>
        <v>17</v>
      </c>
      <c r="J28" s="65">
        <f>VLOOKUP($A28,'Return Data'!$B$7:$R$2843,12,0)</f>
        <v>3.3372000000000002</v>
      </c>
      <c r="K28" s="66">
        <f t="shared" si="8"/>
        <v>20</v>
      </c>
      <c r="L28" s="65">
        <f>VLOOKUP($A28,'Return Data'!$B$7:$R$2843,13,0)</f>
        <v>4.6520000000000001</v>
      </c>
      <c r="M28" s="66">
        <f t="shared" si="9"/>
        <v>19</v>
      </c>
      <c r="N28" s="65">
        <f>VLOOKUP($A28,'Return Data'!$B$7:$R$2843,17,0)</f>
        <v>7.9447999999999999</v>
      </c>
      <c r="O28" s="66">
        <f t="shared" si="10"/>
        <v>17</v>
      </c>
      <c r="P28" s="65">
        <f>VLOOKUP($A28,'Return Data'!$B$7:$R$2843,14,0)</f>
        <v>8.5109999999999992</v>
      </c>
      <c r="Q28" s="66">
        <f t="shared" si="11"/>
        <v>10</v>
      </c>
      <c r="R28" s="65">
        <f>VLOOKUP($A28,'Return Data'!$B$7:$R$2843,16,0)</f>
        <v>8.4614999999999991</v>
      </c>
      <c r="S28" s="67">
        <f t="shared" si="0"/>
        <v>8</v>
      </c>
    </row>
    <row r="29" spans="1:19" x14ac:dyDescent="0.3">
      <c r="A29" s="82" t="s">
        <v>1124</v>
      </c>
      <c r="B29" s="64">
        <f>VLOOKUP($A29,'Return Data'!$B$7:$R$2843,3,0)</f>
        <v>44351</v>
      </c>
      <c r="C29" s="65">
        <f>VLOOKUP($A29,'Return Data'!$B$7:$R$2843,4,0)</f>
        <v>47.090400000000002</v>
      </c>
      <c r="D29" s="65">
        <f>VLOOKUP($A29,'Return Data'!$B$7:$R$2843,9,0)</f>
        <v>6.2362000000000002</v>
      </c>
      <c r="E29" s="66">
        <f t="shared" si="1"/>
        <v>17</v>
      </c>
      <c r="F29" s="65">
        <f>VLOOKUP($A29,'Return Data'!$B$7:$R$2843,10,0)</f>
        <v>7.5420999999999996</v>
      </c>
      <c r="G29" s="66">
        <f t="shared" si="2"/>
        <v>24</v>
      </c>
      <c r="H29" s="65">
        <f>VLOOKUP($A29,'Return Data'!$B$7:$R$2843,11,0)</f>
        <v>1.6709000000000001</v>
      </c>
      <c r="I29" s="66">
        <f t="shared" si="3"/>
        <v>18</v>
      </c>
      <c r="J29" s="65">
        <f>VLOOKUP($A29,'Return Data'!$B$7:$R$2843,12,0)</f>
        <v>3.6143000000000001</v>
      </c>
      <c r="K29" s="66">
        <f t="shared" si="8"/>
        <v>18</v>
      </c>
      <c r="L29" s="65">
        <f>VLOOKUP($A29,'Return Data'!$B$7:$R$2843,13,0)</f>
        <v>5.0506000000000002</v>
      </c>
      <c r="M29" s="66">
        <f t="shared" si="9"/>
        <v>17</v>
      </c>
      <c r="N29" s="65">
        <f>VLOOKUP($A29,'Return Data'!$B$7:$R$2843,17,0)</f>
        <v>7.234</v>
      </c>
      <c r="O29" s="66">
        <f t="shared" si="10"/>
        <v>21</v>
      </c>
      <c r="P29" s="65">
        <f>VLOOKUP($A29,'Return Data'!$B$7:$R$2843,14,0)</f>
        <v>7.6132</v>
      </c>
      <c r="Q29" s="66">
        <f t="shared" si="11"/>
        <v>17</v>
      </c>
      <c r="R29" s="65">
        <f>VLOOKUP($A29,'Return Data'!$B$7:$R$2843,16,0)</f>
        <v>7.7561999999999998</v>
      </c>
      <c r="S29" s="67">
        <f t="shared" si="0"/>
        <v>18</v>
      </c>
    </row>
    <row r="30" spans="1:19" x14ac:dyDescent="0.3">
      <c r="A30" s="82" t="s">
        <v>1126</v>
      </c>
      <c r="B30" s="64">
        <f>VLOOKUP($A30,'Return Data'!$B$7:$R$2843,3,0)</f>
        <v>44351</v>
      </c>
      <c r="C30" s="65">
        <f>VLOOKUP($A30,'Return Data'!$B$7:$R$2843,4,0)</f>
        <v>34.710500000000003</v>
      </c>
      <c r="D30" s="65">
        <f>VLOOKUP($A30,'Return Data'!$B$7:$R$2843,9,0)</f>
        <v>5.5758000000000001</v>
      </c>
      <c r="E30" s="66">
        <f t="shared" si="1"/>
        <v>20</v>
      </c>
      <c r="F30" s="65">
        <f>VLOOKUP($A30,'Return Data'!$B$7:$R$2843,10,0)</f>
        <v>8.8369999999999997</v>
      </c>
      <c r="G30" s="66">
        <f t="shared" si="2"/>
        <v>14</v>
      </c>
      <c r="H30" s="65">
        <f>VLOOKUP($A30,'Return Data'!$B$7:$R$2843,11,0)</f>
        <v>-0.30919999999999997</v>
      </c>
      <c r="I30" s="66">
        <f t="shared" si="3"/>
        <v>29</v>
      </c>
      <c r="J30" s="65">
        <f>VLOOKUP($A30,'Return Data'!$B$7:$R$2843,12,0)</f>
        <v>2.7168999999999999</v>
      </c>
      <c r="K30" s="66">
        <f t="shared" si="8"/>
        <v>24</v>
      </c>
      <c r="L30" s="65">
        <f>VLOOKUP($A30,'Return Data'!$B$7:$R$2843,13,0)</f>
        <v>3.1947999999999999</v>
      </c>
      <c r="M30" s="66">
        <f t="shared" si="9"/>
        <v>28</v>
      </c>
      <c r="N30" s="65">
        <f>VLOOKUP($A30,'Return Data'!$B$7:$R$2843,17,0)</f>
        <v>6.8501000000000003</v>
      </c>
      <c r="O30" s="66">
        <f t="shared" si="10"/>
        <v>23</v>
      </c>
      <c r="P30" s="65">
        <f>VLOOKUP($A30,'Return Data'!$B$7:$R$2843,14,0)</f>
        <v>8.2776999999999994</v>
      </c>
      <c r="Q30" s="66">
        <f t="shared" si="11"/>
        <v>14</v>
      </c>
      <c r="R30" s="65">
        <f>VLOOKUP($A30,'Return Data'!$B$7:$R$2843,16,0)</f>
        <v>6.9598000000000004</v>
      </c>
      <c r="S30" s="67">
        <f t="shared" si="0"/>
        <v>25</v>
      </c>
    </row>
    <row r="31" spans="1:19" x14ac:dyDescent="0.3">
      <c r="A31" s="82" t="s">
        <v>1128</v>
      </c>
      <c r="B31" s="64">
        <f>VLOOKUP($A31,'Return Data'!$B$7:$R$2843,3,0)</f>
        <v>44351</v>
      </c>
      <c r="C31" s="65">
        <f>VLOOKUP($A31,'Return Data'!$B$7:$R$2843,4,0)</f>
        <v>31.261500000000002</v>
      </c>
      <c r="D31" s="65">
        <f>VLOOKUP($A31,'Return Data'!$B$7:$R$2843,9,0)</f>
        <v>4.4231999999999996</v>
      </c>
      <c r="E31" s="66">
        <f t="shared" si="1"/>
        <v>27</v>
      </c>
      <c r="F31" s="65">
        <f>VLOOKUP($A31,'Return Data'!$B$7:$R$2843,10,0)</f>
        <v>9.3290000000000006</v>
      </c>
      <c r="G31" s="66">
        <f t="shared" si="2"/>
        <v>12</v>
      </c>
      <c r="H31" s="65">
        <f>VLOOKUP($A31,'Return Data'!$B$7:$R$2843,11,0)</f>
        <v>2.1107999999999998</v>
      </c>
      <c r="I31" s="66">
        <f t="shared" si="3"/>
        <v>14</v>
      </c>
      <c r="J31" s="65">
        <f>VLOOKUP($A31,'Return Data'!$B$7:$R$2843,12,0)</f>
        <v>4.1157000000000004</v>
      </c>
      <c r="K31" s="66">
        <f t="shared" si="8"/>
        <v>14</v>
      </c>
      <c r="L31" s="65">
        <f>VLOOKUP($A31,'Return Data'!$B$7:$R$2843,13,0)</f>
        <v>6.8703000000000003</v>
      </c>
      <c r="M31" s="66">
        <f t="shared" si="9"/>
        <v>12</v>
      </c>
      <c r="N31" s="65">
        <f>VLOOKUP($A31,'Return Data'!$B$7:$R$2843,17,0)</f>
        <v>9.1501999999999999</v>
      </c>
      <c r="O31" s="66">
        <f t="shared" si="10"/>
        <v>5</v>
      </c>
      <c r="P31" s="65">
        <f>VLOOKUP($A31,'Return Data'!$B$7:$R$2843,14,0)</f>
        <v>9.2805</v>
      </c>
      <c r="Q31" s="66">
        <f t="shared" si="11"/>
        <v>7</v>
      </c>
      <c r="R31" s="65">
        <f>VLOOKUP($A31,'Return Data'!$B$7:$R$2843,16,0)</f>
        <v>9.3110999999999997</v>
      </c>
      <c r="S31" s="67">
        <f t="shared" si="0"/>
        <v>3</v>
      </c>
    </row>
    <row r="32" spans="1:19" x14ac:dyDescent="0.3">
      <c r="A32" s="82" t="s">
        <v>1131</v>
      </c>
      <c r="B32" s="64">
        <f>VLOOKUP($A32,'Return Data'!$B$7:$R$2843,3,0)</f>
        <v>44351</v>
      </c>
      <c r="C32" s="65">
        <f>VLOOKUP($A32,'Return Data'!$B$7:$R$2843,4,0)</f>
        <v>53.622599999999998</v>
      </c>
      <c r="D32" s="65">
        <f>VLOOKUP($A32,'Return Data'!$B$7:$R$2843,9,0)</f>
        <v>5.9962</v>
      </c>
      <c r="E32" s="66">
        <f t="shared" si="1"/>
        <v>18</v>
      </c>
      <c r="F32" s="65">
        <f>VLOOKUP($A32,'Return Data'!$B$7:$R$2843,10,0)</f>
        <v>8.7753999999999994</v>
      </c>
      <c r="G32" s="66">
        <f t="shared" si="2"/>
        <v>15</v>
      </c>
      <c r="H32" s="65">
        <f>VLOOKUP($A32,'Return Data'!$B$7:$R$2843,11,0)</f>
        <v>0.11260000000000001</v>
      </c>
      <c r="I32" s="66">
        <f t="shared" si="3"/>
        <v>25</v>
      </c>
      <c r="J32" s="65">
        <f>VLOOKUP($A32,'Return Data'!$B$7:$R$2843,12,0)</f>
        <v>3.2812999999999999</v>
      </c>
      <c r="K32" s="66">
        <f t="shared" si="8"/>
        <v>22</v>
      </c>
      <c r="L32" s="65">
        <f>VLOOKUP($A32,'Return Data'!$B$7:$R$2843,13,0)</f>
        <v>3.7837999999999998</v>
      </c>
      <c r="M32" s="66">
        <f t="shared" si="9"/>
        <v>23</v>
      </c>
      <c r="N32" s="65">
        <f>VLOOKUP($A32,'Return Data'!$B$7:$R$2843,17,0)</f>
        <v>8.4354999999999993</v>
      </c>
      <c r="O32" s="66">
        <f t="shared" si="10"/>
        <v>12</v>
      </c>
      <c r="P32" s="65">
        <f>VLOOKUP($A32,'Return Data'!$B$7:$R$2843,14,0)</f>
        <v>9.4090000000000007</v>
      </c>
      <c r="Q32" s="66">
        <f t="shared" si="11"/>
        <v>5</v>
      </c>
      <c r="R32" s="65">
        <f>VLOOKUP($A32,'Return Data'!$B$7:$R$2843,16,0)</f>
        <v>8.3652999999999995</v>
      </c>
      <c r="S32" s="67">
        <f t="shared" si="0"/>
        <v>9</v>
      </c>
    </row>
    <row r="33" spans="1:19" x14ac:dyDescent="0.3">
      <c r="A33" s="82" t="s">
        <v>1132</v>
      </c>
      <c r="B33" s="64">
        <f>VLOOKUP($A33,'Return Data'!$B$7:$R$2843,3,0)</f>
        <v>44351</v>
      </c>
      <c r="C33" s="65">
        <f>VLOOKUP($A33,'Return Data'!$B$7:$R$2843,4,0)</f>
        <v>50.042000000000002</v>
      </c>
      <c r="D33" s="65">
        <f>VLOOKUP($A33,'Return Data'!$B$7:$R$2843,9,0)</f>
        <v>2.0907</v>
      </c>
      <c r="E33" s="66">
        <f t="shared" si="1"/>
        <v>32</v>
      </c>
      <c r="F33" s="65">
        <f>VLOOKUP($A33,'Return Data'!$B$7:$R$2843,10,0)</f>
        <v>5.6055999999999999</v>
      </c>
      <c r="G33" s="66">
        <f t="shared" si="2"/>
        <v>32</v>
      </c>
      <c r="H33" s="65">
        <f>VLOOKUP($A33,'Return Data'!$B$7:$R$2843,11,0)</f>
        <v>-0.52080000000000004</v>
      </c>
      <c r="I33" s="66">
        <f t="shared" si="3"/>
        <v>30</v>
      </c>
      <c r="J33" s="65">
        <f>VLOOKUP($A33,'Return Data'!$B$7:$R$2843,12,0)</f>
        <v>1.4278999999999999</v>
      </c>
      <c r="K33" s="66">
        <f t="shared" si="8"/>
        <v>30</v>
      </c>
      <c r="L33" s="65">
        <f>VLOOKUP($A33,'Return Data'!$B$7:$R$2843,13,0)</f>
        <v>4.0350000000000001</v>
      </c>
      <c r="M33" s="66">
        <f t="shared" si="9"/>
        <v>22</v>
      </c>
      <c r="N33" s="65">
        <f>VLOOKUP($A33,'Return Data'!$B$7:$R$2843,17,0)</f>
        <v>4.4211999999999998</v>
      </c>
      <c r="O33" s="66">
        <f t="shared" si="10"/>
        <v>25</v>
      </c>
      <c r="P33" s="65">
        <f>VLOOKUP($A33,'Return Data'!$B$7:$R$2843,14,0)</f>
        <v>2.1474000000000002</v>
      </c>
      <c r="Q33" s="66">
        <f t="shared" si="11"/>
        <v>27</v>
      </c>
      <c r="R33" s="65">
        <f>VLOOKUP($A33,'Return Data'!$B$7:$R$2843,16,0)</f>
        <v>6.3002000000000002</v>
      </c>
      <c r="S33" s="67">
        <f t="shared" si="0"/>
        <v>26</v>
      </c>
    </row>
    <row r="34" spans="1:19" x14ac:dyDescent="0.3">
      <c r="A34" s="82" t="s">
        <v>1135</v>
      </c>
      <c r="B34" s="64">
        <f>VLOOKUP($A34,'Return Data'!$B$7:$R$2843,3,0)</f>
        <v>44351</v>
      </c>
      <c r="C34" s="65">
        <f>VLOOKUP($A34,'Return Data'!$B$7:$R$2843,4,0)</f>
        <v>61.059899999999999</v>
      </c>
      <c r="D34" s="65">
        <f>VLOOKUP($A34,'Return Data'!$B$7:$R$2843,9,0)</f>
        <v>8.4542000000000002</v>
      </c>
      <c r="E34" s="66">
        <f t="shared" si="1"/>
        <v>9</v>
      </c>
      <c r="F34" s="65">
        <f>VLOOKUP($A34,'Return Data'!$B$7:$R$2843,10,0)</f>
        <v>6.8638000000000003</v>
      </c>
      <c r="G34" s="66">
        <f t="shared" si="2"/>
        <v>29</v>
      </c>
      <c r="H34" s="65">
        <f>VLOOKUP($A34,'Return Data'!$B$7:$R$2843,11,0)</f>
        <v>0.41339999999999999</v>
      </c>
      <c r="I34" s="66">
        <f t="shared" si="3"/>
        <v>24</v>
      </c>
      <c r="J34" s="65">
        <f>VLOOKUP($A34,'Return Data'!$B$7:$R$2843,12,0)</f>
        <v>3.6949999999999998</v>
      </c>
      <c r="K34" s="66">
        <f t="shared" si="8"/>
        <v>17</v>
      </c>
      <c r="L34" s="65">
        <f>VLOOKUP($A34,'Return Data'!$B$7:$R$2843,13,0)</f>
        <v>5.0574000000000003</v>
      </c>
      <c r="M34" s="66">
        <f t="shared" si="9"/>
        <v>16</v>
      </c>
      <c r="N34" s="65">
        <f>VLOOKUP($A34,'Return Data'!$B$7:$R$2843,17,0)</f>
        <v>8.5024999999999995</v>
      </c>
      <c r="O34" s="66">
        <f t="shared" si="10"/>
        <v>10</v>
      </c>
      <c r="P34" s="65">
        <f>VLOOKUP($A34,'Return Data'!$B$7:$R$2843,14,0)</f>
        <v>8.9564000000000004</v>
      </c>
      <c r="Q34" s="66">
        <f t="shared" si="11"/>
        <v>8</v>
      </c>
      <c r="R34" s="65">
        <f>VLOOKUP($A34,'Return Data'!$B$7:$R$2843,16,0)</f>
        <v>8.7626000000000008</v>
      </c>
      <c r="S34" s="67">
        <f t="shared" si="0"/>
        <v>5</v>
      </c>
    </row>
    <row r="35" spans="1:19" x14ac:dyDescent="0.3">
      <c r="A35" s="82" t="s">
        <v>1136</v>
      </c>
      <c r="B35" s="64">
        <f>VLOOKUP($A35,'Return Data'!$B$7:$R$2843,3,0)</f>
        <v>44351</v>
      </c>
      <c r="C35" s="65">
        <f>VLOOKUP($A35,'Return Data'!$B$7:$R$2843,4,0)</f>
        <v>57.398099999999999</v>
      </c>
      <c r="D35" s="65">
        <f>VLOOKUP($A35,'Return Data'!$B$7:$R$2843,9,0)</f>
        <v>4.5799000000000003</v>
      </c>
      <c r="E35" s="66">
        <f t="shared" si="1"/>
        <v>26</v>
      </c>
      <c r="F35" s="65">
        <f>VLOOKUP($A35,'Return Data'!$B$7:$R$2843,10,0)</f>
        <v>6.9608999999999996</v>
      </c>
      <c r="G35" s="66">
        <f t="shared" si="2"/>
        <v>28</v>
      </c>
      <c r="H35" s="65">
        <f>VLOOKUP($A35,'Return Data'!$B$7:$R$2843,11,0)</f>
        <v>1.095</v>
      </c>
      <c r="I35" s="66">
        <f t="shared" si="3"/>
        <v>23</v>
      </c>
      <c r="J35" s="65">
        <f>VLOOKUP($A35,'Return Data'!$B$7:$R$2843,12,0)</f>
        <v>2.1029</v>
      </c>
      <c r="K35" s="66">
        <f t="shared" si="8"/>
        <v>27</v>
      </c>
      <c r="L35" s="65">
        <f>VLOOKUP($A35,'Return Data'!$B$7:$R$2843,13,0)</f>
        <v>3.4862000000000002</v>
      </c>
      <c r="M35" s="66">
        <f t="shared" si="9"/>
        <v>25</v>
      </c>
      <c r="N35" s="65">
        <f>VLOOKUP($A35,'Return Data'!$B$7:$R$2843,17,0)</f>
        <v>7.1970999999999998</v>
      </c>
      <c r="O35" s="66">
        <f t="shared" si="10"/>
        <v>22</v>
      </c>
      <c r="P35" s="65">
        <f>VLOOKUP($A35,'Return Data'!$B$7:$R$2843,14,0)</f>
        <v>8.0973000000000006</v>
      </c>
      <c r="Q35" s="66">
        <f t="shared" si="11"/>
        <v>16</v>
      </c>
      <c r="R35" s="65">
        <f>VLOOKUP($A35,'Return Data'!$B$7:$R$2843,16,0)</f>
        <v>8.1479999999999997</v>
      </c>
      <c r="S35" s="67">
        <f t="shared" si="0"/>
        <v>12</v>
      </c>
    </row>
    <row r="36" spans="1:19" x14ac:dyDescent="0.3">
      <c r="A36" s="82" t="s">
        <v>1138</v>
      </c>
      <c r="B36" s="64">
        <f>VLOOKUP($A36,'Return Data'!$B$7:$R$2843,3,0)</f>
        <v>44351</v>
      </c>
      <c r="C36" s="65">
        <f>VLOOKUP($A36,'Return Data'!$B$7:$R$2843,4,0)</f>
        <v>71.188400000000001</v>
      </c>
      <c r="D36" s="65">
        <f>VLOOKUP($A36,'Return Data'!$B$7:$R$2843,9,0)</f>
        <v>3.7031999999999998</v>
      </c>
      <c r="E36" s="66">
        <f t="shared" si="1"/>
        <v>29</v>
      </c>
      <c r="F36" s="65">
        <f>VLOOKUP($A36,'Return Data'!$B$7:$R$2843,10,0)</f>
        <v>8.6151999999999997</v>
      </c>
      <c r="G36" s="66">
        <f t="shared" si="2"/>
        <v>17</v>
      </c>
      <c r="H36" s="65">
        <f>VLOOKUP($A36,'Return Data'!$B$7:$R$2843,11,0)</f>
        <v>-0.16239999999999999</v>
      </c>
      <c r="I36" s="66">
        <f t="shared" si="3"/>
        <v>27</v>
      </c>
      <c r="J36" s="65">
        <f>VLOOKUP($A36,'Return Data'!$B$7:$R$2843,12,0)</f>
        <v>2.5901000000000001</v>
      </c>
      <c r="K36" s="66">
        <f t="shared" si="8"/>
        <v>25</v>
      </c>
      <c r="L36" s="65">
        <f>VLOOKUP($A36,'Return Data'!$B$7:$R$2843,13,0)</f>
        <v>3.7212999999999998</v>
      </c>
      <c r="M36" s="66">
        <f t="shared" si="9"/>
        <v>24</v>
      </c>
      <c r="N36" s="65">
        <f>VLOOKUP($A36,'Return Data'!$B$7:$R$2843,17,0)</f>
        <v>8.0597999999999992</v>
      </c>
      <c r="O36" s="66">
        <f t="shared" si="10"/>
        <v>15</v>
      </c>
      <c r="P36" s="65">
        <f>VLOOKUP($A36,'Return Data'!$B$7:$R$2843,14,0)</f>
        <v>9.34</v>
      </c>
      <c r="Q36" s="66">
        <f t="shared" si="11"/>
        <v>6</v>
      </c>
      <c r="R36" s="65">
        <f>VLOOKUP($A36,'Return Data'!$B$7:$R$2843,16,0)</f>
        <v>8.7485999999999997</v>
      </c>
      <c r="S36" s="67">
        <f t="shared" si="0"/>
        <v>6</v>
      </c>
    </row>
    <row r="37" spans="1:19" x14ac:dyDescent="0.3">
      <c r="A37" s="82" t="s">
        <v>1141</v>
      </c>
      <c r="B37" s="64">
        <f>VLOOKUP($A37,'Return Data'!$B$7:$R$2843,3,0)</f>
        <v>44351</v>
      </c>
      <c r="C37" s="65">
        <f>VLOOKUP($A37,'Return Data'!$B$7:$R$2843,4,0)</f>
        <v>55.540300000000002</v>
      </c>
      <c r="D37" s="65">
        <f>VLOOKUP($A37,'Return Data'!$B$7:$R$2843,9,0)</f>
        <v>7.2565</v>
      </c>
      <c r="E37" s="66">
        <f t="shared" si="1"/>
        <v>14</v>
      </c>
      <c r="F37" s="65">
        <f>VLOOKUP($A37,'Return Data'!$B$7:$R$2843,10,0)</f>
        <v>8.0967000000000002</v>
      </c>
      <c r="G37" s="66">
        <f t="shared" si="2"/>
        <v>20</v>
      </c>
      <c r="H37" s="65">
        <f>VLOOKUP($A37,'Return Data'!$B$7:$R$2843,11,0)</f>
        <v>3.1669</v>
      </c>
      <c r="I37" s="66">
        <f t="shared" si="3"/>
        <v>13</v>
      </c>
      <c r="J37" s="65">
        <f>VLOOKUP($A37,'Return Data'!$B$7:$R$2843,12,0)</f>
        <v>5.2728999999999999</v>
      </c>
      <c r="K37" s="66">
        <f t="shared" si="8"/>
        <v>10</v>
      </c>
      <c r="L37" s="65">
        <f>VLOOKUP($A37,'Return Data'!$B$7:$R$2843,13,0)</f>
        <v>7.5060000000000002</v>
      </c>
      <c r="M37" s="66">
        <f t="shared" si="9"/>
        <v>10</v>
      </c>
      <c r="N37" s="65">
        <f>VLOOKUP($A37,'Return Data'!$B$7:$R$2843,17,0)</f>
        <v>9.9855999999999998</v>
      </c>
      <c r="O37" s="66">
        <f t="shared" si="10"/>
        <v>1</v>
      </c>
      <c r="P37" s="65">
        <f>VLOOKUP($A37,'Return Data'!$B$7:$R$2843,14,0)</f>
        <v>9.7285000000000004</v>
      </c>
      <c r="Q37" s="66">
        <f t="shared" si="11"/>
        <v>4</v>
      </c>
      <c r="R37" s="65">
        <f>VLOOKUP($A37,'Return Data'!$B$7:$R$2843,16,0)</f>
        <v>7.8753000000000002</v>
      </c>
      <c r="S37" s="67">
        <f t="shared" si="0"/>
        <v>16</v>
      </c>
    </row>
    <row r="38" spans="1:19" x14ac:dyDescent="0.3">
      <c r="A38" s="82" t="s">
        <v>1143</v>
      </c>
      <c r="B38" s="64">
        <f>VLOOKUP($A38,'Return Data'!$B$7:$R$2843,3,0)</f>
        <v>44351</v>
      </c>
      <c r="C38" s="65">
        <f>VLOOKUP($A38,'Return Data'!$B$7:$R$2843,4,0)</f>
        <v>65.7179</v>
      </c>
      <c r="D38" s="65">
        <f>VLOOKUP($A38,'Return Data'!$B$7:$R$2843,9,0)</f>
        <v>7.0998000000000001</v>
      </c>
      <c r="E38" s="66">
        <f t="shared" si="1"/>
        <v>15</v>
      </c>
      <c r="F38" s="65">
        <f>VLOOKUP($A38,'Return Data'!$B$7:$R$2843,10,0)</f>
        <v>9.8876000000000008</v>
      </c>
      <c r="G38" s="66">
        <f t="shared" si="2"/>
        <v>8</v>
      </c>
      <c r="H38" s="65">
        <f>VLOOKUP($A38,'Return Data'!$B$7:$R$2843,11,0)</f>
        <v>1.6411</v>
      </c>
      <c r="I38" s="66">
        <f t="shared" si="3"/>
        <v>19</v>
      </c>
      <c r="J38" s="65">
        <f>VLOOKUP($A38,'Return Data'!$B$7:$R$2843,12,0)</f>
        <v>3.5013000000000001</v>
      </c>
      <c r="K38" s="66">
        <f t="shared" si="8"/>
        <v>19</v>
      </c>
      <c r="L38" s="65">
        <f>VLOOKUP($A38,'Return Data'!$B$7:$R$2843,13,0)</f>
        <v>6.5933999999999999</v>
      </c>
      <c r="M38" s="66">
        <f t="shared" si="9"/>
        <v>13</v>
      </c>
      <c r="N38" s="65">
        <f>VLOOKUP($A38,'Return Data'!$B$7:$R$2843,17,0)</f>
        <v>8.5656999999999996</v>
      </c>
      <c r="O38" s="66">
        <f t="shared" si="10"/>
        <v>9</v>
      </c>
      <c r="P38" s="65">
        <f>VLOOKUP($A38,'Return Data'!$B$7:$R$2843,14,0)</f>
        <v>8.3069000000000006</v>
      </c>
      <c r="Q38" s="66">
        <f t="shared" si="11"/>
        <v>13</v>
      </c>
      <c r="R38" s="65">
        <f>VLOOKUP($A38,'Return Data'!$B$7:$R$2843,16,0)</f>
        <v>8.1194000000000006</v>
      </c>
      <c r="S38" s="67">
        <f t="shared" si="0"/>
        <v>13</v>
      </c>
    </row>
    <row r="39" spans="1:19" x14ac:dyDescent="0.3">
      <c r="A39" s="82" t="s">
        <v>1145</v>
      </c>
      <c r="B39" s="64">
        <f>VLOOKUP($A39,'Return Data'!$B$7:$R$2843,3,0)</f>
        <v>44351</v>
      </c>
      <c r="C39" s="65">
        <f>VLOOKUP($A39,'Return Data'!$B$7:$R$2843,4,0)</f>
        <v>1.6314</v>
      </c>
      <c r="D39" s="65">
        <f>VLOOKUP($A39,'Return Data'!$B$7:$R$2843,9,0)</f>
        <v>11.1469</v>
      </c>
      <c r="E39" s="66">
        <f t="shared" si="1"/>
        <v>3</v>
      </c>
      <c r="F39" s="65">
        <f>VLOOKUP($A39,'Return Data'!$B$7:$R$2843,10,0)</f>
        <v>11.331099999999999</v>
      </c>
      <c r="G39" s="66">
        <f t="shared" si="2"/>
        <v>4</v>
      </c>
      <c r="H39" s="65">
        <f>VLOOKUP($A39,'Return Data'!$B$7:$R$2843,11,0)</f>
        <v>-40.740699999999997</v>
      </c>
      <c r="I39" s="66">
        <f t="shared" si="3"/>
        <v>32</v>
      </c>
      <c r="J39" s="65"/>
      <c r="K39" s="66"/>
      <c r="L39" s="65"/>
      <c r="M39" s="66"/>
      <c r="N39" s="65"/>
      <c r="O39" s="66"/>
      <c r="P39" s="65"/>
      <c r="Q39" s="66"/>
      <c r="R39" s="65">
        <f>VLOOKUP($A39,'Return Data'!$B$7:$R$2843,16,0)</f>
        <v>-11.526999999999999</v>
      </c>
      <c r="S39" s="67">
        <f t="shared" si="0"/>
        <v>31</v>
      </c>
    </row>
    <row r="40" spans="1:19" x14ac:dyDescent="0.3">
      <c r="A40" s="82" t="s">
        <v>1147</v>
      </c>
      <c r="B40" s="64">
        <f>VLOOKUP($A40,'Return Data'!$B$7:$R$2843,3,0)</f>
        <v>44351</v>
      </c>
      <c r="C40" s="65">
        <f>VLOOKUP($A40,'Return Data'!$B$7:$R$2843,4,0)</f>
        <v>50.901000000000003</v>
      </c>
      <c r="D40" s="65">
        <f>VLOOKUP($A40,'Return Data'!$B$7:$R$2843,9,0)</f>
        <v>3.3799000000000001</v>
      </c>
      <c r="E40" s="66">
        <f t="shared" si="1"/>
        <v>30</v>
      </c>
      <c r="F40" s="65">
        <f>VLOOKUP($A40,'Return Data'!$B$7:$R$2843,10,0)</f>
        <v>5.5185000000000004</v>
      </c>
      <c r="G40" s="66">
        <f t="shared" si="2"/>
        <v>33</v>
      </c>
      <c r="H40" s="65">
        <f>VLOOKUP($A40,'Return Data'!$B$7:$R$2843,11,0)</f>
        <v>1.2244999999999999</v>
      </c>
      <c r="I40" s="66">
        <f t="shared" si="3"/>
        <v>22</v>
      </c>
      <c r="J40" s="65">
        <f>VLOOKUP($A40,'Return Data'!$B$7:$R$2843,12,0)</f>
        <v>2.2711000000000001</v>
      </c>
      <c r="K40" s="66">
        <f>RANK(J40,J$8:J$42,0)</f>
        <v>26</v>
      </c>
      <c r="L40" s="65">
        <f>VLOOKUP($A40,'Return Data'!$B$7:$R$2843,13,0)</f>
        <v>4.0613999999999999</v>
      </c>
      <c r="M40" s="66">
        <f>RANK(L40,L$8:L$42,0)</f>
        <v>21</v>
      </c>
      <c r="N40" s="65">
        <f>VLOOKUP($A40,'Return Data'!$B$7:$R$2843,17,0)</f>
        <v>1.135</v>
      </c>
      <c r="O40" s="66">
        <f>RANK(N40,N$8:N$42,0)</f>
        <v>29</v>
      </c>
      <c r="P40" s="65">
        <f>VLOOKUP($A40,'Return Data'!$B$7:$R$2843,14,0)</f>
        <v>-0.46139999999999998</v>
      </c>
      <c r="Q40" s="66">
        <f>RANK(P40,P$8:P$42,0)</f>
        <v>28</v>
      </c>
      <c r="R40" s="65">
        <f>VLOOKUP($A40,'Return Data'!$B$7:$R$2843,16,0)</f>
        <v>7.3377999999999997</v>
      </c>
      <c r="S40" s="67">
        <f t="shared" si="0"/>
        <v>24</v>
      </c>
    </row>
    <row r="41" spans="1:19" x14ac:dyDescent="0.3">
      <c r="A41" s="82" t="s">
        <v>1008</v>
      </c>
      <c r="B41" s="64">
        <f>VLOOKUP($A41,'Return Data'!$B$7:$R$2843,3,0)</f>
        <v>44351</v>
      </c>
      <c r="C41" s="65">
        <f>VLOOKUP($A41,'Return Data'!$B$7:$R$2843,4,0)</f>
        <v>71.550899999999999</v>
      </c>
      <c r="D41" s="65">
        <f>VLOOKUP($A41,'Return Data'!$B$7:$R$2843,9,0)</f>
        <v>2.7528999999999999</v>
      </c>
      <c r="E41" s="66">
        <f t="shared" si="1"/>
        <v>31</v>
      </c>
      <c r="F41" s="65">
        <f>VLOOKUP($A41,'Return Data'!$B$7:$R$2843,10,0)</f>
        <v>9.5707000000000004</v>
      </c>
      <c r="G41" s="66">
        <f t="shared" si="2"/>
        <v>10</v>
      </c>
      <c r="H41" s="65">
        <f>VLOOKUP($A41,'Return Data'!$B$7:$R$2843,11,0)</f>
        <v>-1.272</v>
      </c>
      <c r="I41" s="66">
        <f t="shared" si="3"/>
        <v>31</v>
      </c>
      <c r="J41" s="65">
        <f>VLOOKUP($A41,'Return Data'!$B$7:$R$2843,12,0)</f>
        <v>1.593</v>
      </c>
      <c r="K41" s="66">
        <f>RANK(J41,J$8:J$42,0)</f>
        <v>29</v>
      </c>
      <c r="L41" s="65">
        <f>VLOOKUP($A41,'Return Data'!$B$7:$R$2843,13,0)</f>
        <v>3.2010999999999998</v>
      </c>
      <c r="M41" s="66">
        <f>RANK(L41,L$8:L$42,0)</f>
        <v>27</v>
      </c>
      <c r="N41" s="65">
        <f>VLOOKUP($A41,'Return Data'!$B$7:$R$2843,17,0)</f>
        <v>8.2522000000000002</v>
      </c>
      <c r="O41" s="66">
        <f>RANK(N41,N$8:N$42,0)</f>
        <v>14</v>
      </c>
      <c r="P41" s="65">
        <f>VLOOKUP($A41,'Return Data'!$B$7:$R$2843,14,0)</f>
        <v>9.8406000000000002</v>
      </c>
      <c r="Q41" s="66">
        <f>RANK(P41,P$8:P$42,0)</f>
        <v>1</v>
      </c>
      <c r="R41" s="65">
        <f>VLOOKUP($A41,'Return Data'!$B$7:$R$2843,16,0)</f>
        <v>8.9647000000000006</v>
      </c>
      <c r="S41" s="67">
        <f t="shared" si="0"/>
        <v>4</v>
      </c>
    </row>
    <row r="42" spans="1:19" x14ac:dyDescent="0.3">
      <c r="A42" s="82" t="s">
        <v>1010</v>
      </c>
      <c r="B42" s="64">
        <f>VLOOKUP($A42,'Return Data'!$B$7:$R$2843,3,0)</f>
        <v>44351</v>
      </c>
      <c r="C42" s="65">
        <f>VLOOKUP($A42,'Return Data'!$B$7:$R$2843,4,0)</f>
        <v>13.7767</v>
      </c>
      <c r="D42" s="65">
        <f>VLOOKUP($A42,'Return Data'!$B$7:$R$2843,9,0)</f>
        <v>-6.7131999999999996</v>
      </c>
      <c r="E42" s="66">
        <f t="shared" si="1"/>
        <v>34</v>
      </c>
      <c r="F42" s="65">
        <f>VLOOKUP($A42,'Return Data'!$B$7:$R$2843,10,0)</f>
        <v>5.8148</v>
      </c>
      <c r="G42" s="66">
        <f t="shared" si="2"/>
        <v>31</v>
      </c>
      <c r="H42" s="65">
        <f>VLOOKUP($A42,'Return Data'!$B$7:$R$2843,11,0)</f>
        <v>-0.2631</v>
      </c>
      <c r="I42" s="66">
        <f t="shared" si="3"/>
        <v>28</v>
      </c>
      <c r="J42" s="65">
        <f>VLOOKUP($A42,'Return Data'!$B$7:$R$2843,12,0)</f>
        <v>1.8796999999999999</v>
      </c>
      <c r="K42" s="66">
        <f>RANK(J42,J$8:J$42,0)</f>
        <v>28</v>
      </c>
      <c r="L42" s="65">
        <f>VLOOKUP($A42,'Return Data'!$B$7:$R$2843,13,0)</f>
        <v>3.3271000000000002</v>
      </c>
      <c r="M42" s="66">
        <f>RANK(L42,L$8:L$42,0)</f>
        <v>26</v>
      </c>
      <c r="N42" s="65">
        <f>VLOOKUP($A42,'Return Data'!$B$7:$R$2843,17,0)</f>
        <v>9.0218000000000007</v>
      </c>
      <c r="O42" s="66">
        <f>RANK(N42,N$8:N$42,0)</f>
        <v>7</v>
      </c>
      <c r="P42" s="65"/>
      <c r="Q42" s="66"/>
      <c r="R42" s="65">
        <f>VLOOKUP($A42,'Return Data'!$B$7:$R$2843,16,0)</f>
        <v>11.617699999999999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6.2737058823529388</v>
      </c>
      <c r="E44" s="88"/>
      <c r="F44" s="89">
        <f>AVERAGE(F8:F42)</f>
        <v>8.6154176470588233</v>
      </c>
      <c r="G44" s="88"/>
      <c r="H44" s="89">
        <f>AVERAGE(H8:H42)</f>
        <v>-0.93337352941176466</v>
      </c>
      <c r="I44" s="88"/>
      <c r="J44" s="89">
        <f>AVERAGE(J8:J42)</f>
        <v>4.9385290322580628</v>
      </c>
      <c r="K44" s="88"/>
      <c r="L44" s="89">
        <f>AVERAGE(L8:L42)</f>
        <v>6.087432258064517</v>
      </c>
      <c r="M44" s="88"/>
      <c r="N44" s="89">
        <f>AVERAGE(N8:N42)</f>
        <v>6.6934766666666654</v>
      </c>
      <c r="O44" s="88"/>
      <c r="P44" s="89">
        <f>AVERAGE(P8:P42)</f>
        <v>6.470024137931035</v>
      </c>
      <c r="Q44" s="88"/>
      <c r="R44" s="89">
        <f>AVERAGE(R8:R42)</f>
        <v>4.4180800000000007</v>
      </c>
      <c r="S44" s="90"/>
    </row>
    <row r="45" spans="1:19" x14ac:dyDescent="0.3">
      <c r="A45" s="87" t="s">
        <v>28</v>
      </c>
      <c r="B45" s="88"/>
      <c r="C45" s="88"/>
      <c r="D45" s="89">
        <f>MIN(D8:D42)</f>
        <v>-6.7131999999999996</v>
      </c>
      <c r="E45" s="88"/>
      <c r="F45" s="89">
        <f>MIN(F8:F42)</f>
        <v>0</v>
      </c>
      <c r="G45" s="88"/>
      <c r="H45" s="89">
        <f>MIN(H8:H42)</f>
        <v>-41.311700000000002</v>
      </c>
      <c r="I45" s="88"/>
      <c r="J45" s="89">
        <f>MIN(J8:J42)</f>
        <v>0</v>
      </c>
      <c r="K45" s="88"/>
      <c r="L45" s="89">
        <f>MIN(L8:L42)</f>
        <v>0</v>
      </c>
      <c r="M45" s="88"/>
      <c r="N45" s="89">
        <f>MIN(N8:N42)</f>
        <v>-12.2523</v>
      </c>
      <c r="O45" s="88"/>
      <c r="P45" s="89">
        <f>MIN(P8:P42)</f>
        <v>-8.0944000000000003</v>
      </c>
      <c r="Q45" s="88"/>
      <c r="R45" s="89">
        <f>MIN(R8:R42)</f>
        <v>-23.003799999999998</v>
      </c>
      <c r="S45" s="90"/>
    </row>
    <row r="46" spans="1:19" ht="15" thickBot="1" x14ac:dyDescent="0.35">
      <c r="A46" s="91" t="s">
        <v>29</v>
      </c>
      <c r="B46" s="92"/>
      <c r="C46" s="92"/>
      <c r="D46" s="93">
        <f>MAX(D8:D42)</f>
        <v>11.375999999999999</v>
      </c>
      <c r="E46" s="92"/>
      <c r="F46" s="93">
        <f>MAX(F8:F42)</f>
        <v>19.3306</v>
      </c>
      <c r="G46" s="92"/>
      <c r="H46" s="93">
        <f>MAX(H8:H42)</f>
        <v>19.1569</v>
      </c>
      <c r="I46" s="92"/>
      <c r="J46" s="93">
        <f>MAX(J8:J42)</f>
        <v>23.334900000000001</v>
      </c>
      <c r="K46" s="92"/>
      <c r="L46" s="93">
        <f>MAX(L8:L42)</f>
        <v>16.232500000000002</v>
      </c>
      <c r="M46" s="92"/>
      <c r="N46" s="93">
        <f>MAX(N8:N42)</f>
        <v>9.9855999999999998</v>
      </c>
      <c r="O46" s="92"/>
      <c r="P46" s="93">
        <f>MAX(P8:P42)</f>
        <v>9.8406000000000002</v>
      </c>
      <c r="Q46" s="92"/>
      <c r="R46" s="93">
        <f>MAX(R8:R42)</f>
        <v>11.617699999999999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44351</v>
      </c>
      <c r="C8" s="65">
        <f>VLOOKUP($A8,'Return Data'!$B$7:$R$2843,4,0)</f>
        <v>322.93</v>
      </c>
      <c r="D8" s="65">
        <f>VLOOKUP($A8,'Return Data'!$B$7:$R$2843,10,0)</f>
        <v>4.1071999999999997</v>
      </c>
      <c r="E8" s="66">
        <f t="shared" ref="E8:E36" si="0">RANK(D8,D$8:D$36,0)</f>
        <v>12</v>
      </c>
      <c r="F8" s="65">
        <f>VLOOKUP($A8,'Return Data'!$B$7:$R$2843,11,0)</f>
        <v>19.122800000000002</v>
      </c>
      <c r="G8" s="66">
        <f t="shared" ref="G8:G36" si="1">RANK(F8,F$8:F$36,0)</f>
        <v>13</v>
      </c>
      <c r="H8" s="65">
        <f>VLOOKUP($A8,'Return Data'!$B$7:$R$2843,12,0)</f>
        <v>39.374200000000002</v>
      </c>
      <c r="I8" s="66">
        <f t="shared" ref="I8:I36" si="2">RANK(H8,H$8:H$36,0)</f>
        <v>10</v>
      </c>
      <c r="J8" s="65">
        <f>VLOOKUP($A8,'Return Data'!$B$7:$R$2843,13,0)</f>
        <v>58.182699999999997</v>
      </c>
      <c r="K8" s="66">
        <f t="shared" ref="K8:K36" si="3">RANK(J8,J$8:J$36,0)</f>
        <v>8</v>
      </c>
      <c r="L8" s="65">
        <f>VLOOKUP($A8,'Return Data'!$B$7:$R$2843,17,0)</f>
        <v>14.795400000000001</v>
      </c>
      <c r="M8" s="66">
        <f t="shared" ref="M8:M36" si="4">RANK(L8,L$8:L$36,0)</f>
        <v>22</v>
      </c>
      <c r="N8" s="65">
        <f>VLOOKUP($A8,'Return Data'!$B$7:$R$2843,14,0)</f>
        <v>12.654199999999999</v>
      </c>
      <c r="O8" s="66">
        <f t="shared" ref="O8:O26" si="5">RANK(N8,N$8:N$36,0)</f>
        <v>22</v>
      </c>
      <c r="P8" s="65">
        <f>VLOOKUP($A8,'Return Data'!$B$7:$R$2843,15,0)</f>
        <v>13.4971</v>
      </c>
      <c r="Q8" s="66">
        <f t="shared" ref="Q8:Q26" si="6">RANK(P8,P$8:P$36,0)</f>
        <v>22</v>
      </c>
      <c r="R8" s="65">
        <f>VLOOKUP($A8,'Return Data'!$B$7:$R$2843,16,0)</f>
        <v>14.891400000000001</v>
      </c>
      <c r="S8" s="67">
        <f t="shared" ref="S8:S36" si="7">RANK(R8,R$8:R$36,0)</f>
        <v>13</v>
      </c>
    </row>
    <row r="9" spans="1:20" x14ac:dyDescent="0.3">
      <c r="A9" s="63" t="s">
        <v>952</v>
      </c>
      <c r="B9" s="64">
        <f>VLOOKUP($A9,'Return Data'!$B$7:$R$2843,3,0)</f>
        <v>44351</v>
      </c>
      <c r="C9" s="65">
        <f>VLOOKUP($A9,'Return Data'!$B$7:$R$2843,4,0)</f>
        <v>45.63</v>
      </c>
      <c r="D9" s="65">
        <f>VLOOKUP($A9,'Return Data'!$B$7:$R$2843,10,0)</f>
        <v>4.0118999999999998</v>
      </c>
      <c r="E9" s="66">
        <f t="shared" si="0"/>
        <v>15</v>
      </c>
      <c r="F9" s="65">
        <f>VLOOKUP($A9,'Return Data'!$B$7:$R$2843,11,0)</f>
        <v>15.3729</v>
      </c>
      <c r="G9" s="66">
        <f t="shared" si="1"/>
        <v>27</v>
      </c>
      <c r="H9" s="65">
        <f>VLOOKUP($A9,'Return Data'!$B$7:$R$2843,12,0)</f>
        <v>35.04</v>
      </c>
      <c r="I9" s="66">
        <f t="shared" si="2"/>
        <v>24</v>
      </c>
      <c r="J9" s="65">
        <f>VLOOKUP($A9,'Return Data'!$B$7:$R$2843,13,0)</f>
        <v>48.631900000000002</v>
      </c>
      <c r="K9" s="66">
        <f t="shared" si="3"/>
        <v>26</v>
      </c>
      <c r="L9" s="65">
        <f>VLOOKUP($A9,'Return Data'!$B$7:$R$2843,17,0)</f>
        <v>18.792000000000002</v>
      </c>
      <c r="M9" s="66">
        <f t="shared" si="4"/>
        <v>5</v>
      </c>
      <c r="N9" s="65">
        <f>VLOOKUP($A9,'Return Data'!$B$7:$R$2843,14,0)</f>
        <v>17.451899999999998</v>
      </c>
      <c r="O9" s="66">
        <f t="shared" si="5"/>
        <v>2</v>
      </c>
      <c r="P9" s="65">
        <f>VLOOKUP($A9,'Return Data'!$B$7:$R$2843,15,0)</f>
        <v>17.7149</v>
      </c>
      <c r="Q9" s="66">
        <f t="shared" si="6"/>
        <v>2</v>
      </c>
      <c r="R9" s="65">
        <f>VLOOKUP($A9,'Return Data'!$B$7:$R$2843,16,0)</f>
        <v>16.967199999999998</v>
      </c>
      <c r="S9" s="67">
        <f t="shared" si="7"/>
        <v>3</v>
      </c>
    </row>
    <row r="10" spans="1:20" x14ac:dyDescent="0.3">
      <c r="A10" s="63" t="s">
        <v>955</v>
      </c>
      <c r="B10" s="64">
        <f>VLOOKUP($A10,'Return Data'!$B$7:$R$2843,3,0)</f>
        <v>44351</v>
      </c>
      <c r="C10" s="65">
        <f>VLOOKUP($A10,'Return Data'!$B$7:$R$2843,4,0)</f>
        <v>20.94</v>
      </c>
      <c r="D10" s="65">
        <f>VLOOKUP($A10,'Return Data'!$B$7:$R$2843,10,0)</f>
        <v>2.3961000000000001</v>
      </c>
      <c r="E10" s="66">
        <f t="shared" si="0"/>
        <v>28</v>
      </c>
      <c r="F10" s="65">
        <f>VLOOKUP($A10,'Return Data'!$B$7:$R$2843,11,0)</f>
        <v>17.3767</v>
      </c>
      <c r="G10" s="66">
        <f t="shared" si="1"/>
        <v>20</v>
      </c>
      <c r="H10" s="65">
        <f>VLOOKUP($A10,'Return Data'!$B$7:$R$2843,12,0)</f>
        <v>36.862699999999997</v>
      </c>
      <c r="I10" s="66">
        <f t="shared" si="2"/>
        <v>16</v>
      </c>
      <c r="J10" s="65">
        <f>VLOOKUP($A10,'Return Data'!$B$7:$R$2843,13,0)</f>
        <v>51.300600000000003</v>
      </c>
      <c r="K10" s="66">
        <f t="shared" si="3"/>
        <v>21</v>
      </c>
      <c r="L10" s="65">
        <f>VLOOKUP($A10,'Return Data'!$B$7:$R$2843,17,0)</f>
        <v>15.4657</v>
      </c>
      <c r="M10" s="66">
        <f t="shared" si="4"/>
        <v>18</v>
      </c>
      <c r="N10" s="65">
        <f>VLOOKUP($A10,'Return Data'!$B$7:$R$2843,14,0)</f>
        <v>14.1585</v>
      </c>
      <c r="O10" s="66">
        <f t="shared" si="5"/>
        <v>12</v>
      </c>
      <c r="P10" s="65">
        <f>VLOOKUP($A10,'Return Data'!$B$7:$R$2843,15,0)</f>
        <v>14.4619</v>
      </c>
      <c r="Q10" s="66">
        <f t="shared" si="6"/>
        <v>12</v>
      </c>
      <c r="R10" s="65">
        <f>VLOOKUP($A10,'Return Data'!$B$7:$R$2843,16,0)</f>
        <v>12.111800000000001</v>
      </c>
      <c r="S10" s="67">
        <f t="shared" si="7"/>
        <v>26</v>
      </c>
    </row>
    <row r="11" spans="1:20" x14ac:dyDescent="0.3">
      <c r="A11" s="63" t="s">
        <v>957</v>
      </c>
      <c r="B11" s="64">
        <f>VLOOKUP($A11,'Return Data'!$B$7:$R$2843,3,0)</f>
        <v>44351</v>
      </c>
      <c r="C11" s="65">
        <f>VLOOKUP($A11,'Return Data'!$B$7:$R$2843,4,0)</f>
        <v>137.77000000000001</v>
      </c>
      <c r="D11" s="65">
        <f>VLOOKUP($A11,'Return Data'!$B$7:$R$2843,10,0)</f>
        <v>3.0827</v>
      </c>
      <c r="E11" s="66">
        <f t="shared" si="0"/>
        <v>25</v>
      </c>
      <c r="F11" s="65">
        <f>VLOOKUP($A11,'Return Data'!$B$7:$R$2843,11,0)</f>
        <v>16.724599999999999</v>
      </c>
      <c r="G11" s="66">
        <f t="shared" si="1"/>
        <v>24</v>
      </c>
      <c r="H11" s="65">
        <f>VLOOKUP($A11,'Return Data'!$B$7:$R$2843,12,0)</f>
        <v>35.134900000000002</v>
      </c>
      <c r="I11" s="66">
        <f t="shared" si="2"/>
        <v>22</v>
      </c>
      <c r="J11" s="65">
        <f>VLOOKUP($A11,'Return Data'!$B$7:$R$2843,13,0)</f>
        <v>49.230899999999998</v>
      </c>
      <c r="K11" s="66">
        <f t="shared" si="3"/>
        <v>25</v>
      </c>
      <c r="L11" s="65">
        <f>VLOOKUP($A11,'Return Data'!$B$7:$R$2843,17,0)</f>
        <v>17.8629</v>
      </c>
      <c r="M11" s="66">
        <f t="shared" si="4"/>
        <v>8</v>
      </c>
      <c r="N11" s="65">
        <f>VLOOKUP($A11,'Return Data'!$B$7:$R$2843,14,0)</f>
        <v>16.2761</v>
      </c>
      <c r="O11" s="66">
        <f t="shared" si="5"/>
        <v>3</v>
      </c>
      <c r="P11" s="65">
        <f>VLOOKUP($A11,'Return Data'!$B$7:$R$2843,15,0)</f>
        <v>14.6915</v>
      </c>
      <c r="Q11" s="66">
        <f t="shared" si="6"/>
        <v>9</v>
      </c>
      <c r="R11" s="65">
        <f>VLOOKUP($A11,'Return Data'!$B$7:$R$2843,16,0)</f>
        <v>15.822100000000001</v>
      </c>
      <c r="S11" s="67">
        <f t="shared" si="7"/>
        <v>5</v>
      </c>
    </row>
    <row r="12" spans="1:20" x14ac:dyDescent="0.3">
      <c r="A12" s="63" t="s">
        <v>958</v>
      </c>
      <c r="B12" s="64">
        <f>VLOOKUP($A12,'Return Data'!$B$7:$R$2843,3,0)</f>
        <v>44351</v>
      </c>
      <c r="C12" s="65">
        <f>VLOOKUP($A12,'Return Data'!$B$7:$R$2843,4,0)</f>
        <v>40.950000000000003</v>
      </c>
      <c r="D12" s="65">
        <f>VLOOKUP($A12,'Return Data'!$B$7:$R$2843,10,0)</f>
        <v>4.5442999999999998</v>
      </c>
      <c r="E12" s="66">
        <f t="shared" si="0"/>
        <v>8</v>
      </c>
      <c r="F12" s="65">
        <f>VLOOKUP($A12,'Return Data'!$B$7:$R$2843,11,0)</f>
        <v>18.937000000000001</v>
      </c>
      <c r="G12" s="66">
        <f t="shared" si="1"/>
        <v>14</v>
      </c>
      <c r="H12" s="65">
        <f>VLOOKUP($A12,'Return Data'!$B$7:$R$2843,12,0)</f>
        <v>38.157899999999998</v>
      </c>
      <c r="I12" s="66">
        <f t="shared" si="2"/>
        <v>13</v>
      </c>
      <c r="J12" s="65">
        <f>VLOOKUP($A12,'Return Data'!$B$7:$R$2843,13,0)</f>
        <v>54.237299999999998</v>
      </c>
      <c r="K12" s="66">
        <f t="shared" si="3"/>
        <v>16</v>
      </c>
      <c r="L12" s="65">
        <f>VLOOKUP($A12,'Return Data'!$B$7:$R$2843,17,0)</f>
        <v>22.418099999999999</v>
      </c>
      <c r="M12" s="66">
        <f t="shared" si="4"/>
        <v>1</v>
      </c>
      <c r="N12" s="65">
        <f>VLOOKUP($A12,'Return Data'!$B$7:$R$2843,14,0)</f>
        <v>19.276700000000002</v>
      </c>
      <c r="O12" s="66">
        <f t="shared" si="5"/>
        <v>1</v>
      </c>
      <c r="P12" s="65">
        <f>VLOOKUP($A12,'Return Data'!$B$7:$R$2843,15,0)</f>
        <v>18.110199999999999</v>
      </c>
      <c r="Q12" s="66">
        <f t="shared" si="6"/>
        <v>1</v>
      </c>
      <c r="R12" s="65">
        <f>VLOOKUP($A12,'Return Data'!$B$7:$R$2843,16,0)</f>
        <v>15.6562</v>
      </c>
      <c r="S12" s="67">
        <f t="shared" si="7"/>
        <v>6</v>
      </c>
    </row>
    <row r="13" spans="1:20" x14ac:dyDescent="0.3">
      <c r="A13" s="63" t="s">
        <v>960</v>
      </c>
      <c r="B13" s="64">
        <f>VLOOKUP($A13,'Return Data'!$B$7:$R$2843,3,0)</f>
        <v>44351</v>
      </c>
      <c r="C13" s="65">
        <f>VLOOKUP($A13,'Return Data'!$B$7:$R$2843,4,0)</f>
        <v>285.411</v>
      </c>
      <c r="D13" s="65">
        <f>VLOOKUP($A13,'Return Data'!$B$7:$R$2843,10,0)</f>
        <v>5.0452000000000004</v>
      </c>
      <c r="E13" s="66">
        <f t="shared" si="0"/>
        <v>7</v>
      </c>
      <c r="F13" s="65">
        <f>VLOOKUP($A13,'Return Data'!$B$7:$R$2843,11,0)</f>
        <v>17.067699999999999</v>
      </c>
      <c r="G13" s="66">
        <f t="shared" si="1"/>
        <v>22</v>
      </c>
      <c r="H13" s="65">
        <f>VLOOKUP($A13,'Return Data'!$B$7:$R$2843,12,0)</f>
        <v>36.679299999999998</v>
      </c>
      <c r="I13" s="66">
        <f t="shared" si="2"/>
        <v>17</v>
      </c>
      <c r="J13" s="65">
        <f>VLOOKUP($A13,'Return Data'!$B$7:$R$2843,13,0)</f>
        <v>51.463900000000002</v>
      </c>
      <c r="K13" s="66">
        <f t="shared" si="3"/>
        <v>20</v>
      </c>
      <c r="L13" s="65">
        <f>VLOOKUP($A13,'Return Data'!$B$7:$R$2843,17,0)</f>
        <v>12.5349</v>
      </c>
      <c r="M13" s="66">
        <f t="shared" si="4"/>
        <v>25</v>
      </c>
      <c r="N13" s="65">
        <f>VLOOKUP($A13,'Return Data'!$B$7:$R$2843,14,0)</f>
        <v>11.4772</v>
      </c>
      <c r="O13" s="66">
        <f t="shared" si="5"/>
        <v>26</v>
      </c>
      <c r="P13" s="65">
        <f>VLOOKUP($A13,'Return Data'!$B$7:$R$2843,15,0)</f>
        <v>12.3912</v>
      </c>
      <c r="Q13" s="66">
        <f t="shared" si="6"/>
        <v>25</v>
      </c>
      <c r="R13" s="65">
        <f>VLOOKUP($A13,'Return Data'!$B$7:$R$2843,16,0)</f>
        <v>11.8375</v>
      </c>
      <c r="S13" s="67">
        <f t="shared" si="7"/>
        <v>27</v>
      </c>
    </row>
    <row r="14" spans="1:20" x14ac:dyDescent="0.3">
      <c r="A14" s="63" t="s">
        <v>963</v>
      </c>
      <c r="B14" s="64">
        <f>VLOOKUP($A14,'Return Data'!$B$7:$R$2843,3,0)</f>
        <v>44351</v>
      </c>
      <c r="C14" s="65">
        <f>VLOOKUP($A14,'Return Data'!$B$7:$R$2843,4,0)</f>
        <v>52.58</v>
      </c>
      <c r="D14" s="65">
        <f>VLOOKUP($A14,'Return Data'!$B$7:$R$2843,10,0)</f>
        <v>3.6671999999999998</v>
      </c>
      <c r="E14" s="66">
        <f t="shared" si="0"/>
        <v>22</v>
      </c>
      <c r="F14" s="65">
        <f>VLOOKUP($A14,'Return Data'!$B$7:$R$2843,11,0)</f>
        <v>17.523499999999999</v>
      </c>
      <c r="G14" s="66">
        <f t="shared" si="1"/>
        <v>19</v>
      </c>
      <c r="H14" s="65">
        <f>VLOOKUP($A14,'Return Data'!$B$7:$R$2843,12,0)</f>
        <v>36.642400000000002</v>
      </c>
      <c r="I14" s="66">
        <f t="shared" si="2"/>
        <v>18</v>
      </c>
      <c r="J14" s="65">
        <f>VLOOKUP($A14,'Return Data'!$B$7:$R$2843,13,0)</f>
        <v>55.286499999999997</v>
      </c>
      <c r="K14" s="66">
        <f t="shared" si="3"/>
        <v>13</v>
      </c>
      <c r="L14" s="65">
        <f>VLOOKUP($A14,'Return Data'!$B$7:$R$2843,17,0)</f>
        <v>16.793399999999998</v>
      </c>
      <c r="M14" s="66">
        <f t="shared" si="4"/>
        <v>9</v>
      </c>
      <c r="N14" s="65">
        <f>VLOOKUP($A14,'Return Data'!$B$7:$R$2843,14,0)</f>
        <v>14.406599999999999</v>
      </c>
      <c r="O14" s="66">
        <f t="shared" si="5"/>
        <v>9</v>
      </c>
      <c r="P14" s="65">
        <f>VLOOKUP($A14,'Return Data'!$B$7:$R$2843,15,0)</f>
        <v>15.160299999999999</v>
      </c>
      <c r="Q14" s="66">
        <f t="shared" si="6"/>
        <v>5</v>
      </c>
      <c r="R14" s="65">
        <f>VLOOKUP($A14,'Return Data'!$B$7:$R$2843,16,0)</f>
        <v>14.9153</v>
      </c>
      <c r="S14" s="67">
        <f t="shared" si="7"/>
        <v>12</v>
      </c>
    </row>
    <row r="15" spans="1:20" x14ac:dyDescent="0.3">
      <c r="A15" s="63" t="s">
        <v>965</v>
      </c>
      <c r="B15" s="64">
        <f>VLOOKUP($A15,'Return Data'!$B$7:$R$2843,3,0)</f>
        <v>44351</v>
      </c>
      <c r="C15" s="65">
        <f>VLOOKUP($A15,'Return Data'!$B$7:$R$2843,4,0)</f>
        <v>699.38909999999998</v>
      </c>
      <c r="D15" s="65">
        <f>VLOOKUP($A15,'Return Data'!$B$7:$R$2843,10,0)</f>
        <v>5.3292999999999999</v>
      </c>
      <c r="E15" s="66">
        <f t="shared" si="0"/>
        <v>6</v>
      </c>
      <c r="F15" s="65">
        <f>VLOOKUP($A15,'Return Data'!$B$7:$R$2843,11,0)</f>
        <v>25.966699999999999</v>
      </c>
      <c r="G15" s="66">
        <f t="shared" si="1"/>
        <v>1</v>
      </c>
      <c r="H15" s="65">
        <f>VLOOKUP($A15,'Return Data'!$B$7:$R$2843,12,0)</f>
        <v>52.529800000000002</v>
      </c>
      <c r="I15" s="66">
        <f t="shared" si="2"/>
        <v>1</v>
      </c>
      <c r="J15" s="65">
        <f>VLOOKUP($A15,'Return Data'!$B$7:$R$2843,13,0)</f>
        <v>65.143000000000001</v>
      </c>
      <c r="K15" s="66">
        <f t="shared" si="3"/>
        <v>1</v>
      </c>
      <c r="L15" s="65">
        <f>VLOOKUP($A15,'Return Data'!$B$7:$R$2843,17,0)</f>
        <v>18.076699999999999</v>
      </c>
      <c r="M15" s="66">
        <f t="shared" si="4"/>
        <v>6</v>
      </c>
      <c r="N15" s="65">
        <f>VLOOKUP($A15,'Return Data'!$B$7:$R$2843,14,0)</f>
        <v>14.244999999999999</v>
      </c>
      <c r="O15" s="66">
        <f t="shared" si="5"/>
        <v>11</v>
      </c>
      <c r="P15" s="65">
        <f>VLOOKUP($A15,'Return Data'!$B$7:$R$2843,15,0)</f>
        <v>13.2272</v>
      </c>
      <c r="Q15" s="66">
        <f t="shared" si="6"/>
        <v>24</v>
      </c>
      <c r="R15" s="65">
        <f>VLOOKUP($A15,'Return Data'!$B$7:$R$2843,16,0)</f>
        <v>13.625400000000001</v>
      </c>
      <c r="S15" s="67">
        <f t="shared" si="7"/>
        <v>18</v>
      </c>
    </row>
    <row r="16" spans="1:20" x14ac:dyDescent="0.3">
      <c r="A16" s="63" t="s">
        <v>967</v>
      </c>
      <c r="B16" s="64">
        <f>VLOOKUP($A16,'Return Data'!$B$7:$R$2843,3,0)</f>
        <v>44351</v>
      </c>
      <c r="C16" s="65">
        <f>VLOOKUP($A16,'Return Data'!$B$7:$R$2843,4,0)</f>
        <v>659.57399999999996</v>
      </c>
      <c r="D16" s="65">
        <f>VLOOKUP($A16,'Return Data'!$B$7:$R$2843,10,0)</f>
        <v>4.0246000000000004</v>
      </c>
      <c r="E16" s="66">
        <f t="shared" si="0"/>
        <v>14</v>
      </c>
      <c r="F16" s="65">
        <f>VLOOKUP($A16,'Return Data'!$B$7:$R$2843,11,0)</f>
        <v>23.402999999999999</v>
      </c>
      <c r="G16" s="66">
        <f t="shared" si="1"/>
        <v>5</v>
      </c>
      <c r="H16" s="65">
        <f>VLOOKUP($A16,'Return Data'!$B$7:$R$2843,12,0)</f>
        <v>43.5685</v>
      </c>
      <c r="I16" s="66">
        <f t="shared" si="2"/>
        <v>3</v>
      </c>
      <c r="J16" s="65">
        <f>VLOOKUP($A16,'Return Data'!$B$7:$R$2843,13,0)</f>
        <v>59.785200000000003</v>
      </c>
      <c r="K16" s="66">
        <f t="shared" si="3"/>
        <v>6</v>
      </c>
      <c r="L16" s="65">
        <f>VLOOKUP($A16,'Return Data'!$B$7:$R$2843,17,0)</f>
        <v>10.323</v>
      </c>
      <c r="M16" s="66">
        <f t="shared" si="4"/>
        <v>29</v>
      </c>
      <c r="N16" s="65">
        <f>VLOOKUP($A16,'Return Data'!$B$7:$R$2843,14,0)</f>
        <v>13.0816</v>
      </c>
      <c r="O16" s="66">
        <f t="shared" si="5"/>
        <v>21</v>
      </c>
      <c r="P16" s="65">
        <f>VLOOKUP($A16,'Return Data'!$B$7:$R$2843,15,0)</f>
        <v>14.220700000000001</v>
      </c>
      <c r="Q16" s="66">
        <f t="shared" si="6"/>
        <v>14</v>
      </c>
      <c r="R16" s="65">
        <f>VLOOKUP($A16,'Return Data'!$B$7:$R$2843,16,0)</f>
        <v>13.533200000000001</v>
      </c>
      <c r="S16" s="67">
        <f t="shared" si="7"/>
        <v>19</v>
      </c>
    </row>
    <row r="17" spans="1:19" x14ac:dyDescent="0.3">
      <c r="A17" s="63" t="s">
        <v>969</v>
      </c>
      <c r="B17" s="64">
        <f>VLOOKUP($A17,'Return Data'!$B$7:$R$2843,3,0)</f>
        <v>44351</v>
      </c>
      <c r="C17" s="65">
        <f>VLOOKUP($A17,'Return Data'!$B$7:$R$2843,4,0)</f>
        <v>307.00650000000002</v>
      </c>
      <c r="D17" s="65">
        <f>VLOOKUP($A17,'Return Data'!$B$7:$R$2843,10,0)</f>
        <v>2.677</v>
      </c>
      <c r="E17" s="66">
        <f t="shared" si="0"/>
        <v>26</v>
      </c>
      <c r="F17" s="65">
        <f>VLOOKUP($A17,'Return Data'!$B$7:$R$2843,11,0)</f>
        <v>16.870100000000001</v>
      </c>
      <c r="G17" s="66">
        <f t="shared" si="1"/>
        <v>23</v>
      </c>
      <c r="H17" s="65">
        <f>VLOOKUP($A17,'Return Data'!$B$7:$R$2843,12,0)</f>
        <v>37.738799999999998</v>
      </c>
      <c r="I17" s="66">
        <f t="shared" si="2"/>
        <v>15</v>
      </c>
      <c r="J17" s="65">
        <f>VLOOKUP($A17,'Return Data'!$B$7:$R$2843,13,0)</f>
        <v>52.841700000000003</v>
      </c>
      <c r="K17" s="66">
        <f t="shared" si="3"/>
        <v>18</v>
      </c>
      <c r="L17" s="65">
        <f>VLOOKUP($A17,'Return Data'!$B$7:$R$2843,17,0)</f>
        <v>16.095600000000001</v>
      </c>
      <c r="M17" s="66">
        <f t="shared" si="4"/>
        <v>13</v>
      </c>
      <c r="N17" s="65">
        <f>VLOOKUP($A17,'Return Data'!$B$7:$R$2843,14,0)</f>
        <v>13.463100000000001</v>
      </c>
      <c r="O17" s="66">
        <f t="shared" si="5"/>
        <v>19</v>
      </c>
      <c r="P17" s="65">
        <f>VLOOKUP($A17,'Return Data'!$B$7:$R$2843,15,0)</f>
        <v>14.5518</v>
      </c>
      <c r="Q17" s="66">
        <f t="shared" si="6"/>
        <v>10</v>
      </c>
      <c r="R17" s="65">
        <f>VLOOKUP($A17,'Return Data'!$B$7:$R$2843,16,0)</f>
        <v>13.298299999999999</v>
      </c>
      <c r="S17" s="67">
        <f t="shared" si="7"/>
        <v>22</v>
      </c>
    </row>
    <row r="18" spans="1:19" x14ac:dyDescent="0.3">
      <c r="A18" s="63" t="s">
        <v>971</v>
      </c>
      <c r="B18" s="64">
        <f>VLOOKUP($A18,'Return Data'!$B$7:$R$2843,3,0)</f>
        <v>44351</v>
      </c>
      <c r="C18" s="65">
        <f>VLOOKUP($A18,'Return Data'!$B$7:$R$2843,4,0)</f>
        <v>61.51</v>
      </c>
      <c r="D18" s="65">
        <f>VLOOKUP($A18,'Return Data'!$B$7:$R$2843,10,0)</f>
        <v>3.6918000000000002</v>
      </c>
      <c r="E18" s="66">
        <f t="shared" si="0"/>
        <v>21</v>
      </c>
      <c r="F18" s="65">
        <f>VLOOKUP($A18,'Return Data'!$B$7:$R$2843,11,0)</f>
        <v>19.390499999999999</v>
      </c>
      <c r="G18" s="66">
        <f t="shared" si="1"/>
        <v>10</v>
      </c>
      <c r="H18" s="65">
        <f>VLOOKUP($A18,'Return Data'!$B$7:$R$2843,12,0)</f>
        <v>38.255800000000001</v>
      </c>
      <c r="I18" s="66">
        <f t="shared" si="2"/>
        <v>12</v>
      </c>
      <c r="J18" s="65">
        <f>VLOOKUP($A18,'Return Data'!$B$7:$R$2843,13,0)</f>
        <v>54.508899999999997</v>
      </c>
      <c r="K18" s="66">
        <f t="shared" si="3"/>
        <v>15</v>
      </c>
      <c r="L18" s="65">
        <f>VLOOKUP($A18,'Return Data'!$B$7:$R$2843,17,0)</f>
        <v>15.525499999999999</v>
      </c>
      <c r="M18" s="66">
        <f t="shared" si="4"/>
        <v>17</v>
      </c>
      <c r="N18" s="65">
        <f>VLOOKUP($A18,'Return Data'!$B$7:$R$2843,14,0)</f>
        <v>13.7746</v>
      </c>
      <c r="O18" s="66">
        <f t="shared" si="5"/>
        <v>15</v>
      </c>
      <c r="P18" s="65">
        <f>VLOOKUP($A18,'Return Data'!$B$7:$R$2843,15,0)</f>
        <v>15.248200000000001</v>
      </c>
      <c r="Q18" s="66">
        <f t="shared" si="6"/>
        <v>4</v>
      </c>
      <c r="R18" s="65">
        <f>VLOOKUP($A18,'Return Data'!$B$7:$R$2843,16,0)</f>
        <v>15.285600000000001</v>
      </c>
      <c r="S18" s="67">
        <f t="shared" si="7"/>
        <v>8</v>
      </c>
    </row>
    <row r="19" spans="1:19" x14ac:dyDescent="0.3">
      <c r="A19" s="63" t="s">
        <v>973</v>
      </c>
      <c r="B19" s="64">
        <f>VLOOKUP($A19,'Return Data'!$B$7:$R$2843,3,0)</f>
        <v>44351</v>
      </c>
      <c r="C19" s="65">
        <f>VLOOKUP($A19,'Return Data'!$B$7:$R$2843,4,0)</f>
        <v>37.840000000000003</v>
      </c>
      <c r="D19" s="65">
        <f>VLOOKUP($A19,'Return Data'!$B$7:$R$2843,10,0)</f>
        <v>5.9943999999999997</v>
      </c>
      <c r="E19" s="66">
        <f t="shared" si="0"/>
        <v>1</v>
      </c>
      <c r="F19" s="65">
        <f>VLOOKUP($A19,'Return Data'!$B$7:$R$2843,11,0)</f>
        <v>21.5548</v>
      </c>
      <c r="G19" s="66">
        <f t="shared" si="1"/>
        <v>6</v>
      </c>
      <c r="H19" s="65">
        <f>VLOOKUP($A19,'Return Data'!$B$7:$R$2843,12,0)</f>
        <v>41.616799999999998</v>
      </c>
      <c r="I19" s="66">
        <f t="shared" si="2"/>
        <v>7</v>
      </c>
      <c r="J19" s="65">
        <f>VLOOKUP($A19,'Return Data'!$B$7:$R$2843,13,0)</f>
        <v>56.947299999999998</v>
      </c>
      <c r="K19" s="66">
        <f t="shared" si="3"/>
        <v>10</v>
      </c>
      <c r="L19" s="65">
        <f>VLOOKUP($A19,'Return Data'!$B$7:$R$2843,17,0)</f>
        <v>19.851199999999999</v>
      </c>
      <c r="M19" s="66">
        <f t="shared" si="4"/>
        <v>2</v>
      </c>
      <c r="N19" s="65">
        <f>VLOOKUP($A19,'Return Data'!$B$7:$R$2843,14,0)</f>
        <v>15.451499999999999</v>
      </c>
      <c r="O19" s="66">
        <f t="shared" si="5"/>
        <v>6</v>
      </c>
      <c r="P19" s="65">
        <f>VLOOKUP($A19,'Return Data'!$B$7:$R$2843,15,0)</f>
        <v>14.208500000000001</v>
      </c>
      <c r="Q19" s="66">
        <f t="shared" si="6"/>
        <v>15</v>
      </c>
      <c r="R19" s="65">
        <f>VLOOKUP($A19,'Return Data'!$B$7:$R$2843,16,0)</f>
        <v>14.442299999999999</v>
      </c>
      <c r="S19" s="67">
        <f t="shared" si="7"/>
        <v>15</v>
      </c>
    </row>
    <row r="20" spans="1:19" x14ac:dyDescent="0.3">
      <c r="A20" s="63" t="s">
        <v>974</v>
      </c>
      <c r="B20" s="64">
        <f>VLOOKUP($A20,'Return Data'!$B$7:$R$2843,3,0)</f>
        <v>44351</v>
      </c>
      <c r="C20" s="65">
        <f>VLOOKUP($A20,'Return Data'!$B$7:$R$2843,4,0)</f>
        <v>48.04</v>
      </c>
      <c r="D20" s="65">
        <f>VLOOKUP($A20,'Return Data'!$B$7:$R$2843,10,0)</f>
        <v>3.7805</v>
      </c>
      <c r="E20" s="66">
        <f t="shared" si="0"/>
        <v>18</v>
      </c>
      <c r="F20" s="65">
        <f>VLOOKUP($A20,'Return Data'!$B$7:$R$2843,11,0)</f>
        <v>16.460599999999999</v>
      </c>
      <c r="G20" s="66">
        <f t="shared" si="1"/>
        <v>25</v>
      </c>
      <c r="H20" s="65">
        <f>VLOOKUP($A20,'Return Data'!$B$7:$R$2843,12,0)</f>
        <v>32.3416</v>
      </c>
      <c r="I20" s="66">
        <f t="shared" si="2"/>
        <v>27</v>
      </c>
      <c r="J20" s="65">
        <f>VLOOKUP($A20,'Return Data'!$B$7:$R$2843,13,0)</f>
        <v>50.548400000000001</v>
      </c>
      <c r="K20" s="66">
        <f t="shared" si="3"/>
        <v>22</v>
      </c>
      <c r="L20" s="65">
        <f>VLOOKUP($A20,'Return Data'!$B$7:$R$2843,17,0)</f>
        <v>16.0764</v>
      </c>
      <c r="M20" s="66">
        <f t="shared" si="4"/>
        <v>14</v>
      </c>
      <c r="N20" s="65">
        <f>VLOOKUP($A20,'Return Data'!$B$7:$R$2843,14,0)</f>
        <v>13.508800000000001</v>
      </c>
      <c r="O20" s="66">
        <f t="shared" si="5"/>
        <v>18</v>
      </c>
      <c r="P20" s="65">
        <f>VLOOKUP($A20,'Return Data'!$B$7:$R$2843,15,0)</f>
        <v>14.5284</v>
      </c>
      <c r="Q20" s="66">
        <f t="shared" si="6"/>
        <v>11</v>
      </c>
      <c r="R20" s="65">
        <f>VLOOKUP($A20,'Return Data'!$B$7:$R$2843,16,0)</f>
        <v>12.957700000000001</v>
      </c>
      <c r="S20" s="67">
        <f t="shared" si="7"/>
        <v>23</v>
      </c>
    </row>
    <row r="21" spans="1:19" x14ac:dyDescent="0.3">
      <c r="A21" s="63" t="s">
        <v>977</v>
      </c>
      <c r="B21" s="64">
        <f>VLOOKUP($A21,'Return Data'!$B$7:$R$2843,3,0)</f>
        <v>44351</v>
      </c>
      <c r="C21" s="65">
        <f>VLOOKUP($A21,'Return Data'!$B$7:$R$2843,4,0)</f>
        <v>29.74</v>
      </c>
      <c r="D21" s="65">
        <f>VLOOKUP($A21,'Return Data'!$B$7:$R$2843,10,0)</f>
        <v>2.4457</v>
      </c>
      <c r="E21" s="66">
        <f t="shared" si="0"/>
        <v>27</v>
      </c>
      <c r="F21" s="65">
        <f>VLOOKUP($A21,'Return Data'!$B$7:$R$2843,11,0)</f>
        <v>12.5236</v>
      </c>
      <c r="G21" s="66">
        <f t="shared" si="1"/>
        <v>29</v>
      </c>
      <c r="H21" s="65">
        <f>VLOOKUP($A21,'Return Data'!$B$7:$R$2843,12,0)</f>
        <v>30.6678</v>
      </c>
      <c r="I21" s="66">
        <f t="shared" si="2"/>
        <v>28</v>
      </c>
      <c r="J21" s="65">
        <f>VLOOKUP($A21,'Return Data'!$B$7:$R$2843,13,0)</f>
        <v>47.813099999999999</v>
      </c>
      <c r="K21" s="66">
        <f t="shared" si="3"/>
        <v>28</v>
      </c>
      <c r="L21" s="65">
        <f>VLOOKUP($A21,'Return Data'!$B$7:$R$2843,17,0)</f>
        <v>10.4772</v>
      </c>
      <c r="M21" s="66">
        <f t="shared" si="4"/>
        <v>28</v>
      </c>
      <c r="N21" s="65">
        <f>VLOOKUP($A21,'Return Data'!$B$7:$R$2843,14,0)</f>
        <v>11.084199999999999</v>
      </c>
      <c r="O21" s="66">
        <f t="shared" si="5"/>
        <v>27</v>
      </c>
      <c r="P21" s="65">
        <f>VLOOKUP($A21,'Return Data'!$B$7:$R$2843,15,0)</f>
        <v>13.4976</v>
      </c>
      <c r="Q21" s="66">
        <f t="shared" si="6"/>
        <v>21</v>
      </c>
      <c r="R21" s="65">
        <f>VLOOKUP($A21,'Return Data'!$B$7:$R$2843,16,0)</f>
        <v>12.883900000000001</v>
      </c>
      <c r="S21" s="67">
        <f t="shared" si="7"/>
        <v>24</v>
      </c>
    </row>
    <row r="22" spans="1:19" x14ac:dyDescent="0.3">
      <c r="A22" s="63" t="s">
        <v>979</v>
      </c>
      <c r="B22" s="64">
        <f>VLOOKUP($A22,'Return Data'!$B$7:$R$2843,3,0)</f>
        <v>44351</v>
      </c>
      <c r="C22" s="65">
        <f>VLOOKUP($A22,'Return Data'!$B$7:$R$2843,4,0)</f>
        <v>43.63</v>
      </c>
      <c r="D22" s="65">
        <f>VLOOKUP($A22,'Return Data'!$B$7:$R$2843,10,0)</f>
        <v>5.4374000000000002</v>
      </c>
      <c r="E22" s="66">
        <f t="shared" si="0"/>
        <v>5</v>
      </c>
      <c r="F22" s="65">
        <f>VLOOKUP($A22,'Return Data'!$B$7:$R$2843,11,0)</f>
        <v>19.4361</v>
      </c>
      <c r="G22" s="66">
        <f t="shared" si="1"/>
        <v>9</v>
      </c>
      <c r="H22" s="65">
        <f>VLOOKUP($A22,'Return Data'!$B$7:$R$2843,12,0)</f>
        <v>34.785299999999999</v>
      </c>
      <c r="I22" s="66">
        <f t="shared" si="2"/>
        <v>25</v>
      </c>
      <c r="J22" s="65">
        <f>VLOOKUP($A22,'Return Data'!$B$7:$R$2843,13,0)</f>
        <v>50.3446</v>
      </c>
      <c r="K22" s="66">
        <f t="shared" si="3"/>
        <v>23</v>
      </c>
      <c r="L22" s="65">
        <f>VLOOKUP($A22,'Return Data'!$B$7:$R$2843,17,0)</f>
        <v>16.0197</v>
      </c>
      <c r="M22" s="66">
        <f t="shared" si="4"/>
        <v>16</v>
      </c>
      <c r="N22" s="65">
        <f>VLOOKUP($A22,'Return Data'!$B$7:$R$2843,14,0)</f>
        <v>13.7157</v>
      </c>
      <c r="O22" s="66">
        <f t="shared" si="5"/>
        <v>16</v>
      </c>
      <c r="P22" s="65">
        <f>VLOOKUP($A22,'Return Data'!$B$7:$R$2843,15,0)</f>
        <v>14.257</v>
      </c>
      <c r="Q22" s="66">
        <f t="shared" si="6"/>
        <v>13</v>
      </c>
      <c r="R22" s="65">
        <f>VLOOKUP($A22,'Return Data'!$B$7:$R$2843,16,0)</f>
        <v>15.4297</v>
      </c>
      <c r="S22" s="67">
        <f t="shared" si="7"/>
        <v>7</v>
      </c>
    </row>
    <row r="23" spans="1:19" x14ac:dyDescent="0.3">
      <c r="A23" s="63" t="s">
        <v>981</v>
      </c>
      <c r="B23" s="64">
        <f>VLOOKUP($A23,'Return Data'!$B$7:$R$2843,3,0)</f>
        <v>44351</v>
      </c>
      <c r="C23" s="65">
        <f>VLOOKUP($A23,'Return Data'!$B$7:$R$2843,4,0)</f>
        <v>95.6374</v>
      </c>
      <c r="D23" s="65">
        <f>VLOOKUP($A23,'Return Data'!$B$7:$R$2843,10,0)</f>
        <v>3.6423999999999999</v>
      </c>
      <c r="E23" s="66">
        <f t="shared" si="0"/>
        <v>23</v>
      </c>
      <c r="F23" s="65">
        <f>VLOOKUP($A23,'Return Data'!$B$7:$R$2843,11,0)</f>
        <v>13.060600000000001</v>
      </c>
      <c r="G23" s="66">
        <f t="shared" si="1"/>
        <v>28</v>
      </c>
      <c r="H23" s="65">
        <f>VLOOKUP($A23,'Return Data'!$B$7:$R$2843,12,0)</f>
        <v>25.857199999999999</v>
      </c>
      <c r="I23" s="66">
        <f t="shared" si="2"/>
        <v>29</v>
      </c>
      <c r="J23" s="65">
        <f>VLOOKUP($A23,'Return Data'!$B$7:$R$2843,13,0)</f>
        <v>37.1492</v>
      </c>
      <c r="K23" s="66">
        <f t="shared" si="3"/>
        <v>29</v>
      </c>
      <c r="L23" s="65">
        <f>VLOOKUP($A23,'Return Data'!$B$7:$R$2843,17,0)</f>
        <v>15.1989</v>
      </c>
      <c r="M23" s="66">
        <f t="shared" si="4"/>
        <v>20</v>
      </c>
      <c r="N23" s="65">
        <f>VLOOKUP($A23,'Return Data'!$B$7:$R$2843,14,0)</f>
        <v>11.961399999999999</v>
      </c>
      <c r="O23" s="66">
        <f t="shared" si="5"/>
        <v>25</v>
      </c>
      <c r="P23" s="65">
        <f>VLOOKUP($A23,'Return Data'!$B$7:$R$2843,15,0)</f>
        <v>11.4207</v>
      </c>
      <c r="Q23" s="66">
        <f t="shared" si="6"/>
        <v>26</v>
      </c>
      <c r="R23" s="65">
        <f>VLOOKUP($A23,'Return Data'!$B$7:$R$2843,16,0)</f>
        <v>12.221299999999999</v>
      </c>
      <c r="S23" s="67">
        <f t="shared" si="7"/>
        <v>25</v>
      </c>
    </row>
    <row r="24" spans="1:19" x14ac:dyDescent="0.3">
      <c r="A24" s="63" t="s">
        <v>1914</v>
      </c>
      <c r="B24" s="64">
        <f>VLOOKUP($A24,'Return Data'!$B$7:$R$2843,3,0)</f>
        <v>44351</v>
      </c>
      <c r="C24" s="65">
        <f>VLOOKUP($A24,'Return Data'!$B$7:$R$2843,4,0)</f>
        <v>366.649</v>
      </c>
      <c r="D24" s="65">
        <f>VLOOKUP($A24,'Return Data'!$B$7:$R$2843,10,0)</f>
        <v>4.4036999999999997</v>
      </c>
      <c r="E24" s="66">
        <f t="shared" si="0"/>
        <v>9</v>
      </c>
      <c r="F24" s="65">
        <f>VLOOKUP($A24,'Return Data'!$B$7:$R$2843,11,0)</f>
        <v>20.604299999999999</v>
      </c>
      <c r="G24" s="66">
        <f t="shared" si="1"/>
        <v>7</v>
      </c>
      <c r="H24" s="65">
        <f>VLOOKUP($A24,'Return Data'!$B$7:$R$2843,12,0)</f>
        <v>40.508200000000002</v>
      </c>
      <c r="I24" s="66">
        <f t="shared" si="2"/>
        <v>8</v>
      </c>
      <c r="J24" s="65">
        <f>VLOOKUP($A24,'Return Data'!$B$7:$R$2843,13,0)</f>
        <v>60.58</v>
      </c>
      <c r="K24" s="66">
        <f t="shared" si="3"/>
        <v>3</v>
      </c>
      <c r="L24" s="65">
        <f>VLOOKUP($A24,'Return Data'!$B$7:$R$2843,17,0)</f>
        <v>19.0672</v>
      </c>
      <c r="M24" s="66">
        <f t="shared" si="4"/>
        <v>3</v>
      </c>
      <c r="N24" s="65">
        <f>VLOOKUP($A24,'Return Data'!$B$7:$R$2843,14,0)</f>
        <v>16.1873</v>
      </c>
      <c r="O24" s="66">
        <f t="shared" si="5"/>
        <v>4</v>
      </c>
      <c r="P24" s="65">
        <f>VLOOKUP($A24,'Return Data'!$B$7:$R$2843,15,0)</f>
        <v>15.134499999999999</v>
      </c>
      <c r="Q24" s="66">
        <f t="shared" si="6"/>
        <v>6</v>
      </c>
      <c r="R24" s="65">
        <f>VLOOKUP($A24,'Return Data'!$B$7:$R$2843,16,0)</f>
        <v>15.2202</v>
      </c>
      <c r="S24" s="67">
        <f t="shared" si="7"/>
        <v>9</v>
      </c>
    </row>
    <row r="25" spans="1:19" x14ac:dyDescent="0.3">
      <c r="A25" s="63" t="s">
        <v>982</v>
      </c>
      <c r="B25" s="64">
        <f>VLOOKUP($A25,'Return Data'!$B$7:$R$2843,3,0)</f>
        <v>44351</v>
      </c>
      <c r="C25" s="65">
        <f>VLOOKUP($A25,'Return Data'!$B$7:$R$2843,4,0)</f>
        <v>39.017000000000003</v>
      </c>
      <c r="D25" s="65">
        <f>VLOOKUP($A25,'Return Data'!$B$7:$R$2843,10,0)</f>
        <v>3.7989999999999999</v>
      </c>
      <c r="E25" s="66">
        <f t="shared" si="0"/>
        <v>16</v>
      </c>
      <c r="F25" s="65">
        <f>VLOOKUP($A25,'Return Data'!$B$7:$R$2843,11,0)</f>
        <v>18.065200000000001</v>
      </c>
      <c r="G25" s="66">
        <f t="shared" si="1"/>
        <v>18</v>
      </c>
      <c r="H25" s="65">
        <f>VLOOKUP($A25,'Return Data'!$B$7:$R$2843,12,0)</f>
        <v>35.928800000000003</v>
      </c>
      <c r="I25" s="66">
        <f t="shared" si="2"/>
        <v>21</v>
      </c>
      <c r="J25" s="65">
        <f>VLOOKUP($A25,'Return Data'!$B$7:$R$2843,13,0)</f>
        <v>52.095300000000002</v>
      </c>
      <c r="K25" s="66">
        <f t="shared" si="3"/>
        <v>19</v>
      </c>
      <c r="L25" s="65">
        <f>VLOOKUP($A25,'Return Data'!$B$7:$R$2843,17,0)</f>
        <v>14.453200000000001</v>
      </c>
      <c r="M25" s="66">
        <f t="shared" si="4"/>
        <v>23</v>
      </c>
      <c r="N25" s="65">
        <f>VLOOKUP($A25,'Return Data'!$B$7:$R$2843,14,0)</f>
        <v>13.5464</v>
      </c>
      <c r="O25" s="66">
        <f t="shared" si="5"/>
        <v>17</v>
      </c>
      <c r="P25" s="65">
        <f>VLOOKUP($A25,'Return Data'!$B$7:$R$2843,15,0)</f>
        <v>13.44</v>
      </c>
      <c r="Q25" s="66">
        <f t="shared" si="6"/>
        <v>23</v>
      </c>
      <c r="R25" s="65">
        <f>VLOOKUP($A25,'Return Data'!$B$7:$R$2843,16,0)</f>
        <v>13.9581</v>
      </c>
      <c r="S25" s="67">
        <f t="shared" si="7"/>
        <v>16</v>
      </c>
    </row>
    <row r="26" spans="1:19" x14ac:dyDescent="0.3">
      <c r="A26" s="63" t="s">
        <v>985</v>
      </c>
      <c r="B26" s="64">
        <f>VLOOKUP($A26,'Return Data'!$B$7:$R$2843,3,0)</f>
        <v>44351</v>
      </c>
      <c r="C26" s="65">
        <f>VLOOKUP($A26,'Return Data'!$B$7:$R$2843,4,0)</f>
        <v>39.092300000000002</v>
      </c>
      <c r="D26" s="65">
        <f>VLOOKUP($A26,'Return Data'!$B$7:$R$2843,10,0)</f>
        <v>4.1483999999999996</v>
      </c>
      <c r="E26" s="66">
        <f t="shared" si="0"/>
        <v>11</v>
      </c>
      <c r="F26" s="65">
        <f>VLOOKUP($A26,'Return Data'!$B$7:$R$2843,11,0)</f>
        <v>15.5787</v>
      </c>
      <c r="G26" s="66">
        <f t="shared" si="1"/>
        <v>26</v>
      </c>
      <c r="H26" s="65">
        <f>VLOOKUP($A26,'Return Data'!$B$7:$R$2843,12,0)</f>
        <v>35.056199999999997</v>
      </c>
      <c r="I26" s="66">
        <f t="shared" si="2"/>
        <v>23</v>
      </c>
      <c r="J26" s="65">
        <f>VLOOKUP($A26,'Return Data'!$B$7:$R$2843,13,0)</f>
        <v>49.390300000000003</v>
      </c>
      <c r="K26" s="66">
        <f t="shared" si="3"/>
        <v>24</v>
      </c>
      <c r="L26" s="65">
        <f>VLOOKUP($A26,'Return Data'!$B$7:$R$2843,17,0)</f>
        <v>16.0426</v>
      </c>
      <c r="M26" s="66">
        <f t="shared" si="4"/>
        <v>15</v>
      </c>
      <c r="N26" s="65">
        <f>VLOOKUP($A26,'Return Data'!$B$7:$R$2843,14,0)</f>
        <v>14.3202</v>
      </c>
      <c r="O26" s="66">
        <f t="shared" si="5"/>
        <v>10</v>
      </c>
      <c r="P26" s="65">
        <f>VLOOKUP($A26,'Return Data'!$B$7:$R$2843,15,0)</f>
        <v>13.644600000000001</v>
      </c>
      <c r="Q26" s="66">
        <f t="shared" si="6"/>
        <v>20</v>
      </c>
      <c r="R26" s="65">
        <f>VLOOKUP($A26,'Return Data'!$B$7:$R$2843,16,0)</f>
        <v>13.5281</v>
      </c>
      <c r="S26" s="67">
        <f t="shared" si="7"/>
        <v>20</v>
      </c>
    </row>
    <row r="27" spans="1:19" x14ac:dyDescent="0.3">
      <c r="A27" s="63" t="s">
        <v>986</v>
      </c>
      <c r="B27" s="64">
        <f>VLOOKUP($A27,'Return Data'!$B$7:$R$2843,3,0)</f>
        <v>44351</v>
      </c>
      <c r="C27" s="65">
        <f>VLOOKUP($A27,'Return Data'!$B$7:$R$2843,4,0)</f>
        <v>14.7438</v>
      </c>
      <c r="D27" s="65">
        <f>VLOOKUP($A27,'Return Data'!$B$7:$R$2843,10,0)</f>
        <v>5.8178000000000001</v>
      </c>
      <c r="E27" s="66">
        <f t="shared" si="0"/>
        <v>2</v>
      </c>
      <c r="F27" s="65">
        <f>VLOOKUP($A27,'Return Data'!$B$7:$R$2843,11,0)</f>
        <v>24.189699999999998</v>
      </c>
      <c r="G27" s="66">
        <f t="shared" si="1"/>
        <v>2</v>
      </c>
      <c r="H27" s="65">
        <f>VLOOKUP($A27,'Return Data'!$B$7:$R$2843,12,0)</f>
        <v>45.527200000000001</v>
      </c>
      <c r="I27" s="66">
        <f t="shared" si="2"/>
        <v>2</v>
      </c>
      <c r="J27" s="65">
        <f>VLOOKUP($A27,'Return Data'!$B$7:$R$2843,13,0)</f>
        <v>59.461399999999998</v>
      </c>
      <c r="K27" s="66">
        <f t="shared" si="3"/>
        <v>7</v>
      </c>
      <c r="L27" s="65">
        <f>VLOOKUP($A27,'Return Data'!$B$7:$R$2843,17,0)</f>
        <v>18.905899999999999</v>
      </c>
      <c r="M27" s="66">
        <f t="shared" si="4"/>
        <v>4</v>
      </c>
      <c r="N27" s="65"/>
      <c r="O27" s="66"/>
      <c r="P27" s="65"/>
      <c r="Q27" s="66"/>
      <c r="R27" s="65">
        <f>VLOOKUP($A27,'Return Data'!$B$7:$R$2843,16,0)</f>
        <v>19.0669</v>
      </c>
      <c r="S27" s="67">
        <f t="shared" si="7"/>
        <v>1</v>
      </c>
    </row>
    <row r="28" spans="1:19" x14ac:dyDescent="0.3">
      <c r="A28" s="63" t="s">
        <v>988</v>
      </c>
      <c r="B28" s="64">
        <f>VLOOKUP($A28,'Return Data'!$B$7:$R$2843,3,0)</f>
        <v>44351</v>
      </c>
      <c r="C28" s="65">
        <f>VLOOKUP($A28,'Return Data'!$B$7:$R$2843,4,0)</f>
        <v>75.406000000000006</v>
      </c>
      <c r="D28" s="65">
        <f>VLOOKUP($A28,'Return Data'!$B$7:$R$2843,10,0)</f>
        <v>3.7464</v>
      </c>
      <c r="E28" s="66">
        <f t="shared" si="0"/>
        <v>19</v>
      </c>
      <c r="F28" s="65">
        <f>VLOOKUP($A28,'Return Data'!$B$7:$R$2843,11,0)</f>
        <v>18.9238</v>
      </c>
      <c r="G28" s="66">
        <f t="shared" si="1"/>
        <v>15</v>
      </c>
      <c r="H28" s="65">
        <f>VLOOKUP($A28,'Return Data'!$B$7:$R$2843,12,0)</f>
        <v>36.119300000000003</v>
      </c>
      <c r="I28" s="66">
        <f t="shared" si="2"/>
        <v>20</v>
      </c>
      <c r="J28" s="65">
        <f>VLOOKUP($A28,'Return Data'!$B$7:$R$2843,13,0)</f>
        <v>57.819200000000002</v>
      </c>
      <c r="K28" s="66">
        <f t="shared" si="3"/>
        <v>9</v>
      </c>
      <c r="L28" s="65">
        <f>VLOOKUP($A28,'Return Data'!$B$7:$R$2843,17,0)</f>
        <v>16.1919</v>
      </c>
      <c r="M28" s="66">
        <f t="shared" si="4"/>
        <v>12</v>
      </c>
      <c r="N28" s="65">
        <f>VLOOKUP($A28,'Return Data'!$B$7:$R$2843,14,0)</f>
        <v>15.765599999999999</v>
      </c>
      <c r="O28" s="66">
        <f t="shared" ref="O28:O36" si="8">RANK(N28,N$8:N$36,0)</f>
        <v>5</v>
      </c>
      <c r="P28" s="65">
        <f>VLOOKUP($A28,'Return Data'!$B$7:$R$2843,15,0)</f>
        <v>16.9544</v>
      </c>
      <c r="Q28" s="66">
        <f t="shared" ref="Q28:Q36" si="9">RANK(P28,P$8:P$36,0)</f>
        <v>3</v>
      </c>
      <c r="R28" s="65">
        <f>VLOOKUP($A28,'Return Data'!$B$7:$R$2843,16,0)</f>
        <v>17.908799999999999</v>
      </c>
      <c r="S28" s="67">
        <f t="shared" si="7"/>
        <v>2</v>
      </c>
    </row>
    <row r="29" spans="1:19" x14ac:dyDescent="0.3">
      <c r="A29" s="63" t="s">
        <v>2024</v>
      </c>
      <c r="B29" s="64">
        <f>VLOOKUP($A29,'Return Data'!$B$7:$R$2843,3,0)</f>
        <v>44351</v>
      </c>
      <c r="C29" s="65">
        <f>VLOOKUP($A29,'Return Data'!$B$7:$R$2843,4,0)</f>
        <v>34.319699999999997</v>
      </c>
      <c r="D29" s="65">
        <f>VLOOKUP($A29,'Return Data'!$B$7:$R$2843,10,0)</f>
        <v>3.4672999999999998</v>
      </c>
      <c r="E29" s="66">
        <f t="shared" si="0"/>
        <v>24</v>
      </c>
      <c r="F29" s="65">
        <f>VLOOKUP($A29,'Return Data'!$B$7:$R$2843,11,0)</f>
        <v>19.309000000000001</v>
      </c>
      <c r="G29" s="66">
        <f t="shared" si="1"/>
        <v>11</v>
      </c>
      <c r="H29" s="65">
        <f>VLOOKUP($A29,'Return Data'!$B$7:$R$2843,12,0)</f>
        <v>38.0486</v>
      </c>
      <c r="I29" s="66">
        <f t="shared" si="2"/>
        <v>14</v>
      </c>
      <c r="J29" s="65">
        <f>VLOOKUP($A29,'Return Data'!$B$7:$R$2843,13,0)</f>
        <v>54.891199999999998</v>
      </c>
      <c r="K29" s="66">
        <f t="shared" si="3"/>
        <v>14</v>
      </c>
      <c r="L29" s="65">
        <f>VLOOKUP($A29,'Return Data'!$B$7:$R$2843,17,0)</f>
        <v>15.0206</v>
      </c>
      <c r="M29" s="66">
        <f t="shared" si="4"/>
        <v>21</v>
      </c>
      <c r="N29" s="65">
        <f>VLOOKUP($A29,'Return Data'!$B$7:$R$2843,14,0)</f>
        <v>13.347300000000001</v>
      </c>
      <c r="O29" s="66">
        <f t="shared" si="8"/>
        <v>20</v>
      </c>
      <c r="P29" s="65">
        <f>VLOOKUP($A29,'Return Data'!$B$7:$R$2843,15,0)</f>
        <v>13.946400000000001</v>
      </c>
      <c r="Q29" s="66">
        <f t="shared" si="9"/>
        <v>17</v>
      </c>
      <c r="R29" s="65">
        <f>VLOOKUP($A29,'Return Data'!$B$7:$R$2843,16,0)</f>
        <v>13.456799999999999</v>
      </c>
      <c r="S29" s="67">
        <f t="shared" si="7"/>
        <v>21</v>
      </c>
    </row>
    <row r="30" spans="1:19" x14ac:dyDescent="0.3">
      <c r="A30" s="63" t="s">
        <v>991</v>
      </c>
      <c r="B30" s="64">
        <f>VLOOKUP($A30,'Return Data'!$B$7:$R$2843,3,0)</f>
        <v>44351</v>
      </c>
      <c r="C30" s="65">
        <f>VLOOKUP($A30,'Return Data'!$B$7:$R$2843,4,0)</f>
        <v>47.253999999999998</v>
      </c>
      <c r="D30" s="65">
        <f>VLOOKUP($A30,'Return Data'!$B$7:$R$2843,10,0)</f>
        <v>3.7090999999999998</v>
      </c>
      <c r="E30" s="66">
        <f t="shared" si="0"/>
        <v>20</v>
      </c>
      <c r="F30" s="65">
        <f>VLOOKUP($A30,'Return Data'!$B$7:$R$2843,11,0)</f>
        <v>23.556000000000001</v>
      </c>
      <c r="G30" s="66">
        <f t="shared" si="1"/>
        <v>4</v>
      </c>
      <c r="H30" s="65">
        <f>VLOOKUP($A30,'Return Data'!$B$7:$R$2843,12,0)</f>
        <v>42.296999999999997</v>
      </c>
      <c r="I30" s="66">
        <f t="shared" si="2"/>
        <v>5</v>
      </c>
      <c r="J30" s="65">
        <f>VLOOKUP($A30,'Return Data'!$B$7:$R$2843,13,0)</f>
        <v>62.526699999999998</v>
      </c>
      <c r="K30" s="66">
        <f t="shared" si="3"/>
        <v>2</v>
      </c>
      <c r="L30" s="65">
        <f>VLOOKUP($A30,'Return Data'!$B$7:$R$2843,17,0)</f>
        <v>10.649699999999999</v>
      </c>
      <c r="M30" s="66">
        <f t="shared" si="4"/>
        <v>27</v>
      </c>
      <c r="N30" s="65">
        <f>VLOOKUP($A30,'Return Data'!$B$7:$R$2843,14,0)</f>
        <v>12.606199999999999</v>
      </c>
      <c r="O30" s="66">
        <f t="shared" si="8"/>
        <v>23</v>
      </c>
      <c r="P30" s="65">
        <f>VLOOKUP($A30,'Return Data'!$B$7:$R$2843,15,0)</f>
        <v>14.9025</v>
      </c>
      <c r="Q30" s="66">
        <f t="shared" si="9"/>
        <v>7</v>
      </c>
      <c r="R30" s="65">
        <f>VLOOKUP($A30,'Return Data'!$B$7:$R$2843,16,0)</f>
        <v>14.9719</v>
      </c>
      <c r="S30" s="67">
        <f t="shared" si="7"/>
        <v>11</v>
      </c>
    </row>
    <row r="31" spans="1:19" x14ac:dyDescent="0.3">
      <c r="A31" s="63" t="s">
        <v>993</v>
      </c>
      <c r="B31" s="64">
        <f>VLOOKUP($A31,'Return Data'!$B$7:$R$2843,3,0)</f>
        <v>44351</v>
      </c>
      <c r="C31" s="65">
        <f>VLOOKUP($A31,'Return Data'!$B$7:$R$2843,4,0)</f>
        <v>255.15</v>
      </c>
      <c r="D31" s="65">
        <f>VLOOKUP($A31,'Return Data'!$B$7:$R$2843,10,0)</f>
        <v>5.6083999999999996</v>
      </c>
      <c r="E31" s="66">
        <f t="shared" si="0"/>
        <v>4</v>
      </c>
      <c r="F31" s="65">
        <f>VLOOKUP($A31,'Return Data'!$B$7:$R$2843,11,0)</f>
        <v>19.681999999999999</v>
      </c>
      <c r="G31" s="66">
        <f t="shared" si="1"/>
        <v>8</v>
      </c>
      <c r="H31" s="65">
        <f>VLOOKUP($A31,'Return Data'!$B$7:$R$2843,12,0)</f>
        <v>39.449100000000001</v>
      </c>
      <c r="I31" s="66">
        <f t="shared" si="2"/>
        <v>9</v>
      </c>
      <c r="J31" s="65">
        <f>VLOOKUP($A31,'Return Data'!$B$7:$R$2843,13,0)</f>
        <v>56.764600000000002</v>
      </c>
      <c r="K31" s="66">
        <f t="shared" si="3"/>
        <v>11</v>
      </c>
      <c r="L31" s="65">
        <f>VLOOKUP($A31,'Return Data'!$B$7:$R$2843,17,0)</f>
        <v>16.294799999999999</v>
      </c>
      <c r="M31" s="66">
        <f t="shared" si="4"/>
        <v>11</v>
      </c>
      <c r="N31" s="65">
        <f>VLOOKUP($A31,'Return Data'!$B$7:$R$2843,14,0)</f>
        <v>14.788600000000001</v>
      </c>
      <c r="O31" s="66">
        <f t="shared" si="8"/>
        <v>8</v>
      </c>
      <c r="P31" s="65">
        <f>VLOOKUP($A31,'Return Data'!$B$7:$R$2843,15,0)</f>
        <v>14.1332</v>
      </c>
      <c r="Q31" s="66">
        <f t="shared" si="9"/>
        <v>16</v>
      </c>
      <c r="R31" s="65">
        <f>VLOOKUP($A31,'Return Data'!$B$7:$R$2843,16,0)</f>
        <v>15.120900000000001</v>
      </c>
      <c r="S31" s="67">
        <f t="shared" si="7"/>
        <v>10</v>
      </c>
    </row>
    <row r="32" spans="1:19" x14ac:dyDescent="0.3">
      <c r="A32" s="63" t="s">
        <v>994</v>
      </c>
      <c r="B32" s="64">
        <f>VLOOKUP($A32,'Return Data'!$B$7:$R$2843,3,0)</f>
        <v>44351</v>
      </c>
      <c r="C32" s="65">
        <f>VLOOKUP($A32,'Return Data'!$B$7:$R$2843,4,0)</f>
        <v>58.936700000000002</v>
      </c>
      <c r="D32" s="65">
        <f>VLOOKUP($A32,'Return Data'!$B$7:$R$2843,10,0)</f>
        <v>2.1958000000000002</v>
      </c>
      <c r="E32" s="66">
        <f t="shared" si="0"/>
        <v>29</v>
      </c>
      <c r="F32" s="65">
        <f>VLOOKUP($A32,'Return Data'!$B$7:$R$2843,11,0)</f>
        <v>19.1403</v>
      </c>
      <c r="G32" s="66">
        <f t="shared" si="1"/>
        <v>12</v>
      </c>
      <c r="H32" s="65">
        <f>VLOOKUP($A32,'Return Data'!$B$7:$R$2843,12,0)</f>
        <v>41.698300000000003</v>
      </c>
      <c r="I32" s="66">
        <f t="shared" si="2"/>
        <v>6</v>
      </c>
      <c r="J32" s="65">
        <f>VLOOKUP($A32,'Return Data'!$B$7:$R$2843,13,0)</f>
        <v>60.0901</v>
      </c>
      <c r="K32" s="66">
        <f t="shared" si="3"/>
        <v>4</v>
      </c>
      <c r="L32" s="65">
        <f>VLOOKUP($A32,'Return Data'!$B$7:$R$2843,17,0)</f>
        <v>16.495200000000001</v>
      </c>
      <c r="M32" s="66">
        <f t="shared" si="4"/>
        <v>10</v>
      </c>
      <c r="N32" s="65">
        <f>VLOOKUP($A32,'Return Data'!$B$7:$R$2843,14,0)</f>
        <v>13.8125</v>
      </c>
      <c r="O32" s="66">
        <f t="shared" si="8"/>
        <v>14</v>
      </c>
      <c r="P32" s="65">
        <f>VLOOKUP($A32,'Return Data'!$B$7:$R$2843,15,0)</f>
        <v>13.9169</v>
      </c>
      <c r="Q32" s="66">
        <f t="shared" si="9"/>
        <v>18</v>
      </c>
      <c r="R32" s="65">
        <f>VLOOKUP($A32,'Return Data'!$B$7:$R$2843,16,0)</f>
        <v>16.1248</v>
      </c>
      <c r="S32" s="67">
        <f t="shared" si="7"/>
        <v>4</v>
      </c>
    </row>
    <row r="33" spans="1:19" x14ac:dyDescent="0.3">
      <c r="A33" s="63" t="s">
        <v>997</v>
      </c>
      <c r="B33" s="64">
        <f>VLOOKUP($A33,'Return Data'!$B$7:$R$2843,3,0)</f>
        <v>44351</v>
      </c>
      <c r="C33" s="65">
        <f>VLOOKUP($A33,'Return Data'!$B$7:$R$2843,4,0)</f>
        <v>323.66930000000002</v>
      </c>
      <c r="D33" s="65">
        <f>VLOOKUP($A33,'Return Data'!$B$7:$R$2843,10,0)</f>
        <v>4.0948000000000002</v>
      </c>
      <c r="E33" s="66">
        <f t="shared" si="0"/>
        <v>13</v>
      </c>
      <c r="F33" s="65">
        <f>VLOOKUP($A33,'Return Data'!$B$7:$R$2843,11,0)</f>
        <v>23.912099999999999</v>
      </c>
      <c r="G33" s="66">
        <f t="shared" si="1"/>
        <v>3</v>
      </c>
      <c r="H33" s="65">
        <f>VLOOKUP($A33,'Return Data'!$B$7:$R$2843,12,0)</f>
        <v>42.788800000000002</v>
      </c>
      <c r="I33" s="66">
        <f t="shared" si="2"/>
        <v>4</v>
      </c>
      <c r="J33" s="65">
        <f>VLOOKUP($A33,'Return Data'!$B$7:$R$2843,13,0)</f>
        <v>59.926299999999998</v>
      </c>
      <c r="K33" s="66">
        <f t="shared" si="3"/>
        <v>5</v>
      </c>
      <c r="L33" s="65">
        <f>VLOOKUP($A33,'Return Data'!$B$7:$R$2843,17,0)</f>
        <v>14.065899999999999</v>
      </c>
      <c r="M33" s="66">
        <f t="shared" si="4"/>
        <v>24</v>
      </c>
      <c r="N33" s="65">
        <f>VLOOKUP($A33,'Return Data'!$B$7:$R$2843,14,0)</f>
        <v>13.9224</v>
      </c>
      <c r="O33" s="66">
        <f t="shared" si="8"/>
        <v>13</v>
      </c>
      <c r="P33" s="65">
        <f>VLOOKUP($A33,'Return Data'!$B$7:$R$2843,15,0)</f>
        <v>13.769500000000001</v>
      </c>
      <c r="Q33" s="66">
        <f t="shared" si="9"/>
        <v>19</v>
      </c>
      <c r="R33" s="65">
        <f>VLOOKUP($A33,'Return Data'!$B$7:$R$2843,16,0)</f>
        <v>13.836399999999999</v>
      </c>
      <c r="S33" s="67">
        <f t="shared" si="7"/>
        <v>17</v>
      </c>
    </row>
    <row r="34" spans="1:19" x14ac:dyDescent="0.3">
      <c r="A34" s="63" t="s">
        <v>998</v>
      </c>
      <c r="B34" s="64">
        <f>VLOOKUP($A34,'Return Data'!$B$7:$R$2843,3,0)</f>
        <v>44351</v>
      </c>
      <c r="C34" s="65">
        <f>VLOOKUP($A34,'Return Data'!$B$7:$R$2843,4,0)</f>
        <v>100.09</v>
      </c>
      <c r="D34" s="65">
        <f>VLOOKUP($A34,'Return Data'!$B$7:$R$2843,10,0)</f>
        <v>5.6470000000000002</v>
      </c>
      <c r="E34" s="66">
        <f t="shared" si="0"/>
        <v>3</v>
      </c>
      <c r="F34" s="65">
        <f>VLOOKUP($A34,'Return Data'!$B$7:$R$2843,11,0)</f>
        <v>17.077999999999999</v>
      </c>
      <c r="G34" s="66">
        <f t="shared" si="1"/>
        <v>21</v>
      </c>
      <c r="H34" s="65">
        <f>VLOOKUP($A34,'Return Data'!$B$7:$R$2843,12,0)</f>
        <v>34.547699999999999</v>
      </c>
      <c r="I34" s="66">
        <f t="shared" si="2"/>
        <v>26</v>
      </c>
      <c r="J34" s="65">
        <f>VLOOKUP($A34,'Return Data'!$B$7:$R$2843,13,0)</f>
        <v>48.325400000000002</v>
      </c>
      <c r="K34" s="66">
        <f t="shared" si="3"/>
        <v>27</v>
      </c>
      <c r="L34" s="65">
        <f>VLOOKUP($A34,'Return Data'!$B$7:$R$2843,17,0)</f>
        <v>11.745900000000001</v>
      </c>
      <c r="M34" s="66">
        <f t="shared" si="4"/>
        <v>26</v>
      </c>
      <c r="N34" s="65">
        <f>VLOOKUP($A34,'Return Data'!$B$7:$R$2843,14,0)</f>
        <v>10.8659</v>
      </c>
      <c r="O34" s="66">
        <f t="shared" si="8"/>
        <v>28</v>
      </c>
      <c r="P34" s="65">
        <f>VLOOKUP($A34,'Return Data'!$B$7:$R$2843,15,0)</f>
        <v>10.1441</v>
      </c>
      <c r="Q34" s="66">
        <f t="shared" si="9"/>
        <v>27</v>
      </c>
      <c r="R34" s="65">
        <f>VLOOKUP($A34,'Return Data'!$B$7:$R$2843,16,0)</f>
        <v>10.172700000000001</v>
      </c>
      <c r="S34" s="67">
        <f t="shared" si="7"/>
        <v>29</v>
      </c>
    </row>
    <row r="35" spans="1:19" x14ac:dyDescent="0.3">
      <c r="A35" s="63" t="s">
        <v>1000</v>
      </c>
      <c r="B35" s="64">
        <f>VLOOKUP($A35,'Return Data'!$B$7:$R$2843,3,0)</f>
        <v>44351</v>
      </c>
      <c r="C35" s="65">
        <f>VLOOKUP($A35,'Return Data'!$B$7:$R$2843,4,0)</f>
        <v>15.03</v>
      </c>
      <c r="D35" s="65">
        <f>VLOOKUP($A35,'Return Data'!$B$7:$R$2843,10,0)</f>
        <v>3.7982999999999998</v>
      </c>
      <c r="E35" s="66">
        <f t="shared" si="0"/>
        <v>17</v>
      </c>
      <c r="F35" s="65">
        <f>VLOOKUP($A35,'Return Data'!$B$7:$R$2843,11,0)</f>
        <v>18.160399999999999</v>
      </c>
      <c r="G35" s="66">
        <f t="shared" si="1"/>
        <v>17</v>
      </c>
      <c r="H35" s="65">
        <f>VLOOKUP($A35,'Return Data'!$B$7:$R$2843,12,0)</f>
        <v>36.636400000000002</v>
      </c>
      <c r="I35" s="66">
        <f t="shared" si="2"/>
        <v>19</v>
      </c>
      <c r="J35" s="65">
        <f>VLOOKUP($A35,'Return Data'!$B$7:$R$2843,13,0)</f>
        <v>53.524000000000001</v>
      </c>
      <c r="K35" s="66">
        <f t="shared" si="3"/>
        <v>17</v>
      </c>
      <c r="L35" s="65">
        <f>VLOOKUP($A35,'Return Data'!$B$7:$R$2843,17,0)</f>
        <v>15.2052</v>
      </c>
      <c r="M35" s="66">
        <f t="shared" si="4"/>
        <v>19</v>
      </c>
      <c r="N35" s="65">
        <f>VLOOKUP($A35,'Return Data'!$B$7:$R$2843,14,0)</f>
        <v>12.5449</v>
      </c>
      <c r="O35" s="66">
        <f t="shared" si="8"/>
        <v>24</v>
      </c>
      <c r="P35" s="65">
        <f>VLOOKUP($A35,'Return Data'!$B$7:$R$2843,15,0)</f>
        <v>0</v>
      </c>
      <c r="Q35" s="66">
        <f t="shared" si="9"/>
        <v>28</v>
      </c>
      <c r="R35" s="65">
        <f>VLOOKUP($A35,'Return Data'!$B$7:$R$2843,16,0)</f>
        <v>10.533799999999999</v>
      </c>
      <c r="S35" s="67">
        <f t="shared" si="7"/>
        <v>28</v>
      </c>
    </row>
    <row r="36" spans="1:19" x14ac:dyDescent="0.3">
      <c r="A36" s="63" t="s">
        <v>1919</v>
      </c>
      <c r="B36" s="64">
        <f>VLOOKUP($A36,'Return Data'!$B$7:$R$2843,3,0)</f>
        <v>44351</v>
      </c>
      <c r="C36" s="65">
        <f>VLOOKUP($A36,'Return Data'!$B$7:$R$2843,4,0)</f>
        <v>181.1163</v>
      </c>
      <c r="D36" s="65">
        <f>VLOOKUP($A36,'Return Data'!$B$7:$R$2843,10,0)</f>
        <v>4.3452000000000002</v>
      </c>
      <c r="E36" s="66">
        <f t="shared" si="0"/>
        <v>10</v>
      </c>
      <c r="F36" s="65">
        <f>VLOOKUP($A36,'Return Data'!$B$7:$R$2843,11,0)</f>
        <v>18.502500000000001</v>
      </c>
      <c r="G36" s="66">
        <f t="shared" si="1"/>
        <v>16</v>
      </c>
      <c r="H36" s="65">
        <f>VLOOKUP($A36,'Return Data'!$B$7:$R$2843,12,0)</f>
        <v>39.123100000000001</v>
      </c>
      <c r="I36" s="66">
        <f t="shared" si="2"/>
        <v>11</v>
      </c>
      <c r="J36" s="65">
        <f>VLOOKUP($A36,'Return Data'!$B$7:$R$2843,13,0)</f>
        <v>56.636899999999997</v>
      </c>
      <c r="K36" s="66">
        <f t="shared" si="3"/>
        <v>12</v>
      </c>
      <c r="L36" s="65">
        <f>VLOOKUP($A36,'Return Data'!$B$7:$R$2843,17,0)</f>
        <v>17.947800000000001</v>
      </c>
      <c r="M36" s="66">
        <f t="shared" si="4"/>
        <v>7</v>
      </c>
      <c r="N36" s="65">
        <f>VLOOKUP($A36,'Return Data'!$B$7:$R$2843,14,0)</f>
        <v>14.8177</v>
      </c>
      <c r="O36" s="66">
        <f t="shared" si="8"/>
        <v>7</v>
      </c>
      <c r="P36" s="65">
        <f>VLOOKUP($A36,'Return Data'!$B$7:$R$2843,15,0)</f>
        <v>14.738200000000001</v>
      </c>
      <c r="Q36" s="66">
        <f t="shared" si="9"/>
        <v>8</v>
      </c>
      <c r="R36" s="65">
        <f>VLOOKUP($A36,'Return Data'!$B$7:$R$2843,16,0)</f>
        <v>14.474299999999999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4.0916862068965525</v>
      </c>
      <c r="E38" s="74"/>
      <c r="F38" s="75">
        <f>AVERAGE(F8:F36)</f>
        <v>18.879075862068969</v>
      </c>
      <c r="G38" s="74"/>
      <c r="H38" s="75">
        <f>AVERAGE(H8:H36)</f>
        <v>38.033851724137939</v>
      </c>
      <c r="I38" s="74"/>
      <c r="J38" s="75">
        <f>AVERAGE(J8:J36)</f>
        <v>54.325744827586199</v>
      </c>
      <c r="K38" s="74"/>
      <c r="L38" s="75">
        <f>AVERAGE(L8:L36)</f>
        <v>15.80663793103448</v>
      </c>
      <c r="M38" s="74"/>
      <c r="N38" s="75">
        <f>AVERAGE(N8:N36)</f>
        <v>14.018289285714287</v>
      </c>
      <c r="O38" s="74"/>
      <c r="P38" s="75">
        <f>AVERAGE(P8:P36)</f>
        <v>13.78255357142857</v>
      </c>
      <c r="Q38" s="74"/>
      <c r="R38" s="75">
        <f>AVERAGE(R8:R36)</f>
        <v>14.284572413793104</v>
      </c>
      <c r="S38" s="76"/>
    </row>
    <row r="39" spans="1:19" x14ac:dyDescent="0.3">
      <c r="A39" s="73" t="s">
        <v>28</v>
      </c>
      <c r="B39" s="74"/>
      <c r="C39" s="74"/>
      <c r="D39" s="75">
        <f>MIN(D8:D36)</f>
        <v>2.1958000000000002</v>
      </c>
      <c r="E39" s="74"/>
      <c r="F39" s="75">
        <f>MIN(F8:F36)</f>
        <v>12.5236</v>
      </c>
      <c r="G39" s="74"/>
      <c r="H39" s="75">
        <f>MIN(H8:H36)</f>
        <v>25.857199999999999</v>
      </c>
      <c r="I39" s="74"/>
      <c r="J39" s="75">
        <f>MIN(J8:J36)</f>
        <v>37.1492</v>
      </c>
      <c r="K39" s="74"/>
      <c r="L39" s="75">
        <f>MIN(L8:L36)</f>
        <v>10.323</v>
      </c>
      <c r="M39" s="74"/>
      <c r="N39" s="75">
        <f>MIN(N8:N36)</f>
        <v>10.8659</v>
      </c>
      <c r="O39" s="74"/>
      <c r="P39" s="75">
        <f>MIN(P8:P36)</f>
        <v>0</v>
      </c>
      <c r="Q39" s="74"/>
      <c r="R39" s="75">
        <f>MIN(R8:R36)</f>
        <v>10.172700000000001</v>
      </c>
      <c r="S39" s="76"/>
    </row>
    <row r="40" spans="1:19" ht="15" thickBot="1" x14ac:dyDescent="0.35">
      <c r="A40" s="77" t="s">
        <v>29</v>
      </c>
      <c r="B40" s="78"/>
      <c r="C40" s="78"/>
      <c r="D40" s="79">
        <f>MAX(D8:D36)</f>
        <v>5.9943999999999997</v>
      </c>
      <c r="E40" s="78"/>
      <c r="F40" s="79">
        <f>MAX(F8:F36)</f>
        <v>25.966699999999999</v>
      </c>
      <c r="G40" s="78"/>
      <c r="H40" s="79">
        <f>MAX(H8:H36)</f>
        <v>52.529800000000002</v>
      </c>
      <c r="I40" s="78"/>
      <c r="J40" s="79">
        <f>MAX(J8:J36)</f>
        <v>65.143000000000001</v>
      </c>
      <c r="K40" s="78"/>
      <c r="L40" s="79">
        <f>MAX(L8:L36)</f>
        <v>22.418099999999999</v>
      </c>
      <c r="M40" s="78"/>
      <c r="N40" s="79">
        <f>MAX(N8:N36)</f>
        <v>19.276700000000002</v>
      </c>
      <c r="O40" s="78"/>
      <c r="P40" s="79">
        <f>MAX(P8:P36)</f>
        <v>18.110199999999999</v>
      </c>
      <c r="Q40" s="78"/>
      <c r="R40" s="79">
        <f>MAX(R8:R36)</f>
        <v>19.0669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44351</v>
      </c>
      <c r="C8" s="65">
        <f>VLOOKUP($A8,'Return Data'!$B$7:$R$2843,4,0)</f>
        <v>67.178799999999995</v>
      </c>
      <c r="D8" s="65">
        <f>VLOOKUP($A8,'Return Data'!$B$7:$R$2843,9,0)</f>
        <v>10.7857</v>
      </c>
      <c r="E8" s="66">
        <f t="shared" ref="E8:E31" si="0">RANK(D8,D$8:D$31,0)</f>
        <v>1</v>
      </c>
      <c r="F8" s="65">
        <f>VLOOKUP($A8,'Return Data'!$B$7:$R$2843,10,0)</f>
        <v>12.2605</v>
      </c>
      <c r="G8" s="66">
        <f t="shared" ref="G8:G31" si="1">RANK(F8,F$8:F$31,0)</f>
        <v>1</v>
      </c>
      <c r="H8" s="65">
        <f>VLOOKUP($A8,'Return Data'!$B$7:$R$2843,11,0)</f>
        <v>2.9891999999999999</v>
      </c>
      <c r="I8" s="66">
        <f t="shared" ref="I8:I31" si="2">RANK(H8,H$8:H$31,0)</f>
        <v>5</v>
      </c>
      <c r="J8" s="65">
        <f>VLOOKUP($A8,'Return Data'!$B$7:$R$2843,12,0)</f>
        <v>4.9595000000000002</v>
      </c>
      <c r="K8" s="66">
        <f t="shared" ref="K8:K31" si="3">RANK(J8,J$8:J$31,0)</f>
        <v>2</v>
      </c>
      <c r="L8" s="65">
        <f>VLOOKUP($A8,'Return Data'!$B$7:$R$2843,13,0)</f>
        <v>5.0548999999999999</v>
      </c>
      <c r="M8" s="66">
        <f t="shared" ref="M8:M31" si="4">RANK(L8,L$8:L$31,0)</f>
        <v>9</v>
      </c>
      <c r="N8" s="65">
        <f>VLOOKUP($A8,'Return Data'!$B$7:$R$2843,17,0)</f>
        <v>10.0723</v>
      </c>
      <c r="O8" s="66">
        <f t="shared" ref="O8:O31" si="5">RANK(N8,N$8:N$31,0)</f>
        <v>10</v>
      </c>
      <c r="P8" s="65">
        <f>VLOOKUP($A8,'Return Data'!$B$7:$R$2843,14,0)</f>
        <v>10.9826</v>
      </c>
      <c r="Q8" s="66">
        <f t="shared" ref="Q8:Q31" si="6">RANK(P8,P$8:P$31,0)</f>
        <v>8</v>
      </c>
      <c r="R8" s="65">
        <f>VLOOKUP($A8,'Return Data'!$B$7:$R$2843,16,0)</f>
        <v>9.9655000000000005</v>
      </c>
      <c r="S8" s="67">
        <f t="shared" ref="S8:S31" si="7">RANK(R8,R$8:R$31,0)</f>
        <v>7</v>
      </c>
    </row>
    <row r="9" spans="1:19" x14ac:dyDescent="0.3">
      <c r="A9" s="82" t="s">
        <v>1347</v>
      </c>
      <c r="B9" s="64">
        <f>VLOOKUP($A9,'Return Data'!$B$7:$R$2843,3,0)</f>
        <v>44351</v>
      </c>
      <c r="C9" s="65">
        <f>VLOOKUP($A9,'Return Data'!$B$7:$R$2843,4,0)</f>
        <v>20.878399999999999</v>
      </c>
      <c r="D9" s="65">
        <f>VLOOKUP($A9,'Return Data'!$B$7:$R$2843,9,0)</f>
        <v>3.9779</v>
      </c>
      <c r="E9" s="66">
        <f t="shared" si="0"/>
        <v>21</v>
      </c>
      <c r="F9" s="65">
        <f>VLOOKUP($A9,'Return Data'!$B$7:$R$2843,10,0)</f>
        <v>6.9058000000000002</v>
      </c>
      <c r="G9" s="66">
        <f t="shared" si="1"/>
        <v>21</v>
      </c>
      <c r="H9" s="65">
        <f>VLOOKUP($A9,'Return Data'!$B$7:$R$2843,11,0)</f>
        <v>2.3508</v>
      </c>
      <c r="I9" s="66">
        <f t="shared" si="2"/>
        <v>9</v>
      </c>
      <c r="J9" s="65">
        <f>VLOOKUP($A9,'Return Data'!$B$7:$R$2843,12,0)</f>
        <v>4.7843</v>
      </c>
      <c r="K9" s="66">
        <f t="shared" si="3"/>
        <v>8</v>
      </c>
      <c r="L9" s="65">
        <f>VLOOKUP($A9,'Return Data'!$B$7:$R$2843,13,0)</f>
        <v>5.5072000000000001</v>
      </c>
      <c r="M9" s="66">
        <f t="shared" si="4"/>
        <v>2</v>
      </c>
      <c r="N9" s="65">
        <f>VLOOKUP($A9,'Return Data'!$B$7:$R$2843,17,0)</f>
        <v>10.731199999999999</v>
      </c>
      <c r="O9" s="66">
        <f t="shared" si="5"/>
        <v>4</v>
      </c>
      <c r="P9" s="65">
        <f>VLOOKUP($A9,'Return Data'!$B$7:$R$2843,14,0)</f>
        <v>11.1495</v>
      </c>
      <c r="Q9" s="66">
        <f t="shared" si="6"/>
        <v>6</v>
      </c>
      <c r="R9" s="65">
        <f>VLOOKUP($A9,'Return Data'!$B$7:$R$2843,16,0)</f>
        <v>8.2721</v>
      </c>
      <c r="S9" s="67">
        <f t="shared" si="7"/>
        <v>21</v>
      </c>
    </row>
    <row r="10" spans="1:19" x14ac:dyDescent="0.3">
      <c r="A10" s="82" t="s">
        <v>1350</v>
      </c>
      <c r="B10" s="64">
        <f>VLOOKUP($A10,'Return Data'!$B$7:$R$2843,3,0)</f>
        <v>44351</v>
      </c>
      <c r="C10" s="65">
        <f>VLOOKUP($A10,'Return Data'!$B$7:$R$2843,4,0)</f>
        <v>36.035299999999999</v>
      </c>
      <c r="D10" s="65">
        <f>VLOOKUP($A10,'Return Data'!$B$7:$R$2843,9,0)</f>
        <v>8.4343000000000004</v>
      </c>
      <c r="E10" s="66">
        <f t="shared" si="0"/>
        <v>3</v>
      </c>
      <c r="F10" s="65">
        <f>VLOOKUP($A10,'Return Data'!$B$7:$R$2843,10,0)</f>
        <v>10.0306</v>
      </c>
      <c r="G10" s="66">
        <f t="shared" si="1"/>
        <v>9</v>
      </c>
      <c r="H10" s="65">
        <f>VLOOKUP($A10,'Return Data'!$B$7:$R$2843,11,0)</f>
        <v>1.3069</v>
      </c>
      <c r="I10" s="66">
        <f t="shared" si="2"/>
        <v>16</v>
      </c>
      <c r="J10" s="65">
        <f>VLOOKUP($A10,'Return Data'!$B$7:$R$2843,12,0)</f>
        <v>3.5998000000000001</v>
      </c>
      <c r="K10" s="66">
        <f t="shared" si="3"/>
        <v>17</v>
      </c>
      <c r="L10" s="65">
        <f>VLOOKUP($A10,'Return Data'!$B$7:$R$2843,13,0)</f>
        <v>4.2759999999999998</v>
      </c>
      <c r="M10" s="66">
        <f t="shared" si="4"/>
        <v>17</v>
      </c>
      <c r="N10" s="65">
        <f>VLOOKUP($A10,'Return Data'!$B$7:$R$2843,17,0)</f>
        <v>8.0380000000000003</v>
      </c>
      <c r="O10" s="66">
        <f t="shared" si="5"/>
        <v>19</v>
      </c>
      <c r="P10" s="65">
        <f>VLOOKUP($A10,'Return Data'!$B$7:$R$2843,14,0)</f>
        <v>9.3508999999999993</v>
      </c>
      <c r="Q10" s="66">
        <f t="shared" si="6"/>
        <v>19</v>
      </c>
      <c r="R10" s="65">
        <f>VLOOKUP($A10,'Return Data'!$B$7:$R$2843,16,0)</f>
        <v>8.5784000000000002</v>
      </c>
      <c r="S10" s="67">
        <f t="shared" si="7"/>
        <v>17</v>
      </c>
    </row>
    <row r="11" spans="1:19" x14ac:dyDescent="0.3">
      <c r="A11" s="82" t="s">
        <v>1351</v>
      </c>
      <c r="B11" s="64">
        <f>VLOOKUP($A11,'Return Data'!$B$7:$R$2843,3,0)</f>
        <v>44351</v>
      </c>
      <c r="C11" s="65">
        <f>VLOOKUP($A11,'Return Data'!$B$7:$R$2843,4,0)</f>
        <v>63.209600000000002</v>
      </c>
      <c r="D11" s="65">
        <f>VLOOKUP($A11,'Return Data'!$B$7:$R$2843,9,0)</f>
        <v>5.1035000000000004</v>
      </c>
      <c r="E11" s="66">
        <f t="shared" si="0"/>
        <v>15</v>
      </c>
      <c r="F11" s="65">
        <f>VLOOKUP($A11,'Return Data'!$B$7:$R$2843,10,0)</f>
        <v>5.8410000000000002</v>
      </c>
      <c r="G11" s="66">
        <f t="shared" si="1"/>
        <v>24</v>
      </c>
      <c r="H11" s="65">
        <f>VLOOKUP($A11,'Return Data'!$B$7:$R$2843,11,0)</f>
        <v>1.2194</v>
      </c>
      <c r="I11" s="66">
        <f t="shared" si="2"/>
        <v>18</v>
      </c>
      <c r="J11" s="65">
        <f>VLOOKUP($A11,'Return Data'!$B$7:$R$2843,12,0)</f>
        <v>3.3972000000000002</v>
      </c>
      <c r="K11" s="66">
        <f t="shared" si="3"/>
        <v>20</v>
      </c>
      <c r="L11" s="65">
        <f>VLOOKUP($A11,'Return Data'!$B$7:$R$2843,13,0)</f>
        <v>3.8999000000000001</v>
      </c>
      <c r="M11" s="66">
        <f t="shared" si="4"/>
        <v>19</v>
      </c>
      <c r="N11" s="65">
        <f>VLOOKUP($A11,'Return Data'!$B$7:$R$2843,17,0)</f>
        <v>8.3834999999999997</v>
      </c>
      <c r="O11" s="66">
        <f t="shared" si="5"/>
        <v>18</v>
      </c>
      <c r="P11" s="65">
        <f>VLOOKUP($A11,'Return Data'!$B$7:$R$2843,14,0)</f>
        <v>9.1562000000000001</v>
      </c>
      <c r="Q11" s="66">
        <f t="shared" si="6"/>
        <v>20</v>
      </c>
      <c r="R11" s="65">
        <f>VLOOKUP($A11,'Return Data'!$B$7:$R$2843,16,0)</f>
        <v>9.0502000000000002</v>
      </c>
      <c r="S11" s="67">
        <f t="shared" si="7"/>
        <v>14</v>
      </c>
    </row>
    <row r="12" spans="1:19" x14ac:dyDescent="0.3">
      <c r="A12" s="82" t="s">
        <v>1353</v>
      </c>
      <c r="B12" s="64">
        <f>VLOOKUP($A12,'Return Data'!$B$7:$R$2843,3,0)</f>
        <v>44351</v>
      </c>
      <c r="C12" s="65">
        <f>VLOOKUP($A12,'Return Data'!$B$7:$R$2843,4,0)</f>
        <v>77.484399999999994</v>
      </c>
      <c r="D12" s="65">
        <f>VLOOKUP($A12,'Return Data'!$B$7:$R$2843,9,0)</f>
        <v>5.9885000000000002</v>
      </c>
      <c r="E12" s="66">
        <f t="shared" si="0"/>
        <v>12</v>
      </c>
      <c r="F12" s="65">
        <f>VLOOKUP($A12,'Return Data'!$B$7:$R$2843,10,0)</f>
        <v>9.1786999999999992</v>
      </c>
      <c r="G12" s="66">
        <f t="shared" si="1"/>
        <v>12</v>
      </c>
      <c r="H12" s="65">
        <f>VLOOKUP($A12,'Return Data'!$B$7:$R$2843,11,0)</f>
        <v>2.1189</v>
      </c>
      <c r="I12" s="66">
        <f t="shared" si="2"/>
        <v>10</v>
      </c>
      <c r="J12" s="65">
        <f>VLOOKUP($A12,'Return Data'!$B$7:$R$2843,12,0)</f>
        <v>4.8315000000000001</v>
      </c>
      <c r="K12" s="66">
        <f t="shared" si="3"/>
        <v>5</v>
      </c>
      <c r="L12" s="65">
        <f>VLOOKUP($A12,'Return Data'!$B$7:$R$2843,13,0)</f>
        <v>5.1619999999999999</v>
      </c>
      <c r="M12" s="66">
        <f t="shared" si="4"/>
        <v>7</v>
      </c>
      <c r="N12" s="65">
        <f>VLOOKUP($A12,'Return Data'!$B$7:$R$2843,17,0)</f>
        <v>10.778499999999999</v>
      </c>
      <c r="O12" s="66">
        <f t="shared" si="5"/>
        <v>3</v>
      </c>
      <c r="P12" s="65">
        <f>VLOOKUP($A12,'Return Data'!$B$7:$R$2843,14,0)</f>
        <v>11.6309</v>
      </c>
      <c r="Q12" s="66">
        <f t="shared" si="6"/>
        <v>4</v>
      </c>
      <c r="R12" s="65">
        <f>VLOOKUP($A12,'Return Data'!$B$7:$R$2843,16,0)</f>
        <v>9.0312000000000001</v>
      </c>
      <c r="S12" s="67">
        <f t="shared" si="7"/>
        <v>15</v>
      </c>
    </row>
    <row r="13" spans="1:19" x14ac:dyDescent="0.3">
      <c r="A13" s="82" t="s">
        <v>1355</v>
      </c>
      <c r="B13" s="64">
        <f>VLOOKUP($A13,'Return Data'!$B$7:$R$2843,3,0)</f>
        <v>44351</v>
      </c>
      <c r="C13" s="65">
        <f>VLOOKUP($A13,'Return Data'!$B$7:$R$2843,4,0)</f>
        <v>20.002500000000001</v>
      </c>
      <c r="D13" s="65">
        <f>VLOOKUP($A13,'Return Data'!$B$7:$R$2843,9,0)</f>
        <v>1.7981</v>
      </c>
      <c r="E13" s="66">
        <f t="shared" si="0"/>
        <v>24</v>
      </c>
      <c r="F13" s="65">
        <f>VLOOKUP($A13,'Return Data'!$B$7:$R$2843,10,0)</f>
        <v>12.178100000000001</v>
      </c>
      <c r="G13" s="66">
        <f t="shared" si="1"/>
        <v>2</v>
      </c>
      <c r="H13" s="65">
        <f>VLOOKUP($A13,'Return Data'!$B$7:$R$2843,11,0)</f>
        <v>4.2343999999999999</v>
      </c>
      <c r="I13" s="66">
        <f t="shared" si="2"/>
        <v>1</v>
      </c>
      <c r="J13" s="65">
        <f>VLOOKUP($A13,'Return Data'!$B$7:$R$2843,12,0)</f>
        <v>7.1418999999999997</v>
      </c>
      <c r="K13" s="66">
        <f t="shared" si="3"/>
        <v>1</v>
      </c>
      <c r="L13" s="65">
        <f>VLOOKUP($A13,'Return Data'!$B$7:$R$2843,13,0)</f>
        <v>7.75</v>
      </c>
      <c r="M13" s="66">
        <f t="shared" si="4"/>
        <v>1</v>
      </c>
      <c r="N13" s="65">
        <f>VLOOKUP($A13,'Return Data'!$B$7:$R$2843,17,0)</f>
        <v>10.5602</v>
      </c>
      <c r="O13" s="66">
        <f t="shared" si="5"/>
        <v>5</v>
      </c>
      <c r="P13" s="65">
        <f>VLOOKUP($A13,'Return Data'!$B$7:$R$2843,14,0)</f>
        <v>11.107799999999999</v>
      </c>
      <c r="Q13" s="66">
        <f t="shared" si="6"/>
        <v>7</v>
      </c>
      <c r="R13" s="65">
        <f>VLOOKUP($A13,'Return Data'!$B$7:$R$2843,16,0)</f>
        <v>9.9488000000000003</v>
      </c>
      <c r="S13" s="67">
        <f t="shared" si="7"/>
        <v>8</v>
      </c>
    </row>
    <row r="14" spans="1:19" x14ac:dyDescent="0.3">
      <c r="A14" s="82" t="s">
        <v>1358</v>
      </c>
      <c r="B14" s="64">
        <f>VLOOKUP($A14,'Return Data'!$B$7:$R$2843,3,0)</f>
        <v>44351</v>
      </c>
      <c r="C14" s="65">
        <f>VLOOKUP($A14,'Return Data'!$B$7:$R$2843,4,0)</f>
        <v>51.169800000000002</v>
      </c>
      <c r="D14" s="65">
        <f>VLOOKUP($A14,'Return Data'!$B$7:$R$2843,9,0)</f>
        <v>3.6955</v>
      </c>
      <c r="E14" s="66">
        <f t="shared" si="0"/>
        <v>22</v>
      </c>
      <c r="F14" s="65">
        <f>VLOOKUP($A14,'Return Data'!$B$7:$R$2843,10,0)</f>
        <v>8.5858000000000008</v>
      </c>
      <c r="G14" s="66">
        <f t="shared" si="1"/>
        <v>13</v>
      </c>
      <c r="H14" s="65">
        <f>VLOOKUP($A14,'Return Data'!$B$7:$R$2843,11,0)</f>
        <v>1.2954000000000001</v>
      </c>
      <c r="I14" s="66">
        <f t="shared" si="2"/>
        <v>17</v>
      </c>
      <c r="J14" s="65">
        <f>VLOOKUP($A14,'Return Data'!$B$7:$R$2843,12,0)</f>
        <v>2.6972999999999998</v>
      </c>
      <c r="K14" s="66">
        <f t="shared" si="3"/>
        <v>21</v>
      </c>
      <c r="L14" s="65">
        <f>VLOOKUP($A14,'Return Data'!$B$7:$R$2843,13,0)</f>
        <v>2.4722</v>
      </c>
      <c r="M14" s="66">
        <f t="shared" si="4"/>
        <v>24</v>
      </c>
      <c r="N14" s="65">
        <f>VLOOKUP($A14,'Return Data'!$B$7:$R$2843,17,0)</f>
        <v>6.1760000000000002</v>
      </c>
      <c r="O14" s="66">
        <f t="shared" si="5"/>
        <v>24</v>
      </c>
      <c r="P14" s="65">
        <f>VLOOKUP($A14,'Return Data'!$B$7:$R$2843,14,0)</f>
        <v>8.5007999999999999</v>
      </c>
      <c r="Q14" s="66">
        <f t="shared" si="6"/>
        <v>24</v>
      </c>
      <c r="R14" s="65">
        <f>VLOOKUP($A14,'Return Data'!$B$7:$R$2843,16,0)</f>
        <v>7.9645999999999999</v>
      </c>
      <c r="S14" s="67">
        <f t="shared" si="7"/>
        <v>23</v>
      </c>
    </row>
    <row r="15" spans="1:19" x14ac:dyDescent="0.3">
      <c r="A15" s="82" t="s">
        <v>1360</v>
      </c>
      <c r="B15" s="64">
        <f>VLOOKUP($A15,'Return Data'!$B$7:$R$2843,3,0)</f>
        <v>44351</v>
      </c>
      <c r="C15" s="65">
        <f>VLOOKUP($A15,'Return Data'!$B$7:$R$2843,4,0)</f>
        <v>45.377600000000001</v>
      </c>
      <c r="D15" s="65">
        <f>VLOOKUP($A15,'Return Data'!$B$7:$R$2843,9,0)</f>
        <v>6.0979000000000001</v>
      </c>
      <c r="E15" s="66">
        <f t="shared" si="0"/>
        <v>10</v>
      </c>
      <c r="F15" s="65">
        <f>VLOOKUP($A15,'Return Data'!$B$7:$R$2843,10,0)</f>
        <v>8.1827000000000005</v>
      </c>
      <c r="G15" s="66">
        <f t="shared" si="1"/>
        <v>17</v>
      </c>
      <c r="H15" s="65">
        <f>VLOOKUP($A15,'Return Data'!$B$7:$R$2843,11,0)</f>
        <v>1.2170000000000001</v>
      </c>
      <c r="I15" s="66">
        <f t="shared" si="2"/>
        <v>19</v>
      </c>
      <c r="J15" s="65">
        <f>VLOOKUP($A15,'Return Data'!$B$7:$R$2843,12,0)</f>
        <v>3.7589999999999999</v>
      </c>
      <c r="K15" s="66">
        <f t="shared" si="3"/>
        <v>15</v>
      </c>
      <c r="L15" s="65">
        <f>VLOOKUP($A15,'Return Data'!$B$7:$R$2843,13,0)</f>
        <v>4.5403000000000002</v>
      </c>
      <c r="M15" s="66">
        <f t="shared" si="4"/>
        <v>13</v>
      </c>
      <c r="N15" s="65">
        <f>VLOOKUP($A15,'Return Data'!$B$7:$R$2843,17,0)</f>
        <v>8.0266000000000002</v>
      </c>
      <c r="O15" s="66">
        <f t="shared" si="5"/>
        <v>20</v>
      </c>
      <c r="P15" s="65">
        <f>VLOOKUP($A15,'Return Data'!$B$7:$R$2843,14,0)</f>
        <v>8.5913000000000004</v>
      </c>
      <c r="Q15" s="66">
        <f t="shared" si="6"/>
        <v>23</v>
      </c>
      <c r="R15" s="65">
        <f>VLOOKUP($A15,'Return Data'!$B$7:$R$2843,16,0)</f>
        <v>8.4841999999999995</v>
      </c>
      <c r="S15" s="67">
        <f t="shared" si="7"/>
        <v>18</v>
      </c>
    </row>
    <row r="16" spans="1:19" x14ac:dyDescent="0.3">
      <c r="A16" s="82" t="s">
        <v>1362</v>
      </c>
      <c r="B16" s="64">
        <f>VLOOKUP($A16,'Return Data'!$B$7:$R$2843,3,0)</f>
        <v>44351</v>
      </c>
      <c r="C16" s="65">
        <f>VLOOKUP($A16,'Return Data'!$B$7:$R$2843,4,0)</f>
        <v>82.813900000000004</v>
      </c>
      <c r="D16" s="65">
        <f>VLOOKUP($A16,'Return Data'!$B$7:$R$2843,9,0)</f>
        <v>7.4442000000000004</v>
      </c>
      <c r="E16" s="66">
        <f t="shared" si="0"/>
        <v>5</v>
      </c>
      <c r="F16" s="65">
        <f>VLOOKUP($A16,'Return Data'!$B$7:$R$2843,10,0)</f>
        <v>7.4806999999999997</v>
      </c>
      <c r="G16" s="66">
        <f t="shared" si="1"/>
        <v>19</v>
      </c>
      <c r="H16" s="65">
        <f>VLOOKUP($A16,'Return Data'!$B$7:$R$2843,11,0)</f>
        <v>2.9944000000000002</v>
      </c>
      <c r="I16" s="66">
        <f t="shared" si="2"/>
        <v>4</v>
      </c>
      <c r="J16" s="65">
        <f>VLOOKUP($A16,'Return Data'!$B$7:$R$2843,12,0)</f>
        <v>4.5852000000000004</v>
      </c>
      <c r="K16" s="66">
        <f t="shared" si="3"/>
        <v>9</v>
      </c>
      <c r="L16" s="65">
        <f>VLOOKUP($A16,'Return Data'!$B$7:$R$2843,13,0)</f>
        <v>5.1571999999999996</v>
      </c>
      <c r="M16" s="66">
        <f t="shared" si="4"/>
        <v>8</v>
      </c>
      <c r="N16" s="65">
        <f>VLOOKUP($A16,'Return Data'!$B$7:$R$2843,17,0)</f>
        <v>10.464700000000001</v>
      </c>
      <c r="O16" s="66">
        <f t="shared" si="5"/>
        <v>7</v>
      </c>
      <c r="P16" s="65">
        <f>VLOOKUP($A16,'Return Data'!$B$7:$R$2843,14,0)</f>
        <v>10.4252</v>
      </c>
      <c r="Q16" s="66">
        <f t="shared" si="6"/>
        <v>14</v>
      </c>
      <c r="R16" s="65">
        <f>VLOOKUP($A16,'Return Data'!$B$7:$R$2843,16,0)</f>
        <v>9.3538999999999994</v>
      </c>
      <c r="S16" s="67">
        <f t="shared" si="7"/>
        <v>11</v>
      </c>
    </row>
    <row r="17" spans="1:19" x14ac:dyDescent="0.3">
      <c r="A17" s="82" t="s">
        <v>1364</v>
      </c>
      <c r="B17" s="64">
        <f>VLOOKUP($A17,'Return Data'!$B$7:$R$2843,3,0)</f>
        <v>44351</v>
      </c>
      <c r="C17" s="65">
        <f>VLOOKUP($A17,'Return Data'!$B$7:$R$2843,4,0)</f>
        <v>18.3171</v>
      </c>
      <c r="D17" s="65">
        <f>VLOOKUP($A17,'Return Data'!$B$7:$R$2843,9,0)</f>
        <v>5.5347</v>
      </c>
      <c r="E17" s="66">
        <f t="shared" si="0"/>
        <v>14</v>
      </c>
      <c r="F17" s="65">
        <f>VLOOKUP($A17,'Return Data'!$B$7:$R$2843,10,0)</f>
        <v>11.4842</v>
      </c>
      <c r="G17" s="66">
        <f t="shared" si="1"/>
        <v>3</v>
      </c>
      <c r="H17" s="65">
        <f>VLOOKUP($A17,'Return Data'!$B$7:$R$2843,11,0)</f>
        <v>2.6063999999999998</v>
      </c>
      <c r="I17" s="66">
        <f t="shared" si="2"/>
        <v>7</v>
      </c>
      <c r="J17" s="65">
        <f>VLOOKUP($A17,'Return Data'!$B$7:$R$2843,12,0)</f>
        <v>4.4935</v>
      </c>
      <c r="K17" s="66">
        <f t="shared" si="3"/>
        <v>11</v>
      </c>
      <c r="L17" s="65">
        <f>VLOOKUP($A17,'Return Data'!$B$7:$R$2843,13,0)</f>
        <v>3.8508</v>
      </c>
      <c r="M17" s="66">
        <f t="shared" si="4"/>
        <v>20</v>
      </c>
      <c r="N17" s="65">
        <f>VLOOKUP($A17,'Return Data'!$B$7:$R$2843,17,0)</f>
        <v>7.0976999999999997</v>
      </c>
      <c r="O17" s="66">
        <f t="shared" si="5"/>
        <v>22</v>
      </c>
      <c r="P17" s="65">
        <f>VLOOKUP($A17,'Return Data'!$B$7:$R$2843,14,0)</f>
        <v>8.6104000000000003</v>
      </c>
      <c r="Q17" s="66">
        <f t="shared" si="6"/>
        <v>22</v>
      </c>
      <c r="R17" s="65">
        <f>VLOOKUP($A17,'Return Data'!$B$7:$R$2843,16,0)</f>
        <v>7.3691000000000004</v>
      </c>
      <c r="S17" s="67">
        <f t="shared" si="7"/>
        <v>24</v>
      </c>
    </row>
    <row r="18" spans="1:19" x14ac:dyDescent="0.3">
      <c r="A18" s="82" t="s">
        <v>1365</v>
      </c>
      <c r="B18" s="64">
        <f>VLOOKUP($A18,'Return Data'!$B$7:$R$2843,3,0)</f>
        <v>44351</v>
      </c>
      <c r="C18" s="65">
        <f>VLOOKUP($A18,'Return Data'!$B$7:$R$2843,4,0)</f>
        <v>29.427800000000001</v>
      </c>
      <c r="D18" s="65">
        <f>VLOOKUP($A18,'Return Data'!$B$7:$R$2843,9,0)</f>
        <v>7.4406999999999996</v>
      </c>
      <c r="E18" s="66">
        <f t="shared" si="0"/>
        <v>6</v>
      </c>
      <c r="F18" s="65">
        <f>VLOOKUP($A18,'Return Data'!$B$7:$R$2843,10,0)</f>
        <v>10.053800000000001</v>
      </c>
      <c r="G18" s="66">
        <f t="shared" si="1"/>
        <v>8</v>
      </c>
      <c r="H18" s="65">
        <f>VLOOKUP($A18,'Return Data'!$B$7:$R$2843,11,0)</f>
        <v>1.3267</v>
      </c>
      <c r="I18" s="66">
        <f t="shared" si="2"/>
        <v>15</v>
      </c>
      <c r="J18" s="65">
        <f>VLOOKUP($A18,'Return Data'!$B$7:$R$2843,12,0)</f>
        <v>4.5076999999999998</v>
      </c>
      <c r="K18" s="66">
        <f t="shared" si="3"/>
        <v>10</v>
      </c>
      <c r="L18" s="65">
        <f>VLOOKUP($A18,'Return Data'!$B$7:$R$2843,13,0)</f>
        <v>5.2371999999999996</v>
      </c>
      <c r="M18" s="66">
        <f t="shared" si="4"/>
        <v>4</v>
      </c>
      <c r="N18" s="65">
        <f>VLOOKUP($A18,'Return Data'!$B$7:$R$2843,17,0)</f>
        <v>10.949</v>
      </c>
      <c r="O18" s="66">
        <f t="shared" si="5"/>
        <v>1</v>
      </c>
      <c r="P18" s="65">
        <f>VLOOKUP($A18,'Return Data'!$B$7:$R$2843,14,0)</f>
        <v>12.1105</v>
      </c>
      <c r="Q18" s="66">
        <f t="shared" si="6"/>
        <v>2</v>
      </c>
      <c r="R18" s="65">
        <f>VLOOKUP($A18,'Return Data'!$B$7:$R$2843,16,0)</f>
        <v>10.039</v>
      </c>
      <c r="S18" s="67">
        <f t="shared" si="7"/>
        <v>6</v>
      </c>
    </row>
    <row r="19" spans="1:19" x14ac:dyDescent="0.3">
      <c r="A19" s="82" t="s">
        <v>1368</v>
      </c>
      <c r="B19" s="64">
        <f>VLOOKUP($A19,'Return Data'!$B$7:$R$2843,3,0)</f>
        <v>44351</v>
      </c>
      <c r="C19" s="65">
        <f>VLOOKUP($A19,'Return Data'!$B$7:$R$2843,4,0)</f>
        <v>2415.8779</v>
      </c>
      <c r="D19" s="65">
        <f>VLOOKUP($A19,'Return Data'!$B$7:$R$2843,9,0)</f>
        <v>2.9321000000000002</v>
      </c>
      <c r="E19" s="66">
        <f t="shared" si="0"/>
        <v>23</v>
      </c>
      <c r="F19" s="65">
        <f>VLOOKUP($A19,'Return Data'!$B$7:$R$2843,10,0)</f>
        <v>6.0648</v>
      </c>
      <c r="G19" s="66">
        <f t="shared" si="1"/>
        <v>23</v>
      </c>
      <c r="H19" s="65">
        <f>VLOOKUP($A19,'Return Data'!$B$7:$R$2843,11,0)</f>
        <v>2.5499999999999998E-2</v>
      </c>
      <c r="I19" s="66">
        <f t="shared" si="2"/>
        <v>23</v>
      </c>
      <c r="J19" s="65">
        <f>VLOOKUP($A19,'Return Data'!$B$7:$R$2843,12,0)</f>
        <v>1.7433000000000001</v>
      </c>
      <c r="K19" s="66">
        <f t="shared" si="3"/>
        <v>24</v>
      </c>
      <c r="L19" s="65">
        <f>VLOOKUP($A19,'Return Data'!$B$7:$R$2843,13,0)</f>
        <v>2.6193</v>
      </c>
      <c r="M19" s="66">
        <f t="shared" si="4"/>
        <v>23</v>
      </c>
      <c r="N19" s="65">
        <f>VLOOKUP($A19,'Return Data'!$B$7:$R$2843,17,0)</f>
        <v>7.0258000000000003</v>
      </c>
      <c r="O19" s="66">
        <f t="shared" si="5"/>
        <v>23</v>
      </c>
      <c r="P19" s="65">
        <f>VLOOKUP($A19,'Return Data'!$B$7:$R$2843,14,0)</f>
        <v>8.9970999999999997</v>
      </c>
      <c r="Q19" s="66">
        <f t="shared" si="6"/>
        <v>21</v>
      </c>
      <c r="R19" s="65">
        <f>VLOOKUP($A19,'Return Data'!$B$7:$R$2843,16,0)</f>
        <v>8.1829999999999998</v>
      </c>
      <c r="S19" s="67">
        <f t="shared" si="7"/>
        <v>22</v>
      </c>
    </row>
    <row r="20" spans="1:19" x14ac:dyDescent="0.3">
      <c r="A20" s="82" t="s">
        <v>1369</v>
      </c>
      <c r="B20" s="64">
        <f>VLOOKUP($A20,'Return Data'!$B$7:$R$2843,3,0)</f>
        <v>44351</v>
      </c>
      <c r="C20" s="65">
        <f>VLOOKUP($A20,'Return Data'!$B$7:$R$2843,4,0)</f>
        <v>85.248199999999997</v>
      </c>
      <c r="D20" s="65">
        <f>VLOOKUP($A20,'Return Data'!$B$7:$R$2843,9,0)</f>
        <v>6.6169000000000002</v>
      </c>
      <c r="E20" s="66">
        <f t="shared" si="0"/>
        <v>8</v>
      </c>
      <c r="F20" s="65">
        <f>VLOOKUP($A20,'Return Data'!$B$7:$R$2843,10,0)</f>
        <v>8.4976000000000003</v>
      </c>
      <c r="G20" s="66">
        <f t="shared" si="1"/>
        <v>15</v>
      </c>
      <c r="H20" s="65">
        <f>VLOOKUP($A20,'Return Data'!$B$7:$R$2843,11,0)</f>
        <v>1.8212999999999999</v>
      </c>
      <c r="I20" s="66">
        <f t="shared" si="2"/>
        <v>12</v>
      </c>
      <c r="J20" s="65">
        <f>VLOOKUP($A20,'Return Data'!$B$7:$R$2843,12,0)</f>
        <v>4.859</v>
      </c>
      <c r="K20" s="66">
        <f t="shared" si="3"/>
        <v>4</v>
      </c>
      <c r="L20" s="65">
        <f>VLOOKUP($A20,'Return Data'!$B$7:$R$2843,13,0)</f>
        <v>4.9974999999999996</v>
      </c>
      <c r="M20" s="66">
        <f t="shared" si="4"/>
        <v>10</v>
      </c>
      <c r="N20" s="65">
        <f>VLOOKUP($A20,'Return Data'!$B$7:$R$2843,17,0)</f>
        <v>10.167899999999999</v>
      </c>
      <c r="O20" s="66">
        <f t="shared" si="5"/>
        <v>9</v>
      </c>
      <c r="P20" s="65">
        <f>VLOOKUP($A20,'Return Data'!$B$7:$R$2843,14,0)</f>
        <v>10.8872</v>
      </c>
      <c r="Q20" s="66">
        <f t="shared" si="6"/>
        <v>10</v>
      </c>
      <c r="R20" s="65">
        <f>VLOOKUP($A20,'Return Data'!$B$7:$R$2843,16,0)</f>
        <v>9.1529000000000007</v>
      </c>
      <c r="S20" s="67">
        <f t="shared" si="7"/>
        <v>13</v>
      </c>
    </row>
    <row r="21" spans="1:19" x14ac:dyDescent="0.3">
      <c r="A21" s="82" t="s">
        <v>1371</v>
      </c>
      <c r="B21" s="64">
        <f>VLOOKUP($A21,'Return Data'!$B$7:$R$2843,3,0)</f>
        <v>44351</v>
      </c>
      <c r="C21" s="65">
        <f>VLOOKUP($A21,'Return Data'!$B$7:$R$2843,4,0)</f>
        <v>58.960799999999999</v>
      </c>
      <c r="D21" s="65">
        <f>VLOOKUP($A21,'Return Data'!$B$7:$R$2843,9,0)</f>
        <v>4.9028999999999998</v>
      </c>
      <c r="E21" s="66">
        <f t="shared" si="0"/>
        <v>17</v>
      </c>
      <c r="F21" s="65">
        <f>VLOOKUP($A21,'Return Data'!$B$7:$R$2843,10,0)</f>
        <v>8.1933000000000007</v>
      </c>
      <c r="G21" s="66">
        <f t="shared" si="1"/>
        <v>16</v>
      </c>
      <c r="H21" s="65">
        <f>VLOOKUP($A21,'Return Data'!$B$7:$R$2843,11,0)</f>
        <v>0.161</v>
      </c>
      <c r="I21" s="66">
        <f t="shared" si="2"/>
        <v>22</v>
      </c>
      <c r="J21" s="65">
        <f>VLOOKUP($A21,'Return Data'!$B$7:$R$2843,12,0)</f>
        <v>3.4499</v>
      </c>
      <c r="K21" s="66">
        <f t="shared" si="3"/>
        <v>18</v>
      </c>
      <c r="L21" s="65">
        <f>VLOOKUP($A21,'Return Data'!$B$7:$R$2843,13,0)</f>
        <v>4.7256</v>
      </c>
      <c r="M21" s="66">
        <f t="shared" si="4"/>
        <v>12</v>
      </c>
      <c r="N21" s="65">
        <f>VLOOKUP($A21,'Return Data'!$B$7:$R$2843,17,0)</f>
        <v>8.5507000000000009</v>
      </c>
      <c r="O21" s="66">
        <f t="shared" si="5"/>
        <v>16</v>
      </c>
      <c r="P21" s="65">
        <f>VLOOKUP($A21,'Return Data'!$B$7:$R$2843,14,0)</f>
        <v>9.5126000000000008</v>
      </c>
      <c r="Q21" s="66">
        <f t="shared" si="6"/>
        <v>16</v>
      </c>
      <c r="R21" s="65">
        <f>VLOOKUP($A21,'Return Data'!$B$7:$R$2843,16,0)</f>
        <v>9.8984000000000005</v>
      </c>
      <c r="S21" s="67">
        <f t="shared" si="7"/>
        <v>9</v>
      </c>
    </row>
    <row r="22" spans="1:19" x14ac:dyDescent="0.3">
      <c r="A22" s="82" t="s">
        <v>1373</v>
      </c>
      <c r="B22" s="64">
        <f>VLOOKUP($A22,'Return Data'!$B$7:$R$2843,3,0)</f>
        <v>44351</v>
      </c>
      <c r="C22" s="65">
        <f>VLOOKUP($A22,'Return Data'!$B$7:$R$2843,4,0)</f>
        <v>51.937199999999997</v>
      </c>
      <c r="D22" s="65">
        <f>VLOOKUP($A22,'Return Data'!$B$7:$R$2843,9,0)</f>
        <v>5.9903000000000004</v>
      </c>
      <c r="E22" s="66">
        <f t="shared" si="0"/>
        <v>11</v>
      </c>
      <c r="F22" s="65">
        <f>VLOOKUP($A22,'Return Data'!$B$7:$R$2843,10,0)</f>
        <v>8.5104000000000006</v>
      </c>
      <c r="G22" s="66">
        <f t="shared" si="1"/>
        <v>14</v>
      </c>
      <c r="H22" s="65">
        <f>VLOOKUP($A22,'Return Data'!$B$7:$R$2843,11,0)</f>
        <v>2.6886999999999999</v>
      </c>
      <c r="I22" s="66">
        <f t="shared" si="2"/>
        <v>6</v>
      </c>
      <c r="J22" s="65">
        <f>VLOOKUP($A22,'Return Data'!$B$7:$R$2843,12,0)</f>
        <v>4.7865000000000002</v>
      </c>
      <c r="K22" s="66">
        <f t="shared" si="3"/>
        <v>7</v>
      </c>
      <c r="L22" s="65">
        <f>VLOOKUP($A22,'Return Data'!$B$7:$R$2843,13,0)</f>
        <v>5.1816000000000004</v>
      </c>
      <c r="M22" s="66">
        <f t="shared" si="4"/>
        <v>6</v>
      </c>
      <c r="N22" s="65">
        <f>VLOOKUP($A22,'Return Data'!$B$7:$R$2843,17,0)</f>
        <v>9.7623999999999995</v>
      </c>
      <c r="O22" s="66">
        <f t="shared" si="5"/>
        <v>13</v>
      </c>
      <c r="P22" s="65">
        <f>VLOOKUP($A22,'Return Data'!$B$7:$R$2843,14,0)</f>
        <v>10.8096</v>
      </c>
      <c r="Q22" s="66">
        <f t="shared" si="6"/>
        <v>11</v>
      </c>
      <c r="R22" s="65">
        <f>VLOOKUP($A22,'Return Data'!$B$7:$R$2843,16,0)</f>
        <v>8.4834999999999994</v>
      </c>
      <c r="S22" s="67">
        <f t="shared" si="7"/>
        <v>19</v>
      </c>
    </row>
    <row r="23" spans="1:19" x14ac:dyDescent="0.3">
      <c r="A23" s="82" t="s">
        <v>1376</v>
      </c>
      <c r="B23" s="64">
        <f>VLOOKUP($A23,'Return Data'!$B$7:$R$2843,3,0)</f>
        <v>44351</v>
      </c>
      <c r="C23" s="65">
        <f>VLOOKUP($A23,'Return Data'!$B$7:$R$2843,4,0)</f>
        <v>33.164200000000001</v>
      </c>
      <c r="D23" s="65">
        <f>VLOOKUP($A23,'Return Data'!$B$7:$R$2843,9,0)</f>
        <v>5.5609999999999999</v>
      </c>
      <c r="E23" s="66">
        <f t="shared" si="0"/>
        <v>13</v>
      </c>
      <c r="F23" s="65">
        <f>VLOOKUP($A23,'Return Data'!$B$7:$R$2843,10,0)</f>
        <v>9.6159999999999997</v>
      </c>
      <c r="G23" s="66">
        <f t="shared" si="1"/>
        <v>11</v>
      </c>
      <c r="H23" s="65">
        <f>VLOOKUP($A23,'Return Data'!$B$7:$R$2843,11,0)</f>
        <v>1.4171</v>
      </c>
      <c r="I23" s="66">
        <f t="shared" si="2"/>
        <v>14</v>
      </c>
      <c r="J23" s="65">
        <f>VLOOKUP($A23,'Return Data'!$B$7:$R$2843,12,0)</f>
        <v>3.6082000000000001</v>
      </c>
      <c r="K23" s="66">
        <f t="shared" si="3"/>
        <v>16</v>
      </c>
      <c r="L23" s="65">
        <f>VLOOKUP($A23,'Return Data'!$B$7:$R$2843,13,0)</f>
        <v>4.4512</v>
      </c>
      <c r="M23" s="66">
        <f t="shared" si="4"/>
        <v>14</v>
      </c>
      <c r="N23" s="65">
        <f>VLOOKUP($A23,'Return Data'!$B$7:$R$2843,17,0)</f>
        <v>9.8552999999999997</v>
      </c>
      <c r="O23" s="66">
        <f t="shared" si="5"/>
        <v>11</v>
      </c>
      <c r="P23" s="65">
        <f>VLOOKUP($A23,'Return Data'!$B$7:$R$2843,14,0)</f>
        <v>11.2628</v>
      </c>
      <c r="Q23" s="66">
        <f t="shared" si="6"/>
        <v>5</v>
      </c>
      <c r="R23" s="65">
        <f>VLOOKUP($A23,'Return Data'!$B$7:$R$2843,16,0)</f>
        <v>10.7613</v>
      </c>
      <c r="S23" s="67">
        <f t="shared" si="7"/>
        <v>1</v>
      </c>
    </row>
    <row r="24" spans="1:19" x14ac:dyDescent="0.3">
      <c r="A24" s="82" t="s">
        <v>1378</v>
      </c>
      <c r="B24" s="64">
        <f>VLOOKUP($A24,'Return Data'!$B$7:$R$2843,3,0)</f>
        <v>44351</v>
      </c>
      <c r="C24" s="65">
        <f>VLOOKUP($A24,'Return Data'!$B$7:$R$2843,4,0)</f>
        <v>25.078199999999999</v>
      </c>
      <c r="D24" s="65">
        <f>VLOOKUP($A24,'Return Data'!$B$7:$R$2843,9,0)</f>
        <v>7.6981000000000002</v>
      </c>
      <c r="E24" s="66">
        <f t="shared" si="0"/>
        <v>4</v>
      </c>
      <c r="F24" s="65">
        <f>VLOOKUP($A24,'Return Data'!$B$7:$R$2843,10,0)</f>
        <v>10.2851</v>
      </c>
      <c r="G24" s="66">
        <f t="shared" si="1"/>
        <v>6</v>
      </c>
      <c r="H24" s="65">
        <f>VLOOKUP($A24,'Return Data'!$B$7:$R$2843,11,0)</f>
        <v>3.3902999999999999</v>
      </c>
      <c r="I24" s="66">
        <f t="shared" si="2"/>
        <v>3</v>
      </c>
      <c r="J24" s="65">
        <f>VLOOKUP($A24,'Return Data'!$B$7:$R$2843,12,0)</f>
        <v>4.9389000000000003</v>
      </c>
      <c r="K24" s="66">
        <f t="shared" si="3"/>
        <v>3</v>
      </c>
      <c r="L24" s="65">
        <f>VLOOKUP($A24,'Return Data'!$B$7:$R$2843,13,0)</f>
        <v>5.4339000000000004</v>
      </c>
      <c r="M24" s="66">
        <f t="shared" si="4"/>
        <v>3</v>
      </c>
      <c r="N24" s="65">
        <f>VLOOKUP($A24,'Return Data'!$B$7:$R$2843,17,0)</f>
        <v>8.4339999999999993</v>
      </c>
      <c r="O24" s="66">
        <f t="shared" si="5"/>
        <v>17</v>
      </c>
      <c r="P24" s="65">
        <f>VLOOKUP($A24,'Return Data'!$B$7:$R$2843,14,0)</f>
        <v>9.5109999999999992</v>
      </c>
      <c r="Q24" s="66">
        <f t="shared" si="6"/>
        <v>17</v>
      </c>
      <c r="R24" s="65">
        <f>VLOOKUP($A24,'Return Data'!$B$7:$R$2843,16,0)</f>
        <v>8.4276</v>
      </c>
      <c r="S24" s="67">
        <f t="shared" si="7"/>
        <v>20</v>
      </c>
    </row>
    <row r="25" spans="1:19" x14ac:dyDescent="0.3">
      <c r="A25" s="82" t="s">
        <v>1379</v>
      </c>
      <c r="B25" s="64">
        <f>VLOOKUP($A25,'Return Data'!$B$7:$R$2843,3,0)</f>
        <v>44351</v>
      </c>
      <c r="C25" s="65">
        <f>VLOOKUP($A25,'Return Data'!$B$7:$R$2843,4,0)</f>
        <v>52.865499999999997</v>
      </c>
      <c r="D25" s="65">
        <f>VLOOKUP($A25,'Return Data'!$B$7:$R$2843,9,0)</f>
        <v>4.7317</v>
      </c>
      <c r="E25" s="66">
        <f t="shared" si="0"/>
        <v>18</v>
      </c>
      <c r="F25" s="65">
        <f>VLOOKUP($A25,'Return Data'!$B$7:$R$2843,10,0)</f>
        <v>8.0840999999999994</v>
      </c>
      <c r="G25" s="66">
        <f t="shared" si="1"/>
        <v>18</v>
      </c>
      <c r="H25" s="65">
        <f>VLOOKUP($A25,'Return Data'!$B$7:$R$2843,11,0)</f>
        <v>2.5101</v>
      </c>
      <c r="I25" s="66">
        <f t="shared" si="2"/>
        <v>8</v>
      </c>
      <c r="J25" s="65">
        <f>VLOOKUP($A25,'Return Data'!$B$7:$R$2843,12,0)</f>
        <v>4.4233000000000002</v>
      </c>
      <c r="K25" s="66">
        <f t="shared" si="3"/>
        <v>12</v>
      </c>
      <c r="L25" s="65">
        <f>VLOOKUP($A25,'Return Data'!$B$7:$R$2843,13,0)</f>
        <v>4.8762999999999996</v>
      </c>
      <c r="M25" s="66">
        <f t="shared" si="4"/>
        <v>11</v>
      </c>
      <c r="N25" s="65">
        <f>VLOOKUP($A25,'Return Data'!$B$7:$R$2843,17,0)</f>
        <v>10.5212</v>
      </c>
      <c r="O25" s="66">
        <f t="shared" si="5"/>
        <v>6</v>
      </c>
      <c r="P25" s="65">
        <f>VLOOKUP($A25,'Return Data'!$B$7:$R$2843,14,0)</f>
        <v>10.8918</v>
      </c>
      <c r="Q25" s="66">
        <f t="shared" si="6"/>
        <v>9</v>
      </c>
      <c r="R25" s="65">
        <f>VLOOKUP($A25,'Return Data'!$B$7:$R$2843,16,0)</f>
        <v>10.313499999999999</v>
      </c>
      <c r="S25" s="67">
        <f t="shared" si="7"/>
        <v>4</v>
      </c>
    </row>
    <row r="26" spans="1:19" x14ac:dyDescent="0.3">
      <c r="A26" s="82" t="s">
        <v>1381</v>
      </c>
      <c r="B26" s="64">
        <f>VLOOKUP($A26,'Return Data'!$B$7:$R$2843,3,0)</f>
        <v>44351</v>
      </c>
      <c r="C26" s="65">
        <f>VLOOKUP($A26,'Return Data'!$B$7:$R$2843,4,0)</f>
        <v>66.712400000000002</v>
      </c>
      <c r="D26" s="65">
        <f>VLOOKUP($A26,'Return Data'!$B$7:$R$2843,9,0)</f>
        <v>5.0907999999999998</v>
      </c>
      <c r="E26" s="66">
        <f t="shared" si="0"/>
        <v>16</v>
      </c>
      <c r="F26" s="65">
        <f>VLOOKUP($A26,'Return Data'!$B$7:$R$2843,10,0)</f>
        <v>7.1192000000000002</v>
      </c>
      <c r="G26" s="66">
        <f t="shared" si="1"/>
        <v>20</v>
      </c>
      <c r="H26" s="65">
        <f>VLOOKUP($A26,'Return Data'!$B$7:$R$2843,11,0)</f>
        <v>-0.3322</v>
      </c>
      <c r="I26" s="66">
        <f t="shared" si="2"/>
        <v>24</v>
      </c>
      <c r="J26" s="65">
        <f>VLOOKUP($A26,'Return Data'!$B$7:$R$2843,12,0)</f>
        <v>1.9318</v>
      </c>
      <c r="K26" s="66">
        <f t="shared" si="3"/>
        <v>23</v>
      </c>
      <c r="L26" s="65">
        <f>VLOOKUP($A26,'Return Data'!$B$7:$R$2843,13,0)</f>
        <v>3.1989000000000001</v>
      </c>
      <c r="M26" s="66">
        <f t="shared" si="4"/>
        <v>22</v>
      </c>
      <c r="N26" s="65">
        <f>VLOOKUP($A26,'Return Data'!$B$7:$R$2843,17,0)</f>
        <v>7.7733999999999996</v>
      </c>
      <c r="O26" s="66">
        <f t="shared" si="5"/>
        <v>21</v>
      </c>
      <c r="P26" s="65">
        <f>VLOOKUP($A26,'Return Data'!$B$7:$R$2843,14,0)</f>
        <v>9.4974000000000007</v>
      </c>
      <c r="Q26" s="66">
        <f t="shared" si="6"/>
        <v>18</v>
      </c>
      <c r="R26" s="65">
        <f>VLOOKUP($A26,'Return Data'!$B$7:$R$2843,16,0)</f>
        <v>8.8998000000000008</v>
      </c>
      <c r="S26" s="67">
        <f t="shared" si="7"/>
        <v>16</v>
      </c>
    </row>
    <row r="27" spans="1:19" x14ac:dyDescent="0.3">
      <c r="A27" s="82" t="s">
        <v>1383</v>
      </c>
      <c r="B27" s="64">
        <f>VLOOKUP($A27,'Return Data'!$B$7:$R$2843,3,0)</f>
        <v>44351</v>
      </c>
      <c r="C27" s="65">
        <f>VLOOKUP($A27,'Return Data'!$B$7:$R$2843,4,0)</f>
        <v>50.774000000000001</v>
      </c>
      <c r="D27" s="65">
        <f>VLOOKUP($A27,'Return Data'!$B$7:$R$2843,9,0)</f>
        <v>4.1818999999999997</v>
      </c>
      <c r="E27" s="66">
        <f t="shared" si="0"/>
        <v>20</v>
      </c>
      <c r="F27" s="65">
        <f>VLOOKUP($A27,'Return Data'!$B$7:$R$2843,10,0)</f>
        <v>6.5770999999999997</v>
      </c>
      <c r="G27" s="66">
        <f t="shared" si="1"/>
        <v>22</v>
      </c>
      <c r="H27" s="65">
        <f>VLOOKUP($A27,'Return Data'!$B$7:$R$2843,11,0)</f>
        <v>1.5250999999999999</v>
      </c>
      <c r="I27" s="66">
        <f t="shared" si="2"/>
        <v>13</v>
      </c>
      <c r="J27" s="65">
        <f>VLOOKUP($A27,'Return Data'!$B$7:$R$2843,12,0)</f>
        <v>2.6667000000000001</v>
      </c>
      <c r="K27" s="66">
        <f t="shared" si="3"/>
        <v>22</v>
      </c>
      <c r="L27" s="65">
        <f>VLOOKUP($A27,'Return Data'!$B$7:$R$2843,13,0)</f>
        <v>3.2717999999999998</v>
      </c>
      <c r="M27" s="66">
        <f t="shared" si="4"/>
        <v>21</v>
      </c>
      <c r="N27" s="65">
        <f>VLOOKUP($A27,'Return Data'!$B$7:$R$2843,17,0)</f>
        <v>8.9863</v>
      </c>
      <c r="O27" s="66">
        <f t="shared" si="5"/>
        <v>15</v>
      </c>
      <c r="P27" s="65">
        <f>VLOOKUP($A27,'Return Data'!$B$7:$R$2843,14,0)</f>
        <v>9.5509000000000004</v>
      </c>
      <c r="Q27" s="66">
        <f t="shared" si="6"/>
        <v>15</v>
      </c>
      <c r="R27" s="65">
        <f>VLOOKUP($A27,'Return Data'!$B$7:$R$2843,16,0)</f>
        <v>9.3882999999999992</v>
      </c>
      <c r="S27" s="67">
        <f t="shared" si="7"/>
        <v>10</v>
      </c>
    </row>
    <row r="28" spans="1:19" x14ac:dyDescent="0.3">
      <c r="A28" s="82" t="s">
        <v>866</v>
      </c>
      <c r="B28" s="64">
        <f>VLOOKUP($A28,'Return Data'!$B$7:$R$2843,3,0)</f>
        <v>44351</v>
      </c>
      <c r="C28" s="65">
        <f>VLOOKUP($A28,'Return Data'!$B$7:$R$2843,4,0)</f>
        <v>18.0671</v>
      </c>
      <c r="D28" s="65">
        <f>VLOOKUP($A28,'Return Data'!$B$7:$R$2843,9,0)</f>
        <v>4.3498000000000001</v>
      </c>
      <c r="E28" s="66">
        <f t="shared" si="0"/>
        <v>19</v>
      </c>
      <c r="F28" s="65">
        <f>VLOOKUP($A28,'Return Data'!$B$7:$R$2843,10,0)</f>
        <v>11.2805</v>
      </c>
      <c r="G28" s="66">
        <f t="shared" si="1"/>
        <v>4</v>
      </c>
      <c r="H28" s="65">
        <f>VLOOKUP($A28,'Return Data'!$B$7:$R$2843,11,0)</f>
        <v>3.4506000000000001</v>
      </c>
      <c r="I28" s="66">
        <f t="shared" si="2"/>
        <v>2</v>
      </c>
      <c r="J28" s="65">
        <f>VLOOKUP($A28,'Return Data'!$B$7:$R$2843,12,0)</f>
        <v>4.4020999999999999</v>
      </c>
      <c r="K28" s="66">
        <f t="shared" si="3"/>
        <v>13</v>
      </c>
      <c r="L28" s="65">
        <f>VLOOKUP($A28,'Return Data'!$B$7:$R$2843,13,0)</f>
        <v>4.3875999999999999</v>
      </c>
      <c r="M28" s="66">
        <f t="shared" si="4"/>
        <v>16</v>
      </c>
      <c r="N28" s="65">
        <f>VLOOKUP($A28,'Return Data'!$B$7:$R$2843,17,0)</f>
        <v>9.8310999999999993</v>
      </c>
      <c r="O28" s="66">
        <f t="shared" si="5"/>
        <v>12</v>
      </c>
      <c r="P28" s="65">
        <f>VLOOKUP($A28,'Return Data'!$B$7:$R$2843,14,0)</f>
        <v>10.6922</v>
      </c>
      <c r="Q28" s="66">
        <f t="shared" si="6"/>
        <v>13</v>
      </c>
      <c r="R28" s="65">
        <f>VLOOKUP($A28,'Return Data'!$B$7:$R$2843,16,0)</f>
        <v>9.2398000000000007</v>
      </c>
      <c r="S28" s="67">
        <f t="shared" si="7"/>
        <v>12</v>
      </c>
    </row>
    <row r="29" spans="1:19" x14ac:dyDescent="0.3">
      <c r="A29" s="82" t="s">
        <v>869</v>
      </c>
      <c r="B29" s="64">
        <f>VLOOKUP($A29,'Return Data'!$B$7:$R$2843,3,0)</f>
        <v>44351</v>
      </c>
      <c r="C29" s="65">
        <f>VLOOKUP($A29,'Return Data'!$B$7:$R$2843,4,0)</f>
        <v>19.567499999999999</v>
      </c>
      <c r="D29" s="65">
        <f>VLOOKUP($A29,'Return Data'!$B$7:$R$2843,9,0)</f>
        <v>9.6457999999999995</v>
      </c>
      <c r="E29" s="66">
        <f t="shared" si="0"/>
        <v>2</v>
      </c>
      <c r="F29" s="65">
        <f>VLOOKUP($A29,'Return Data'!$B$7:$R$2843,10,0)</f>
        <v>11.2616</v>
      </c>
      <c r="G29" s="66">
        <f t="shared" si="1"/>
        <v>5</v>
      </c>
      <c r="H29" s="65">
        <f>VLOOKUP($A29,'Return Data'!$B$7:$R$2843,11,0)</f>
        <v>1.8849</v>
      </c>
      <c r="I29" s="66">
        <f t="shared" si="2"/>
        <v>11</v>
      </c>
      <c r="J29" s="65">
        <f>VLOOKUP($A29,'Return Data'!$B$7:$R$2843,12,0)</f>
        <v>4.8033000000000001</v>
      </c>
      <c r="K29" s="66">
        <f t="shared" si="3"/>
        <v>6</v>
      </c>
      <c r="L29" s="65">
        <f>VLOOKUP($A29,'Return Data'!$B$7:$R$2843,13,0)</f>
        <v>5.1897000000000002</v>
      </c>
      <c r="M29" s="66">
        <f t="shared" si="4"/>
        <v>5</v>
      </c>
      <c r="N29" s="65">
        <f>VLOOKUP($A29,'Return Data'!$B$7:$R$2843,17,0)</f>
        <v>10.862299999999999</v>
      </c>
      <c r="O29" s="66">
        <f t="shared" si="5"/>
        <v>2</v>
      </c>
      <c r="P29" s="65">
        <f>VLOOKUP($A29,'Return Data'!$B$7:$R$2843,14,0)</f>
        <v>12.0352</v>
      </c>
      <c r="Q29" s="66">
        <f t="shared" si="6"/>
        <v>3</v>
      </c>
      <c r="R29" s="65">
        <f>VLOOKUP($A29,'Return Data'!$B$7:$R$2843,16,0)</f>
        <v>10.486499999999999</v>
      </c>
      <c r="S29" s="67">
        <f t="shared" si="7"/>
        <v>2</v>
      </c>
    </row>
    <row r="30" spans="1:19" x14ac:dyDescent="0.3">
      <c r="A30" s="82" t="s">
        <v>870</v>
      </c>
      <c r="B30" s="64">
        <f>VLOOKUP($A30,'Return Data'!$B$7:$R$2843,3,0)</f>
        <v>44351</v>
      </c>
      <c r="C30" s="65">
        <f>VLOOKUP($A30,'Return Data'!$B$7:$R$2843,4,0)</f>
        <v>36.308900000000001</v>
      </c>
      <c r="D30" s="65">
        <f>VLOOKUP($A30,'Return Data'!$B$7:$R$2843,9,0)</f>
        <v>6.9118000000000004</v>
      </c>
      <c r="E30" s="66">
        <f t="shared" si="0"/>
        <v>7</v>
      </c>
      <c r="F30" s="65">
        <f>VLOOKUP($A30,'Return Data'!$B$7:$R$2843,10,0)</f>
        <v>10.2197</v>
      </c>
      <c r="G30" s="66">
        <f t="shared" si="1"/>
        <v>7</v>
      </c>
      <c r="H30" s="65">
        <f>VLOOKUP($A30,'Return Data'!$B$7:$R$2843,11,0)</f>
        <v>0.58109999999999995</v>
      </c>
      <c r="I30" s="66">
        <f t="shared" si="2"/>
        <v>21</v>
      </c>
      <c r="J30" s="65">
        <f>VLOOKUP($A30,'Return Data'!$B$7:$R$2843,12,0)</f>
        <v>3.7593000000000001</v>
      </c>
      <c r="K30" s="66">
        <f t="shared" si="3"/>
        <v>14</v>
      </c>
      <c r="L30" s="65">
        <f>VLOOKUP($A30,'Return Data'!$B$7:$R$2843,13,0)</f>
        <v>4.4476000000000004</v>
      </c>
      <c r="M30" s="66">
        <f t="shared" si="4"/>
        <v>15</v>
      </c>
      <c r="N30" s="65">
        <f>VLOOKUP($A30,'Return Data'!$B$7:$R$2843,17,0)</f>
        <v>10.4399</v>
      </c>
      <c r="O30" s="66">
        <f t="shared" si="5"/>
        <v>8</v>
      </c>
      <c r="P30" s="65">
        <f>VLOOKUP($A30,'Return Data'!$B$7:$R$2843,14,0)</f>
        <v>12.5456</v>
      </c>
      <c r="Q30" s="66">
        <f t="shared" si="6"/>
        <v>1</v>
      </c>
      <c r="R30" s="65">
        <f>VLOOKUP($A30,'Return Data'!$B$7:$R$2843,16,0)</f>
        <v>10.438800000000001</v>
      </c>
      <c r="S30" s="67">
        <f t="shared" si="7"/>
        <v>3</v>
      </c>
    </row>
    <row r="31" spans="1:19" x14ac:dyDescent="0.3">
      <c r="A31" s="82" t="s">
        <v>873</v>
      </c>
      <c r="B31" s="64">
        <f>VLOOKUP($A31,'Return Data'!$B$7:$R$2843,3,0)</f>
        <v>44351</v>
      </c>
      <c r="C31" s="65">
        <f>VLOOKUP($A31,'Return Data'!$B$7:$R$2843,4,0)</f>
        <v>51.212499999999999</v>
      </c>
      <c r="D31" s="65">
        <f>VLOOKUP($A31,'Return Data'!$B$7:$R$2843,9,0)</f>
        <v>6.5122999999999998</v>
      </c>
      <c r="E31" s="66">
        <f t="shared" si="0"/>
        <v>9</v>
      </c>
      <c r="F31" s="65">
        <f>VLOOKUP($A31,'Return Data'!$B$7:$R$2843,10,0)</f>
        <v>10.017899999999999</v>
      </c>
      <c r="G31" s="66">
        <f t="shared" si="1"/>
        <v>10</v>
      </c>
      <c r="H31" s="65">
        <f>VLOOKUP($A31,'Return Data'!$B$7:$R$2843,11,0)</f>
        <v>0.81040000000000001</v>
      </c>
      <c r="I31" s="66">
        <f t="shared" si="2"/>
        <v>20</v>
      </c>
      <c r="J31" s="65">
        <f>VLOOKUP($A31,'Return Data'!$B$7:$R$2843,12,0)</f>
        <v>3.4251</v>
      </c>
      <c r="K31" s="66">
        <f t="shared" si="3"/>
        <v>19</v>
      </c>
      <c r="L31" s="65">
        <f>VLOOKUP($A31,'Return Data'!$B$7:$R$2843,13,0)</f>
        <v>4.2324000000000002</v>
      </c>
      <c r="M31" s="66">
        <f t="shared" si="4"/>
        <v>18</v>
      </c>
      <c r="N31" s="65">
        <f>VLOOKUP($A31,'Return Data'!$B$7:$R$2843,17,0)</f>
        <v>9.4466000000000001</v>
      </c>
      <c r="O31" s="66">
        <f t="shared" si="5"/>
        <v>14</v>
      </c>
      <c r="P31" s="65">
        <f>VLOOKUP($A31,'Return Data'!$B$7:$R$2843,14,0)</f>
        <v>10.731999999999999</v>
      </c>
      <c r="Q31" s="66">
        <f t="shared" si="6"/>
        <v>12</v>
      </c>
      <c r="R31" s="65">
        <f>VLOOKUP($A31,'Return Data'!$B$7:$R$2843,16,0)</f>
        <v>10.1152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5.8927666666666694</v>
      </c>
      <c r="E33" s="88"/>
      <c r="F33" s="89">
        <f>AVERAGE(F8:F31)</f>
        <v>9.0795499999999993</v>
      </c>
      <c r="G33" s="88"/>
      <c r="H33" s="89">
        <f>AVERAGE(H8:H31)</f>
        <v>1.8163916666666671</v>
      </c>
      <c r="I33" s="88"/>
      <c r="J33" s="89">
        <f>AVERAGE(J8:J31)</f>
        <v>4.0647624999999996</v>
      </c>
      <c r="K33" s="88"/>
      <c r="L33" s="89">
        <f>AVERAGE(L8:L31)</f>
        <v>4.5800458333333331</v>
      </c>
      <c r="M33" s="88"/>
      <c r="N33" s="89">
        <f>AVERAGE(N8:N31)</f>
        <v>9.2889416666666662</v>
      </c>
      <c r="O33" s="88"/>
      <c r="P33" s="89">
        <f>AVERAGE(P8:P31)</f>
        <v>10.355895833333333</v>
      </c>
      <c r="Q33" s="88"/>
      <c r="R33" s="89">
        <f>AVERAGE(R8:R31)</f>
        <v>9.243566666666668</v>
      </c>
      <c r="S33" s="90"/>
    </row>
    <row r="34" spans="1:19" x14ac:dyDescent="0.3">
      <c r="A34" s="87" t="s">
        <v>28</v>
      </c>
      <c r="B34" s="88"/>
      <c r="C34" s="88"/>
      <c r="D34" s="89">
        <f>MIN(D8:D31)</f>
        <v>1.7981</v>
      </c>
      <c r="E34" s="88"/>
      <c r="F34" s="89">
        <f>MIN(F8:F31)</f>
        <v>5.8410000000000002</v>
      </c>
      <c r="G34" s="88"/>
      <c r="H34" s="89">
        <f>MIN(H8:H31)</f>
        <v>-0.3322</v>
      </c>
      <c r="I34" s="88"/>
      <c r="J34" s="89">
        <f>MIN(J8:J31)</f>
        <v>1.7433000000000001</v>
      </c>
      <c r="K34" s="88"/>
      <c r="L34" s="89">
        <f>MIN(L8:L31)</f>
        <v>2.4722</v>
      </c>
      <c r="M34" s="88"/>
      <c r="N34" s="89">
        <f>MIN(N8:N31)</f>
        <v>6.1760000000000002</v>
      </c>
      <c r="O34" s="88"/>
      <c r="P34" s="89">
        <f>MIN(P8:P31)</f>
        <v>8.5007999999999999</v>
      </c>
      <c r="Q34" s="88"/>
      <c r="R34" s="89">
        <f>MIN(R8:R31)</f>
        <v>7.3691000000000004</v>
      </c>
      <c r="S34" s="90"/>
    </row>
    <row r="35" spans="1:19" ht="15" thickBot="1" x14ac:dyDescent="0.35">
      <c r="A35" s="91" t="s">
        <v>29</v>
      </c>
      <c r="B35" s="92"/>
      <c r="C35" s="92"/>
      <c r="D35" s="93">
        <f>MAX(D8:D31)</f>
        <v>10.7857</v>
      </c>
      <c r="E35" s="92"/>
      <c r="F35" s="93">
        <f>MAX(F8:F31)</f>
        <v>12.2605</v>
      </c>
      <c r="G35" s="92"/>
      <c r="H35" s="93">
        <f>MAX(H8:H31)</f>
        <v>4.2343999999999999</v>
      </c>
      <c r="I35" s="92"/>
      <c r="J35" s="93">
        <f>MAX(J8:J31)</f>
        <v>7.1418999999999997</v>
      </c>
      <c r="K35" s="92"/>
      <c r="L35" s="93">
        <f>MAX(L8:L31)</f>
        <v>7.75</v>
      </c>
      <c r="M35" s="92"/>
      <c r="N35" s="93">
        <f>MAX(N8:N31)</f>
        <v>10.949</v>
      </c>
      <c r="O35" s="92"/>
      <c r="P35" s="93">
        <f>MAX(P8:P31)</f>
        <v>12.5456</v>
      </c>
      <c r="Q35" s="92"/>
      <c r="R35" s="93">
        <f>MAX(R8:R31)</f>
        <v>10.7613</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44351</v>
      </c>
      <c r="C8" s="65">
        <f>VLOOKUP($A8,'Return Data'!$B$7:$R$2843,4,0)</f>
        <v>64.197900000000004</v>
      </c>
      <c r="D8" s="65">
        <f>VLOOKUP($A8,'Return Data'!$B$7:$R$2843,9,0)</f>
        <v>9.9710999999999999</v>
      </c>
      <c r="E8" s="66">
        <f>RANK(D8,D$8:D$34,0)</f>
        <v>1</v>
      </c>
      <c r="F8" s="65">
        <f>VLOOKUP($A8,'Return Data'!$B$7:$R$2843,10,0)</f>
        <v>11.5364</v>
      </c>
      <c r="G8" s="66">
        <f>RANK(F8,F$8:F$34,0)</f>
        <v>1</v>
      </c>
      <c r="H8" s="65">
        <f>VLOOKUP($A8,'Return Data'!$B$7:$R$2843,11,0)</f>
        <v>2.3235999999999999</v>
      </c>
      <c r="I8" s="66">
        <f>RANK(H8,H$8:H$34,0)</f>
        <v>5</v>
      </c>
      <c r="J8" s="65">
        <f>VLOOKUP($A8,'Return Data'!$B$7:$R$2843,12,0)</f>
        <v>4.2995999999999999</v>
      </c>
      <c r="K8" s="66">
        <f>RANK(J8,J$8:J$34,0)</f>
        <v>3</v>
      </c>
      <c r="L8" s="65">
        <f>VLOOKUP($A8,'Return Data'!$B$7:$R$2843,13,0)</f>
        <v>4.3970000000000002</v>
      </c>
      <c r="M8" s="66">
        <f>RANK(L8,L$8:L$34,0)</f>
        <v>8</v>
      </c>
      <c r="N8" s="65">
        <f>VLOOKUP($A8,'Return Data'!$B$7:$R$2843,17,0)</f>
        <v>9.3999000000000006</v>
      </c>
      <c r="O8" s="66">
        <f>RANK(N8,N$8:N$34,0)</f>
        <v>10</v>
      </c>
      <c r="P8" s="65">
        <f>VLOOKUP($A8,'Return Data'!$B$7:$R$2843,14,0)</f>
        <v>10.309900000000001</v>
      </c>
      <c r="Q8" s="66">
        <f>RANK(P8,P$8:P$34,0)</f>
        <v>10</v>
      </c>
      <c r="R8" s="65">
        <f>VLOOKUP($A8,'Return Data'!$B$7:$R$2843,16,0)</f>
        <v>8.9624000000000006</v>
      </c>
      <c r="S8" s="67">
        <f>RANK(R8,R$8:R$34,0)</f>
        <v>8</v>
      </c>
    </row>
    <row r="9" spans="1:19" x14ac:dyDescent="0.3">
      <c r="A9" s="82" t="s">
        <v>1348</v>
      </c>
      <c r="B9" s="64">
        <f>VLOOKUP($A9,'Return Data'!$B$7:$R$2843,3,0)</f>
        <v>44351</v>
      </c>
      <c r="C9" s="65">
        <f>VLOOKUP($A9,'Return Data'!$B$7:$R$2843,4,0)</f>
        <v>19.996300000000002</v>
      </c>
      <c r="D9" s="65">
        <f>VLOOKUP($A9,'Return Data'!$B$7:$R$2843,9,0)</f>
        <v>3.3717999999999999</v>
      </c>
      <c r="E9" s="66">
        <f t="shared" ref="E9:E34" si="0">RANK(D9,D$8:D$34,0)</f>
        <v>24</v>
      </c>
      <c r="F9" s="65">
        <f>VLOOKUP($A9,'Return Data'!$B$7:$R$2843,10,0)</f>
        <v>6.2945000000000002</v>
      </c>
      <c r="G9" s="66">
        <f t="shared" ref="G9:G34" si="1">RANK(F9,F$8:F$34,0)</f>
        <v>23</v>
      </c>
      <c r="H9" s="65">
        <f>VLOOKUP($A9,'Return Data'!$B$7:$R$2843,11,0)</f>
        <v>1.7431000000000001</v>
      </c>
      <c r="I9" s="66">
        <f t="shared" ref="I9:I34" si="2">RANK(H9,H$8:H$34,0)</f>
        <v>11</v>
      </c>
      <c r="J9" s="65">
        <f>VLOOKUP($A9,'Return Data'!$B$7:$R$2843,12,0)</f>
        <v>4.1620999999999997</v>
      </c>
      <c r="K9" s="66">
        <f t="shared" ref="K9:K34" si="3">RANK(J9,J$8:J$34,0)</f>
        <v>7</v>
      </c>
      <c r="L9" s="65">
        <f>VLOOKUP($A9,'Return Data'!$B$7:$R$2843,13,0)</f>
        <v>4.9101999999999997</v>
      </c>
      <c r="M9" s="66">
        <f t="shared" ref="M9:M34" si="4">RANK(L9,L$8:L$34,0)</f>
        <v>3</v>
      </c>
      <c r="N9" s="65">
        <f>VLOOKUP($A9,'Return Data'!$B$7:$R$2843,17,0)</f>
        <v>10.168100000000001</v>
      </c>
      <c r="O9" s="66">
        <f t="shared" ref="O9:O34" si="5">RANK(N9,N$8:N$34,0)</f>
        <v>5</v>
      </c>
      <c r="P9" s="65">
        <f>VLOOKUP($A9,'Return Data'!$B$7:$R$2843,14,0)</f>
        <v>10.5932</v>
      </c>
      <c r="Q9" s="66">
        <f t="shared" ref="Q9:Q34" si="6">RANK(P9,P$8:P$34,0)</f>
        <v>5</v>
      </c>
      <c r="R9" s="65">
        <f>VLOOKUP($A9,'Return Data'!$B$7:$R$2843,16,0)</f>
        <v>7.6760000000000002</v>
      </c>
      <c r="S9" s="67">
        <f t="shared" ref="S9:S34" si="7">RANK(R9,R$8:R$34,0)</f>
        <v>20</v>
      </c>
    </row>
    <row r="10" spans="1:19" x14ac:dyDescent="0.3">
      <c r="A10" s="82" t="s">
        <v>1349</v>
      </c>
      <c r="B10" s="64">
        <f>VLOOKUP($A10,'Return Data'!$B$7:$R$2843,3,0)</f>
        <v>44351</v>
      </c>
      <c r="C10" s="65">
        <f>VLOOKUP($A10,'Return Data'!$B$7:$R$2843,4,0)</f>
        <v>33.515300000000003</v>
      </c>
      <c r="D10" s="65">
        <f>VLOOKUP($A10,'Return Data'!$B$7:$R$2843,9,0)</f>
        <v>7.6623999999999999</v>
      </c>
      <c r="E10" s="66">
        <f t="shared" si="0"/>
        <v>3</v>
      </c>
      <c r="F10" s="65">
        <f>VLOOKUP($A10,'Return Data'!$B$7:$R$2843,10,0)</f>
        <v>9.2411999999999992</v>
      </c>
      <c r="G10" s="66">
        <f t="shared" si="1"/>
        <v>12</v>
      </c>
      <c r="H10" s="65">
        <f>VLOOKUP($A10,'Return Data'!$B$7:$R$2843,11,0)</f>
        <v>0.52739999999999998</v>
      </c>
      <c r="I10" s="66">
        <f t="shared" si="2"/>
        <v>20</v>
      </c>
      <c r="J10" s="65">
        <f>VLOOKUP($A10,'Return Data'!$B$7:$R$2843,12,0)</f>
        <v>2.8041999999999998</v>
      </c>
      <c r="K10" s="66">
        <f t="shared" si="3"/>
        <v>20</v>
      </c>
      <c r="L10" s="65">
        <f>VLOOKUP($A10,'Return Data'!$B$7:$R$2843,13,0)</f>
        <v>3.4710000000000001</v>
      </c>
      <c r="M10" s="66">
        <f t="shared" si="4"/>
        <v>19</v>
      </c>
      <c r="N10" s="65">
        <f>VLOOKUP($A10,'Return Data'!$B$7:$R$2843,17,0)</f>
        <v>7.1985000000000001</v>
      </c>
      <c r="O10" s="66">
        <f t="shared" si="5"/>
        <v>23</v>
      </c>
      <c r="P10" s="65">
        <f>VLOOKUP($A10,'Return Data'!$B$7:$R$2843,14,0)</f>
        <v>8.5028000000000006</v>
      </c>
      <c r="Q10" s="66">
        <f t="shared" si="6"/>
        <v>21</v>
      </c>
      <c r="R10" s="65">
        <f>VLOOKUP($A10,'Return Data'!$B$7:$R$2843,16,0)</f>
        <v>6.4950000000000001</v>
      </c>
      <c r="S10" s="67">
        <f t="shared" si="7"/>
        <v>26</v>
      </c>
    </row>
    <row r="11" spans="1:19" x14ac:dyDescent="0.3">
      <c r="A11" s="82" t="s">
        <v>1352</v>
      </c>
      <c r="B11" s="64">
        <f>VLOOKUP($A11,'Return Data'!$B$7:$R$2843,3,0)</f>
        <v>44351</v>
      </c>
      <c r="C11" s="65">
        <f>VLOOKUP($A11,'Return Data'!$B$7:$R$2843,4,0)</f>
        <v>60.397300000000001</v>
      </c>
      <c r="D11" s="65">
        <f>VLOOKUP($A11,'Return Data'!$B$7:$R$2843,9,0)</f>
        <v>4.3437999999999999</v>
      </c>
      <c r="E11" s="66">
        <f t="shared" si="0"/>
        <v>18</v>
      </c>
      <c r="F11" s="65">
        <f>VLOOKUP($A11,'Return Data'!$B$7:$R$2843,10,0)</f>
        <v>5.1212999999999997</v>
      </c>
      <c r="G11" s="66">
        <f t="shared" si="1"/>
        <v>27</v>
      </c>
      <c r="H11" s="65">
        <f>VLOOKUP($A11,'Return Data'!$B$7:$R$2843,11,0)</f>
        <v>0.45860000000000001</v>
      </c>
      <c r="I11" s="66">
        <f t="shared" si="2"/>
        <v>22</v>
      </c>
      <c r="J11" s="65">
        <f>VLOOKUP($A11,'Return Data'!$B$7:$R$2843,12,0)</f>
        <v>2.6151</v>
      </c>
      <c r="K11" s="66">
        <f t="shared" si="3"/>
        <v>22</v>
      </c>
      <c r="L11" s="65">
        <f>VLOOKUP($A11,'Return Data'!$B$7:$R$2843,13,0)</f>
        <v>3.1292</v>
      </c>
      <c r="M11" s="66">
        <f t="shared" si="4"/>
        <v>22</v>
      </c>
      <c r="N11" s="65">
        <f>VLOOKUP($A11,'Return Data'!$B$7:$R$2843,17,0)</f>
        <v>7.6353</v>
      </c>
      <c r="O11" s="66">
        <f t="shared" si="5"/>
        <v>19</v>
      </c>
      <c r="P11" s="65">
        <f>VLOOKUP($A11,'Return Data'!$B$7:$R$2843,14,0)</f>
        <v>8.4207999999999998</v>
      </c>
      <c r="Q11" s="66">
        <f t="shared" si="6"/>
        <v>22</v>
      </c>
      <c r="R11" s="65">
        <f>VLOOKUP($A11,'Return Data'!$B$7:$R$2843,16,0)</f>
        <v>8.7469000000000001</v>
      </c>
      <c r="S11" s="67">
        <f t="shared" si="7"/>
        <v>9</v>
      </c>
    </row>
    <row r="12" spans="1:19" x14ac:dyDescent="0.3">
      <c r="A12" s="82" t="s">
        <v>1354</v>
      </c>
      <c r="B12" s="64">
        <f>VLOOKUP($A12,'Return Data'!$B$7:$R$2843,3,0)</f>
        <v>44351</v>
      </c>
      <c r="C12" s="65">
        <f>VLOOKUP($A12,'Return Data'!$B$7:$R$2843,4,0)</f>
        <v>74.406700000000001</v>
      </c>
      <c r="D12" s="65">
        <f>VLOOKUP($A12,'Return Data'!$B$7:$R$2843,9,0)</f>
        <v>5.4672000000000001</v>
      </c>
      <c r="E12" s="66">
        <f t="shared" si="0"/>
        <v>13</v>
      </c>
      <c r="F12" s="65">
        <f>VLOOKUP($A12,'Return Data'!$B$7:$R$2843,10,0)</f>
        <v>8.6351999999999993</v>
      </c>
      <c r="G12" s="66">
        <f t="shared" si="1"/>
        <v>14</v>
      </c>
      <c r="H12" s="65">
        <f>VLOOKUP($A12,'Return Data'!$B$7:$R$2843,11,0)</f>
        <v>1.583</v>
      </c>
      <c r="I12" s="66">
        <f t="shared" si="2"/>
        <v>13</v>
      </c>
      <c r="J12" s="65">
        <f>VLOOKUP($A12,'Return Data'!$B$7:$R$2843,12,0)</f>
        <v>4.2933000000000003</v>
      </c>
      <c r="K12" s="66">
        <f t="shared" si="3"/>
        <v>4</v>
      </c>
      <c r="L12" s="65">
        <f>VLOOKUP($A12,'Return Data'!$B$7:$R$2843,13,0)</f>
        <v>4.6188000000000002</v>
      </c>
      <c r="M12" s="66">
        <f t="shared" si="4"/>
        <v>4</v>
      </c>
      <c r="N12" s="65">
        <f>VLOOKUP($A12,'Return Data'!$B$7:$R$2843,17,0)</f>
        <v>10.1754</v>
      </c>
      <c r="O12" s="66">
        <f t="shared" si="5"/>
        <v>4</v>
      </c>
      <c r="P12" s="65">
        <f>VLOOKUP($A12,'Return Data'!$B$7:$R$2843,14,0)</f>
        <v>10.9381</v>
      </c>
      <c r="Q12" s="66">
        <f t="shared" si="6"/>
        <v>4</v>
      </c>
      <c r="R12" s="65">
        <f>VLOOKUP($A12,'Return Data'!$B$7:$R$2843,16,0)</f>
        <v>9.6930999999999994</v>
      </c>
      <c r="S12" s="67">
        <f t="shared" si="7"/>
        <v>3</v>
      </c>
    </row>
    <row r="13" spans="1:19" x14ac:dyDescent="0.3">
      <c r="A13" s="82" t="s">
        <v>1356</v>
      </c>
      <c r="B13" s="64">
        <f>VLOOKUP($A13,'Return Data'!$B$7:$R$2843,3,0)</f>
        <v>44351</v>
      </c>
      <c r="C13" s="65">
        <f>VLOOKUP($A13,'Return Data'!$B$7:$R$2843,4,0)</f>
        <v>19.317599999999999</v>
      </c>
      <c r="D13" s="65">
        <f>VLOOKUP($A13,'Return Data'!$B$7:$R$2843,9,0)</f>
        <v>1.0492999999999999</v>
      </c>
      <c r="E13" s="66">
        <f t="shared" si="0"/>
        <v>27</v>
      </c>
      <c r="F13" s="65">
        <f>VLOOKUP($A13,'Return Data'!$B$7:$R$2843,10,0)</f>
        <v>11.372299999999999</v>
      </c>
      <c r="G13" s="66">
        <f t="shared" si="1"/>
        <v>3</v>
      </c>
      <c r="H13" s="65">
        <f>VLOOKUP($A13,'Return Data'!$B$7:$R$2843,11,0)</f>
        <v>3.5693999999999999</v>
      </c>
      <c r="I13" s="66">
        <f t="shared" si="2"/>
        <v>1</v>
      </c>
      <c r="J13" s="65">
        <f>VLOOKUP($A13,'Return Data'!$B$7:$R$2843,12,0)</f>
        <v>6.5189000000000004</v>
      </c>
      <c r="K13" s="66">
        <f t="shared" si="3"/>
        <v>1</v>
      </c>
      <c r="L13" s="65">
        <f>VLOOKUP($A13,'Return Data'!$B$7:$R$2843,13,0)</f>
        <v>7.1391</v>
      </c>
      <c r="M13" s="66">
        <f t="shared" si="4"/>
        <v>1</v>
      </c>
      <c r="N13" s="65">
        <f>VLOOKUP($A13,'Return Data'!$B$7:$R$2843,17,0)</f>
        <v>10.000999999999999</v>
      </c>
      <c r="O13" s="66">
        <f t="shared" si="5"/>
        <v>7</v>
      </c>
      <c r="P13" s="65">
        <f>VLOOKUP($A13,'Return Data'!$B$7:$R$2843,14,0)</f>
        <v>10.564</v>
      </c>
      <c r="Q13" s="66">
        <f t="shared" si="6"/>
        <v>6</v>
      </c>
      <c r="R13" s="65">
        <f>VLOOKUP($A13,'Return Data'!$B$7:$R$2843,16,0)</f>
        <v>9.4259000000000004</v>
      </c>
      <c r="S13" s="67">
        <f t="shared" si="7"/>
        <v>5</v>
      </c>
    </row>
    <row r="14" spans="1:19" x14ac:dyDescent="0.3">
      <c r="A14" s="82" t="s">
        <v>1357</v>
      </c>
      <c r="B14" s="64">
        <f>VLOOKUP($A14,'Return Data'!$B$7:$R$2843,3,0)</f>
        <v>44351</v>
      </c>
      <c r="C14" s="65">
        <f>VLOOKUP($A14,'Return Data'!$B$7:$R$2843,4,0)</f>
        <v>47.632100000000001</v>
      </c>
      <c r="D14" s="65">
        <f>VLOOKUP($A14,'Return Data'!$B$7:$R$2843,9,0)</f>
        <v>3.2745000000000002</v>
      </c>
      <c r="E14" s="66">
        <f t="shared" si="0"/>
        <v>25</v>
      </c>
      <c r="F14" s="65">
        <f>VLOOKUP($A14,'Return Data'!$B$7:$R$2843,10,0)</f>
        <v>8.1587999999999994</v>
      </c>
      <c r="G14" s="66">
        <f t="shared" si="1"/>
        <v>16</v>
      </c>
      <c r="H14" s="65">
        <f>VLOOKUP($A14,'Return Data'!$B$7:$R$2843,11,0)</f>
        <v>0.86519999999999997</v>
      </c>
      <c r="I14" s="66">
        <f t="shared" si="2"/>
        <v>16</v>
      </c>
      <c r="J14" s="65">
        <f>VLOOKUP($A14,'Return Data'!$B$7:$R$2843,12,0)</f>
        <v>2.2507999999999999</v>
      </c>
      <c r="K14" s="66">
        <f t="shared" si="3"/>
        <v>24</v>
      </c>
      <c r="L14" s="65">
        <f>VLOOKUP($A14,'Return Data'!$B$7:$R$2843,13,0)</f>
        <v>2.0125000000000002</v>
      </c>
      <c r="M14" s="66">
        <f t="shared" si="4"/>
        <v>26</v>
      </c>
      <c r="N14" s="65">
        <f>VLOOKUP($A14,'Return Data'!$B$7:$R$2843,17,0)</f>
        <v>5.6772</v>
      </c>
      <c r="O14" s="66">
        <f t="shared" si="5"/>
        <v>27</v>
      </c>
      <c r="P14" s="65">
        <f>VLOOKUP($A14,'Return Data'!$B$7:$R$2843,14,0)</f>
        <v>7.8362999999999996</v>
      </c>
      <c r="Q14" s="66">
        <f t="shared" si="6"/>
        <v>26</v>
      </c>
      <c r="R14" s="65">
        <f>VLOOKUP($A14,'Return Data'!$B$7:$R$2843,16,0)</f>
        <v>8.3320000000000007</v>
      </c>
      <c r="S14" s="67">
        <f t="shared" si="7"/>
        <v>13</v>
      </c>
    </row>
    <row r="15" spans="1:19" x14ac:dyDescent="0.3">
      <c r="A15" s="82" t="s">
        <v>1359</v>
      </c>
      <c r="B15" s="64">
        <f>VLOOKUP($A15,'Return Data'!$B$7:$R$2843,3,0)</f>
        <v>44351</v>
      </c>
      <c r="C15" s="65">
        <f>VLOOKUP($A15,'Return Data'!$B$7:$R$2843,4,0)</f>
        <v>43.876300000000001</v>
      </c>
      <c r="D15" s="65">
        <f>VLOOKUP($A15,'Return Data'!$B$7:$R$2843,9,0)</f>
        <v>5.6623999999999999</v>
      </c>
      <c r="E15" s="66">
        <f t="shared" si="0"/>
        <v>11</v>
      </c>
      <c r="F15" s="65">
        <f>VLOOKUP($A15,'Return Data'!$B$7:$R$2843,10,0)</f>
        <v>7.7474999999999996</v>
      </c>
      <c r="G15" s="66">
        <f t="shared" si="1"/>
        <v>18</v>
      </c>
      <c r="H15" s="65">
        <f>VLOOKUP($A15,'Return Data'!$B$7:$R$2843,11,0)</f>
        <v>0.76490000000000002</v>
      </c>
      <c r="I15" s="66">
        <f t="shared" si="2"/>
        <v>18</v>
      </c>
      <c r="J15" s="65">
        <f>VLOOKUP($A15,'Return Data'!$B$7:$R$2843,12,0)</f>
        <v>3.2913999999999999</v>
      </c>
      <c r="K15" s="66">
        <f t="shared" si="3"/>
        <v>18</v>
      </c>
      <c r="L15" s="65">
        <f>VLOOKUP($A15,'Return Data'!$B$7:$R$2843,13,0)</f>
        <v>4.0754000000000001</v>
      </c>
      <c r="M15" s="66">
        <f t="shared" si="4"/>
        <v>14</v>
      </c>
      <c r="N15" s="65">
        <f>VLOOKUP($A15,'Return Data'!$B$7:$R$2843,17,0)</f>
        <v>7.57</v>
      </c>
      <c r="O15" s="66">
        <f t="shared" si="5"/>
        <v>20</v>
      </c>
      <c r="P15" s="65">
        <f>VLOOKUP($A15,'Return Data'!$B$7:$R$2843,14,0)</f>
        <v>8.1587999999999994</v>
      </c>
      <c r="Q15" s="66">
        <f t="shared" si="6"/>
        <v>24</v>
      </c>
      <c r="R15" s="65">
        <f>VLOOKUP($A15,'Return Data'!$B$7:$R$2843,16,0)</f>
        <v>7.7247000000000003</v>
      </c>
      <c r="S15" s="67">
        <f t="shared" si="7"/>
        <v>19</v>
      </c>
    </row>
    <row r="16" spans="1:19" x14ac:dyDescent="0.3">
      <c r="A16" s="82" t="s">
        <v>1361</v>
      </c>
      <c r="B16" s="64">
        <f>VLOOKUP($A16,'Return Data'!$B$7:$R$2843,3,0)</f>
        <v>44351</v>
      </c>
      <c r="C16" s="65">
        <f>VLOOKUP($A16,'Return Data'!$B$7:$R$2843,4,0)</f>
        <v>78.600899999999996</v>
      </c>
      <c r="D16" s="65">
        <f>VLOOKUP($A16,'Return Data'!$B$7:$R$2843,9,0)</f>
        <v>6.8311999999999999</v>
      </c>
      <c r="E16" s="66">
        <f t="shared" si="0"/>
        <v>4</v>
      </c>
      <c r="F16" s="65">
        <f>VLOOKUP($A16,'Return Data'!$B$7:$R$2843,10,0)</f>
        <v>6.8596000000000004</v>
      </c>
      <c r="G16" s="66">
        <f t="shared" si="1"/>
        <v>22</v>
      </c>
      <c r="H16" s="65">
        <f>VLOOKUP($A16,'Return Data'!$B$7:$R$2843,11,0)</f>
        <v>2.3761999999999999</v>
      </c>
      <c r="I16" s="66">
        <f t="shared" si="2"/>
        <v>4</v>
      </c>
      <c r="J16" s="65">
        <f>VLOOKUP($A16,'Return Data'!$B$7:$R$2843,12,0)</f>
        <v>3.9557000000000002</v>
      </c>
      <c r="K16" s="66">
        <f t="shared" si="3"/>
        <v>9</v>
      </c>
      <c r="L16" s="65">
        <f>VLOOKUP($A16,'Return Data'!$B$7:$R$2843,13,0)</f>
        <v>4.5244</v>
      </c>
      <c r="M16" s="66">
        <f t="shared" si="4"/>
        <v>6</v>
      </c>
      <c r="N16" s="65">
        <f>VLOOKUP($A16,'Return Data'!$B$7:$R$2843,17,0)</f>
        <v>9.8843999999999994</v>
      </c>
      <c r="O16" s="66">
        <f t="shared" si="5"/>
        <v>8</v>
      </c>
      <c r="P16" s="65">
        <f>VLOOKUP($A16,'Return Data'!$B$7:$R$2843,14,0)</f>
        <v>9.8518000000000008</v>
      </c>
      <c r="Q16" s="66">
        <f t="shared" si="6"/>
        <v>15</v>
      </c>
      <c r="R16" s="65">
        <f>VLOOKUP($A16,'Return Data'!$B$7:$R$2843,16,0)</f>
        <v>9.9155999999999995</v>
      </c>
      <c r="S16" s="67">
        <f t="shared" si="7"/>
        <v>2</v>
      </c>
    </row>
    <row r="17" spans="1:19" x14ac:dyDescent="0.3">
      <c r="A17" s="82" t="s">
        <v>1363</v>
      </c>
      <c r="B17" s="64">
        <f>VLOOKUP($A17,'Return Data'!$B$7:$R$2843,3,0)</f>
        <v>44351</v>
      </c>
      <c r="C17" s="65">
        <f>VLOOKUP($A17,'Return Data'!$B$7:$R$2843,4,0)</f>
        <v>17.3004</v>
      </c>
      <c r="D17" s="65">
        <f>VLOOKUP($A17,'Return Data'!$B$7:$R$2843,9,0)</f>
        <v>4.7628000000000004</v>
      </c>
      <c r="E17" s="66">
        <f t="shared" si="0"/>
        <v>15</v>
      </c>
      <c r="F17" s="65">
        <f>VLOOKUP($A17,'Return Data'!$B$7:$R$2843,10,0)</f>
        <v>10.686999999999999</v>
      </c>
      <c r="G17" s="66">
        <f t="shared" si="1"/>
        <v>6</v>
      </c>
      <c r="H17" s="65">
        <f>VLOOKUP($A17,'Return Data'!$B$7:$R$2843,11,0)</f>
        <v>1.8319000000000001</v>
      </c>
      <c r="I17" s="66">
        <f t="shared" si="2"/>
        <v>9</v>
      </c>
      <c r="J17" s="65">
        <f>VLOOKUP($A17,'Return Data'!$B$7:$R$2843,12,0)</f>
        <v>3.6911999999999998</v>
      </c>
      <c r="K17" s="66">
        <f t="shared" si="3"/>
        <v>13</v>
      </c>
      <c r="L17" s="65">
        <f>VLOOKUP($A17,'Return Data'!$B$7:$R$2843,13,0)</f>
        <v>3.0215000000000001</v>
      </c>
      <c r="M17" s="66">
        <f t="shared" si="4"/>
        <v>23</v>
      </c>
      <c r="N17" s="65">
        <f>VLOOKUP($A17,'Return Data'!$B$7:$R$2843,17,0)</f>
        <v>6.2129000000000003</v>
      </c>
      <c r="O17" s="66">
        <f t="shared" si="5"/>
        <v>25</v>
      </c>
      <c r="P17" s="65">
        <f>VLOOKUP($A17,'Return Data'!$B$7:$R$2843,14,0)</f>
        <v>7.7606999999999999</v>
      </c>
      <c r="Q17" s="66">
        <f t="shared" si="6"/>
        <v>27</v>
      </c>
      <c r="R17" s="65">
        <f>VLOOKUP($A17,'Return Data'!$B$7:$R$2843,16,0)</f>
        <v>6.6958000000000002</v>
      </c>
      <c r="S17" s="67">
        <f t="shared" si="7"/>
        <v>25</v>
      </c>
    </row>
    <row r="18" spans="1:19" x14ac:dyDescent="0.3">
      <c r="A18" s="82" t="s">
        <v>1366</v>
      </c>
      <c r="B18" s="64">
        <f>VLOOKUP($A18,'Return Data'!$B$7:$R$2843,3,0)</f>
        <v>44351</v>
      </c>
      <c r="C18" s="65">
        <f>VLOOKUP($A18,'Return Data'!$B$7:$R$2843,4,0)</f>
        <v>27.9223</v>
      </c>
      <c r="D18" s="65">
        <f>VLOOKUP($A18,'Return Data'!$B$7:$R$2843,9,0)</f>
        <v>6.8197999999999999</v>
      </c>
      <c r="E18" s="66">
        <f t="shared" si="0"/>
        <v>5</v>
      </c>
      <c r="F18" s="65">
        <f>VLOOKUP($A18,'Return Data'!$B$7:$R$2843,10,0)</f>
        <v>9.4169999999999998</v>
      </c>
      <c r="G18" s="66">
        <f t="shared" si="1"/>
        <v>11</v>
      </c>
      <c r="H18" s="65">
        <f>VLOOKUP($A18,'Return Data'!$B$7:$R$2843,11,0)</f>
        <v>0.69840000000000002</v>
      </c>
      <c r="I18" s="66">
        <f t="shared" si="2"/>
        <v>19</v>
      </c>
      <c r="J18" s="65">
        <f>VLOOKUP($A18,'Return Data'!$B$7:$R$2843,12,0)</f>
        <v>3.8645</v>
      </c>
      <c r="K18" s="66">
        <f t="shared" si="3"/>
        <v>11</v>
      </c>
      <c r="L18" s="65">
        <f>VLOOKUP($A18,'Return Data'!$B$7:$R$2843,13,0)</f>
        <v>4.5838000000000001</v>
      </c>
      <c r="M18" s="66">
        <f t="shared" si="4"/>
        <v>5</v>
      </c>
      <c r="N18" s="65">
        <f>VLOOKUP($A18,'Return Data'!$B$7:$R$2843,17,0)</f>
        <v>10.2841</v>
      </c>
      <c r="O18" s="66">
        <f t="shared" si="5"/>
        <v>3</v>
      </c>
      <c r="P18" s="65">
        <f>VLOOKUP($A18,'Return Data'!$B$7:$R$2843,14,0)</f>
        <v>11.446</v>
      </c>
      <c r="Q18" s="66">
        <f t="shared" si="6"/>
        <v>3</v>
      </c>
      <c r="R18" s="65">
        <f>VLOOKUP($A18,'Return Data'!$B$7:$R$2843,16,0)</f>
        <v>8.5620999999999992</v>
      </c>
      <c r="S18" s="67">
        <f t="shared" si="7"/>
        <v>12</v>
      </c>
    </row>
    <row r="19" spans="1:19" x14ac:dyDescent="0.3">
      <c r="A19" s="82" t="s">
        <v>1367</v>
      </c>
      <c r="B19" s="64">
        <f>VLOOKUP($A19,'Return Data'!$B$7:$R$2843,3,0)</f>
        <v>44351</v>
      </c>
      <c r="C19" s="65">
        <f>VLOOKUP($A19,'Return Data'!$B$7:$R$2843,4,0)</f>
        <v>2253.3004000000001</v>
      </c>
      <c r="D19" s="65">
        <f>VLOOKUP($A19,'Return Data'!$B$7:$R$2843,9,0)</f>
        <v>2.1604000000000001</v>
      </c>
      <c r="E19" s="66">
        <f t="shared" si="0"/>
        <v>26</v>
      </c>
      <c r="F19" s="65">
        <f>VLOOKUP($A19,'Return Data'!$B$7:$R$2843,10,0)</f>
        <v>5.2816000000000001</v>
      </c>
      <c r="G19" s="66">
        <f t="shared" si="1"/>
        <v>26</v>
      </c>
      <c r="H19" s="65">
        <f>VLOOKUP($A19,'Return Data'!$B$7:$R$2843,11,0)</f>
        <v>-0.74399999999999999</v>
      </c>
      <c r="I19" s="66">
        <f t="shared" si="2"/>
        <v>25</v>
      </c>
      <c r="J19" s="65">
        <f>VLOOKUP($A19,'Return Data'!$B$7:$R$2843,12,0)</f>
        <v>0.96450000000000002</v>
      </c>
      <c r="K19" s="66">
        <f t="shared" si="3"/>
        <v>27</v>
      </c>
      <c r="L19" s="65">
        <f>VLOOKUP($A19,'Return Data'!$B$7:$R$2843,13,0)</f>
        <v>1.8314999999999999</v>
      </c>
      <c r="M19" s="66">
        <f t="shared" si="4"/>
        <v>27</v>
      </c>
      <c r="N19" s="65">
        <f>VLOOKUP($A19,'Return Data'!$B$7:$R$2843,17,0)</f>
        <v>6.1738</v>
      </c>
      <c r="O19" s="66">
        <f t="shared" si="5"/>
        <v>26</v>
      </c>
      <c r="P19" s="65">
        <f>VLOOKUP($A19,'Return Data'!$B$7:$R$2843,14,0)</f>
        <v>8.1478999999999999</v>
      </c>
      <c r="Q19" s="66">
        <f t="shared" si="6"/>
        <v>25</v>
      </c>
      <c r="R19" s="65">
        <f>VLOOKUP($A19,'Return Data'!$B$7:$R$2843,16,0)</f>
        <v>6.2859999999999996</v>
      </c>
      <c r="S19" s="67">
        <f t="shared" si="7"/>
        <v>27</v>
      </c>
    </row>
    <row r="20" spans="1:19" x14ac:dyDescent="0.3">
      <c r="A20" s="82" t="s">
        <v>1370</v>
      </c>
      <c r="B20" s="64">
        <f>VLOOKUP($A20,'Return Data'!$B$7:$R$2843,3,0)</f>
        <v>44351</v>
      </c>
      <c r="C20" s="65">
        <f>VLOOKUP($A20,'Return Data'!$B$7:$R$2843,4,0)</f>
        <v>76.520399999999995</v>
      </c>
      <c r="D20" s="65">
        <f>VLOOKUP($A20,'Return Data'!$B$7:$R$2843,9,0)</f>
        <v>5.6151999999999997</v>
      </c>
      <c r="E20" s="66">
        <f t="shared" si="0"/>
        <v>12</v>
      </c>
      <c r="F20" s="65">
        <f>VLOOKUP($A20,'Return Data'!$B$7:$R$2843,10,0)</f>
        <v>7.4767999999999999</v>
      </c>
      <c r="G20" s="66">
        <f t="shared" si="1"/>
        <v>20</v>
      </c>
      <c r="H20" s="65">
        <f>VLOOKUP($A20,'Return Data'!$B$7:$R$2843,11,0)</f>
        <v>0.80279999999999996</v>
      </c>
      <c r="I20" s="66">
        <f t="shared" si="2"/>
        <v>17</v>
      </c>
      <c r="J20" s="65">
        <f>VLOOKUP($A20,'Return Data'!$B$7:$R$2843,12,0)</f>
        <v>3.8047</v>
      </c>
      <c r="K20" s="66">
        <f t="shared" si="3"/>
        <v>12</v>
      </c>
      <c r="L20" s="65">
        <f>VLOOKUP($A20,'Return Data'!$B$7:$R$2843,13,0)</f>
        <v>3.9331</v>
      </c>
      <c r="M20" s="66">
        <f t="shared" si="4"/>
        <v>15</v>
      </c>
      <c r="N20" s="65">
        <f>VLOOKUP($A20,'Return Data'!$B$7:$R$2843,17,0)</f>
        <v>9.048</v>
      </c>
      <c r="O20" s="66">
        <f t="shared" si="5"/>
        <v>12</v>
      </c>
      <c r="P20" s="65">
        <f>VLOOKUP($A20,'Return Data'!$B$7:$R$2843,14,0)</f>
        <v>9.7548999999999992</v>
      </c>
      <c r="Q20" s="66">
        <f t="shared" si="6"/>
        <v>16</v>
      </c>
      <c r="R20" s="65">
        <f>VLOOKUP($A20,'Return Data'!$B$7:$R$2843,16,0)</f>
        <v>9.4894999999999996</v>
      </c>
      <c r="S20" s="67">
        <f t="shared" si="7"/>
        <v>4</v>
      </c>
    </row>
    <row r="21" spans="1:19" x14ac:dyDescent="0.3">
      <c r="A21" s="82" t="s">
        <v>1372</v>
      </c>
      <c r="B21" s="64">
        <f>VLOOKUP($A21,'Return Data'!$B$7:$R$2843,3,0)</f>
        <v>44351</v>
      </c>
      <c r="C21" s="65">
        <f>VLOOKUP($A21,'Return Data'!$B$7:$R$2843,4,0)</f>
        <v>54.0139</v>
      </c>
      <c r="D21" s="65">
        <f>VLOOKUP($A21,'Return Data'!$B$7:$R$2843,9,0)</f>
        <v>3.6999</v>
      </c>
      <c r="E21" s="66">
        <f t="shared" si="0"/>
        <v>23</v>
      </c>
      <c r="F21" s="65">
        <f>VLOOKUP($A21,'Return Data'!$B$7:$R$2843,10,0)</f>
        <v>6.9560000000000004</v>
      </c>
      <c r="G21" s="66">
        <f t="shared" si="1"/>
        <v>21</v>
      </c>
      <c r="H21" s="65">
        <f>VLOOKUP($A21,'Return Data'!$B$7:$R$2843,11,0)</f>
        <v>-1.0379</v>
      </c>
      <c r="I21" s="66">
        <f t="shared" si="2"/>
        <v>26</v>
      </c>
      <c r="J21" s="65">
        <f>VLOOKUP($A21,'Return Data'!$B$7:$R$2843,12,0)</f>
        <v>2.2461000000000002</v>
      </c>
      <c r="K21" s="66">
        <f t="shared" si="3"/>
        <v>25</v>
      </c>
      <c r="L21" s="65">
        <f>VLOOKUP($A21,'Return Data'!$B$7:$R$2843,13,0)</f>
        <v>3.5021</v>
      </c>
      <c r="M21" s="66">
        <f t="shared" si="4"/>
        <v>18</v>
      </c>
      <c r="N21" s="65">
        <f>VLOOKUP($A21,'Return Data'!$B$7:$R$2843,17,0)</f>
        <v>7.2474999999999996</v>
      </c>
      <c r="O21" s="66">
        <f t="shared" si="5"/>
        <v>22</v>
      </c>
      <c r="P21" s="65">
        <f>VLOOKUP($A21,'Return Data'!$B$7:$R$2843,14,0)</f>
        <v>8.1722999999999999</v>
      </c>
      <c r="Q21" s="66">
        <f t="shared" si="6"/>
        <v>23</v>
      </c>
      <c r="R21" s="65">
        <f>VLOOKUP($A21,'Return Data'!$B$7:$R$2843,16,0)</f>
        <v>8.2820999999999998</v>
      </c>
      <c r="S21" s="67">
        <f t="shared" si="7"/>
        <v>14</v>
      </c>
    </row>
    <row r="22" spans="1:19" x14ac:dyDescent="0.3">
      <c r="A22" s="82" t="s">
        <v>1374</v>
      </c>
      <c r="B22" s="64">
        <f>VLOOKUP($A22,'Return Data'!$B$7:$R$2843,3,0)</f>
        <v>44351</v>
      </c>
      <c r="C22" s="65">
        <f>VLOOKUP($A22,'Return Data'!$B$7:$R$2843,4,0)</f>
        <v>48.547499999999999</v>
      </c>
      <c r="D22" s="65">
        <f>VLOOKUP($A22,'Return Data'!$B$7:$R$2843,9,0)</f>
        <v>5.2694000000000001</v>
      </c>
      <c r="E22" s="66">
        <f t="shared" si="0"/>
        <v>14</v>
      </c>
      <c r="F22" s="65">
        <f>VLOOKUP($A22,'Return Data'!$B$7:$R$2843,10,0)</f>
        <v>7.7758000000000003</v>
      </c>
      <c r="G22" s="66">
        <f t="shared" si="1"/>
        <v>17</v>
      </c>
      <c r="H22" s="65">
        <f>VLOOKUP($A22,'Return Data'!$B$7:$R$2843,11,0)</f>
        <v>1.9618</v>
      </c>
      <c r="I22" s="66">
        <f t="shared" si="2"/>
        <v>8</v>
      </c>
      <c r="J22" s="65">
        <f>VLOOKUP($A22,'Return Data'!$B$7:$R$2843,12,0)</f>
        <v>4.0452000000000004</v>
      </c>
      <c r="K22" s="66">
        <f t="shared" si="3"/>
        <v>8</v>
      </c>
      <c r="L22" s="65">
        <f>VLOOKUP($A22,'Return Data'!$B$7:$R$2843,13,0)</f>
        <v>4.4142000000000001</v>
      </c>
      <c r="M22" s="66">
        <f t="shared" si="4"/>
        <v>7</v>
      </c>
      <c r="N22" s="65">
        <f>VLOOKUP($A22,'Return Data'!$B$7:$R$2843,17,0)</f>
        <v>8.9839000000000002</v>
      </c>
      <c r="O22" s="66">
        <f t="shared" si="5"/>
        <v>13</v>
      </c>
      <c r="P22" s="65">
        <f>VLOOKUP($A22,'Return Data'!$B$7:$R$2843,14,0)</f>
        <v>9.9452999999999996</v>
      </c>
      <c r="Q22" s="66">
        <f t="shared" si="6"/>
        <v>13</v>
      </c>
      <c r="R22" s="65">
        <f>VLOOKUP($A22,'Return Data'!$B$7:$R$2843,16,0)</f>
        <v>7.6147999999999998</v>
      </c>
      <c r="S22" s="67">
        <f t="shared" si="7"/>
        <v>21</v>
      </c>
    </row>
    <row r="23" spans="1:19" x14ac:dyDescent="0.3">
      <c r="A23" s="82" t="s">
        <v>1375</v>
      </c>
      <c r="B23" s="64">
        <f>VLOOKUP($A23,'Return Data'!$B$7:$R$2843,3,0)</f>
        <v>44351</v>
      </c>
      <c r="C23" s="65">
        <f>VLOOKUP($A23,'Return Data'!$B$7:$R$2843,4,0)</f>
        <v>30.380099999999999</v>
      </c>
      <c r="D23" s="65">
        <f>VLOOKUP($A23,'Return Data'!$B$7:$R$2843,9,0)</f>
        <v>4.5872000000000002</v>
      </c>
      <c r="E23" s="66">
        <f t="shared" si="0"/>
        <v>16</v>
      </c>
      <c r="F23" s="65">
        <f>VLOOKUP($A23,'Return Data'!$B$7:$R$2843,10,0)</f>
        <v>8.6235999999999997</v>
      </c>
      <c r="G23" s="66">
        <f t="shared" si="1"/>
        <v>15</v>
      </c>
      <c r="H23" s="65">
        <f>VLOOKUP($A23,'Return Data'!$B$7:$R$2843,11,0)</f>
        <v>0.44259999999999999</v>
      </c>
      <c r="I23" s="66">
        <f t="shared" si="2"/>
        <v>24</v>
      </c>
      <c r="J23" s="65">
        <f>VLOOKUP($A23,'Return Data'!$B$7:$R$2843,12,0)</f>
        <v>2.6154999999999999</v>
      </c>
      <c r="K23" s="66">
        <f t="shared" si="3"/>
        <v>21</v>
      </c>
      <c r="L23" s="65">
        <f>VLOOKUP($A23,'Return Data'!$B$7:$R$2843,13,0)</f>
        <v>3.4426999999999999</v>
      </c>
      <c r="M23" s="66">
        <f t="shared" si="4"/>
        <v>20</v>
      </c>
      <c r="N23" s="65">
        <f>VLOOKUP($A23,'Return Data'!$B$7:$R$2843,17,0)</f>
        <v>8.8269000000000002</v>
      </c>
      <c r="O23" s="66">
        <f t="shared" si="5"/>
        <v>14</v>
      </c>
      <c r="P23" s="65">
        <f>VLOOKUP($A23,'Return Data'!$B$7:$R$2843,14,0)</f>
        <v>10.234999999999999</v>
      </c>
      <c r="Q23" s="66">
        <f t="shared" si="6"/>
        <v>12</v>
      </c>
      <c r="R23" s="65">
        <f>VLOOKUP($A23,'Return Data'!$B$7:$R$2843,16,0)</f>
        <v>9.0753000000000004</v>
      </c>
      <c r="S23" s="67">
        <f t="shared" si="7"/>
        <v>6</v>
      </c>
    </row>
    <row r="24" spans="1:19" x14ac:dyDescent="0.3">
      <c r="A24" s="82" t="s">
        <v>1377</v>
      </c>
      <c r="B24" s="64">
        <f>VLOOKUP($A24,'Return Data'!$B$7:$R$2843,3,0)</f>
        <v>44351</v>
      </c>
      <c r="C24" s="65">
        <f>VLOOKUP($A24,'Return Data'!$B$7:$R$2843,4,0)</f>
        <v>24.171399999999998</v>
      </c>
      <c r="D24" s="65">
        <f>VLOOKUP($A24,'Return Data'!$B$7:$R$2843,9,0)</f>
        <v>6.5439999999999996</v>
      </c>
      <c r="E24" s="66">
        <f t="shared" si="0"/>
        <v>7</v>
      </c>
      <c r="F24" s="65">
        <f>VLOOKUP($A24,'Return Data'!$B$7:$R$2843,10,0)</f>
        <v>9.1036000000000001</v>
      </c>
      <c r="G24" s="66">
        <f t="shared" si="1"/>
        <v>13</v>
      </c>
      <c r="H24" s="65">
        <f>VLOOKUP($A24,'Return Data'!$B$7:$R$2843,11,0)</f>
        <v>2.2197</v>
      </c>
      <c r="I24" s="66">
        <f t="shared" si="2"/>
        <v>6</v>
      </c>
      <c r="J24" s="65">
        <f>VLOOKUP($A24,'Return Data'!$B$7:$R$2843,12,0)</f>
        <v>3.6871</v>
      </c>
      <c r="K24" s="66">
        <f t="shared" si="3"/>
        <v>14</v>
      </c>
      <c r="L24" s="65">
        <f>VLOOKUP($A24,'Return Data'!$B$7:$R$2843,13,0)</f>
        <v>4.2077</v>
      </c>
      <c r="M24" s="66">
        <f t="shared" si="4"/>
        <v>11</v>
      </c>
      <c r="N24" s="65">
        <f>VLOOKUP($A24,'Return Data'!$B$7:$R$2843,17,0)</f>
        <v>7.5518000000000001</v>
      </c>
      <c r="O24" s="66">
        <f t="shared" si="5"/>
        <v>21</v>
      </c>
      <c r="P24" s="65">
        <f>VLOOKUP($A24,'Return Data'!$B$7:$R$2843,14,0)</f>
        <v>8.6956000000000007</v>
      </c>
      <c r="Q24" s="66">
        <f t="shared" si="6"/>
        <v>19</v>
      </c>
      <c r="R24" s="65">
        <f>VLOOKUP($A24,'Return Data'!$B$7:$R$2843,16,0)</f>
        <v>7.2492999999999999</v>
      </c>
      <c r="S24" s="67">
        <f t="shared" si="7"/>
        <v>22</v>
      </c>
    </row>
    <row r="25" spans="1:19" x14ac:dyDescent="0.3">
      <c r="A25" s="82" t="s">
        <v>1380</v>
      </c>
      <c r="B25" s="64">
        <f>VLOOKUP($A25,'Return Data'!$B$7:$R$2843,3,0)</f>
        <v>44351</v>
      </c>
      <c r="C25" s="65">
        <f>VLOOKUP($A25,'Return Data'!$B$7:$R$2843,4,0)</f>
        <v>50.900599999999997</v>
      </c>
      <c r="D25" s="65">
        <f>VLOOKUP($A25,'Return Data'!$B$7:$R$2843,9,0)</f>
        <v>4.2484000000000002</v>
      </c>
      <c r="E25" s="66">
        <f t="shared" si="0"/>
        <v>19</v>
      </c>
      <c r="F25" s="65">
        <f>VLOOKUP($A25,'Return Data'!$B$7:$R$2843,10,0)</f>
        <v>7.5964999999999998</v>
      </c>
      <c r="G25" s="66">
        <f t="shared" si="1"/>
        <v>19</v>
      </c>
      <c r="H25" s="65">
        <f>VLOOKUP($A25,'Return Data'!$B$7:$R$2843,11,0)</f>
        <v>2.0257000000000001</v>
      </c>
      <c r="I25" s="66">
        <f t="shared" si="2"/>
        <v>7</v>
      </c>
      <c r="J25" s="65">
        <f>VLOOKUP($A25,'Return Data'!$B$7:$R$2843,12,0)</f>
        <v>3.9211999999999998</v>
      </c>
      <c r="K25" s="66">
        <f t="shared" si="3"/>
        <v>10</v>
      </c>
      <c r="L25" s="65">
        <f>VLOOKUP($A25,'Return Data'!$B$7:$R$2843,13,0)</f>
        <v>4.3758999999999997</v>
      </c>
      <c r="M25" s="66">
        <f t="shared" si="4"/>
        <v>9</v>
      </c>
      <c r="N25" s="65">
        <f>VLOOKUP($A25,'Return Data'!$B$7:$R$2843,17,0)</f>
        <v>10.010199999999999</v>
      </c>
      <c r="O25" s="66">
        <f t="shared" si="5"/>
        <v>6</v>
      </c>
      <c r="P25" s="65">
        <f>VLOOKUP($A25,'Return Data'!$B$7:$R$2843,14,0)</f>
        <v>10.3483</v>
      </c>
      <c r="Q25" s="66">
        <f t="shared" si="6"/>
        <v>9</v>
      </c>
      <c r="R25" s="65">
        <f>VLOOKUP($A25,'Return Data'!$B$7:$R$2843,16,0)</f>
        <v>8.2782</v>
      </c>
      <c r="S25" s="67">
        <f t="shared" si="7"/>
        <v>15</v>
      </c>
    </row>
    <row r="26" spans="1:19" x14ac:dyDescent="0.3">
      <c r="A26" s="82" t="s">
        <v>1382</v>
      </c>
      <c r="B26" s="64">
        <f>VLOOKUP($A26,'Return Data'!$B$7:$R$2843,3,0)</f>
        <v>44351</v>
      </c>
      <c r="C26" s="65">
        <f>VLOOKUP($A26,'Return Data'!$B$7:$R$2843,4,0)</f>
        <v>61.946399999999997</v>
      </c>
      <c r="D26" s="65">
        <f>VLOOKUP($A26,'Return Data'!$B$7:$R$2843,9,0)</f>
        <v>4.1429</v>
      </c>
      <c r="E26" s="66">
        <f t="shared" si="0"/>
        <v>20</v>
      </c>
      <c r="F26" s="65">
        <f>VLOOKUP($A26,'Return Data'!$B$7:$R$2843,10,0)</f>
        <v>6.1433999999999997</v>
      </c>
      <c r="G26" s="66">
        <f t="shared" si="1"/>
        <v>25</v>
      </c>
      <c r="H26" s="65">
        <f>VLOOKUP($A26,'Return Data'!$B$7:$R$2843,11,0)</f>
        <v>-1.2728999999999999</v>
      </c>
      <c r="I26" s="66">
        <f t="shared" si="2"/>
        <v>27</v>
      </c>
      <c r="J26" s="65">
        <f>VLOOKUP($A26,'Return Data'!$B$7:$R$2843,12,0)</f>
        <v>1.0467</v>
      </c>
      <c r="K26" s="66">
        <f t="shared" si="3"/>
        <v>26</v>
      </c>
      <c r="L26" s="65">
        <f>VLOOKUP($A26,'Return Data'!$B$7:$R$2843,13,0)</f>
        <v>2.3414999999999999</v>
      </c>
      <c r="M26" s="66">
        <f t="shared" si="4"/>
        <v>25</v>
      </c>
      <c r="N26" s="65">
        <f>VLOOKUP($A26,'Return Data'!$B$7:$R$2843,17,0)</f>
        <v>6.9656000000000002</v>
      </c>
      <c r="O26" s="66">
        <f t="shared" si="5"/>
        <v>24</v>
      </c>
      <c r="P26" s="65">
        <f>VLOOKUP($A26,'Return Data'!$B$7:$R$2843,14,0)</f>
        <v>8.5959000000000003</v>
      </c>
      <c r="Q26" s="66">
        <f t="shared" si="6"/>
        <v>20</v>
      </c>
      <c r="R26" s="65">
        <f>VLOOKUP($A26,'Return Data'!$B$7:$R$2843,16,0)</f>
        <v>8.7402999999999995</v>
      </c>
      <c r="S26" s="67">
        <f t="shared" si="7"/>
        <v>10</v>
      </c>
    </row>
    <row r="27" spans="1:19" x14ac:dyDescent="0.3">
      <c r="A27" s="82" t="s">
        <v>1384</v>
      </c>
      <c r="B27" s="64">
        <f>VLOOKUP($A27,'Return Data'!$B$7:$R$2843,3,0)</f>
        <v>44351</v>
      </c>
      <c r="C27" s="65">
        <f>VLOOKUP($A27,'Return Data'!$B$7:$R$2843,4,0)</f>
        <v>49.581200000000003</v>
      </c>
      <c r="D27" s="65">
        <f>VLOOKUP($A27,'Return Data'!$B$7:$R$2843,9,0)</f>
        <v>3.9003000000000001</v>
      </c>
      <c r="E27" s="66">
        <f t="shared" si="0"/>
        <v>22</v>
      </c>
      <c r="F27" s="65">
        <f>VLOOKUP($A27,'Return Data'!$B$7:$R$2843,10,0)</f>
        <v>6.2801</v>
      </c>
      <c r="G27" s="66">
        <f t="shared" si="1"/>
        <v>24</v>
      </c>
      <c r="H27" s="65">
        <f>VLOOKUP($A27,'Return Data'!$B$7:$R$2843,11,0)</f>
        <v>1.2254</v>
      </c>
      <c r="I27" s="66">
        <f t="shared" si="2"/>
        <v>15</v>
      </c>
      <c r="J27" s="65">
        <f>VLOOKUP($A27,'Return Data'!$B$7:$R$2843,12,0)</f>
        <v>2.3675000000000002</v>
      </c>
      <c r="K27" s="66">
        <f t="shared" si="3"/>
        <v>23</v>
      </c>
      <c r="L27" s="65">
        <f>VLOOKUP($A27,'Return Data'!$B$7:$R$2843,13,0)</f>
        <v>2.9681000000000002</v>
      </c>
      <c r="M27" s="66">
        <f t="shared" si="4"/>
        <v>24</v>
      </c>
      <c r="N27" s="65">
        <f>VLOOKUP($A27,'Return Data'!$B$7:$R$2843,17,0)</f>
        <v>8.6611999999999991</v>
      </c>
      <c r="O27" s="66">
        <f t="shared" si="5"/>
        <v>16</v>
      </c>
      <c r="P27" s="65">
        <f>VLOOKUP($A27,'Return Data'!$B$7:$R$2843,14,0)</f>
        <v>9.2408000000000001</v>
      </c>
      <c r="Q27" s="66">
        <f t="shared" si="6"/>
        <v>17</v>
      </c>
      <c r="R27" s="65">
        <f>VLOOKUP($A27,'Return Data'!$B$7:$R$2843,16,0)</f>
        <v>8.6117000000000008</v>
      </c>
      <c r="S27" s="67">
        <f t="shared" si="7"/>
        <v>11</v>
      </c>
    </row>
    <row r="28" spans="1:19" x14ac:dyDescent="0.3">
      <c r="A28" s="82" t="s">
        <v>867</v>
      </c>
      <c r="B28" s="64">
        <f>VLOOKUP($A28,'Return Data'!$B$7:$R$2843,3,0)</f>
        <v>44351</v>
      </c>
      <c r="C28" s="65">
        <f>VLOOKUP($A28,'Return Data'!$B$7:$R$2843,4,0)</f>
        <v>17.784500000000001</v>
      </c>
      <c r="D28" s="65">
        <f>VLOOKUP($A28,'Return Data'!$B$7:$R$2843,9,0)</f>
        <v>4.1391</v>
      </c>
      <c r="E28" s="66">
        <f t="shared" si="0"/>
        <v>21</v>
      </c>
      <c r="F28" s="65">
        <f>VLOOKUP($A28,'Return Data'!$B$7:$R$2843,10,0)</f>
        <v>11.056800000000001</v>
      </c>
      <c r="G28" s="66">
        <f t="shared" si="1"/>
        <v>5</v>
      </c>
      <c r="H28" s="65">
        <f>VLOOKUP($A28,'Return Data'!$B$7:$R$2843,11,0)</f>
        <v>3.2382</v>
      </c>
      <c r="I28" s="66">
        <f t="shared" si="2"/>
        <v>2</v>
      </c>
      <c r="J28" s="65">
        <f>VLOOKUP($A28,'Return Data'!$B$7:$R$2843,12,0)</f>
        <v>4.1890999999999998</v>
      </c>
      <c r="K28" s="66">
        <f t="shared" si="3"/>
        <v>6</v>
      </c>
      <c r="L28" s="65">
        <f>VLOOKUP($A28,'Return Data'!$B$7:$R$2843,13,0)</f>
        <v>4.1741000000000001</v>
      </c>
      <c r="M28" s="66">
        <f t="shared" si="4"/>
        <v>12</v>
      </c>
      <c r="N28" s="65">
        <f>VLOOKUP($A28,'Return Data'!$B$7:$R$2843,17,0)</f>
        <v>9.5969999999999995</v>
      </c>
      <c r="O28" s="66">
        <f t="shared" si="5"/>
        <v>9</v>
      </c>
      <c r="P28" s="65">
        <f>VLOOKUP($A28,'Return Data'!$B$7:$R$2843,14,0)</f>
        <v>10.4459</v>
      </c>
      <c r="Q28" s="66">
        <f t="shared" si="6"/>
        <v>7</v>
      </c>
      <c r="R28" s="65">
        <f>VLOOKUP($A28,'Return Data'!$B$7:$R$2843,16,0)</f>
        <v>8.9827999999999992</v>
      </c>
      <c r="S28" s="67">
        <f t="shared" si="7"/>
        <v>7</v>
      </c>
    </row>
    <row r="29" spans="1:19" x14ac:dyDescent="0.3">
      <c r="A29" s="82" t="s">
        <v>868</v>
      </c>
      <c r="B29" s="64">
        <f>VLOOKUP($A29,'Return Data'!$B$7:$R$2843,3,0)</f>
        <v>44351</v>
      </c>
      <c r="C29" s="65">
        <f>VLOOKUP($A29,'Return Data'!$B$7:$R$2843,4,0)</f>
        <v>19.264099999999999</v>
      </c>
      <c r="D29" s="65">
        <f>VLOOKUP($A29,'Return Data'!$B$7:$R$2843,9,0)</f>
        <v>9.4883000000000006</v>
      </c>
      <c r="E29" s="66">
        <f t="shared" si="0"/>
        <v>2</v>
      </c>
      <c r="F29" s="65">
        <f>VLOOKUP($A29,'Return Data'!$B$7:$R$2843,10,0)</f>
        <v>11.0977</v>
      </c>
      <c r="G29" s="66">
        <f t="shared" si="1"/>
        <v>4</v>
      </c>
      <c r="H29" s="65">
        <f>VLOOKUP($A29,'Return Data'!$B$7:$R$2843,11,0)</f>
        <v>1.7230000000000001</v>
      </c>
      <c r="I29" s="66">
        <f t="shared" si="2"/>
        <v>12</v>
      </c>
      <c r="J29" s="65">
        <f>VLOOKUP($A29,'Return Data'!$B$7:$R$2843,12,0)</f>
        <v>4.6375000000000002</v>
      </c>
      <c r="K29" s="66">
        <f t="shared" si="3"/>
        <v>2</v>
      </c>
      <c r="L29" s="65">
        <f>VLOOKUP($A29,'Return Data'!$B$7:$R$2843,13,0)</f>
        <v>5.0214999999999996</v>
      </c>
      <c r="M29" s="66">
        <f t="shared" si="4"/>
        <v>2</v>
      </c>
      <c r="N29" s="65">
        <f>VLOOKUP($A29,'Return Data'!$B$7:$R$2843,17,0)</f>
        <v>10.6714</v>
      </c>
      <c r="O29" s="66">
        <f t="shared" si="5"/>
        <v>1</v>
      </c>
      <c r="P29" s="65">
        <f>VLOOKUP($A29,'Return Data'!$B$7:$R$2843,14,0)</f>
        <v>11.821099999999999</v>
      </c>
      <c r="Q29" s="66">
        <f t="shared" si="6"/>
        <v>2</v>
      </c>
      <c r="R29" s="65">
        <f>VLOOKUP($A29,'Return Data'!$B$7:$R$2843,16,0)</f>
        <v>10.2303</v>
      </c>
      <c r="S29" s="67">
        <f t="shared" si="7"/>
        <v>1</v>
      </c>
    </row>
    <row r="30" spans="1:19" x14ac:dyDescent="0.3">
      <c r="A30" s="82" t="s">
        <v>871</v>
      </c>
      <c r="B30" s="64">
        <f>VLOOKUP($A30,'Return Data'!$B$7:$R$2843,3,0)</f>
        <v>44351</v>
      </c>
      <c r="C30" s="65">
        <f>VLOOKUP($A30,'Return Data'!$B$7:$R$2843,4,0)</f>
        <v>35.975000000000001</v>
      </c>
      <c r="D30" s="65">
        <f>VLOOKUP($A30,'Return Data'!$B$7:$R$2843,9,0)</f>
        <v>6.7843</v>
      </c>
      <c r="E30" s="66">
        <f t="shared" si="0"/>
        <v>6</v>
      </c>
      <c r="F30" s="65">
        <f>VLOOKUP($A30,'Return Data'!$B$7:$R$2843,10,0)</f>
        <v>10.087300000000001</v>
      </c>
      <c r="G30" s="66">
        <f t="shared" si="1"/>
        <v>8</v>
      </c>
      <c r="H30" s="65">
        <f>VLOOKUP($A30,'Return Data'!$B$7:$R$2843,11,0)</f>
        <v>0.45140000000000002</v>
      </c>
      <c r="I30" s="66">
        <f t="shared" si="2"/>
        <v>23</v>
      </c>
      <c r="J30" s="65">
        <f>VLOOKUP($A30,'Return Data'!$B$7:$R$2843,12,0)</f>
        <v>3.6252</v>
      </c>
      <c r="K30" s="66">
        <f t="shared" si="3"/>
        <v>16</v>
      </c>
      <c r="L30" s="65">
        <f>VLOOKUP($A30,'Return Data'!$B$7:$R$2843,13,0)</f>
        <v>4.3113000000000001</v>
      </c>
      <c r="M30" s="66">
        <f t="shared" si="4"/>
        <v>10</v>
      </c>
      <c r="N30" s="65">
        <f>VLOOKUP($A30,'Return Data'!$B$7:$R$2843,17,0)</f>
        <v>10.2958</v>
      </c>
      <c r="O30" s="66">
        <f t="shared" si="5"/>
        <v>2</v>
      </c>
      <c r="P30" s="65">
        <f>VLOOKUP($A30,'Return Data'!$B$7:$R$2843,14,0)</f>
        <v>12.407400000000001</v>
      </c>
      <c r="Q30" s="66">
        <f t="shared" si="6"/>
        <v>1</v>
      </c>
      <c r="R30" s="65">
        <f>VLOOKUP($A30,'Return Data'!$B$7:$R$2843,16,0)</f>
        <v>6.8760000000000003</v>
      </c>
      <c r="S30" s="67">
        <f t="shared" si="7"/>
        <v>24</v>
      </c>
    </row>
    <row r="31" spans="1:19" x14ac:dyDescent="0.3">
      <c r="A31" s="82" t="s">
        <v>872</v>
      </c>
      <c r="B31" s="64">
        <f>VLOOKUP($A31,'Return Data'!$B$7:$R$2843,3,0)</f>
        <v>44351</v>
      </c>
      <c r="C31" s="65">
        <f>VLOOKUP($A31,'Return Data'!$B$7:$R$2843,4,0)</f>
        <v>49.8964</v>
      </c>
      <c r="D31" s="65">
        <f>VLOOKUP($A31,'Return Data'!$B$7:$R$2843,9,0)</f>
        <v>6.2031999999999998</v>
      </c>
      <c r="E31" s="66">
        <f t="shared" si="0"/>
        <v>10</v>
      </c>
      <c r="F31" s="65">
        <f>VLOOKUP($A31,'Return Data'!$B$7:$R$2843,10,0)</f>
        <v>9.7014999999999993</v>
      </c>
      <c r="G31" s="66">
        <f t="shared" si="1"/>
        <v>10</v>
      </c>
      <c r="H31" s="65">
        <f>VLOOKUP($A31,'Return Data'!$B$7:$R$2843,11,0)</f>
        <v>0.50080000000000002</v>
      </c>
      <c r="I31" s="66">
        <f t="shared" si="2"/>
        <v>21</v>
      </c>
      <c r="J31" s="65">
        <f>VLOOKUP($A31,'Return Data'!$B$7:$R$2843,12,0)</f>
        <v>3.109</v>
      </c>
      <c r="K31" s="66">
        <f t="shared" si="3"/>
        <v>19</v>
      </c>
      <c r="L31" s="65">
        <f>VLOOKUP($A31,'Return Data'!$B$7:$R$2843,13,0)</f>
        <v>3.9129</v>
      </c>
      <c r="M31" s="66">
        <f t="shared" si="4"/>
        <v>16</v>
      </c>
      <c r="N31" s="65">
        <f>VLOOKUP($A31,'Return Data'!$B$7:$R$2843,17,0)</f>
        <v>9.1150000000000002</v>
      </c>
      <c r="O31" s="66">
        <f t="shared" si="5"/>
        <v>11</v>
      </c>
      <c r="P31" s="65">
        <f>VLOOKUP($A31,'Return Data'!$B$7:$R$2843,14,0)</f>
        <v>10.3819</v>
      </c>
      <c r="Q31" s="66">
        <f t="shared" si="6"/>
        <v>8</v>
      </c>
      <c r="R31" s="65">
        <f>VLOOKUP($A31,'Return Data'!$B$7:$R$2843,16,0)</f>
        <v>8.1751000000000005</v>
      </c>
      <c r="S31" s="67">
        <f t="shared" si="7"/>
        <v>16</v>
      </c>
    </row>
    <row r="32" spans="1:19" x14ac:dyDescent="0.3">
      <c r="A32" s="82" t="s">
        <v>716</v>
      </c>
      <c r="B32" s="64">
        <f>VLOOKUP($A32,'Return Data'!$B$7:$R$2843,3,0)</f>
        <v>44351</v>
      </c>
      <c r="C32" s="65">
        <f>VLOOKUP($A32,'Return Data'!$B$7:$R$2843,4,0)</f>
        <v>22.164100000000001</v>
      </c>
      <c r="D32" s="65">
        <f>VLOOKUP($A32,'Return Data'!$B$7:$R$2843,9,0)</f>
        <v>6.3342999999999998</v>
      </c>
      <c r="E32" s="66">
        <f t="shared" si="0"/>
        <v>9</v>
      </c>
      <c r="F32" s="65">
        <f>VLOOKUP($A32,'Return Data'!$B$7:$R$2843,10,0)</f>
        <v>9.9713999999999992</v>
      </c>
      <c r="G32" s="66">
        <f t="shared" si="1"/>
        <v>9</v>
      </c>
      <c r="H32" s="65">
        <f>VLOOKUP($A32,'Return Data'!$B$7:$R$2843,11,0)</f>
        <v>1.284</v>
      </c>
      <c r="I32" s="66">
        <f t="shared" si="2"/>
        <v>14</v>
      </c>
      <c r="J32" s="65">
        <f>VLOOKUP($A32,'Return Data'!$B$7:$R$2843,12,0)</f>
        <v>3.3336999999999999</v>
      </c>
      <c r="K32" s="66">
        <f t="shared" si="3"/>
        <v>17</v>
      </c>
      <c r="L32" s="65">
        <f>VLOOKUP($A32,'Return Data'!$B$7:$R$2843,13,0)</f>
        <v>3.8544999999999998</v>
      </c>
      <c r="M32" s="66">
        <f t="shared" si="4"/>
        <v>17</v>
      </c>
      <c r="N32" s="65">
        <f>VLOOKUP($A32,'Return Data'!$B$7:$R$2843,17,0)</f>
        <v>8.3739000000000008</v>
      </c>
      <c r="O32" s="66">
        <f t="shared" si="5"/>
        <v>17</v>
      </c>
      <c r="P32" s="65">
        <f>VLOOKUP($A32,'Return Data'!$B$7:$R$2843,14,0)</f>
        <v>9.9359999999999999</v>
      </c>
      <c r="Q32" s="66">
        <f t="shared" si="6"/>
        <v>14</v>
      </c>
      <c r="R32" s="65">
        <f>VLOOKUP($A32,'Return Data'!$B$7:$R$2843,16,0)</f>
        <v>8.1029999999999998</v>
      </c>
      <c r="S32" s="67">
        <f t="shared" si="7"/>
        <v>17</v>
      </c>
    </row>
    <row r="33" spans="1:19" x14ac:dyDescent="0.3">
      <c r="A33" s="82" t="s">
        <v>717</v>
      </c>
      <c r="B33" s="64">
        <f>VLOOKUP($A33,'Return Data'!$B$7:$R$2843,3,0)</f>
        <v>44351</v>
      </c>
      <c r="C33" s="65">
        <f>VLOOKUP($A33,'Return Data'!$B$7:$R$2843,4,0)</f>
        <v>22.549600000000002</v>
      </c>
      <c r="D33" s="65">
        <f>VLOOKUP($A33,'Return Data'!$B$7:$R$2843,9,0)</f>
        <v>6.4893000000000001</v>
      </c>
      <c r="E33" s="66">
        <f t="shared" si="0"/>
        <v>8</v>
      </c>
      <c r="F33" s="65">
        <f>VLOOKUP($A33,'Return Data'!$B$7:$R$2843,10,0)</f>
        <v>10.2942</v>
      </c>
      <c r="G33" s="66">
        <f t="shared" si="1"/>
        <v>7</v>
      </c>
      <c r="H33" s="65">
        <f>VLOOKUP($A33,'Return Data'!$B$7:$R$2843,11,0)</f>
        <v>1.7585</v>
      </c>
      <c r="I33" s="66">
        <f t="shared" si="2"/>
        <v>10</v>
      </c>
      <c r="J33" s="65">
        <f>VLOOKUP($A33,'Return Data'!$B$7:$R$2843,12,0)</f>
        <v>3.6341000000000001</v>
      </c>
      <c r="K33" s="66">
        <f t="shared" si="3"/>
        <v>15</v>
      </c>
      <c r="L33" s="65">
        <f>VLOOKUP($A33,'Return Data'!$B$7:$R$2843,13,0)</f>
        <v>4.1003999999999996</v>
      </c>
      <c r="M33" s="66">
        <f t="shared" si="4"/>
        <v>13</v>
      </c>
      <c r="N33" s="65">
        <f>VLOOKUP($A33,'Return Data'!$B$7:$R$2843,17,0)</f>
        <v>8.7708999999999993</v>
      </c>
      <c r="O33" s="66">
        <f t="shared" si="5"/>
        <v>15</v>
      </c>
      <c r="P33" s="65">
        <f>VLOOKUP($A33,'Return Data'!$B$7:$R$2843,14,0)</f>
        <v>10.295299999999999</v>
      </c>
      <c r="Q33" s="66">
        <f t="shared" si="6"/>
        <v>11</v>
      </c>
      <c r="R33" s="65">
        <f>VLOOKUP($A33,'Return Data'!$B$7:$R$2843,16,0)</f>
        <v>8.0520999999999994</v>
      </c>
      <c r="S33" s="67">
        <f t="shared" si="7"/>
        <v>18</v>
      </c>
    </row>
    <row r="34" spans="1:19" x14ac:dyDescent="0.3">
      <c r="A34" s="82" t="s">
        <v>718</v>
      </c>
      <c r="B34" s="64">
        <f>VLOOKUP($A34,'Return Data'!$B$7:$R$2843,3,0)</f>
        <v>44351</v>
      </c>
      <c r="C34" s="65">
        <f>VLOOKUP($A34,'Return Data'!$B$7:$R$2843,4,0)</f>
        <v>205.59039999999999</v>
      </c>
      <c r="D34" s="65">
        <f>VLOOKUP($A34,'Return Data'!$B$7:$R$2843,9,0)</f>
        <v>4.5671999999999997</v>
      </c>
      <c r="E34" s="66">
        <f t="shared" si="0"/>
        <v>17</v>
      </c>
      <c r="F34" s="65">
        <f>VLOOKUP($A34,'Return Data'!$B$7:$R$2843,10,0)</f>
        <v>11.496700000000001</v>
      </c>
      <c r="G34" s="66">
        <f t="shared" si="1"/>
        <v>2</v>
      </c>
      <c r="H34" s="65">
        <f>VLOOKUP($A34,'Return Data'!$B$7:$R$2843,11,0)</f>
        <v>3.1086</v>
      </c>
      <c r="I34" s="66">
        <f t="shared" si="2"/>
        <v>3</v>
      </c>
      <c r="J34" s="65">
        <f>VLOOKUP($A34,'Return Data'!$B$7:$R$2843,12,0)</f>
        <v>4.2862999999999998</v>
      </c>
      <c r="K34" s="66">
        <f t="shared" si="3"/>
        <v>5</v>
      </c>
      <c r="L34" s="65">
        <f>VLOOKUP($A34,'Return Data'!$B$7:$R$2843,13,0)</f>
        <v>3.3849</v>
      </c>
      <c r="M34" s="66">
        <f t="shared" si="4"/>
        <v>21</v>
      </c>
      <c r="N34" s="65">
        <f>VLOOKUP($A34,'Return Data'!$B$7:$R$2843,17,0)</f>
        <v>7.9528999999999996</v>
      </c>
      <c r="O34" s="66">
        <f t="shared" si="5"/>
        <v>18</v>
      </c>
      <c r="P34" s="65">
        <f>VLOOKUP($A34,'Return Data'!$B$7:$R$2843,14,0)</f>
        <v>9.1952999999999996</v>
      </c>
      <c r="Q34" s="66">
        <f t="shared" si="6"/>
        <v>18</v>
      </c>
      <c r="R34" s="65">
        <f>VLOOKUP($A34,'Return Data'!$B$7:$R$2843,16,0)</f>
        <v>7.1727999999999996</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5.3107296296296296</v>
      </c>
      <c r="E36" s="88"/>
      <c r="F36" s="89">
        <f>AVERAGE(F8:F34)</f>
        <v>8.6671777777777788</v>
      </c>
      <c r="G36" s="88"/>
      <c r="H36" s="89">
        <f>AVERAGE(H8:H34)</f>
        <v>1.2751629629629631</v>
      </c>
      <c r="I36" s="88"/>
      <c r="J36" s="89">
        <f>AVERAGE(J8:J34)</f>
        <v>3.4540814814814813</v>
      </c>
      <c r="K36" s="88"/>
      <c r="L36" s="89">
        <f>AVERAGE(L8:L34)</f>
        <v>3.9133074074074075</v>
      </c>
      <c r="M36" s="88"/>
      <c r="N36" s="89">
        <f>AVERAGE(N8:N34)</f>
        <v>8.6093555555555579</v>
      </c>
      <c r="O36" s="88"/>
      <c r="P36" s="89">
        <f>AVERAGE(P8:P34)</f>
        <v>9.70375185185185</v>
      </c>
      <c r="Q36" s="88"/>
      <c r="R36" s="89">
        <f>AVERAGE(R8:R34)</f>
        <v>8.2758814814814823</v>
      </c>
      <c r="S36" s="90"/>
    </row>
    <row r="37" spans="1:19" x14ac:dyDescent="0.3">
      <c r="A37" s="87" t="s">
        <v>28</v>
      </c>
      <c r="B37" s="88"/>
      <c r="C37" s="88"/>
      <c r="D37" s="89">
        <f>MIN(D8:D34)</f>
        <v>1.0492999999999999</v>
      </c>
      <c r="E37" s="88"/>
      <c r="F37" s="89">
        <f>MIN(F8:F34)</f>
        <v>5.1212999999999997</v>
      </c>
      <c r="G37" s="88"/>
      <c r="H37" s="89">
        <f>MIN(H8:H34)</f>
        <v>-1.2728999999999999</v>
      </c>
      <c r="I37" s="88"/>
      <c r="J37" s="89">
        <f>MIN(J8:J34)</f>
        <v>0.96450000000000002</v>
      </c>
      <c r="K37" s="88"/>
      <c r="L37" s="89">
        <f>MIN(L8:L34)</f>
        <v>1.8314999999999999</v>
      </c>
      <c r="M37" s="88"/>
      <c r="N37" s="89">
        <f>MIN(N8:N34)</f>
        <v>5.6772</v>
      </c>
      <c r="O37" s="88"/>
      <c r="P37" s="89">
        <f>MIN(P8:P34)</f>
        <v>7.7606999999999999</v>
      </c>
      <c r="Q37" s="88"/>
      <c r="R37" s="89">
        <f>MIN(R8:R34)</f>
        <v>6.2859999999999996</v>
      </c>
      <c r="S37" s="90"/>
    </row>
    <row r="38" spans="1:19" ht="15" thickBot="1" x14ac:dyDescent="0.35">
      <c r="A38" s="91" t="s">
        <v>29</v>
      </c>
      <c r="B38" s="92"/>
      <c r="C38" s="92"/>
      <c r="D38" s="93">
        <f>MAX(D8:D34)</f>
        <v>9.9710999999999999</v>
      </c>
      <c r="E38" s="92"/>
      <c r="F38" s="93">
        <f>MAX(F8:F34)</f>
        <v>11.5364</v>
      </c>
      <c r="G38" s="92"/>
      <c r="H38" s="93">
        <f>MAX(H8:H34)</f>
        <v>3.5693999999999999</v>
      </c>
      <c r="I38" s="92"/>
      <c r="J38" s="93">
        <f>MAX(J8:J34)</f>
        <v>6.5189000000000004</v>
      </c>
      <c r="K38" s="92"/>
      <c r="L38" s="93">
        <f>MAX(L8:L34)</f>
        <v>7.1391</v>
      </c>
      <c r="M38" s="92"/>
      <c r="N38" s="93">
        <f>MAX(N8:N34)</f>
        <v>10.6714</v>
      </c>
      <c r="O38" s="92"/>
      <c r="P38" s="93">
        <f>MAX(P8:P34)</f>
        <v>12.407400000000001</v>
      </c>
      <c r="Q38" s="92"/>
      <c r="R38" s="93">
        <f>MAX(R8:R34)</f>
        <v>10.2303</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44351</v>
      </c>
      <c r="C8" s="65">
        <f>VLOOKUP($A8,'Return Data'!$B$7:$R$2843,4,0)</f>
        <v>293.97030000000001</v>
      </c>
      <c r="D8" s="65">
        <f>VLOOKUP($A8,'Return Data'!$B$7:$R$2843,9,0)</f>
        <v>6.9744999999999999</v>
      </c>
      <c r="E8" s="66">
        <f t="shared" ref="E8:E25" si="0">RANK(D8,D$8:D$25,0)</f>
        <v>6</v>
      </c>
      <c r="F8" s="65">
        <f>VLOOKUP($A8,'Return Data'!$B$7:$R$2843,10,0)</f>
        <v>8.6030999999999995</v>
      </c>
      <c r="G8" s="66">
        <f t="shared" ref="G8:G25" si="1">RANK(F8,F$8:F$25,0)</f>
        <v>4</v>
      </c>
      <c r="H8" s="65">
        <f>VLOOKUP($A8,'Return Data'!$B$7:$R$2843,11,0)</f>
        <v>3.5678000000000001</v>
      </c>
      <c r="I8" s="66">
        <f t="shared" ref="I8:I25" si="2">RANK(H8,H$8:H$25,0)</f>
        <v>8</v>
      </c>
      <c r="J8" s="65">
        <f>VLOOKUP($A8,'Return Data'!$B$7:$R$2843,12,0)</f>
        <v>5.4477000000000002</v>
      </c>
      <c r="K8" s="66">
        <f t="shared" ref="K8:K25" si="3">RANK(J8,J$8:J$25,0)</f>
        <v>4</v>
      </c>
      <c r="L8" s="65">
        <f>VLOOKUP($A8,'Return Data'!$B$7:$R$2843,13,0)</f>
        <v>7.5450999999999997</v>
      </c>
      <c r="M8" s="66">
        <f t="shared" ref="M8:M25" si="4">RANK(L8,L$8:L$25,0)</f>
        <v>4</v>
      </c>
      <c r="N8" s="65">
        <f>VLOOKUP($A8,'Return Data'!$B$7:$R$2843,17,0)</f>
        <v>9.1328999999999994</v>
      </c>
      <c r="O8" s="66">
        <f t="shared" ref="O8:O23" si="5">RANK(N8,N$8:N$25,0)</f>
        <v>7</v>
      </c>
      <c r="P8" s="65">
        <f>VLOOKUP($A8,'Return Data'!$B$7:$R$2843,14,0)</f>
        <v>9.4181000000000008</v>
      </c>
      <c r="Q8" s="66">
        <f t="shared" ref="Q8:Q23" si="6">RANK(P8,P$8:P$25,0)</f>
        <v>7</v>
      </c>
      <c r="R8" s="65">
        <f>VLOOKUP($A8,'Return Data'!$B$7:$R$2843,16,0)</f>
        <v>9.4392999999999994</v>
      </c>
      <c r="S8" s="67">
        <f t="shared" ref="S8:S25" si="7">RANK(R8,R$8:R$25,0)</f>
        <v>1</v>
      </c>
    </row>
    <row r="9" spans="1:19" x14ac:dyDescent="0.3">
      <c r="A9" s="82" t="s">
        <v>567</v>
      </c>
      <c r="B9" s="64">
        <f>VLOOKUP($A9,'Return Data'!$B$7:$R$2843,3,0)</f>
        <v>44351</v>
      </c>
      <c r="C9" s="65">
        <f>VLOOKUP($A9,'Return Data'!$B$7:$R$2843,4,0)</f>
        <v>2119.3712</v>
      </c>
      <c r="D9" s="65">
        <f>VLOOKUP($A9,'Return Data'!$B$7:$R$2843,9,0)</f>
        <v>4.1165000000000003</v>
      </c>
      <c r="E9" s="66">
        <f t="shared" si="0"/>
        <v>16</v>
      </c>
      <c r="F9" s="65">
        <f>VLOOKUP($A9,'Return Data'!$B$7:$R$2843,10,0)</f>
        <v>6.1852999999999998</v>
      </c>
      <c r="G9" s="66">
        <f t="shared" si="1"/>
        <v>15</v>
      </c>
      <c r="H9" s="65">
        <f>VLOOKUP($A9,'Return Data'!$B$7:$R$2843,11,0)</f>
        <v>3.5093999999999999</v>
      </c>
      <c r="I9" s="66">
        <f t="shared" si="2"/>
        <v>9</v>
      </c>
      <c r="J9" s="65">
        <f>VLOOKUP($A9,'Return Data'!$B$7:$R$2843,12,0)</f>
        <v>4.7687999999999997</v>
      </c>
      <c r="K9" s="66">
        <f t="shared" si="3"/>
        <v>14</v>
      </c>
      <c r="L9" s="65">
        <f>VLOOKUP($A9,'Return Data'!$B$7:$R$2843,13,0)</f>
        <v>6.6474000000000002</v>
      </c>
      <c r="M9" s="66">
        <f t="shared" si="4"/>
        <v>13</v>
      </c>
      <c r="N9" s="65">
        <f>VLOOKUP($A9,'Return Data'!$B$7:$R$2843,17,0)</f>
        <v>8.6056000000000008</v>
      </c>
      <c r="O9" s="66">
        <f t="shared" si="5"/>
        <v>12</v>
      </c>
      <c r="P9" s="65">
        <f>VLOOKUP($A9,'Return Data'!$B$7:$R$2843,14,0)</f>
        <v>9.2887000000000004</v>
      </c>
      <c r="Q9" s="66">
        <f t="shared" si="6"/>
        <v>10</v>
      </c>
      <c r="R9" s="65">
        <f>VLOOKUP($A9,'Return Data'!$B$7:$R$2843,16,0)</f>
        <v>8.6563999999999997</v>
      </c>
      <c r="S9" s="67">
        <f t="shared" si="7"/>
        <v>11</v>
      </c>
    </row>
    <row r="10" spans="1:19" x14ac:dyDescent="0.3">
      <c r="A10" s="82" t="s">
        <v>569</v>
      </c>
      <c r="B10" s="64">
        <f>VLOOKUP($A10,'Return Data'!$B$7:$R$2843,3,0)</f>
        <v>44351</v>
      </c>
      <c r="C10" s="65">
        <f>VLOOKUP($A10,'Return Data'!$B$7:$R$2843,4,0)</f>
        <v>19.3933</v>
      </c>
      <c r="D10" s="65">
        <f>VLOOKUP($A10,'Return Data'!$B$7:$R$2843,9,0)</f>
        <v>4.4059999999999997</v>
      </c>
      <c r="E10" s="66">
        <f t="shared" si="0"/>
        <v>14</v>
      </c>
      <c r="F10" s="65">
        <f>VLOOKUP($A10,'Return Data'!$B$7:$R$2843,10,0)</f>
        <v>7.2789999999999999</v>
      </c>
      <c r="G10" s="66">
        <f t="shared" si="1"/>
        <v>12</v>
      </c>
      <c r="H10" s="65">
        <f>VLOOKUP($A10,'Return Data'!$B$7:$R$2843,11,0)</f>
        <v>3.0125000000000002</v>
      </c>
      <c r="I10" s="66">
        <f t="shared" si="2"/>
        <v>15</v>
      </c>
      <c r="J10" s="65">
        <f>VLOOKUP($A10,'Return Data'!$B$7:$R$2843,12,0)</f>
        <v>4.9420999999999999</v>
      </c>
      <c r="K10" s="66">
        <f t="shared" si="3"/>
        <v>12</v>
      </c>
      <c r="L10" s="65">
        <f>VLOOKUP($A10,'Return Data'!$B$7:$R$2843,13,0)</f>
        <v>6.306</v>
      </c>
      <c r="M10" s="66">
        <f t="shared" si="4"/>
        <v>15</v>
      </c>
      <c r="N10" s="65">
        <f>VLOOKUP($A10,'Return Data'!$B$7:$R$2843,17,0)</f>
        <v>9.0146999999999995</v>
      </c>
      <c r="O10" s="66">
        <f t="shared" si="5"/>
        <v>8</v>
      </c>
      <c r="P10" s="65">
        <f>VLOOKUP($A10,'Return Data'!$B$7:$R$2843,14,0)</f>
        <v>9.2960999999999991</v>
      </c>
      <c r="Q10" s="66">
        <f t="shared" si="6"/>
        <v>9</v>
      </c>
      <c r="R10" s="65">
        <f>VLOOKUP($A10,'Return Data'!$B$7:$R$2843,16,0)</f>
        <v>8.9511000000000003</v>
      </c>
      <c r="S10" s="67">
        <f t="shared" si="7"/>
        <v>4</v>
      </c>
    </row>
    <row r="11" spans="1:19" x14ac:dyDescent="0.3">
      <c r="A11" s="82" t="s">
        <v>571</v>
      </c>
      <c r="B11" s="64">
        <f>VLOOKUP($A11,'Return Data'!$B$7:$R$2843,3,0)</f>
        <v>44351</v>
      </c>
      <c r="C11" s="65">
        <f>VLOOKUP($A11,'Return Data'!$B$7:$R$2843,4,0)</f>
        <v>19.803599999999999</v>
      </c>
      <c r="D11" s="65">
        <f>VLOOKUP($A11,'Return Data'!$B$7:$R$2843,9,0)</f>
        <v>9.6748999999999992</v>
      </c>
      <c r="E11" s="66">
        <f t="shared" si="0"/>
        <v>1</v>
      </c>
      <c r="F11" s="65">
        <f>VLOOKUP($A11,'Return Data'!$B$7:$R$2843,10,0)</f>
        <v>15.5648</v>
      </c>
      <c r="G11" s="66">
        <f t="shared" si="1"/>
        <v>1</v>
      </c>
      <c r="H11" s="65">
        <f>VLOOKUP($A11,'Return Data'!$B$7:$R$2843,11,0)</f>
        <v>4.2060000000000004</v>
      </c>
      <c r="I11" s="66">
        <f t="shared" si="2"/>
        <v>1</v>
      </c>
      <c r="J11" s="65">
        <f>VLOOKUP($A11,'Return Data'!$B$7:$R$2843,12,0)</f>
        <v>5.3993000000000002</v>
      </c>
      <c r="K11" s="66">
        <f t="shared" si="3"/>
        <v>7</v>
      </c>
      <c r="L11" s="65">
        <f>VLOOKUP($A11,'Return Data'!$B$7:$R$2843,13,0)</f>
        <v>7.8422000000000001</v>
      </c>
      <c r="M11" s="66">
        <f t="shared" si="4"/>
        <v>3</v>
      </c>
      <c r="N11" s="65">
        <f>VLOOKUP($A11,'Return Data'!$B$7:$R$2843,17,0)</f>
        <v>11.001200000000001</v>
      </c>
      <c r="O11" s="66">
        <f t="shared" si="5"/>
        <v>1</v>
      </c>
      <c r="P11" s="65">
        <f>VLOOKUP($A11,'Return Data'!$B$7:$R$2843,14,0)</f>
        <v>10.9224</v>
      </c>
      <c r="Q11" s="66">
        <f t="shared" si="6"/>
        <v>1</v>
      </c>
      <c r="R11" s="65">
        <f>VLOOKUP($A11,'Return Data'!$B$7:$R$2843,16,0)</f>
        <v>9.2432999999999996</v>
      </c>
      <c r="S11" s="67">
        <f t="shared" si="7"/>
        <v>2</v>
      </c>
    </row>
    <row r="12" spans="1:19" x14ac:dyDescent="0.3">
      <c r="A12" s="82" t="s">
        <v>574</v>
      </c>
      <c r="B12" s="64">
        <f>VLOOKUP($A12,'Return Data'!$B$7:$R$2843,3,0)</f>
        <v>44351</v>
      </c>
      <c r="C12" s="65">
        <f>VLOOKUP($A12,'Return Data'!$B$7:$R$2843,4,0)</f>
        <v>18.263999999999999</v>
      </c>
      <c r="D12" s="65">
        <f>VLOOKUP($A12,'Return Data'!$B$7:$R$2843,9,0)</f>
        <v>5.9478999999999997</v>
      </c>
      <c r="E12" s="66">
        <f t="shared" si="0"/>
        <v>11</v>
      </c>
      <c r="F12" s="65">
        <f>VLOOKUP($A12,'Return Data'!$B$7:$R$2843,10,0)</f>
        <v>8.3099000000000007</v>
      </c>
      <c r="G12" s="66">
        <f t="shared" si="1"/>
        <v>5</v>
      </c>
      <c r="H12" s="65">
        <f>VLOOKUP($A12,'Return Data'!$B$7:$R$2843,11,0)</f>
        <v>3.964</v>
      </c>
      <c r="I12" s="66">
        <f t="shared" si="2"/>
        <v>4</v>
      </c>
      <c r="J12" s="65">
        <f>VLOOKUP($A12,'Return Data'!$B$7:$R$2843,12,0)</f>
        <v>5.1759000000000004</v>
      </c>
      <c r="K12" s="66">
        <f t="shared" si="3"/>
        <v>9</v>
      </c>
      <c r="L12" s="65">
        <f>VLOOKUP($A12,'Return Data'!$B$7:$R$2843,13,0)</f>
        <v>6.4726999999999997</v>
      </c>
      <c r="M12" s="66">
        <f t="shared" si="4"/>
        <v>14</v>
      </c>
      <c r="N12" s="65">
        <f>VLOOKUP($A12,'Return Data'!$B$7:$R$2843,17,0)</f>
        <v>8.5337999999999994</v>
      </c>
      <c r="O12" s="66">
        <f t="shared" si="5"/>
        <v>13</v>
      </c>
      <c r="P12" s="65">
        <f>VLOOKUP($A12,'Return Data'!$B$7:$R$2843,14,0)</f>
        <v>9.5634999999999994</v>
      </c>
      <c r="Q12" s="66">
        <f t="shared" si="6"/>
        <v>5</v>
      </c>
      <c r="R12" s="65">
        <f>VLOOKUP($A12,'Return Data'!$B$7:$R$2843,16,0)</f>
        <v>8.8345000000000002</v>
      </c>
      <c r="S12" s="67">
        <f t="shared" si="7"/>
        <v>8</v>
      </c>
    </row>
    <row r="13" spans="1:19" x14ac:dyDescent="0.3">
      <c r="A13" s="82" t="s">
        <v>575</v>
      </c>
      <c r="B13" s="64">
        <f>VLOOKUP($A13,'Return Data'!$B$7:$R$2843,3,0)</f>
        <v>44351</v>
      </c>
      <c r="C13" s="65">
        <f>VLOOKUP($A13,'Return Data'!$B$7:$R$2843,4,0)</f>
        <v>18.525099999999998</v>
      </c>
      <c r="D13" s="65">
        <f>VLOOKUP($A13,'Return Data'!$B$7:$R$2843,9,0)</f>
        <v>7.9471999999999996</v>
      </c>
      <c r="E13" s="66">
        <f t="shared" si="0"/>
        <v>4</v>
      </c>
      <c r="F13" s="65">
        <f>VLOOKUP($A13,'Return Data'!$B$7:$R$2843,10,0)</f>
        <v>8.1479999999999997</v>
      </c>
      <c r="G13" s="66">
        <f t="shared" si="1"/>
        <v>6</v>
      </c>
      <c r="H13" s="65">
        <f>VLOOKUP($A13,'Return Data'!$B$7:$R$2843,11,0)</f>
        <v>4.1074999999999999</v>
      </c>
      <c r="I13" s="66">
        <f t="shared" si="2"/>
        <v>2</v>
      </c>
      <c r="J13" s="65">
        <f>VLOOKUP($A13,'Return Data'!$B$7:$R$2843,12,0)</f>
        <v>5.8226000000000004</v>
      </c>
      <c r="K13" s="66">
        <f t="shared" si="3"/>
        <v>1</v>
      </c>
      <c r="L13" s="65">
        <f>VLOOKUP($A13,'Return Data'!$B$7:$R$2843,13,0)</f>
        <v>8.0526999999999997</v>
      </c>
      <c r="M13" s="66">
        <f t="shared" si="4"/>
        <v>1</v>
      </c>
      <c r="N13" s="65">
        <f>VLOOKUP($A13,'Return Data'!$B$7:$R$2843,17,0)</f>
        <v>9.2917000000000005</v>
      </c>
      <c r="O13" s="66">
        <f t="shared" si="5"/>
        <v>4</v>
      </c>
      <c r="P13" s="65">
        <f>VLOOKUP($A13,'Return Data'!$B$7:$R$2843,14,0)</f>
        <v>9.5597999999999992</v>
      </c>
      <c r="Q13" s="66">
        <f t="shared" si="6"/>
        <v>6</v>
      </c>
      <c r="R13" s="65">
        <f>VLOOKUP($A13,'Return Data'!$B$7:$R$2843,16,0)</f>
        <v>8.9440000000000008</v>
      </c>
      <c r="S13" s="67">
        <f t="shared" si="7"/>
        <v>5</v>
      </c>
    </row>
    <row r="14" spans="1:19" x14ac:dyDescent="0.3">
      <c r="A14" s="82" t="s">
        <v>578</v>
      </c>
      <c r="B14" s="64">
        <f>VLOOKUP($A14,'Return Data'!$B$7:$R$2843,3,0)</f>
        <v>44351</v>
      </c>
      <c r="C14" s="65">
        <f>VLOOKUP($A14,'Return Data'!$B$7:$R$2843,4,0)</f>
        <v>25.956</v>
      </c>
      <c r="D14" s="65">
        <f>VLOOKUP($A14,'Return Data'!$B$7:$R$2843,9,0)</f>
        <v>6.2522000000000002</v>
      </c>
      <c r="E14" s="66">
        <f t="shared" si="0"/>
        <v>9</v>
      </c>
      <c r="F14" s="65">
        <f>VLOOKUP($A14,'Return Data'!$B$7:$R$2843,10,0)</f>
        <v>6.3280000000000003</v>
      </c>
      <c r="G14" s="66">
        <f t="shared" si="1"/>
        <v>14</v>
      </c>
      <c r="H14" s="65">
        <f>VLOOKUP($A14,'Return Data'!$B$7:$R$2843,11,0)</f>
        <v>4.0106999999999999</v>
      </c>
      <c r="I14" s="66">
        <f t="shared" si="2"/>
        <v>3</v>
      </c>
      <c r="J14" s="65">
        <f>VLOOKUP($A14,'Return Data'!$B$7:$R$2843,12,0)</f>
        <v>5.6271000000000004</v>
      </c>
      <c r="K14" s="66">
        <f t="shared" si="3"/>
        <v>2</v>
      </c>
      <c r="L14" s="65">
        <f>VLOOKUP($A14,'Return Data'!$B$7:$R$2843,13,0)</f>
        <v>7.2243000000000004</v>
      </c>
      <c r="M14" s="66">
        <f t="shared" si="4"/>
        <v>7</v>
      </c>
      <c r="N14" s="65">
        <f>VLOOKUP($A14,'Return Data'!$B$7:$R$2843,17,0)</f>
        <v>8.6552000000000007</v>
      </c>
      <c r="O14" s="66">
        <f t="shared" si="5"/>
        <v>11</v>
      </c>
      <c r="P14" s="65">
        <f>VLOOKUP($A14,'Return Data'!$B$7:$R$2843,14,0)</f>
        <v>8.8423999999999996</v>
      </c>
      <c r="Q14" s="66">
        <f t="shared" si="6"/>
        <v>13</v>
      </c>
      <c r="R14" s="65">
        <f>VLOOKUP($A14,'Return Data'!$B$7:$R$2843,16,0)</f>
        <v>8.8867999999999991</v>
      </c>
      <c r="S14" s="67">
        <f t="shared" si="7"/>
        <v>6</v>
      </c>
    </row>
    <row r="15" spans="1:19" x14ac:dyDescent="0.3">
      <c r="A15" s="82" t="s">
        <v>579</v>
      </c>
      <c r="B15" s="64">
        <f>VLOOKUP($A15,'Return Data'!$B$7:$R$2843,3,0)</f>
        <v>44351</v>
      </c>
      <c r="C15" s="65">
        <f>VLOOKUP($A15,'Return Data'!$B$7:$R$2843,4,0)</f>
        <v>19.759499999999999</v>
      </c>
      <c r="D15" s="65">
        <f>VLOOKUP($A15,'Return Data'!$B$7:$R$2843,9,0)</f>
        <v>4.4139999999999997</v>
      </c>
      <c r="E15" s="66">
        <f t="shared" si="0"/>
        <v>13</v>
      </c>
      <c r="F15" s="65">
        <f>VLOOKUP($A15,'Return Data'!$B$7:$R$2843,10,0)</f>
        <v>7.2811000000000003</v>
      </c>
      <c r="G15" s="66">
        <f t="shared" si="1"/>
        <v>11</v>
      </c>
      <c r="H15" s="65">
        <f>VLOOKUP($A15,'Return Data'!$B$7:$R$2843,11,0)</f>
        <v>3.4965000000000002</v>
      </c>
      <c r="I15" s="66">
        <f t="shared" si="2"/>
        <v>10</v>
      </c>
      <c r="J15" s="65">
        <f>VLOOKUP($A15,'Return Data'!$B$7:$R$2843,12,0)</f>
        <v>5.0537999999999998</v>
      </c>
      <c r="K15" s="66">
        <f t="shared" si="3"/>
        <v>11</v>
      </c>
      <c r="L15" s="65">
        <f>VLOOKUP($A15,'Return Data'!$B$7:$R$2843,13,0)</f>
        <v>7.0616000000000003</v>
      </c>
      <c r="M15" s="66">
        <f t="shared" si="4"/>
        <v>8</v>
      </c>
      <c r="N15" s="65">
        <f>VLOOKUP($A15,'Return Data'!$B$7:$R$2843,17,0)</f>
        <v>9.4335000000000004</v>
      </c>
      <c r="O15" s="66">
        <f t="shared" si="5"/>
        <v>3</v>
      </c>
      <c r="P15" s="65">
        <f>VLOOKUP($A15,'Return Data'!$B$7:$R$2843,14,0)</f>
        <v>10.0527</v>
      </c>
      <c r="Q15" s="66">
        <f t="shared" si="6"/>
        <v>2</v>
      </c>
      <c r="R15" s="65">
        <f>VLOOKUP($A15,'Return Data'!$B$7:$R$2843,16,0)</f>
        <v>8.6061999999999994</v>
      </c>
      <c r="S15" s="67">
        <f t="shared" si="7"/>
        <v>13</v>
      </c>
    </row>
    <row r="16" spans="1:19" x14ac:dyDescent="0.3">
      <c r="A16" s="82" t="s">
        <v>584</v>
      </c>
      <c r="B16" s="64">
        <f>VLOOKUP($A16,'Return Data'!$B$7:$R$2843,3,0)</f>
        <v>44351</v>
      </c>
      <c r="C16" s="65">
        <f>VLOOKUP($A16,'Return Data'!$B$7:$R$2843,4,0)</f>
        <v>1928.1328000000001</v>
      </c>
      <c r="D16" s="65">
        <f>VLOOKUP($A16,'Return Data'!$B$7:$R$2843,9,0)</f>
        <v>8.0073000000000008</v>
      </c>
      <c r="E16" s="66">
        <f t="shared" si="0"/>
        <v>3</v>
      </c>
      <c r="F16" s="65">
        <f>VLOOKUP($A16,'Return Data'!$B$7:$R$2843,10,0)</f>
        <v>14.378399999999999</v>
      </c>
      <c r="G16" s="66">
        <f t="shared" si="1"/>
        <v>2</v>
      </c>
      <c r="H16" s="65">
        <f>VLOOKUP($A16,'Return Data'!$B$7:$R$2843,11,0)</f>
        <v>3.3488000000000002</v>
      </c>
      <c r="I16" s="66">
        <f t="shared" si="2"/>
        <v>12</v>
      </c>
      <c r="J16" s="65">
        <f>VLOOKUP($A16,'Return Data'!$B$7:$R$2843,12,0)</f>
        <v>4.1050000000000004</v>
      </c>
      <c r="K16" s="66">
        <f t="shared" si="3"/>
        <v>16</v>
      </c>
      <c r="L16" s="65">
        <f>VLOOKUP($A16,'Return Data'!$B$7:$R$2843,13,0)</f>
        <v>6.8311999999999999</v>
      </c>
      <c r="M16" s="66">
        <f t="shared" si="4"/>
        <v>10</v>
      </c>
      <c r="N16" s="65">
        <f>VLOOKUP($A16,'Return Data'!$B$7:$R$2843,17,0)</f>
        <v>8.2675999999999998</v>
      </c>
      <c r="O16" s="66">
        <f t="shared" si="5"/>
        <v>14</v>
      </c>
      <c r="P16" s="65">
        <f>VLOOKUP($A16,'Return Data'!$B$7:$R$2843,14,0)</f>
        <v>8.6614000000000004</v>
      </c>
      <c r="Q16" s="66">
        <f t="shared" si="6"/>
        <v>15</v>
      </c>
      <c r="R16" s="65">
        <f>VLOOKUP($A16,'Return Data'!$B$7:$R$2843,16,0)</f>
        <v>8.0546000000000006</v>
      </c>
      <c r="S16" s="67">
        <f t="shared" si="7"/>
        <v>16</v>
      </c>
    </row>
    <row r="17" spans="1:19" x14ac:dyDescent="0.3">
      <c r="A17" s="82" t="s">
        <v>586</v>
      </c>
      <c r="B17" s="64">
        <f>VLOOKUP($A17,'Return Data'!$B$7:$R$2843,3,0)</f>
        <v>44351</v>
      </c>
      <c r="C17" s="65">
        <f>VLOOKUP($A17,'Return Data'!$B$7:$R$2843,4,0)</f>
        <v>52.312800000000003</v>
      </c>
      <c r="D17" s="65">
        <f>VLOOKUP($A17,'Return Data'!$B$7:$R$2843,9,0)</f>
        <v>9.3466000000000005</v>
      </c>
      <c r="E17" s="66">
        <f t="shared" si="0"/>
        <v>2</v>
      </c>
      <c r="F17" s="65">
        <f>VLOOKUP($A17,'Return Data'!$B$7:$R$2843,10,0)</f>
        <v>7.8871000000000002</v>
      </c>
      <c r="G17" s="66">
        <f t="shared" si="1"/>
        <v>8</v>
      </c>
      <c r="H17" s="65">
        <f>VLOOKUP($A17,'Return Data'!$B$7:$R$2843,11,0)</f>
        <v>3.6985999999999999</v>
      </c>
      <c r="I17" s="66">
        <f t="shared" si="2"/>
        <v>7</v>
      </c>
      <c r="J17" s="65">
        <f>VLOOKUP($A17,'Return Data'!$B$7:$R$2843,12,0)</f>
        <v>5.4038000000000004</v>
      </c>
      <c r="K17" s="66">
        <f t="shared" si="3"/>
        <v>6</v>
      </c>
      <c r="L17" s="65">
        <f>VLOOKUP($A17,'Return Data'!$B$7:$R$2843,13,0)</f>
        <v>7.4225000000000003</v>
      </c>
      <c r="M17" s="66">
        <f t="shared" si="4"/>
        <v>5</v>
      </c>
      <c r="N17" s="65">
        <f>VLOOKUP($A17,'Return Data'!$B$7:$R$2843,17,0)</f>
        <v>9.1923999999999992</v>
      </c>
      <c r="O17" s="66">
        <f t="shared" si="5"/>
        <v>5</v>
      </c>
      <c r="P17" s="65">
        <f>VLOOKUP($A17,'Return Data'!$B$7:$R$2843,14,0)</f>
        <v>9.6350999999999996</v>
      </c>
      <c r="Q17" s="66">
        <f t="shared" si="6"/>
        <v>4</v>
      </c>
      <c r="R17" s="65">
        <f>VLOOKUP($A17,'Return Data'!$B$7:$R$2843,16,0)</f>
        <v>8.9870999999999999</v>
      </c>
      <c r="S17" s="67">
        <f t="shared" si="7"/>
        <v>3</v>
      </c>
    </row>
    <row r="18" spans="1:19" x14ac:dyDescent="0.3">
      <c r="A18" s="82" t="s">
        <v>587</v>
      </c>
      <c r="B18" s="64">
        <f>VLOOKUP($A18,'Return Data'!$B$7:$R$2843,3,0)</f>
        <v>44351</v>
      </c>
      <c r="C18" s="65">
        <f>VLOOKUP($A18,'Return Data'!$B$7:$R$2843,4,0)</f>
        <v>20.3733</v>
      </c>
      <c r="D18" s="65">
        <f>VLOOKUP($A18,'Return Data'!$B$7:$R$2843,9,0)</f>
        <v>5.5685000000000002</v>
      </c>
      <c r="E18" s="66">
        <f t="shared" si="0"/>
        <v>12</v>
      </c>
      <c r="F18" s="65">
        <f>VLOOKUP($A18,'Return Data'!$B$7:$R$2843,10,0)</f>
        <v>7.6275000000000004</v>
      </c>
      <c r="G18" s="66">
        <f t="shared" si="1"/>
        <v>9</v>
      </c>
      <c r="H18" s="65">
        <f>VLOOKUP($A18,'Return Data'!$B$7:$R$2843,11,0)</f>
        <v>3.2734000000000001</v>
      </c>
      <c r="I18" s="66">
        <f t="shared" si="2"/>
        <v>13</v>
      </c>
      <c r="J18" s="65">
        <f>VLOOKUP($A18,'Return Data'!$B$7:$R$2843,12,0)</f>
        <v>5.1516999999999999</v>
      </c>
      <c r="K18" s="66">
        <f t="shared" si="3"/>
        <v>10</v>
      </c>
      <c r="L18" s="65">
        <f>VLOOKUP($A18,'Return Data'!$B$7:$R$2843,13,0)</f>
        <v>6.7610000000000001</v>
      </c>
      <c r="M18" s="66">
        <f t="shared" si="4"/>
        <v>11</v>
      </c>
      <c r="N18" s="65">
        <f>VLOOKUP($A18,'Return Data'!$B$7:$R$2843,17,0)</f>
        <v>9.1392000000000007</v>
      </c>
      <c r="O18" s="66">
        <f t="shared" si="5"/>
        <v>6</v>
      </c>
      <c r="P18" s="65">
        <f>VLOOKUP($A18,'Return Data'!$B$7:$R$2843,14,0)</f>
        <v>8.8853000000000009</v>
      </c>
      <c r="Q18" s="66">
        <f t="shared" si="6"/>
        <v>12</v>
      </c>
      <c r="R18" s="65">
        <f>VLOOKUP($A18,'Return Data'!$B$7:$R$2843,16,0)</f>
        <v>8.49</v>
      </c>
      <c r="S18" s="67">
        <f t="shared" si="7"/>
        <v>14</v>
      </c>
    </row>
    <row r="19" spans="1:19" x14ac:dyDescent="0.3">
      <c r="A19" s="82" t="s">
        <v>590</v>
      </c>
      <c r="B19" s="64">
        <f>VLOOKUP($A19,'Return Data'!$B$7:$R$2843,3,0)</f>
        <v>44351</v>
      </c>
      <c r="C19" s="65">
        <f>VLOOKUP($A19,'Return Data'!$B$7:$R$2843,4,0)</f>
        <v>29.192499999999999</v>
      </c>
      <c r="D19" s="65">
        <f>VLOOKUP($A19,'Return Data'!$B$7:$R$2843,9,0)</f>
        <v>4.1242999999999999</v>
      </c>
      <c r="E19" s="66">
        <f t="shared" si="0"/>
        <v>15</v>
      </c>
      <c r="F19" s="65">
        <f>VLOOKUP($A19,'Return Data'!$B$7:$R$2843,10,0)</f>
        <v>6.0419</v>
      </c>
      <c r="G19" s="66">
        <f t="shared" si="1"/>
        <v>16</v>
      </c>
      <c r="H19" s="65">
        <f>VLOOKUP($A19,'Return Data'!$B$7:$R$2843,11,0)</f>
        <v>2.7536999999999998</v>
      </c>
      <c r="I19" s="66">
        <f t="shared" si="2"/>
        <v>16</v>
      </c>
      <c r="J19" s="65">
        <f>VLOOKUP($A19,'Return Data'!$B$7:$R$2843,12,0)</f>
        <v>4.1288</v>
      </c>
      <c r="K19" s="66">
        <f t="shared" si="3"/>
        <v>15</v>
      </c>
      <c r="L19" s="65">
        <f>VLOOKUP($A19,'Return Data'!$B$7:$R$2843,13,0)</f>
        <v>5.6657999999999999</v>
      </c>
      <c r="M19" s="66">
        <f t="shared" si="4"/>
        <v>16</v>
      </c>
      <c r="N19" s="65">
        <f>VLOOKUP($A19,'Return Data'!$B$7:$R$2843,17,0)</f>
        <v>7.8936999999999999</v>
      </c>
      <c r="O19" s="66">
        <f t="shared" si="5"/>
        <v>15</v>
      </c>
      <c r="P19" s="65">
        <f>VLOOKUP($A19,'Return Data'!$B$7:$R$2843,14,0)</f>
        <v>8.6998999999999995</v>
      </c>
      <c r="Q19" s="66">
        <f t="shared" si="6"/>
        <v>14</v>
      </c>
      <c r="R19" s="65">
        <f>VLOOKUP($A19,'Return Data'!$B$7:$R$2843,16,0)</f>
        <v>8.0808</v>
      </c>
      <c r="S19" s="67">
        <f t="shared" si="7"/>
        <v>15</v>
      </c>
    </row>
    <row r="20" spans="1:19" x14ac:dyDescent="0.3">
      <c r="A20" s="82" t="s">
        <v>592</v>
      </c>
      <c r="B20" s="64">
        <f>VLOOKUP($A20,'Return Data'!$B$7:$R$2843,3,0)</f>
        <v>44351</v>
      </c>
      <c r="C20" s="65">
        <f>VLOOKUP($A20,'Return Data'!$B$7:$R$2843,4,0)</f>
        <v>16.6495</v>
      </c>
      <c r="D20" s="65">
        <f>VLOOKUP($A20,'Return Data'!$B$7:$R$2843,9,0)</f>
        <v>6.3705999999999996</v>
      </c>
      <c r="E20" s="66">
        <f t="shared" si="0"/>
        <v>8</v>
      </c>
      <c r="F20" s="65">
        <f>VLOOKUP($A20,'Return Data'!$B$7:$R$2843,10,0)</f>
        <v>9.0992999999999995</v>
      </c>
      <c r="G20" s="66">
        <f t="shared" si="1"/>
        <v>3</v>
      </c>
      <c r="H20" s="65">
        <f>VLOOKUP($A20,'Return Data'!$B$7:$R$2843,11,0)</f>
        <v>3.9312999999999998</v>
      </c>
      <c r="I20" s="66">
        <f t="shared" si="2"/>
        <v>5</v>
      </c>
      <c r="J20" s="65">
        <f>VLOOKUP($A20,'Return Data'!$B$7:$R$2843,12,0)</f>
        <v>5.5388000000000002</v>
      </c>
      <c r="K20" s="66">
        <f t="shared" si="3"/>
        <v>3</v>
      </c>
      <c r="L20" s="65">
        <f>VLOOKUP($A20,'Return Data'!$B$7:$R$2843,13,0)</f>
        <v>7.4181999999999997</v>
      </c>
      <c r="M20" s="66">
        <f t="shared" si="4"/>
        <v>6</v>
      </c>
      <c r="N20" s="65">
        <f>VLOOKUP($A20,'Return Data'!$B$7:$R$2843,17,0)</f>
        <v>9.65</v>
      </c>
      <c r="O20" s="66">
        <f t="shared" si="5"/>
        <v>2</v>
      </c>
      <c r="P20" s="65">
        <f>VLOOKUP($A20,'Return Data'!$B$7:$R$2843,14,0)</f>
        <v>9.8177000000000003</v>
      </c>
      <c r="Q20" s="66">
        <f t="shared" si="6"/>
        <v>3</v>
      </c>
      <c r="R20" s="65">
        <f>VLOOKUP($A20,'Return Data'!$B$7:$R$2843,16,0)</f>
        <v>8.7759999999999998</v>
      </c>
      <c r="S20" s="67">
        <f t="shared" si="7"/>
        <v>10</v>
      </c>
    </row>
    <row r="21" spans="1:19" x14ac:dyDescent="0.3">
      <c r="A21" s="82" t="s">
        <v>594</v>
      </c>
      <c r="B21" s="64">
        <f>VLOOKUP($A21,'Return Data'!$B$7:$R$2843,3,0)</f>
        <v>44351</v>
      </c>
      <c r="C21" s="65">
        <f>VLOOKUP($A21,'Return Data'!$B$7:$R$2843,4,0)</f>
        <v>20.039000000000001</v>
      </c>
      <c r="D21" s="65">
        <f>VLOOKUP($A21,'Return Data'!$B$7:$R$2843,9,0)</f>
        <v>6.4097999999999997</v>
      </c>
      <c r="E21" s="66">
        <f t="shared" si="0"/>
        <v>7</v>
      </c>
      <c r="F21" s="65">
        <f>VLOOKUP($A21,'Return Data'!$B$7:$R$2843,10,0)</f>
        <v>7.5968</v>
      </c>
      <c r="G21" s="66">
        <f t="shared" si="1"/>
        <v>10</v>
      </c>
      <c r="H21" s="65">
        <f>VLOOKUP($A21,'Return Data'!$B$7:$R$2843,11,0)</f>
        <v>3.7456</v>
      </c>
      <c r="I21" s="66">
        <f t="shared" si="2"/>
        <v>6</v>
      </c>
      <c r="J21" s="65">
        <f>VLOOKUP($A21,'Return Data'!$B$7:$R$2843,12,0)</f>
        <v>5.3888999999999996</v>
      </c>
      <c r="K21" s="66">
        <f t="shared" si="3"/>
        <v>8</v>
      </c>
      <c r="L21" s="65">
        <f>VLOOKUP($A21,'Return Data'!$B$7:$R$2843,13,0)</f>
        <v>6.8575999999999997</v>
      </c>
      <c r="M21" s="66">
        <f t="shared" si="4"/>
        <v>9</v>
      </c>
      <c r="N21" s="65">
        <f>VLOOKUP($A21,'Return Data'!$B$7:$R$2843,17,0)</f>
        <v>8.9194999999999993</v>
      </c>
      <c r="O21" s="66">
        <f t="shared" si="5"/>
        <v>9</v>
      </c>
      <c r="P21" s="65">
        <f>VLOOKUP($A21,'Return Data'!$B$7:$R$2843,14,0)</f>
        <v>9.3444000000000003</v>
      </c>
      <c r="Q21" s="66">
        <f t="shared" si="6"/>
        <v>8</v>
      </c>
      <c r="R21" s="65">
        <f>VLOOKUP($A21,'Return Data'!$B$7:$R$2843,16,0)</f>
        <v>8.7942999999999998</v>
      </c>
      <c r="S21" s="67">
        <f t="shared" si="7"/>
        <v>9</v>
      </c>
    </row>
    <row r="22" spans="1:19" x14ac:dyDescent="0.3">
      <c r="A22" s="82" t="s">
        <v>595</v>
      </c>
      <c r="B22" s="64">
        <f>VLOOKUP($A22,'Return Data'!$B$7:$R$2843,3,0)</f>
        <v>44351</v>
      </c>
      <c r="C22" s="65">
        <f>VLOOKUP($A22,'Return Data'!$B$7:$R$2843,4,0)</f>
        <v>2588.4872</v>
      </c>
      <c r="D22" s="65">
        <f>VLOOKUP($A22,'Return Data'!$B$7:$R$2843,9,0)</f>
        <v>5.9604999999999997</v>
      </c>
      <c r="E22" s="66">
        <f t="shared" si="0"/>
        <v>10</v>
      </c>
      <c r="F22" s="65">
        <f>VLOOKUP($A22,'Return Data'!$B$7:$R$2843,10,0)</f>
        <v>6.6151</v>
      </c>
      <c r="G22" s="66">
        <f t="shared" si="1"/>
        <v>13</v>
      </c>
      <c r="H22" s="65">
        <f>VLOOKUP($A22,'Return Data'!$B$7:$R$2843,11,0)</f>
        <v>2.6198000000000001</v>
      </c>
      <c r="I22" s="66">
        <f t="shared" si="2"/>
        <v>17</v>
      </c>
      <c r="J22" s="65">
        <f>VLOOKUP($A22,'Return Data'!$B$7:$R$2843,12,0)</f>
        <v>4.851</v>
      </c>
      <c r="K22" s="66">
        <f t="shared" si="3"/>
        <v>13</v>
      </c>
      <c r="L22" s="65">
        <f>VLOOKUP($A22,'Return Data'!$B$7:$R$2843,13,0)</f>
        <v>6.7119999999999997</v>
      </c>
      <c r="M22" s="66">
        <f t="shared" si="4"/>
        <v>12</v>
      </c>
      <c r="N22" s="65">
        <f>VLOOKUP($A22,'Return Data'!$B$7:$R$2843,17,0)</f>
        <v>8.8706999999999994</v>
      </c>
      <c r="O22" s="66">
        <f t="shared" si="5"/>
        <v>10</v>
      </c>
      <c r="P22" s="65">
        <f>VLOOKUP($A22,'Return Data'!$B$7:$R$2843,14,0)</f>
        <v>9.0806000000000004</v>
      </c>
      <c r="Q22" s="66">
        <f t="shared" si="6"/>
        <v>11</v>
      </c>
      <c r="R22" s="65">
        <f>VLOOKUP($A22,'Return Data'!$B$7:$R$2843,16,0)</f>
        <v>8.8469999999999995</v>
      </c>
      <c r="S22" s="67">
        <f t="shared" si="7"/>
        <v>7</v>
      </c>
    </row>
    <row r="23" spans="1:19" x14ac:dyDescent="0.3">
      <c r="A23" s="82" t="s">
        <v>598</v>
      </c>
      <c r="B23" s="64">
        <f>VLOOKUP($A23,'Return Data'!$B$7:$R$2843,3,0)</f>
        <v>44351</v>
      </c>
      <c r="C23" s="65">
        <f>VLOOKUP($A23,'Return Data'!$B$7:$R$2843,4,0)</f>
        <v>34.386699999999998</v>
      </c>
      <c r="D23" s="65">
        <f>VLOOKUP($A23,'Return Data'!$B$7:$R$2843,9,0)</f>
        <v>3.0484</v>
      </c>
      <c r="E23" s="66">
        <f t="shared" si="0"/>
        <v>18</v>
      </c>
      <c r="F23" s="65">
        <f>VLOOKUP($A23,'Return Data'!$B$7:$R$2843,10,0)</f>
        <v>3.7231999999999998</v>
      </c>
      <c r="G23" s="66">
        <f t="shared" si="1"/>
        <v>18</v>
      </c>
      <c r="H23" s="65">
        <f>VLOOKUP($A23,'Return Data'!$B$7:$R$2843,11,0)</f>
        <v>3.4026999999999998</v>
      </c>
      <c r="I23" s="66">
        <f t="shared" si="2"/>
        <v>11</v>
      </c>
      <c r="J23" s="65">
        <f>VLOOKUP($A23,'Return Data'!$B$7:$R$2843,12,0)</f>
        <v>3.9238</v>
      </c>
      <c r="K23" s="66">
        <f t="shared" si="3"/>
        <v>17</v>
      </c>
      <c r="L23" s="65">
        <f>VLOOKUP($A23,'Return Data'!$B$7:$R$2843,13,0)</f>
        <v>4.9034000000000004</v>
      </c>
      <c r="M23" s="66">
        <f t="shared" si="4"/>
        <v>18</v>
      </c>
      <c r="N23" s="65">
        <f>VLOOKUP($A23,'Return Data'!$B$7:$R$2843,17,0)</f>
        <v>7.3266999999999998</v>
      </c>
      <c r="O23" s="66">
        <f t="shared" si="5"/>
        <v>16</v>
      </c>
      <c r="P23" s="65">
        <f>VLOOKUP($A23,'Return Data'!$B$7:$R$2843,14,0)</f>
        <v>8.1996000000000002</v>
      </c>
      <c r="Q23" s="66">
        <f t="shared" si="6"/>
        <v>16</v>
      </c>
      <c r="R23" s="65">
        <f>VLOOKUP($A23,'Return Data'!$B$7:$R$2843,16,0)</f>
        <v>7.8602999999999996</v>
      </c>
      <c r="S23" s="67">
        <f t="shared" si="7"/>
        <v>17</v>
      </c>
    </row>
    <row r="24" spans="1:19" x14ac:dyDescent="0.3">
      <c r="A24" s="82" t="s">
        <v>599</v>
      </c>
      <c r="B24" s="64">
        <f>VLOOKUP($A24,'Return Data'!$B$7:$R$2843,3,0)</f>
        <v>44351</v>
      </c>
      <c r="C24" s="65">
        <f>VLOOKUP($A24,'Return Data'!$B$7:$R$2843,4,0)</f>
        <v>11.4649</v>
      </c>
      <c r="D24" s="65">
        <f>VLOOKUP($A24,'Return Data'!$B$7:$R$2843,9,0)</f>
        <v>7.0042999999999997</v>
      </c>
      <c r="E24" s="66">
        <f t="shared" si="0"/>
        <v>5</v>
      </c>
      <c r="F24" s="65">
        <f>VLOOKUP($A24,'Return Data'!$B$7:$R$2843,10,0)</f>
        <v>8.0571999999999999</v>
      </c>
      <c r="G24" s="66">
        <f t="shared" si="1"/>
        <v>7</v>
      </c>
      <c r="H24" s="65">
        <f>VLOOKUP($A24,'Return Data'!$B$7:$R$2843,11,0)</f>
        <v>3.2530000000000001</v>
      </c>
      <c r="I24" s="66">
        <f t="shared" si="2"/>
        <v>14</v>
      </c>
      <c r="J24" s="65">
        <f>VLOOKUP($A24,'Return Data'!$B$7:$R$2843,12,0)</f>
        <v>5.4443999999999999</v>
      </c>
      <c r="K24" s="66">
        <f t="shared" si="3"/>
        <v>5</v>
      </c>
      <c r="L24" s="65">
        <f>VLOOKUP($A24,'Return Data'!$B$7:$R$2843,13,0)</f>
        <v>7.8673999999999999</v>
      </c>
      <c r="M24" s="66">
        <f t="shared" si="4"/>
        <v>2</v>
      </c>
      <c r="N24" s="65"/>
      <c r="O24" s="66"/>
      <c r="P24" s="65"/>
      <c r="Q24" s="66"/>
      <c r="R24" s="65">
        <f>VLOOKUP($A24,'Return Data'!$B$7:$R$2843,16,0)</f>
        <v>8.6268999999999991</v>
      </c>
      <c r="S24" s="67">
        <f t="shared" si="7"/>
        <v>12</v>
      </c>
    </row>
    <row r="25" spans="1:19" x14ac:dyDescent="0.3">
      <c r="A25" s="82" t="s">
        <v>601</v>
      </c>
      <c r="B25" s="64">
        <f>VLOOKUP($A25,'Return Data'!$B$7:$R$2843,3,0)</f>
        <v>44351</v>
      </c>
      <c r="C25" s="65">
        <f>VLOOKUP($A25,'Return Data'!$B$7:$R$2843,4,0)</f>
        <v>16.385999999999999</v>
      </c>
      <c r="D25" s="65">
        <f>VLOOKUP($A25,'Return Data'!$B$7:$R$2843,9,0)</f>
        <v>3.8351000000000002</v>
      </c>
      <c r="E25" s="66">
        <f t="shared" si="0"/>
        <v>17</v>
      </c>
      <c r="F25" s="65">
        <f>VLOOKUP($A25,'Return Data'!$B$7:$R$2843,10,0)</f>
        <v>5.4513999999999996</v>
      </c>
      <c r="G25" s="66">
        <f t="shared" si="1"/>
        <v>17</v>
      </c>
      <c r="H25" s="65">
        <f>VLOOKUP($A25,'Return Data'!$B$7:$R$2843,11,0)</f>
        <v>2.4817999999999998</v>
      </c>
      <c r="I25" s="66">
        <f t="shared" si="2"/>
        <v>18</v>
      </c>
      <c r="J25" s="65">
        <f>VLOOKUP($A25,'Return Data'!$B$7:$R$2843,12,0)</f>
        <v>3.6358000000000001</v>
      </c>
      <c r="K25" s="66">
        <f t="shared" si="3"/>
        <v>18</v>
      </c>
      <c r="L25" s="65">
        <f>VLOOKUP($A25,'Return Data'!$B$7:$R$2843,13,0)</f>
        <v>5.1449999999999996</v>
      </c>
      <c r="M25" s="66">
        <f t="shared" si="4"/>
        <v>17</v>
      </c>
      <c r="N25" s="65">
        <f>VLOOKUP($A25,'Return Data'!$B$7:$R$2843,17,0)</f>
        <v>6.8882000000000003</v>
      </c>
      <c r="O25" s="66">
        <f>RANK(N25,N$8:N$25,0)</f>
        <v>17</v>
      </c>
      <c r="P25" s="65">
        <f>VLOOKUP($A25,'Return Data'!$B$7:$R$2843,14,0)</f>
        <v>4.5888</v>
      </c>
      <c r="Q25" s="66">
        <f>RANK(P25,P$8:P$25,0)</f>
        <v>17</v>
      </c>
      <c r="R25" s="65">
        <f>VLOOKUP($A25,'Return Data'!$B$7:$R$2843,16,0)</f>
        <v>6.9626000000000001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6.0782555555555557</v>
      </c>
      <c r="E27" s="88"/>
      <c r="F27" s="89">
        <f>AVERAGE(F8:F25)</f>
        <v>8.0098388888888881</v>
      </c>
      <c r="G27" s="88"/>
      <c r="H27" s="89">
        <f>AVERAGE(H8:H25)</f>
        <v>3.465727777777778</v>
      </c>
      <c r="I27" s="88"/>
      <c r="J27" s="89">
        <f>AVERAGE(J8:J25)</f>
        <v>4.9894055555555568</v>
      </c>
      <c r="K27" s="88"/>
      <c r="L27" s="89">
        <f>AVERAGE(L8:L25)</f>
        <v>6.8186722222222231</v>
      </c>
      <c r="M27" s="88"/>
      <c r="N27" s="89">
        <f>AVERAGE(N8:N25)</f>
        <v>8.8127411764705883</v>
      </c>
      <c r="O27" s="88"/>
      <c r="P27" s="89">
        <f>AVERAGE(P8:P25)</f>
        <v>9.0503823529411758</v>
      </c>
      <c r="Q27" s="88"/>
      <c r="R27" s="89">
        <f>AVERAGE(R8:R25)</f>
        <v>8.6134000000000004</v>
      </c>
      <c r="S27" s="90"/>
    </row>
    <row r="28" spans="1:19" x14ac:dyDescent="0.3">
      <c r="A28" s="87" t="s">
        <v>28</v>
      </c>
      <c r="B28" s="88"/>
      <c r="C28" s="88"/>
      <c r="D28" s="89">
        <f>MIN(D8:D25)</f>
        <v>3.0484</v>
      </c>
      <c r="E28" s="88"/>
      <c r="F28" s="89">
        <f>MIN(F8:F25)</f>
        <v>3.7231999999999998</v>
      </c>
      <c r="G28" s="88"/>
      <c r="H28" s="89">
        <f>MIN(H8:H25)</f>
        <v>2.4817999999999998</v>
      </c>
      <c r="I28" s="88"/>
      <c r="J28" s="89">
        <f>MIN(J8:J25)</f>
        <v>3.6358000000000001</v>
      </c>
      <c r="K28" s="88"/>
      <c r="L28" s="89">
        <f>MIN(L8:L25)</f>
        <v>4.9034000000000004</v>
      </c>
      <c r="M28" s="88"/>
      <c r="N28" s="89">
        <f>MIN(N8:N25)</f>
        <v>6.8882000000000003</v>
      </c>
      <c r="O28" s="88"/>
      <c r="P28" s="89">
        <f>MIN(P8:P25)</f>
        <v>4.5888</v>
      </c>
      <c r="Q28" s="88"/>
      <c r="R28" s="89">
        <f>MIN(R8:R25)</f>
        <v>6.9626000000000001</v>
      </c>
      <c r="S28" s="90"/>
    </row>
    <row r="29" spans="1:19" ht="15" thickBot="1" x14ac:dyDescent="0.35">
      <c r="A29" s="91" t="s">
        <v>29</v>
      </c>
      <c r="B29" s="92"/>
      <c r="C29" s="92"/>
      <c r="D29" s="93">
        <f>MAX(D8:D25)</f>
        <v>9.6748999999999992</v>
      </c>
      <c r="E29" s="92"/>
      <c r="F29" s="93">
        <f>MAX(F8:F25)</f>
        <v>15.5648</v>
      </c>
      <c r="G29" s="92"/>
      <c r="H29" s="93">
        <f>MAX(H8:H25)</f>
        <v>4.2060000000000004</v>
      </c>
      <c r="I29" s="92"/>
      <c r="J29" s="93">
        <f>MAX(J8:J25)</f>
        <v>5.8226000000000004</v>
      </c>
      <c r="K29" s="92"/>
      <c r="L29" s="93">
        <f>MAX(L8:L25)</f>
        <v>8.0526999999999997</v>
      </c>
      <c r="M29" s="92"/>
      <c r="N29" s="93">
        <f>MAX(N8:N25)</f>
        <v>11.001200000000001</v>
      </c>
      <c r="O29" s="92"/>
      <c r="P29" s="93">
        <f>MAX(P8:P25)</f>
        <v>10.9224</v>
      </c>
      <c r="Q29" s="92"/>
      <c r="R29" s="93">
        <f>MAX(R8:R25)</f>
        <v>9.4392999999999994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44351</v>
      </c>
      <c r="C8" s="65">
        <f>VLOOKUP($A8,'Return Data'!$B$7:$R$2843,4,0)</f>
        <v>287.20870000000002</v>
      </c>
      <c r="D8" s="65">
        <f>VLOOKUP($A8,'Return Data'!$B$7:$R$2843,9,0)</f>
        <v>6.5570000000000004</v>
      </c>
      <c r="E8" s="66">
        <f t="shared" ref="E8:E27" si="0">RANK(D8,D$8:D$27,0)</f>
        <v>7</v>
      </c>
      <c r="F8" s="65">
        <f>VLOOKUP($A8,'Return Data'!$B$7:$R$2843,10,0)</f>
        <v>8.2375000000000007</v>
      </c>
      <c r="G8" s="66">
        <f t="shared" ref="G8:G27" si="1">RANK(F8,F$8:F$27,0)</f>
        <v>5</v>
      </c>
      <c r="H8" s="65">
        <f>VLOOKUP($A8,'Return Data'!$B$7:$R$2843,11,0)</f>
        <v>3.2178</v>
      </c>
      <c r="I8" s="66">
        <f t="shared" ref="I8:I27" si="2">RANK(H8,H$8:H$27,0)</f>
        <v>10</v>
      </c>
      <c r="J8" s="65">
        <f>VLOOKUP($A8,'Return Data'!$B$7:$R$2843,12,0)</f>
        <v>5.0949</v>
      </c>
      <c r="K8" s="66">
        <f t="shared" ref="K8:K27" si="3">RANK(J8,J$8:J$27,0)</f>
        <v>5</v>
      </c>
      <c r="L8" s="65">
        <f>VLOOKUP($A8,'Return Data'!$B$7:$R$2843,13,0)</f>
        <v>7.1744000000000003</v>
      </c>
      <c r="M8" s="66">
        <f t="shared" ref="M8:M25" si="4">RANK(L8,L$8:L$27,0)</f>
        <v>6</v>
      </c>
      <c r="N8" s="65">
        <f>VLOOKUP($A8,'Return Data'!$B$7:$R$2843,17,0)</f>
        <v>8.7789000000000001</v>
      </c>
      <c r="O8" s="66">
        <f t="shared" ref="O8:O23" si="5">RANK(N8,N$8:N$27,0)</f>
        <v>6</v>
      </c>
      <c r="P8" s="65">
        <f>VLOOKUP($A8,'Return Data'!$B$7:$R$2843,14,0)</f>
        <v>9.0731000000000002</v>
      </c>
      <c r="Q8" s="66">
        <f t="shared" ref="Q8:Q23" si="6">RANK(P8,P$8:P$27,0)</f>
        <v>6</v>
      </c>
      <c r="R8" s="65">
        <f>VLOOKUP($A8,'Return Data'!$B$7:$R$2843,16,0)</f>
        <v>8.3866999999999994</v>
      </c>
      <c r="S8" s="67">
        <f t="shared" ref="S8:S27" si="7">RANK(R8,R$8:R$27,0)</f>
        <v>10</v>
      </c>
    </row>
    <row r="9" spans="1:19" x14ac:dyDescent="0.3">
      <c r="A9" s="82" t="s">
        <v>568</v>
      </c>
      <c r="B9" s="64">
        <f>VLOOKUP($A9,'Return Data'!$B$7:$R$2843,3,0)</f>
        <v>44351</v>
      </c>
      <c r="C9" s="65">
        <f>VLOOKUP($A9,'Return Data'!$B$7:$R$2843,4,0)</f>
        <v>2079.4405000000002</v>
      </c>
      <c r="D9" s="65">
        <f>VLOOKUP($A9,'Return Data'!$B$7:$R$2843,9,0)</f>
        <v>3.8054000000000001</v>
      </c>
      <c r="E9" s="66">
        <f t="shared" si="0"/>
        <v>17</v>
      </c>
      <c r="F9" s="65">
        <f>VLOOKUP($A9,'Return Data'!$B$7:$R$2843,10,0)</f>
        <v>5.8705999999999996</v>
      </c>
      <c r="G9" s="66">
        <f t="shared" si="1"/>
        <v>16</v>
      </c>
      <c r="H9" s="65">
        <f>VLOOKUP($A9,'Return Data'!$B$7:$R$2843,11,0)</f>
        <v>3.1941999999999999</v>
      </c>
      <c r="I9" s="66">
        <f t="shared" si="2"/>
        <v>12</v>
      </c>
      <c r="J9" s="65">
        <f>VLOOKUP($A9,'Return Data'!$B$7:$R$2843,12,0)</f>
        <v>4.4481000000000002</v>
      </c>
      <c r="K9" s="66">
        <f t="shared" si="3"/>
        <v>15</v>
      </c>
      <c r="L9" s="65">
        <f>VLOOKUP($A9,'Return Data'!$B$7:$R$2843,13,0)</f>
        <v>6.3171999999999997</v>
      </c>
      <c r="M9" s="66">
        <f t="shared" si="4"/>
        <v>14</v>
      </c>
      <c r="N9" s="65">
        <f>VLOOKUP($A9,'Return Data'!$B$7:$R$2843,17,0)</f>
        <v>8.2756000000000007</v>
      </c>
      <c r="O9" s="66">
        <f t="shared" si="5"/>
        <v>11</v>
      </c>
      <c r="P9" s="65">
        <f>VLOOKUP($A9,'Return Data'!$B$7:$R$2843,14,0)</f>
        <v>8.9681999999999995</v>
      </c>
      <c r="Q9" s="66">
        <f t="shared" si="6"/>
        <v>9</v>
      </c>
      <c r="R9" s="65">
        <f>VLOOKUP($A9,'Return Data'!$B$7:$R$2843,16,0)</f>
        <v>8.4797999999999991</v>
      </c>
      <c r="S9" s="67">
        <f t="shared" si="7"/>
        <v>6</v>
      </c>
    </row>
    <row r="10" spans="1:19" x14ac:dyDescent="0.3">
      <c r="A10" s="82" t="s">
        <v>570</v>
      </c>
      <c r="B10" s="64">
        <f>VLOOKUP($A10,'Return Data'!$B$7:$R$2843,3,0)</f>
        <v>44351</v>
      </c>
      <c r="C10" s="65">
        <f>VLOOKUP($A10,'Return Data'!$B$7:$R$2843,4,0)</f>
        <v>18.9284</v>
      </c>
      <c r="D10" s="65">
        <f>VLOOKUP($A10,'Return Data'!$B$7:$R$2843,9,0)</f>
        <v>4.1761999999999997</v>
      </c>
      <c r="E10" s="66">
        <f t="shared" si="0"/>
        <v>15</v>
      </c>
      <c r="F10" s="65">
        <f>VLOOKUP($A10,'Return Data'!$B$7:$R$2843,10,0)</f>
        <v>7.0178000000000003</v>
      </c>
      <c r="G10" s="66">
        <f t="shared" si="1"/>
        <v>13</v>
      </c>
      <c r="H10" s="65">
        <f>VLOOKUP($A10,'Return Data'!$B$7:$R$2843,11,0)</f>
        <v>2.7353999999999998</v>
      </c>
      <c r="I10" s="66">
        <f t="shared" si="2"/>
        <v>17</v>
      </c>
      <c r="J10" s="65">
        <f>VLOOKUP($A10,'Return Data'!$B$7:$R$2843,12,0)</f>
        <v>4.6742999999999997</v>
      </c>
      <c r="K10" s="66">
        <f t="shared" si="3"/>
        <v>14</v>
      </c>
      <c r="L10" s="65">
        <f>VLOOKUP($A10,'Return Data'!$B$7:$R$2843,13,0)</f>
        <v>6.0324999999999998</v>
      </c>
      <c r="M10" s="66">
        <f t="shared" si="4"/>
        <v>17</v>
      </c>
      <c r="N10" s="65">
        <f>VLOOKUP($A10,'Return Data'!$B$7:$R$2843,17,0)</f>
        <v>8.7157999999999998</v>
      </c>
      <c r="O10" s="66">
        <f t="shared" si="5"/>
        <v>7</v>
      </c>
      <c r="P10" s="65">
        <f>VLOOKUP($A10,'Return Data'!$B$7:$R$2843,14,0)</f>
        <v>8.9749999999999996</v>
      </c>
      <c r="Q10" s="66">
        <f t="shared" si="6"/>
        <v>8</v>
      </c>
      <c r="R10" s="65">
        <f>VLOOKUP($A10,'Return Data'!$B$7:$R$2843,16,0)</f>
        <v>8.6094000000000008</v>
      </c>
      <c r="S10" s="67">
        <f t="shared" si="7"/>
        <v>4</v>
      </c>
    </row>
    <row r="11" spans="1:19" x14ac:dyDescent="0.3">
      <c r="A11" s="82" t="s">
        <v>572</v>
      </c>
      <c r="B11" s="64">
        <f>VLOOKUP($A11,'Return Data'!$B$7:$R$2843,3,0)</f>
        <v>44351</v>
      </c>
      <c r="C11" s="65">
        <f>VLOOKUP($A11,'Return Data'!$B$7:$R$2843,4,0)</f>
        <v>19.3596</v>
      </c>
      <c r="D11" s="65">
        <f>VLOOKUP($A11,'Return Data'!$B$7:$R$2843,9,0)</f>
        <v>9.3670000000000009</v>
      </c>
      <c r="E11" s="66">
        <f t="shared" si="0"/>
        <v>2</v>
      </c>
      <c r="F11" s="65">
        <f>VLOOKUP($A11,'Return Data'!$B$7:$R$2843,10,0)</f>
        <v>15.241</v>
      </c>
      <c r="G11" s="66">
        <f t="shared" si="1"/>
        <v>2</v>
      </c>
      <c r="H11" s="65">
        <f>VLOOKUP($A11,'Return Data'!$B$7:$R$2843,11,0)</f>
        <v>3.8753000000000002</v>
      </c>
      <c r="I11" s="66">
        <f t="shared" si="2"/>
        <v>3</v>
      </c>
      <c r="J11" s="65">
        <f>VLOOKUP($A11,'Return Data'!$B$7:$R$2843,12,0)</f>
        <v>5.0521000000000003</v>
      </c>
      <c r="K11" s="66">
        <f t="shared" si="3"/>
        <v>6</v>
      </c>
      <c r="L11" s="65">
        <f>VLOOKUP($A11,'Return Data'!$B$7:$R$2843,13,0)</f>
        <v>7.4768999999999997</v>
      </c>
      <c r="M11" s="66">
        <f t="shared" si="4"/>
        <v>4</v>
      </c>
      <c r="N11" s="65">
        <f>VLOOKUP($A11,'Return Data'!$B$7:$R$2843,17,0)</f>
        <v>10.620200000000001</v>
      </c>
      <c r="O11" s="66">
        <f t="shared" si="5"/>
        <v>1</v>
      </c>
      <c r="P11" s="65">
        <f>VLOOKUP($A11,'Return Data'!$B$7:$R$2843,14,0)</f>
        <v>10.594200000000001</v>
      </c>
      <c r="Q11" s="66">
        <f t="shared" si="6"/>
        <v>1</v>
      </c>
      <c r="R11" s="65">
        <f>VLOOKUP($A11,'Return Data'!$B$7:$R$2843,16,0)</f>
        <v>8.9231999999999996</v>
      </c>
      <c r="S11" s="67">
        <f t="shared" si="7"/>
        <v>3</v>
      </c>
    </row>
    <row r="12" spans="1:19" x14ac:dyDescent="0.3">
      <c r="A12" s="82" t="s">
        <v>573</v>
      </c>
      <c r="B12" s="64">
        <f>VLOOKUP($A12,'Return Data'!$B$7:$R$2843,3,0)</f>
        <v>44351</v>
      </c>
      <c r="C12" s="65">
        <f>VLOOKUP($A12,'Return Data'!$B$7:$R$2843,4,0)</f>
        <v>17.723400000000002</v>
      </c>
      <c r="D12" s="65">
        <f>VLOOKUP($A12,'Return Data'!$B$7:$R$2843,9,0)</f>
        <v>5.6136999999999997</v>
      </c>
      <c r="E12" s="66">
        <f t="shared" si="0"/>
        <v>11</v>
      </c>
      <c r="F12" s="65">
        <f>VLOOKUP($A12,'Return Data'!$B$7:$R$2843,10,0)</f>
        <v>7.9855999999999998</v>
      </c>
      <c r="G12" s="66">
        <f t="shared" si="1"/>
        <v>7</v>
      </c>
      <c r="H12" s="65">
        <f>VLOOKUP($A12,'Return Data'!$B$7:$R$2843,11,0)</f>
        <v>3.6440999999999999</v>
      </c>
      <c r="I12" s="66">
        <f t="shared" si="2"/>
        <v>4</v>
      </c>
      <c r="J12" s="65">
        <f>VLOOKUP($A12,'Return Data'!$B$7:$R$2843,12,0)</f>
        <v>4.8498999999999999</v>
      </c>
      <c r="K12" s="66">
        <f t="shared" si="3"/>
        <v>11</v>
      </c>
      <c r="L12" s="65">
        <f>VLOOKUP($A12,'Return Data'!$B$7:$R$2843,13,0)</f>
        <v>6.1376999999999997</v>
      </c>
      <c r="M12" s="66">
        <f t="shared" si="4"/>
        <v>16</v>
      </c>
      <c r="N12" s="65">
        <f>VLOOKUP($A12,'Return Data'!$B$7:$R$2843,17,0)</f>
        <v>8.1884999999999994</v>
      </c>
      <c r="O12" s="66">
        <f t="shared" si="5"/>
        <v>12</v>
      </c>
      <c r="P12" s="65">
        <f>VLOOKUP($A12,'Return Data'!$B$7:$R$2843,14,0)</f>
        <v>9.1961999999999993</v>
      </c>
      <c r="Q12" s="66">
        <f t="shared" si="6"/>
        <v>5</v>
      </c>
      <c r="R12" s="65">
        <f>VLOOKUP($A12,'Return Data'!$B$7:$R$2843,16,0)</f>
        <v>8.3757999999999999</v>
      </c>
      <c r="S12" s="67">
        <f t="shared" si="7"/>
        <v>11</v>
      </c>
    </row>
    <row r="13" spans="1:19" x14ac:dyDescent="0.3">
      <c r="A13" s="82" t="s">
        <v>576</v>
      </c>
      <c r="B13" s="64">
        <f>VLOOKUP($A13,'Return Data'!$B$7:$R$2843,3,0)</f>
        <v>44351</v>
      </c>
      <c r="C13" s="65">
        <f>VLOOKUP($A13,'Return Data'!$B$7:$R$2843,4,0)</f>
        <v>18.092300000000002</v>
      </c>
      <c r="D13" s="65">
        <f>VLOOKUP($A13,'Return Data'!$B$7:$R$2843,9,0)</f>
        <v>7.4858000000000002</v>
      </c>
      <c r="E13" s="66">
        <f t="shared" si="0"/>
        <v>5</v>
      </c>
      <c r="F13" s="65">
        <f>VLOOKUP($A13,'Return Data'!$B$7:$R$2843,10,0)</f>
        <v>7.6851000000000003</v>
      </c>
      <c r="G13" s="66">
        <f t="shared" si="1"/>
        <v>8</v>
      </c>
      <c r="H13" s="65">
        <f>VLOOKUP($A13,'Return Data'!$B$7:$R$2843,11,0)</f>
        <v>3.6408999999999998</v>
      </c>
      <c r="I13" s="66">
        <f t="shared" si="2"/>
        <v>5</v>
      </c>
      <c r="J13" s="65">
        <f>VLOOKUP($A13,'Return Data'!$B$7:$R$2843,12,0)</f>
        <v>5.3491</v>
      </c>
      <c r="K13" s="66">
        <f t="shared" si="3"/>
        <v>3</v>
      </c>
      <c r="L13" s="65">
        <f>VLOOKUP($A13,'Return Data'!$B$7:$R$2843,13,0)</f>
        <v>7.5590999999999999</v>
      </c>
      <c r="M13" s="66">
        <f t="shared" si="4"/>
        <v>3</v>
      </c>
      <c r="N13" s="65">
        <f>VLOOKUP($A13,'Return Data'!$B$7:$R$2843,17,0)</f>
        <v>8.7969000000000008</v>
      </c>
      <c r="O13" s="66">
        <f t="shared" si="5"/>
        <v>5</v>
      </c>
      <c r="P13" s="65">
        <f>VLOOKUP($A13,'Return Data'!$B$7:$R$2843,14,0)</f>
        <v>9.0653000000000006</v>
      </c>
      <c r="Q13" s="66">
        <f t="shared" si="6"/>
        <v>7</v>
      </c>
      <c r="R13" s="65">
        <f>VLOOKUP($A13,'Return Data'!$B$7:$R$2843,16,0)</f>
        <v>8.5867000000000004</v>
      </c>
      <c r="S13" s="67">
        <f t="shared" si="7"/>
        <v>5</v>
      </c>
    </row>
    <row r="14" spans="1:19" x14ac:dyDescent="0.3">
      <c r="A14" s="82" t="s">
        <v>577</v>
      </c>
      <c r="B14" s="64">
        <f>VLOOKUP($A14,'Return Data'!$B$7:$R$2843,3,0)</f>
        <v>44351</v>
      </c>
      <c r="C14" s="65">
        <f>VLOOKUP($A14,'Return Data'!$B$7:$R$2843,4,0)</f>
        <v>25.292300000000001</v>
      </c>
      <c r="D14" s="65">
        <f>VLOOKUP($A14,'Return Data'!$B$7:$R$2843,9,0)</f>
        <v>5.7961999999999998</v>
      </c>
      <c r="E14" s="66">
        <f t="shared" si="0"/>
        <v>10</v>
      </c>
      <c r="F14" s="65">
        <f>VLOOKUP($A14,'Return Data'!$B$7:$R$2843,10,0)</f>
        <v>5.8689999999999998</v>
      </c>
      <c r="G14" s="66">
        <f t="shared" si="1"/>
        <v>17</v>
      </c>
      <c r="H14" s="65">
        <f>VLOOKUP($A14,'Return Data'!$B$7:$R$2843,11,0)</f>
        <v>3.5482</v>
      </c>
      <c r="I14" s="66">
        <f t="shared" si="2"/>
        <v>6</v>
      </c>
      <c r="J14" s="65">
        <f>VLOOKUP($A14,'Return Data'!$B$7:$R$2843,12,0)</f>
        <v>5.1551</v>
      </c>
      <c r="K14" s="66">
        <f t="shared" si="3"/>
        <v>4</v>
      </c>
      <c r="L14" s="65">
        <f>VLOOKUP($A14,'Return Data'!$B$7:$R$2843,13,0)</f>
        <v>6.7388000000000003</v>
      </c>
      <c r="M14" s="66">
        <f t="shared" si="4"/>
        <v>9</v>
      </c>
      <c r="N14" s="65">
        <f>VLOOKUP($A14,'Return Data'!$B$7:$R$2843,17,0)</f>
        <v>8.16</v>
      </c>
      <c r="O14" s="66">
        <f t="shared" si="5"/>
        <v>13</v>
      </c>
      <c r="P14" s="65">
        <f>VLOOKUP($A14,'Return Data'!$B$7:$R$2843,14,0)</f>
        <v>8.3626000000000005</v>
      </c>
      <c r="Q14" s="66">
        <f t="shared" si="6"/>
        <v>13</v>
      </c>
      <c r="R14" s="65">
        <f>VLOOKUP($A14,'Return Data'!$B$7:$R$2843,16,0)</f>
        <v>8.4567999999999994</v>
      </c>
      <c r="S14" s="67">
        <f t="shared" si="7"/>
        <v>7</v>
      </c>
    </row>
    <row r="15" spans="1:19" x14ac:dyDescent="0.3">
      <c r="A15" s="82" t="s">
        <v>580</v>
      </c>
      <c r="B15" s="64">
        <f>VLOOKUP($A15,'Return Data'!$B$7:$R$2843,3,0)</f>
        <v>44351</v>
      </c>
      <c r="C15" s="65">
        <f>VLOOKUP($A15,'Return Data'!$B$7:$R$2843,4,0)</f>
        <v>19.4392</v>
      </c>
      <c r="D15" s="65">
        <f>VLOOKUP($A15,'Return Data'!$B$7:$R$2843,9,0)</f>
        <v>4.0904999999999996</v>
      </c>
      <c r="E15" s="66">
        <f t="shared" si="0"/>
        <v>16</v>
      </c>
      <c r="F15" s="65">
        <f>VLOOKUP($A15,'Return Data'!$B$7:$R$2843,10,0)</f>
        <v>6.9549000000000003</v>
      </c>
      <c r="G15" s="66">
        <f t="shared" si="1"/>
        <v>14</v>
      </c>
      <c r="H15" s="65">
        <f>VLOOKUP($A15,'Return Data'!$B$7:$R$2843,11,0)</f>
        <v>3.1659000000000002</v>
      </c>
      <c r="I15" s="66">
        <f t="shared" si="2"/>
        <v>13</v>
      </c>
      <c r="J15" s="65">
        <f>VLOOKUP($A15,'Return Data'!$B$7:$R$2843,12,0)</f>
        <v>4.71</v>
      </c>
      <c r="K15" s="66">
        <f t="shared" si="3"/>
        <v>13</v>
      </c>
      <c r="L15" s="65">
        <f>VLOOKUP($A15,'Return Data'!$B$7:$R$2843,13,0)</f>
        <v>6.7027000000000001</v>
      </c>
      <c r="M15" s="66">
        <f t="shared" si="4"/>
        <v>10</v>
      </c>
      <c r="N15" s="65">
        <f>VLOOKUP($A15,'Return Data'!$B$7:$R$2843,17,0)</f>
        <v>9.0653000000000006</v>
      </c>
      <c r="O15" s="66">
        <f t="shared" si="5"/>
        <v>3</v>
      </c>
      <c r="P15" s="65">
        <f>VLOOKUP($A15,'Return Data'!$B$7:$R$2843,14,0)</f>
        <v>9.7180999999999997</v>
      </c>
      <c r="Q15" s="66">
        <f t="shared" si="6"/>
        <v>2</v>
      </c>
      <c r="R15" s="65">
        <f>VLOOKUP($A15,'Return Data'!$B$7:$R$2843,16,0)</f>
        <v>8.3912999999999993</v>
      </c>
      <c r="S15" s="67">
        <f t="shared" si="7"/>
        <v>9</v>
      </c>
    </row>
    <row r="16" spans="1:19" x14ac:dyDescent="0.3">
      <c r="A16" s="82" t="s">
        <v>583</v>
      </c>
      <c r="B16" s="64">
        <f>VLOOKUP($A16,'Return Data'!$B$7:$R$2843,3,0)</f>
        <v>44351</v>
      </c>
      <c r="C16" s="65">
        <f>VLOOKUP($A16,'Return Data'!$B$7:$R$2843,4,0)</f>
        <v>1828.4682</v>
      </c>
      <c r="D16" s="65">
        <f>VLOOKUP($A16,'Return Data'!$B$7:$R$2843,9,0)</f>
        <v>7.5841000000000003</v>
      </c>
      <c r="E16" s="66">
        <f t="shared" si="0"/>
        <v>4</v>
      </c>
      <c r="F16" s="65">
        <f>VLOOKUP($A16,'Return Data'!$B$7:$R$2843,10,0)</f>
        <v>13.943300000000001</v>
      </c>
      <c r="G16" s="66">
        <f t="shared" si="1"/>
        <v>3</v>
      </c>
      <c r="H16" s="65">
        <f>VLOOKUP($A16,'Return Data'!$B$7:$R$2843,11,0)</f>
        <v>2.9213</v>
      </c>
      <c r="I16" s="66">
        <f t="shared" si="2"/>
        <v>14</v>
      </c>
      <c r="J16" s="65">
        <f>VLOOKUP($A16,'Return Data'!$B$7:$R$2843,12,0)</f>
        <v>3.6732</v>
      </c>
      <c r="K16" s="66">
        <f t="shared" si="3"/>
        <v>18</v>
      </c>
      <c r="L16" s="65">
        <f>VLOOKUP($A16,'Return Data'!$B$7:$R$2843,13,0)</f>
        <v>6.3842999999999996</v>
      </c>
      <c r="M16" s="66">
        <f t="shared" si="4"/>
        <v>11</v>
      </c>
      <c r="N16" s="65">
        <f>VLOOKUP($A16,'Return Data'!$B$7:$R$2843,17,0)</f>
        <v>7.7910000000000004</v>
      </c>
      <c r="O16" s="66">
        <f t="shared" si="5"/>
        <v>14</v>
      </c>
      <c r="P16" s="65">
        <f>VLOOKUP($A16,'Return Data'!$B$7:$R$2843,14,0)</f>
        <v>8.1979000000000006</v>
      </c>
      <c r="Q16" s="66">
        <f t="shared" si="6"/>
        <v>14</v>
      </c>
      <c r="R16" s="65">
        <f>VLOOKUP($A16,'Return Data'!$B$7:$R$2843,16,0)</f>
        <v>7.4160000000000004</v>
      </c>
      <c r="S16" s="67">
        <f t="shared" si="7"/>
        <v>18</v>
      </c>
    </row>
    <row r="17" spans="1:19" x14ac:dyDescent="0.3">
      <c r="A17" s="82" t="s">
        <v>585</v>
      </c>
      <c r="B17" s="64">
        <f>VLOOKUP($A17,'Return Data'!$B$7:$R$2843,3,0)</f>
        <v>44351</v>
      </c>
      <c r="C17" s="65">
        <f>VLOOKUP($A17,'Return Data'!$B$7:$R$2843,4,0)</f>
        <v>51.0488</v>
      </c>
      <c r="D17" s="65">
        <f>VLOOKUP($A17,'Return Data'!$B$7:$R$2843,9,0)</f>
        <v>8.9403000000000006</v>
      </c>
      <c r="E17" s="66">
        <f t="shared" si="0"/>
        <v>3</v>
      </c>
      <c r="F17" s="65">
        <f>VLOOKUP($A17,'Return Data'!$B$7:$R$2843,10,0)</f>
        <v>7.4667000000000003</v>
      </c>
      <c r="G17" s="66">
        <f t="shared" si="1"/>
        <v>10</v>
      </c>
      <c r="H17" s="65">
        <f>VLOOKUP($A17,'Return Data'!$B$7:$R$2843,11,0)</f>
        <v>3.2732000000000001</v>
      </c>
      <c r="I17" s="66">
        <f t="shared" si="2"/>
        <v>8</v>
      </c>
      <c r="J17" s="65">
        <f>VLOOKUP($A17,'Return Data'!$B$7:$R$2843,12,0)</f>
        <v>4.9714</v>
      </c>
      <c r="K17" s="66">
        <f t="shared" si="3"/>
        <v>8</v>
      </c>
      <c r="L17" s="65">
        <f>VLOOKUP($A17,'Return Data'!$B$7:$R$2843,13,0)</f>
        <v>6.9755000000000003</v>
      </c>
      <c r="M17" s="66">
        <f t="shared" si="4"/>
        <v>7</v>
      </c>
      <c r="N17" s="65">
        <f>VLOOKUP($A17,'Return Data'!$B$7:$R$2843,17,0)</f>
        <v>8.7981999999999996</v>
      </c>
      <c r="O17" s="66">
        <f t="shared" si="5"/>
        <v>4</v>
      </c>
      <c r="P17" s="65">
        <f>VLOOKUP($A17,'Return Data'!$B$7:$R$2843,14,0)</f>
        <v>9.2448999999999995</v>
      </c>
      <c r="Q17" s="66">
        <f t="shared" si="6"/>
        <v>4</v>
      </c>
      <c r="R17" s="65">
        <f>VLOOKUP($A17,'Return Data'!$B$7:$R$2843,16,0)</f>
        <v>7.5327999999999999</v>
      </c>
      <c r="S17" s="67">
        <f t="shared" si="7"/>
        <v>16</v>
      </c>
    </row>
    <row r="18" spans="1:19" x14ac:dyDescent="0.3">
      <c r="A18" s="82" t="s">
        <v>588</v>
      </c>
      <c r="B18" s="64">
        <f>VLOOKUP($A18,'Return Data'!$B$7:$R$2843,3,0)</f>
        <v>44351</v>
      </c>
      <c r="C18" s="65">
        <f>VLOOKUP($A18,'Return Data'!$B$7:$R$2843,4,0)</f>
        <v>19.6432</v>
      </c>
      <c r="D18" s="65">
        <f>VLOOKUP($A18,'Return Data'!$B$7:$R$2843,9,0)</f>
        <v>5.1836000000000002</v>
      </c>
      <c r="E18" s="66">
        <f t="shared" si="0"/>
        <v>13</v>
      </c>
      <c r="F18" s="65">
        <f>VLOOKUP($A18,'Return Data'!$B$7:$R$2843,10,0)</f>
        <v>7.2328999999999999</v>
      </c>
      <c r="G18" s="66">
        <f t="shared" si="1"/>
        <v>11</v>
      </c>
      <c r="H18" s="65">
        <f>VLOOKUP($A18,'Return Data'!$B$7:$R$2843,11,0)</f>
        <v>2.8738000000000001</v>
      </c>
      <c r="I18" s="66">
        <f t="shared" si="2"/>
        <v>15</v>
      </c>
      <c r="J18" s="65">
        <f>VLOOKUP($A18,'Return Data'!$B$7:$R$2843,12,0)</f>
        <v>4.7417999999999996</v>
      </c>
      <c r="K18" s="66">
        <f t="shared" si="3"/>
        <v>12</v>
      </c>
      <c r="L18" s="65">
        <f>VLOOKUP($A18,'Return Data'!$B$7:$R$2843,13,0)</f>
        <v>6.3380999999999998</v>
      </c>
      <c r="M18" s="66">
        <f t="shared" si="4"/>
        <v>13</v>
      </c>
      <c r="N18" s="65">
        <f>VLOOKUP($A18,'Return Data'!$B$7:$R$2843,17,0)</f>
        <v>8.7087000000000003</v>
      </c>
      <c r="O18" s="66">
        <f t="shared" si="5"/>
        <v>8</v>
      </c>
      <c r="P18" s="65">
        <f>VLOOKUP($A18,'Return Data'!$B$7:$R$2843,14,0)</f>
        <v>8.4466999999999999</v>
      </c>
      <c r="Q18" s="66">
        <f t="shared" si="6"/>
        <v>12</v>
      </c>
      <c r="R18" s="65">
        <f>VLOOKUP($A18,'Return Data'!$B$7:$R$2843,16,0)</f>
        <v>5.0457999999999998</v>
      </c>
      <c r="S18" s="67">
        <f t="shared" si="7"/>
        <v>20</v>
      </c>
    </row>
    <row r="19" spans="1:19" x14ac:dyDescent="0.3">
      <c r="A19" s="82" t="s">
        <v>589</v>
      </c>
      <c r="B19" s="64">
        <f>VLOOKUP($A19,'Return Data'!$B$7:$R$2843,3,0)</f>
        <v>44351</v>
      </c>
      <c r="C19" s="65">
        <f>VLOOKUP($A19,'Return Data'!$B$7:$R$2843,4,0)</f>
        <v>27.6541</v>
      </c>
      <c r="D19" s="65">
        <f>VLOOKUP($A19,'Return Data'!$B$7:$R$2843,9,0)</f>
        <v>3.5745</v>
      </c>
      <c r="E19" s="66">
        <f t="shared" si="0"/>
        <v>19</v>
      </c>
      <c r="F19" s="65">
        <f>VLOOKUP($A19,'Return Data'!$B$7:$R$2843,10,0)</f>
        <v>5.4833999999999996</v>
      </c>
      <c r="G19" s="66">
        <f t="shared" si="1"/>
        <v>18</v>
      </c>
      <c r="H19" s="65">
        <f>VLOOKUP($A19,'Return Data'!$B$7:$R$2843,11,0)</f>
        <v>2.1964999999999999</v>
      </c>
      <c r="I19" s="66">
        <f t="shared" si="2"/>
        <v>19</v>
      </c>
      <c r="J19" s="65">
        <f>VLOOKUP($A19,'Return Data'!$B$7:$R$2843,12,0)</f>
        <v>3.5720000000000001</v>
      </c>
      <c r="K19" s="66">
        <f t="shared" si="3"/>
        <v>20</v>
      </c>
      <c r="L19" s="65">
        <f>VLOOKUP($A19,'Return Data'!$B$7:$R$2843,13,0)</f>
        <v>5.0930999999999997</v>
      </c>
      <c r="M19" s="66">
        <f t="shared" si="4"/>
        <v>18</v>
      </c>
      <c r="N19" s="65">
        <f>VLOOKUP($A19,'Return Data'!$B$7:$R$2843,17,0)</f>
        <v>7.3117000000000001</v>
      </c>
      <c r="O19" s="66">
        <f t="shared" si="5"/>
        <v>15</v>
      </c>
      <c r="P19" s="65">
        <f>VLOOKUP($A19,'Return Data'!$B$7:$R$2843,14,0)</f>
        <v>8.1148000000000007</v>
      </c>
      <c r="Q19" s="66">
        <f t="shared" si="6"/>
        <v>15</v>
      </c>
      <c r="R19" s="65">
        <f>VLOOKUP($A19,'Return Data'!$B$7:$R$2843,16,0)</f>
        <v>7.5224000000000002</v>
      </c>
      <c r="S19" s="67">
        <f t="shared" si="7"/>
        <v>17</v>
      </c>
    </row>
    <row r="20" spans="1:19" x14ac:dyDescent="0.3">
      <c r="A20" s="82" t="s">
        <v>591</v>
      </c>
      <c r="B20" s="64">
        <f>VLOOKUP($A20,'Return Data'!$B$7:$R$2843,3,0)</f>
        <v>44351</v>
      </c>
      <c r="C20" s="65">
        <f>VLOOKUP($A20,'Return Data'!$B$7:$R$2843,4,0)</f>
        <v>16.325299999999999</v>
      </c>
      <c r="D20" s="65">
        <f>VLOOKUP($A20,'Return Data'!$B$7:$R$2843,9,0)</f>
        <v>5.9074999999999998</v>
      </c>
      <c r="E20" s="66">
        <f t="shared" si="0"/>
        <v>9</v>
      </c>
      <c r="F20" s="65">
        <f>VLOOKUP($A20,'Return Data'!$B$7:$R$2843,10,0)</f>
        <v>8.6287000000000003</v>
      </c>
      <c r="G20" s="66">
        <f t="shared" si="1"/>
        <v>4</v>
      </c>
      <c r="H20" s="65">
        <f>VLOOKUP($A20,'Return Data'!$B$7:$R$2843,11,0)</f>
        <v>3.4489000000000001</v>
      </c>
      <c r="I20" s="66">
        <f t="shared" si="2"/>
        <v>7</v>
      </c>
      <c r="J20" s="65">
        <f>VLOOKUP($A20,'Return Data'!$B$7:$R$2843,12,0)</f>
        <v>5.0404</v>
      </c>
      <c r="K20" s="66">
        <f t="shared" si="3"/>
        <v>7</v>
      </c>
      <c r="L20" s="65">
        <f>VLOOKUP($A20,'Return Data'!$B$7:$R$2843,13,0)</f>
        <v>6.9010999999999996</v>
      </c>
      <c r="M20" s="66">
        <f t="shared" si="4"/>
        <v>8</v>
      </c>
      <c r="N20" s="65">
        <f>VLOOKUP($A20,'Return Data'!$B$7:$R$2843,17,0)</f>
        <v>9.1410999999999998</v>
      </c>
      <c r="O20" s="66">
        <f t="shared" si="5"/>
        <v>2</v>
      </c>
      <c r="P20" s="65">
        <f>VLOOKUP($A20,'Return Data'!$B$7:$R$2843,14,0)</f>
        <v>9.3282000000000007</v>
      </c>
      <c r="Q20" s="66">
        <f t="shared" si="6"/>
        <v>3</v>
      </c>
      <c r="R20" s="65">
        <f>VLOOKUP($A20,'Return Data'!$B$7:$R$2843,16,0)</f>
        <v>8.4236000000000004</v>
      </c>
      <c r="S20" s="67">
        <f t="shared" si="7"/>
        <v>8</v>
      </c>
    </row>
    <row r="21" spans="1:19" x14ac:dyDescent="0.3">
      <c r="A21" s="82" t="s">
        <v>593</v>
      </c>
      <c r="B21" s="64">
        <f>VLOOKUP($A21,'Return Data'!$B$7:$R$2843,3,0)</f>
        <v>44351</v>
      </c>
      <c r="C21" s="65">
        <f>VLOOKUP($A21,'Return Data'!$B$7:$R$2843,4,0)</f>
        <v>19.263400000000001</v>
      </c>
      <c r="D21" s="65">
        <f>VLOOKUP($A21,'Return Data'!$B$7:$R$2843,9,0)</f>
        <v>5.9341999999999997</v>
      </c>
      <c r="E21" s="66">
        <f t="shared" si="0"/>
        <v>8</v>
      </c>
      <c r="F21" s="65">
        <f>VLOOKUP($A21,'Return Data'!$B$7:$R$2843,10,0)</f>
        <v>7.1154999999999999</v>
      </c>
      <c r="G21" s="66">
        <f t="shared" si="1"/>
        <v>12</v>
      </c>
      <c r="H21" s="65">
        <f>VLOOKUP($A21,'Return Data'!$B$7:$R$2843,11,0)</f>
        <v>3.2726000000000002</v>
      </c>
      <c r="I21" s="66">
        <f t="shared" si="2"/>
        <v>9</v>
      </c>
      <c r="J21" s="65">
        <f>VLOOKUP($A21,'Return Data'!$B$7:$R$2843,12,0)</f>
        <v>4.9080000000000004</v>
      </c>
      <c r="K21" s="66">
        <f t="shared" si="3"/>
        <v>10</v>
      </c>
      <c r="L21" s="65">
        <f>VLOOKUP($A21,'Return Data'!$B$7:$R$2843,13,0)</f>
        <v>6.3617999999999997</v>
      </c>
      <c r="M21" s="66">
        <f t="shared" si="4"/>
        <v>12</v>
      </c>
      <c r="N21" s="65">
        <f>VLOOKUP($A21,'Return Data'!$B$7:$R$2843,17,0)</f>
        <v>8.4138000000000002</v>
      </c>
      <c r="O21" s="66">
        <f t="shared" si="5"/>
        <v>9</v>
      </c>
      <c r="P21" s="65">
        <f>VLOOKUP($A21,'Return Data'!$B$7:$R$2843,14,0)</f>
        <v>8.8164999999999996</v>
      </c>
      <c r="Q21" s="66">
        <f t="shared" si="6"/>
        <v>10</v>
      </c>
      <c r="R21" s="65">
        <f>VLOOKUP($A21,'Return Data'!$B$7:$R$2843,16,0)</f>
        <v>8.2748000000000008</v>
      </c>
      <c r="S21" s="67">
        <f t="shared" si="7"/>
        <v>12</v>
      </c>
    </row>
    <row r="22" spans="1:19" x14ac:dyDescent="0.3">
      <c r="A22" s="82" t="s">
        <v>596</v>
      </c>
      <c r="B22" s="64">
        <f>VLOOKUP($A22,'Return Data'!$B$7:$R$2843,3,0)</f>
        <v>44351</v>
      </c>
      <c r="C22" s="65">
        <f>VLOOKUP($A22,'Return Data'!$B$7:$R$2843,4,0)</f>
        <v>2481.9546</v>
      </c>
      <c r="D22" s="65">
        <f>VLOOKUP($A22,'Return Data'!$B$7:$R$2843,9,0)</f>
        <v>5.4882</v>
      </c>
      <c r="E22" s="66">
        <f t="shared" si="0"/>
        <v>12</v>
      </c>
      <c r="F22" s="65">
        <f>VLOOKUP($A22,'Return Data'!$B$7:$R$2843,10,0)</f>
        <v>6.1372999999999998</v>
      </c>
      <c r="G22" s="66">
        <f t="shared" si="1"/>
        <v>15</v>
      </c>
      <c r="H22" s="65">
        <f>VLOOKUP($A22,'Return Data'!$B$7:$R$2843,11,0)</f>
        <v>2.1448999999999998</v>
      </c>
      <c r="I22" s="66">
        <f t="shared" si="2"/>
        <v>20</v>
      </c>
      <c r="J22" s="65">
        <f>VLOOKUP($A22,'Return Data'!$B$7:$R$2843,12,0)</f>
        <v>4.3651999999999997</v>
      </c>
      <c r="K22" s="66">
        <f t="shared" si="3"/>
        <v>16</v>
      </c>
      <c r="L22" s="65">
        <f>VLOOKUP($A22,'Return Data'!$B$7:$R$2843,13,0)</f>
        <v>6.2112999999999996</v>
      </c>
      <c r="M22" s="66">
        <f t="shared" si="4"/>
        <v>15</v>
      </c>
      <c r="N22" s="65">
        <f>VLOOKUP($A22,'Return Data'!$B$7:$R$2843,17,0)</f>
        <v>8.3605</v>
      </c>
      <c r="O22" s="66">
        <f t="shared" si="5"/>
        <v>10</v>
      </c>
      <c r="P22" s="65">
        <f>VLOOKUP($A22,'Return Data'!$B$7:$R$2843,14,0)</f>
        <v>8.5596999999999994</v>
      </c>
      <c r="Q22" s="66">
        <f t="shared" si="6"/>
        <v>11</v>
      </c>
      <c r="R22" s="65">
        <f>VLOOKUP($A22,'Return Data'!$B$7:$R$2843,16,0)</f>
        <v>8.1080000000000005</v>
      </c>
      <c r="S22" s="67">
        <f t="shared" si="7"/>
        <v>13</v>
      </c>
    </row>
    <row r="23" spans="1:19" x14ac:dyDescent="0.3">
      <c r="A23" s="82" t="s">
        <v>597</v>
      </c>
      <c r="B23" s="64">
        <f>VLOOKUP($A23,'Return Data'!$B$7:$R$2843,3,0)</f>
        <v>44351</v>
      </c>
      <c r="C23" s="65">
        <f>VLOOKUP($A23,'Return Data'!$B$7:$R$2843,4,0)</f>
        <v>34.105600000000003</v>
      </c>
      <c r="D23" s="65">
        <f>VLOOKUP($A23,'Return Data'!$B$7:$R$2843,9,0)</f>
        <v>2.8793000000000002</v>
      </c>
      <c r="E23" s="66">
        <f t="shared" si="0"/>
        <v>20</v>
      </c>
      <c r="F23" s="65">
        <f>VLOOKUP($A23,'Return Data'!$B$7:$R$2843,10,0)</f>
        <v>3.5764</v>
      </c>
      <c r="G23" s="66">
        <f t="shared" si="1"/>
        <v>20</v>
      </c>
      <c r="H23" s="65">
        <f>VLOOKUP($A23,'Return Data'!$B$7:$R$2843,11,0)</f>
        <v>3.2155</v>
      </c>
      <c r="I23" s="66">
        <f t="shared" si="2"/>
        <v>11</v>
      </c>
      <c r="J23" s="65">
        <f>VLOOKUP($A23,'Return Data'!$B$7:$R$2843,12,0)</f>
        <v>3.7528999999999999</v>
      </c>
      <c r="K23" s="66">
        <f t="shared" si="3"/>
        <v>17</v>
      </c>
      <c r="L23" s="65">
        <f>VLOOKUP($A23,'Return Data'!$B$7:$R$2843,13,0)</f>
        <v>4.7389000000000001</v>
      </c>
      <c r="M23" s="66">
        <f t="shared" si="4"/>
        <v>20</v>
      </c>
      <c r="N23" s="65">
        <f>VLOOKUP($A23,'Return Data'!$B$7:$R$2843,17,0)</f>
        <v>7.1719999999999997</v>
      </c>
      <c r="O23" s="66">
        <f t="shared" si="5"/>
        <v>16</v>
      </c>
      <c r="P23" s="65">
        <f>VLOOKUP($A23,'Return Data'!$B$7:$R$2843,14,0)</f>
        <v>8.0478000000000005</v>
      </c>
      <c r="Q23" s="66">
        <f t="shared" si="6"/>
        <v>16</v>
      </c>
      <c r="R23" s="65">
        <f>VLOOKUP($A23,'Return Data'!$B$7:$R$2843,16,0)</f>
        <v>7.7491000000000003</v>
      </c>
      <c r="S23" s="67">
        <f t="shared" si="7"/>
        <v>15</v>
      </c>
    </row>
    <row r="24" spans="1:19" x14ac:dyDescent="0.3">
      <c r="A24" s="82" t="s">
        <v>600</v>
      </c>
      <c r="B24" s="64">
        <f>VLOOKUP($A24,'Return Data'!$B$7:$R$2843,3,0)</f>
        <v>44351</v>
      </c>
      <c r="C24" s="65">
        <f>VLOOKUP($A24,'Return Data'!$B$7:$R$2843,4,0)</f>
        <v>11.367100000000001</v>
      </c>
      <c r="D24" s="65">
        <f>VLOOKUP($A24,'Return Data'!$B$7:$R$2843,9,0)</f>
        <v>6.5620000000000003</v>
      </c>
      <c r="E24" s="66">
        <f t="shared" si="0"/>
        <v>6</v>
      </c>
      <c r="F24" s="65">
        <f>VLOOKUP($A24,'Return Data'!$B$7:$R$2843,10,0)</f>
        <v>7.5726000000000004</v>
      </c>
      <c r="G24" s="66">
        <f t="shared" si="1"/>
        <v>9</v>
      </c>
      <c r="H24" s="65">
        <f>VLOOKUP($A24,'Return Data'!$B$7:$R$2843,11,0)</f>
        <v>2.7616000000000001</v>
      </c>
      <c r="I24" s="66">
        <f t="shared" si="2"/>
        <v>16</v>
      </c>
      <c r="J24" s="65">
        <f>VLOOKUP($A24,'Return Data'!$B$7:$R$2843,12,0)</f>
        <v>4.9320000000000004</v>
      </c>
      <c r="K24" s="66">
        <f t="shared" si="3"/>
        <v>9</v>
      </c>
      <c r="L24" s="65">
        <f>VLOOKUP($A24,'Return Data'!$B$7:$R$2843,13,0)</f>
        <v>7.335</v>
      </c>
      <c r="M24" s="66">
        <f t="shared" si="4"/>
        <v>5</v>
      </c>
      <c r="N24" s="65"/>
      <c r="O24" s="66"/>
      <c r="P24" s="65"/>
      <c r="Q24" s="66"/>
      <c r="R24" s="65">
        <f>VLOOKUP($A24,'Return Data'!$B$7:$R$2843,16,0)</f>
        <v>8.0649999999999995</v>
      </c>
      <c r="S24" s="67">
        <f t="shared" si="7"/>
        <v>14</v>
      </c>
    </row>
    <row r="25" spans="1:19" x14ac:dyDescent="0.3">
      <c r="A25" s="82" t="s">
        <v>602</v>
      </c>
      <c r="B25" s="64">
        <f>VLOOKUP($A25,'Return Data'!$B$7:$R$2843,3,0)</f>
        <v>44351</v>
      </c>
      <c r="C25" s="65">
        <f>VLOOKUP($A25,'Return Data'!$B$7:$R$2843,4,0)</f>
        <v>16.276700000000002</v>
      </c>
      <c r="D25" s="65">
        <f>VLOOKUP($A25,'Return Data'!$B$7:$R$2843,9,0)</f>
        <v>3.7591000000000001</v>
      </c>
      <c r="E25" s="66">
        <f t="shared" si="0"/>
        <v>18</v>
      </c>
      <c r="F25" s="65">
        <f>VLOOKUP($A25,'Return Data'!$B$7:$R$2843,10,0)</f>
        <v>5.3783000000000003</v>
      </c>
      <c r="G25" s="66">
        <f t="shared" si="1"/>
        <v>19</v>
      </c>
      <c r="H25" s="65">
        <f>VLOOKUP($A25,'Return Data'!$B$7:$R$2843,11,0)</f>
        <v>2.4127999999999998</v>
      </c>
      <c r="I25" s="66">
        <f t="shared" si="2"/>
        <v>18</v>
      </c>
      <c r="J25" s="65">
        <f>VLOOKUP($A25,'Return Data'!$B$7:$R$2843,12,0)</f>
        <v>3.5760000000000001</v>
      </c>
      <c r="K25" s="66">
        <f t="shared" si="3"/>
        <v>19</v>
      </c>
      <c r="L25" s="65">
        <f>VLOOKUP($A25,'Return Data'!$B$7:$R$2843,13,0)</f>
        <v>5.0917000000000003</v>
      </c>
      <c r="M25" s="66">
        <f t="shared" si="4"/>
        <v>19</v>
      </c>
      <c r="N25" s="65">
        <f>VLOOKUP($A25,'Return Data'!$B$7:$R$2843,17,0)</f>
        <v>6.8247999999999998</v>
      </c>
      <c r="O25" s="66">
        <f>RANK(N25,N$8:N$27,0)</f>
        <v>17</v>
      </c>
      <c r="P25" s="65">
        <f>VLOOKUP($A25,'Return Data'!$B$7:$R$2843,14,0)</f>
        <v>4.5105000000000004</v>
      </c>
      <c r="Q25" s="66">
        <f>RANK(P25,P$8:P$27,0)</f>
        <v>17</v>
      </c>
      <c r="R25" s="65">
        <f>VLOOKUP($A25,'Return Data'!$B$7:$R$2843,16,0)</f>
        <v>6.8650000000000002</v>
      </c>
      <c r="S25" s="67">
        <f t="shared" si="7"/>
        <v>19</v>
      </c>
    </row>
    <row r="26" spans="1:19" x14ac:dyDescent="0.3">
      <c r="A26" s="82" t="s">
        <v>714</v>
      </c>
      <c r="B26" s="64">
        <f>VLOOKUP($A26,'Return Data'!$B$7:$R$2843,3,0)</f>
        <v>44351</v>
      </c>
      <c r="C26" s="65">
        <f>VLOOKUP($A26,'Return Data'!$B$7:$R$2843,4,0)</f>
        <v>1130.8596</v>
      </c>
      <c r="D26" s="65">
        <f>VLOOKUP($A26,'Return Data'!$B$7:$R$2843,9,0)</f>
        <v>4.6802999999999999</v>
      </c>
      <c r="E26" s="66">
        <f t="shared" si="0"/>
        <v>14</v>
      </c>
      <c r="F26" s="65">
        <f>VLOOKUP($A26,'Return Data'!$B$7:$R$2843,10,0)</f>
        <v>8.2210000000000001</v>
      </c>
      <c r="G26" s="66">
        <f t="shared" si="1"/>
        <v>6</v>
      </c>
      <c r="H26" s="65">
        <f>VLOOKUP($A26,'Return Data'!$B$7:$R$2843,11,0)</f>
        <v>4.0956999999999999</v>
      </c>
      <c r="I26" s="66">
        <f t="shared" si="2"/>
        <v>2</v>
      </c>
      <c r="J26" s="65">
        <f>VLOOKUP($A26,'Return Data'!$B$7:$R$2843,12,0)</f>
        <v>5.7396000000000003</v>
      </c>
      <c r="K26" s="66">
        <f t="shared" si="3"/>
        <v>2</v>
      </c>
      <c r="L26" s="65">
        <f>VLOOKUP($A26,'Return Data'!$B$7:$R$2843,13,0)</f>
        <v>7.6058000000000003</v>
      </c>
      <c r="M26" s="66">
        <f t="shared" ref="M26:M27" si="8">RANK(L26,L$8:L$27,0)</f>
        <v>2</v>
      </c>
      <c r="N26" s="65"/>
      <c r="O26" s="66"/>
      <c r="P26" s="65"/>
      <c r="Q26" s="66"/>
      <c r="R26" s="65">
        <f>VLOOKUP($A26,'Return Data'!$B$7:$R$2843,16,0)</f>
        <v>8.9314999999999998</v>
      </c>
      <c r="S26" s="67">
        <f t="shared" si="7"/>
        <v>2</v>
      </c>
    </row>
    <row r="27" spans="1:19" x14ac:dyDescent="0.3">
      <c r="A27" s="82" t="s">
        <v>715</v>
      </c>
      <c r="B27" s="64">
        <f>VLOOKUP($A27,'Return Data'!$B$7:$R$2843,3,0)</f>
        <v>44351</v>
      </c>
      <c r="C27" s="65">
        <f>VLOOKUP($A27,'Return Data'!$B$7:$R$2843,4,0)</f>
        <v>1155.5077000000001</v>
      </c>
      <c r="D27" s="65">
        <f>VLOOKUP($A27,'Return Data'!$B$7:$R$2843,9,0)</f>
        <v>10.4373</v>
      </c>
      <c r="E27" s="66">
        <f t="shared" si="0"/>
        <v>1</v>
      </c>
      <c r="F27" s="65">
        <f>VLOOKUP($A27,'Return Data'!$B$7:$R$2843,10,0)</f>
        <v>16.755299999999998</v>
      </c>
      <c r="G27" s="66">
        <f t="shared" si="1"/>
        <v>1</v>
      </c>
      <c r="H27" s="65">
        <f>VLOOKUP($A27,'Return Data'!$B$7:$R$2843,11,0)</f>
        <v>4.7496999999999998</v>
      </c>
      <c r="I27" s="66">
        <f t="shared" si="2"/>
        <v>1</v>
      </c>
      <c r="J27" s="65">
        <f>VLOOKUP($A27,'Return Data'!$B$7:$R$2843,12,0)</f>
        <v>6.0639000000000003</v>
      </c>
      <c r="K27" s="66">
        <f t="shared" si="3"/>
        <v>1</v>
      </c>
      <c r="L27" s="65">
        <f>VLOOKUP($A27,'Return Data'!$B$7:$R$2843,13,0)</f>
        <v>8.7387999999999995</v>
      </c>
      <c r="M27" s="66">
        <f t="shared" si="8"/>
        <v>1</v>
      </c>
      <c r="N27" s="65"/>
      <c r="O27" s="66"/>
      <c r="P27" s="65"/>
      <c r="Q27" s="66"/>
      <c r="R27" s="65">
        <f>VLOOKUP($A27,'Return Data'!$B$7:$R$2843,16,0)</f>
        <v>10.586</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5.8911100000000003</v>
      </c>
      <c r="E29" s="88"/>
      <c r="F29" s="89">
        <f>AVERAGE(F8:F27)</f>
        <v>8.1186450000000008</v>
      </c>
      <c r="G29" s="88"/>
      <c r="H29" s="89">
        <f>AVERAGE(H8:H27)</f>
        <v>3.2194150000000001</v>
      </c>
      <c r="I29" s="88"/>
      <c r="J29" s="89">
        <f>AVERAGE(J8:J27)</f>
        <v>4.7334949999999996</v>
      </c>
      <c r="K29" s="88"/>
      <c r="L29" s="89">
        <f>AVERAGE(L8:L27)</f>
        <v>6.5957349999999995</v>
      </c>
      <c r="M29" s="88"/>
      <c r="N29" s="89">
        <f>AVERAGE(N8:N27)</f>
        <v>8.4189999999999987</v>
      </c>
      <c r="O29" s="88"/>
      <c r="P29" s="89">
        <f>AVERAGE(P8:P27)</f>
        <v>8.6599823529411761</v>
      </c>
      <c r="Q29" s="88"/>
      <c r="R29" s="89">
        <f>AVERAGE(R8:R27)</f>
        <v>8.1364850000000004</v>
      </c>
      <c r="S29" s="90"/>
    </row>
    <row r="30" spans="1:19" x14ac:dyDescent="0.3">
      <c r="A30" s="87" t="s">
        <v>28</v>
      </c>
      <c r="B30" s="88"/>
      <c r="C30" s="88"/>
      <c r="D30" s="89">
        <f>MIN(D8:D27)</f>
        <v>2.8793000000000002</v>
      </c>
      <c r="E30" s="88"/>
      <c r="F30" s="89">
        <f>MIN(F8:F27)</f>
        <v>3.5764</v>
      </c>
      <c r="G30" s="88"/>
      <c r="H30" s="89">
        <f>MIN(H8:H27)</f>
        <v>2.1448999999999998</v>
      </c>
      <c r="I30" s="88"/>
      <c r="J30" s="89">
        <f>MIN(J8:J27)</f>
        <v>3.5720000000000001</v>
      </c>
      <c r="K30" s="88"/>
      <c r="L30" s="89">
        <f>MIN(L8:L27)</f>
        <v>4.7389000000000001</v>
      </c>
      <c r="M30" s="88"/>
      <c r="N30" s="89">
        <f>MIN(N8:N27)</f>
        <v>6.8247999999999998</v>
      </c>
      <c r="O30" s="88"/>
      <c r="P30" s="89">
        <f>MIN(P8:P27)</f>
        <v>4.5105000000000004</v>
      </c>
      <c r="Q30" s="88"/>
      <c r="R30" s="89">
        <f>MIN(R8:R27)</f>
        <v>5.0457999999999998</v>
      </c>
      <c r="S30" s="90"/>
    </row>
    <row r="31" spans="1:19" ht="15" thickBot="1" x14ac:dyDescent="0.35">
      <c r="A31" s="91" t="s">
        <v>29</v>
      </c>
      <c r="B31" s="92"/>
      <c r="C31" s="92"/>
      <c r="D31" s="93">
        <f>MAX(D8:D27)</f>
        <v>10.4373</v>
      </c>
      <c r="E31" s="92"/>
      <c r="F31" s="93">
        <f>MAX(F8:F27)</f>
        <v>16.755299999999998</v>
      </c>
      <c r="G31" s="92"/>
      <c r="H31" s="93">
        <f>MAX(H8:H27)</f>
        <v>4.7496999999999998</v>
      </c>
      <c r="I31" s="92"/>
      <c r="J31" s="93">
        <f>MAX(J8:J27)</f>
        <v>6.0639000000000003</v>
      </c>
      <c r="K31" s="92"/>
      <c r="L31" s="93">
        <f>MAX(L8:L27)</f>
        <v>8.7387999999999995</v>
      </c>
      <c r="M31" s="92"/>
      <c r="N31" s="93">
        <f>MAX(N8:N27)</f>
        <v>10.620200000000001</v>
      </c>
      <c r="O31" s="92"/>
      <c r="P31" s="93">
        <f>MAX(P8:P27)</f>
        <v>10.594200000000001</v>
      </c>
      <c r="Q31" s="92"/>
      <c r="R31" s="93">
        <f>MAX(R8:R27)</f>
        <v>10.586</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44351</v>
      </c>
      <c r="C8" s="65">
        <f>VLOOKUP($A8,'Return Data'!$B$7:$R$2843,4,0)</f>
        <v>4457.7762000000002</v>
      </c>
      <c r="D8" s="65">
        <f>VLOOKUP($A8,'Return Data'!$B$7:$R$2843,9,0)</f>
        <v>41.951500000000003</v>
      </c>
      <c r="E8" s="66">
        <f>RANK(D8,D$8:D$18,0)</f>
        <v>4</v>
      </c>
      <c r="F8" s="65">
        <f>VLOOKUP($A8,'Return Data'!$B$7:$R$2843,10,0)</f>
        <v>36.3812</v>
      </c>
      <c r="G8" s="66">
        <f>RANK(F8,F$8:F$18,0)</f>
        <v>5</v>
      </c>
      <c r="H8" s="65">
        <f>VLOOKUP($A8,'Return Data'!$B$7:$R$2843,11,0)</f>
        <v>-2.2749000000000001</v>
      </c>
      <c r="I8" s="66">
        <f>RANK(H8,H$8:H$18,0)</f>
        <v>4</v>
      </c>
      <c r="J8" s="65">
        <f>VLOOKUP($A8,'Return Data'!$B$7:$R$2843,12,0)</f>
        <v>-7.9191000000000003</v>
      </c>
      <c r="K8" s="66">
        <f>RANK(J8,J$8:J$18,0)</f>
        <v>4</v>
      </c>
      <c r="L8" s="65">
        <f>VLOOKUP($A8,'Return Data'!$B$7:$R$2843,13,0)</f>
        <v>3.4533999999999998</v>
      </c>
      <c r="M8" s="66">
        <f>RANK(L8,L$8:L$18,0)</f>
        <v>3</v>
      </c>
      <c r="N8" s="65">
        <f>VLOOKUP($A8,'Return Data'!$B$7:$R$2843,17,0)</f>
        <v>21.7591</v>
      </c>
      <c r="O8" s="66">
        <f>RANK(N8,N$8:N$18,0)</f>
        <v>2</v>
      </c>
      <c r="P8" s="65">
        <f>VLOOKUP($A8,'Return Data'!$B$7:$R$2843,14,0)</f>
        <v>15.6386</v>
      </c>
      <c r="Q8" s="66">
        <f>RANK(P8,P$8:P$18,0)</f>
        <v>2</v>
      </c>
      <c r="R8" s="65">
        <f>VLOOKUP($A8,'Return Data'!$B$7:$R$2843,16,0)</f>
        <v>7.1273999999999997</v>
      </c>
      <c r="S8" s="67">
        <f>RANK(R8,R$8:R$18,0)</f>
        <v>10</v>
      </c>
    </row>
    <row r="9" spans="1:19" x14ac:dyDescent="0.3">
      <c r="A9" s="82" t="s">
        <v>878</v>
      </c>
      <c r="B9" s="64">
        <f>VLOOKUP($A9,'Return Data'!$B$7:$R$2843,3,0)</f>
        <v>44351</v>
      </c>
      <c r="C9" s="65">
        <f>VLOOKUP($A9,'Return Data'!$B$7:$R$2843,4,0)</f>
        <v>42.267499999999998</v>
      </c>
      <c r="D9" s="65">
        <f>VLOOKUP($A9,'Return Data'!$B$7:$R$2843,9,0)</f>
        <v>41.734000000000002</v>
      </c>
      <c r="E9" s="66">
        <f t="shared" ref="E9:E18" si="0">RANK(D9,D$8:D$18,0)</f>
        <v>6</v>
      </c>
      <c r="F9" s="65">
        <f>VLOOKUP($A9,'Return Data'!$B$7:$R$2843,10,0)</f>
        <v>36.196899999999999</v>
      </c>
      <c r="G9" s="66">
        <f t="shared" ref="G9:G18" si="1">RANK(F9,F$8:F$18,0)</f>
        <v>9</v>
      </c>
      <c r="H9" s="65">
        <f>VLOOKUP($A9,'Return Data'!$B$7:$R$2843,11,0)</f>
        <v>-2.1911</v>
      </c>
      <c r="I9" s="66">
        <f t="shared" ref="I9:I18" si="2">RANK(H9,H$8:H$18,0)</f>
        <v>2</v>
      </c>
      <c r="J9" s="65">
        <f>VLOOKUP($A9,'Return Data'!$B$7:$R$2843,12,0)</f>
        <v>-7.7774000000000001</v>
      </c>
      <c r="K9" s="66">
        <f t="shared" ref="K9:K18" si="3">RANK(J9,J$8:J$18,0)</f>
        <v>1</v>
      </c>
      <c r="L9" s="65">
        <f>VLOOKUP($A9,'Return Data'!$B$7:$R$2843,13,0)</f>
        <v>3.5388999999999999</v>
      </c>
      <c r="M9" s="66">
        <f t="shared" ref="M9:M18" si="4">RANK(L9,L$8:L$18,0)</f>
        <v>1</v>
      </c>
      <c r="N9" s="65">
        <f>VLOOKUP($A9,'Return Data'!$B$7:$R$2843,17,0)</f>
        <v>21.6754</v>
      </c>
      <c r="O9" s="66">
        <f t="shared" ref="O9:O18" si="5">RANK(N9,N$8:N$18,0)</f>
        <v>3</v>
      </c>
      <c r="P9" s="65">
        <f>VLOOKUP($A9,'Return Data'!$B$7:$R$2843,14,0)</f>
        <v>15.623100000000001</v>
      </c>
      <c r="Q9" s="66">
        <f t="shared" ref="Q9:Q18" si="6">RANK(P9,P$8:P$18,0)</f>
        <v>3</v>
      </c>
      <c r="R9" s="65">
        <f>VLOOKUP($A9,'Return Data'!$B$7:$R$2843,16,0)</f>
        <v>7.1988000000000003</v>
      </c>
      <c r="S9" s="67">
        <f t="shared" ref="S9:S18" si="7">RANK(R9,R$8:R$18,0)</f>
        <v>9</v>
      </c>
    </row>
    <row r="10" spans="1:19" x14ac:dyDescent="0.3">
      <c r="A10" s="82" t="s">
        <v>881</v>
      </c>
      <c r="B10" s="64">
        <f>VLOOKUP($A10,'Return Data'!$B$7:$R$2843,3,0)</f>
        <v>44351</v>
      </c>
      <c r="C10" s="65">
        <f>VLOOKUP($A10,'Return Data'!$B$7:$R$2843,4,0)</f>
        <v>43.435699999999997</v>
      </c>
      <c r="D10" s="65">
        <f>VLOOKUP($A10,'Return Data'!$B$7:$R$2843,9,0)</f>
        <v>41.618099999999998</v>
      </c>
      <c r="E10" s="66">
        <f t="shared" si="0"/>
        <v>8</v>
      </c>
      <c r="F10" s="65">
        <f>VLOOKUP($A10,'Return Data'!$B$7:$R$2843,10,0)</f>
        <v>36.2712</v>
      </c>
      <c r="G10" s="66">
        <f t="shared" si="1"/>
        <v>7</v>
      </c>
      <c r="H10" s="65">
        <f>VLOOKUP($A10,'Return Data'!$B$7:$R$2843,11,0)</f>
        <v>-2.3980999999999999</v>
      </c>
      <c r="I10" s="66">
        <f t="shared" si="2"/>
        <v>7</v>
      </c>
      <c r="J10" s="65">
        <f>VLOOKUP($A10,'Return Data'!$B$7:$R$2843,12,0)</f>
        <v>-8.0399999999999991</v>
      </c>
      <c r="K10" s="66">
        <f t="shared" si="3"/>
        <v>7</v>
      </c>
      <c r="L10" s="65">
        <f>VLOOKUP($A10,'Return Data'!$B$7:$R$2843,13,0)</f>
        <v>3.3121</v>
      </c>
      <c r="M10" s="66">
        <f t="shared" si="4"/>
        <v>7</v>
      </c>
      <c r="N10" s="65">
        <f>VLOOKUP($A10,'Return Data'!$B$7:$R$2843,17,0)</f>
        <v>21.252500000000001</v>
      </c>
      <c r="O10" s="66">
        <f t="shared" si="5"/>
        <v>8</v>
      </c>
      <c r="P10" s="65">
        <f>VLOOKUP($A10,'Return Data'!$B$7:$R$2843,14,0)</f>
        <v>15.2803</v>
      </c>
      <c r="Q10" s="66">
        <f t="shared" si="6"/>
        <v>11</v>
      </c>
      <c r="R10" s="65">
        <f>VLOOKUP($A10,'Return Data'!$B$7:$R$2843,16,0)</f>
        <v>8.4832000000000001</v>
      </c>
      <c r="S10" s="67">
        <f t="shared" si="7"/>
        <v>7</v>
      </c>
    </row>
    <row r="11" spans="1:19" x14ac:dyDescent="0.3">
      <c r="A11" s="82" t="s">
        <v>883</v>
      </c>
      <c r="B11" s="64">
        <f>VLOOKUP($A11,'Return Data'!$B$7:$R$2843,3,0)</f>
        <v>44351</v>
      </c>
      <c r="C11" s="65">
        <f>VLOOKUP($A11,'Return Data'!$B$7:$R$2843,4,0)</f>
        <v>43.335799999999999</v>
      </c>
      <c r="D11" s="65">
        <f>VLOOKUP($A11,'Return Data'!$B$7:$R$2843,9,0)</f>
        <v>41.5747</v>
      </c>
      <c r="E11" s="66">
        <f t="shared" si="0"/>
        <v>9</v>
      </c>
      <c r="F11" s="65">
        <f>VLOOKUP($A11,'Return Data'!$B$7:$R$2843,10,0)</f>
        <v>36.257800000000003</v>
      </c>
      <c r="G11" s="66">
        <f t="shared" si="1"/>
        <v>8</v>
      </c>
      <c r="H11" s="65">
        <f>VLOOKUP($A11,'Return Data'!$B$7:$R$2843,11,0)</f>
        <v>-2.4691999999999998</v>
      </c>
      <c r="I11" s="66">
        <f t="shared" si="2"/>
        <v>8</v>
      </c>
      <c r="J11" s="65">
        <f>VLOOKUP($A11,'Return Data'!$B$7:$R$2843,12,0)</f>
        <v>-8.0496999999999996</v>
      </c>
      <c r="K11" s="66">
        <f t="shared" si="3"/>
        <v>8</v>
      </c>
      <c r="L11" s="65">
        <f>VLOOKUP($A11,'Return Data'!$B$7:$R$2843,13,0)</f>
        <v>3.2237</v>
      </c>
      <c r="M11" s="66">
        <f t="shared" si="4"/>
        <v>8</v>
      </c>
      <c r="N11" s="65">
        <f>VLOOKUP($A11,'Return Data'!$B$7:$R$2843,17,0)</f>
        <v>21.226900000000001</v>
      </c>
      <c r="O11" s="66">
        <f t="shared" si="5"/>
        <v>10</v>
      </c>
      <c r="P11" s="65">
        <f>VLOOKUP($A11,'Return Data'!$B$7:$R$2843,14,0)</f>
        <v>15.3001</v>
      </c>
      <c r="Q11" s="66">
        <f t="shared" si="6"/>
        <v>9</v>
      </c>
      <c r="R11" s="65">
        <f>VLOOKUP($A11,'Return Data'!$B$7:$R$2843,16,0)</f>
        <v>7.9839000000000002</v>
      </c>
      <c r="S11" s="67">
        <f t="shared" si="7"/>
        <v>8</v>
      </c>
    </row>
    <row r="12" spans="1:19" x14ac:dyDescent="0.3">
      <c r="A12" s="82" t="s">
        <v>885</v>
      </c>
      <c r="B12" s="64">
        <f>VLOOKUP($A12,'Return Data'!$B$7:$R$2843,3,0)</f>
        <v>44351</v>
      </c>
      <c r="C12" s="65">
        <f>VLOOKUP($A12,'Return Data'!$B$7:$R$2843,4,0)</f>
        <v>4500.0455000000002</v>
      </c>
      <c r="D12" s="65">
        <f>VLOOKUP($A12,'Return Data'!$B$7:$R$2843,9,0)</f>
        <v>42.471800000000002</v>
      </c>
      <c r="E12" s="66">
        <f t="shared" si="0"/>
        <v>1</v>
      </c>
      <c r="F12" s="65">
        <f>VLOOKUP($A12,'Return Data'!$B$7:$R$2843,10,0)</f>
        <v>37.162300000000002</v>
      </c>
      <c r="G12" s="66">
        <f t="shared" si="1"/>
        <v>1</v>
      </c>
      <c r="H12" s="65">
        <f>VLOOKUP($A12,'Return Data'!$B$7:$R$2843,11,0)</f>
        <v>-2.0990000000000002</v>
      </c>
      <c r="I12" s="66">
        <f t="shared" si="2"/>
        <v>1</v>
      </c>
      <c r="J12" s="65">
        <f>VLOOKUP($A12,'Return Data'!$B$7:$R$2843,12,0)</f>
        <v>-7.8292000000000002</v>
      </c>
      <c r="K12" s="66">
        <f t="shared" si="3"/>
        <v>2</v>
      </c>
      <c r="L12" s="65">
        <f>VLOOKUP($A12,'Return Data'!$B$7:$R$2843,13,0)</f>
        <v>3.3249</v>
      </c>
      <c r="M12" s="66">
        <f t="shared" si="4"/>
        <v>6</v>
      </c>
      <c r="N12" s="65">
        <f>VLOOKUP($A12,'Return Data'!$B$7:$R$2843,17,0)</f>
        <v>21.296900000000001</v>
      </c>
      <c r="O12" s="66">
        <f t="shared" si="5"/>
        <v>6</v>
      </c>
      <c r="P12" s="65">
        <f>VLOOKUP($A12,'Return Data'!$B$7:$R$2843,14,0)</f>
        <v>15.5646</v>
      </c>
      <c r="Q12" s="66">
        <f t="shared" si="6"/>
        <v>4</v>
      </c>
      <c r="R12" s="65">
        <f>VLOOKUP($A12,'Return Data'!$B$7:$R$2843,16,0)</f>
        <v>4.6896000000000004</v>
      </c>
      <c r="S12" s="67">
        <f t="shared" si="7"/>
        <v>11</v>
      </c>
    </row>
    <row r="13" spans="1:19" x14ac:dyDescent="0.3">
      <c r="A13" s="82" t="s">
        <v>887</v>
      </c>
      <c r="B13" s="64">
        <f>VLOOKUP($A13,'Return Data'!$B$7:$R$2843,3,0)</f>
        <v>44351</v>
      </c>
      <c r="C13" s="65">
        <f>VLOOKUP($A13,'Return Data'!$B$7:$R$2843,4,0)</f>
        <v>4399.5245000000004</v>
      </c>
      <c r="D13" s="65">
        <f>VLOOKUP($A13,'Return Data'!$B$7:$R$2843,9,0)</f>
        <v>42.146700000000003</v>
      </c>
      <c r="E13" s="66">
        <f t="shared" si="0"/>
        <v>2</v>
      </c>
      <c r="F13" s="65">
        <f>VLOOKUP($A13,'Return Data'!$B$7:$R$2843,10,0)</f>
        <v>36.774099999999997</v>
      </c>
      <c r="G13" s="66">
        <f t="shared" si="1"/>
        <v>2</v>
      </c>
      <c r="H13" s="65">
        <f>VLOOKUP($A13,'Return Data'!$B$7:$R$2843,11,0)</f>
        <v>-2.2128999999999999</v>
      </c>
      <c r="I13" s="66">
        <f t="shared" si="2"/>
        <v>3</v>
      </c>
      <c r="J13" s="65">
        <f>VLOOKUP($A13,'Return Data'!$B$7:$R$2843,12,0)</f>
        <v>-7.8818999999999999</v>
      </c>
      <c r="K13" s="66">
        <f t="shared" si="3"/>
        <v>3</v>
      </c>
      <c r="L13" s="65">
        <f>VLOOKUP($A13,'Return Data'!$B$7:$R$2843,13,0)</f>
        <v>3.4731999999999998</v>
      </c>
      <c r="M13" s="66">
        <f t="shared" si="4"/>
        <v>2</v>
      </c>
      <c r="N13" s="65">
        <f>VLOOKUP($A13,'Return Data'!$B$7:$R$2843,17,0)</f>
        <v>21.801400000000001</v>
      </c>
      <c r="O13" s="66">
        <f t="shared" si="5"/>
        <v>1</v>
      </c>
      <c r="P13" s="65">
        <f>VLOOKUP($A13,'Return Data'!$B$7:$R$2843,14,0)</f>
        <v>15.693899999999999</v>
      </c>
      <c r="Q13" s="66">
        <f t="shared" si="6"/>
        <v>1</v>
      </c>
      <c r="R13" s="65">
        <f>VLOOKUP($A13,'Return Data'!$B$7:$R$2843,16,0)</f>
        <v>8.9260999999999999</v>
      </c>
      <c r="S13" s="67">
        <f t="shared" si="7"/>
        <v>6</v>
      </c>
    </row>
    <row r="14" spans="1:19" x14ac:dyDescent="0.3">
      <c r="A14" s="82" t="s">
        <v>889</v>
      </c>
      <c r="B14" s="64">
        <f>VLOOKUP($A14,'Return Data'!$B$7:$R$2843,3,0)</f>
        <v>44351</v>
      </c>
      <c r="C14" s="65">
        <f>VLOOKUP($A14,'Return Data'!$B$7:$R$2843,4,0)</f>
        <v>423.75779999999997</v>
      </c>
      <c r="D14" s="65">
        <f>VLOOKUP($A14,'Return Data'!$B$7:$R$2843,9,0)</f>
        <v>41.661099999999998</v>
      </c>
      <c r="E14" s="66">
        <f t="shared" si="0"/>
        <v>7</v>
      </c>
      <c r="F14" s="65">
        <f>VLOOKUP($A14,'Return Data'!$B$7:$R$2843,10,0)</f>
        <v>36.348799999999997</v>
      </c>
      <c r="G14" s="66">
        <f t="shared" si="1"/>
        <v>6</v>
      </c>
      <c r="H14" s="65">
        <f>VLOOKUP($A14,'Return Data'!$B$7:$R$2843,11,0)</f>
        <v>-2.3380000000000001</v>
      </c>
      <c r="I14" s="66">
        <f t="shared" si="2"/>
        <v>6</v>
      </c>
      <c r="J14" s="65">
        <f>VLOOKUP($A14,'Return Data'!$B$7:$R$2843,12,0)</f>
        <v>-7.9943</v>
      </c>
      <c r="K14" s="66">
        <f t="shared" si="3"/>
        <v>5</v>
      </c>
      <c r="L14" s="65">
        <f>VLOOKUP($A14,'Return Data'!$B$7:$R$2843,13,0)</f>
        <v>3.3637999999999999</v>
      </c>
      <c r="M14" s="66">
        <f t="shared" si="4"/>
        <v>5</v>
      </c>
      <c r="N14" s="65">
        <f>VLOOKUP($A14,'Return Data'!$B$7:$R$2843,17,0)</f>
        <v>21.596399999999999</v>
      </c>
      <c r="O14" s="66">
        <f t="shared" si="5"/>
        <v>5</v>
      </c>
      <c r="P14" s="65">
        <f>VLOOKUP($A14,'Return Data'!$B$7:$R$2843,14,0)</f>
        <v>15.5542</v>
      </c>
      <c r="Q14" s="66">
        <f t="shared" si="6"/>
        <v>5</v>
      </c>
      <c r="R14" s="65">
        <f>VLOOKUP($A14,'Return Data'!$B$7:$R$2843,16,0)</f>
        <v>12.0036</v>
      </c>
      <c r="S14" s="67">
        <f t="shared" si="7"/>
        <v>1</v>
      </c>
    </row>
    <row r="15" spans="1:19" x14ac:dyDescent="0.3">
      <c r="A15" s="82" t="s">
        <v>891</v>
      </c>
      <c r="B15" s="64">
        <f>VLOOKUP($A15,'Return Data'!$B$7:$R$2843,3,0)</f>
        <v>44351</v>
      </c>
      <c r="C15" s="65">
        <f>VLOOKUP($A15,'Return Data'!$B$7:$R$2843,4,0)</f>
        <v>42.329000000000001</v>
      </c>
      <c r="D15" s="65">
        <f>VLOOKUP($A15,'Return Data'!$B$7:$R$2843,9,0)</f>
        <v>36.960099999999997</v>
      </c>
      <c r="E15" s="66">
        <f t="shared" si="0"/>
        <v>11</v>
      </c>
      <c r="F15" s="65">
        <f>VLOOKUP($A15,'Return Data'!$B$7:$R$2843,10,0)</f>
        <v>33.03</v>
      </c>
      <c r="G15" s="66">
        <f t="shared" si="1"/>
        <v>11</v>
      </c>
      <c r="H15" s="65">
        <f>VLOOKUP($A15,'Return Data'!$B$7:$R$2843,11,0)</f>
        <v>-3.2469999999999999</v>
      </c>
      <c r="I15" s="66">
        <f t="shared" si="2"/>
        <v>11</v>
      </c>
      <c r="J15" s="65">
        <f>VLOOKUP($A15,'Return Data'!$B$7:$R$2843,12,0)</f>
        <v>-8.3544999999999998</v>
      </c>
      <c r="K15" s="66">
        <f t="shared" si="3"/>
        <v>10</v>
      </c>
      <c r="L15" s="65">
        <f>VLOOKUP($A15,'Return Data'!$B$7:$R$2843,13,0)</f>
        <v>3.077</v>
      </c>
      <c r="M15" s="66">
        <f t="shared" si="4"/>
        <v>9</v>
      </c>
      <c r="N15" s="65">
        <f>VLOOKUP($A15,'Return Data'!$B$7:$R$2843,17,0)</f>
        <v>21.243500000000001</v>
      </c>
      <c r="O15" s="66">
        <f t="shared" si="5"/>
        <v>9</v>
      </c>
      <c r="P15" s="65">
        <f>VLOOKUP($A15,'Return Data'!$B$7:$R$2843,14,0)</f>
        <v>15.3355</v>
      </c>
      <c r="Q15" s="66">
        <f t="shared" si="6"/>
        <v>7</v>
      </c>
      <c r="R15" s="65">
        <f>VLOOKUP($A15,'Return Data'!$B$7:$R$2843,16,0)</f>
        <v>11.088100000000001</v>
      </c>
      <c r="S15" s="67">
        <f t="shared" si="7"/>
        <v>3</v>
      </c>
    </row>
    <row r="16" spans="1:19" x14ac:dyDescent="0.3">
      <c r="A16" s="82" t="s">
        <v>893</v>
      </c>
      <c r="B16" s="64">
        <f>VLOOKUP($A16,'Return Data'!$B$7:$R$2843,3,0)</f>
        <v>44351</v>
      </c>
      <c r="C16" s="65">
        <f>VLOOKUP($A16,'Return Data'!$B$7:$R$2843,4,0)</f>
        <v>2104.8764999999999</v>
      </c>
      <c r="D16" s="65">
        <f>VLOOKUP($A16,'Return Data'!$B$7:$R$2843,9,0)</f>
        <v>41.441000000000003</v>
      </c>
      <c r="E16" s="66">
        <f t="shared" si="0"/>
        <v>10</v>
      </c>
      <c r="F16" s="65">
        <f>VLOOKUP($A16,'Return Data'!$B$7:$R$2843,10,0)</f>
        <v>36.119300000000003</v>
      </c>
      <c r="G16" s="66">
        <f t="shared" si="1"/>
        <v>10</v>
      </c>
      <c r="H16" s="65">
        <f>VLOOKUP($A16,'Return Data'!$B$7:$R$2843,11,0)</f>
        <v>-2.6333000000000002</v>
      </c>
      <c r="I16" s="66">
        <f t="shared" si="2"/>
        <v>9</v>
      </c>
      <c r="J16" s="65">
        <f>VLOOKUP($A16,'Return Data'!$B$7:$R$2843,12,0)</f>
        <v>-8.2779000000000007</v>
      </c>
      <c r="K16" s="66">
        <f t="shared" si="3"/>
        <v>9</v>
      </c>
      <c r="L16" s="65">
        <f>VLOOKUP($A16,'Return Data'!$B$7:$R$2843,13,0)</f>
        <v>3.0764</v>
      </c>
      <c r="M16" s="66">
        <f t="shared" si="4"/>
        <v>10</v>
      </c>
      <c r="N16" s="65">
        <f>VLOOKUP($A16,'Return Data'!$B$7:$R$2843,17,0)</f>
        <v>21.2942</v>
      </c>
      <c r="O16" s="66">
        <f t="shared" si="5"/>
        <v>7</v>
      </c>
      <c r="P16" s="65">
        <f>VLOOKUP($A16,'Return Data'!$B$7:$R$2843,14,0)</f>
        <v>15.3218</v>
      </c>
      <c r="Q16" s="66">
        <f t="shared" si="6"/>
        <v>8</v>
      </c>
      <c r="R16" s="65">
        <f>VLOOKUP($A16,'Return Data'!$B$7:$R$2843,16,0)</f>
        <v>10.002599999999999</v>
      </c>
      <c r="S16" s="67">
        <f t="shared" si="7"/>
        <v>4</v>
      </c>
    </row>
    <row r="17" spans="1:19" x14ac:dyDescent="0.3">
      <c r="A17" s="82" t="s">
        <v>896</v>
      </c>
      <c r="B17" s="64">
        <f>VLOOKUP($A17,'Return Data'!$B$7:$R$2843,3,0)</f>
        <v>44351</v>
      </c>
      <c r="C17" s="65">
        <f>VLOOKUP($A17,'Return Data'!$B$7:$R$2843,4,0)</f>
        <v>4349.0482000000002</v>
      </c>
      <c r="D17" s="65">
        <f>VLOOKUP($A17,'Return Data'!$B$7:$R$2843,9,0)</f>
        <v>41.7605</v>
      </c>
      <c r="E17" s="66">
        <f t="shared" si="0"/>
        <v>5</v>
      </c>
      <c r="F17" s="65">
        <f>VLOOKUP($A17,'Return Data'!$B$7:$R$2843,10,0)</f>
        <v>36.448300000000003</v>
      </c>
      <c r="G17" s="66">
        <f t="shared" si="1"/>
        <v>4</v>
      </c>
      <c r="H17" s="65">
        <f>VLOOKUP($A17,'Return Data'!$B$7:$R$2843,11,0)</f>
        <v>-2.3376000000000001</v>
      </c>
      <c r="I17" s="66">
        <f t="shared" si="2"/>
        <v>5</v>
      </c>
      <c r="J17" s="65">
        <f>VLOOKUP($A17,'Return Data'!$B$7:$R$2843,12,0)</f>
        <v>-7.9995000000000003</v>
      </c>
      <c r="K17" s="66">
        <f t="shared" si="3"/>
        <v>6</v>
      </c>
      <c r="L17" s="65">
        <f>VLOOKUP($A17,'Return Data'!$B$7:$R$2843,13,0)</f>
        <v>3.3839999999999999</v>
      </c>
      <c r="M17" s="66">
        <f t="shared" si="4"/>
        <v>4</v>
      </c>
      <c r="N17" s="65">
        <f>VLOOKUP($A17,'Return Data'!$B$7:$R$2843,17,0)</f>
        <v>21.656099999999999</v>
      </c>
      <c r="O17" s="66">
        <f t="shared" si="5"/>
        <v>4</v>
      </c>
      <c r="P17" s="65">
        <f>VLOOKUP($A17,'Return Data'!$B$7:$R$2843,14,0)</f>
        <v>15.546099999999999</v>
      </c>
      <c r="Q17" s="66">
        <f t="shared" si="6"/>
        <v>6</v>
      </c>
      <c r="R17" s="65">
        <f>VLOOKUP($A17,'Return Data'!$B$7:$R$2843,16,0)</f>
        <v>9.4581</v>
      </c>
      <c r="S17" s="67">
        <f t="shared" si="7"/>
        <v>5</v>
      </c>
    </row>
    <row r="18" spans="1:19" x14ac:dyDescent="0.3">
      <c r="A18" s="82" t="s">
        <v>897</v>
      </c>
      <c r="B18" s="64">
        <f>VLOOKUP($A18,'Return Data'!$B$7:$R$2843,3,0)</f>
        <v>44351</v>
      </c>
      <c r="C18" s="65">
        <f>VLOOKUP($A18,'Return Data'!$B$7:$R$2843,4,0)</f>
        <v>42.510800000000003</v>
      </c>
      <c r="D18" s="65">
        <f>VLOOKUP($A18,'Return Data'!$B$7:$R$2843,9,0)</f>
        <v>42.030200000000001</v>
      </c>
      <c r="E18" s="66">
        <f t="shared" si="0"/>
        <v>3</v>
      </c>
      <c r="F18" s="65">
        <f>VLOOKUP($A18,'Return Data'!$B$7:$R$2843,10,0)</f>
        <v>36.568600000000004</v>
      </c>
      <c r="G18" s="66">
        <f t="shared" si="1"/>
        <v>3</v>
      </c>
      <c r="H18" s="65">
        <f>VLOOKUP($A18,'Return Data'!$B$7:$R$2843,11,0)</f>
        <v>-2.9239999999999999</v>
      </c>
      <c r="I18" s="66">
        <f t="shared" si="2"/>
        <v>10</v>
      </c>
      <c r="J18" s="65">
        <f>VLOOKUP($A18,'Return Data'!$B$7:$R$2843,12,0)</f>
        <v>-8.6565999999999992</v>
      </c>
      <c r="K18" s="66">
        <f t="shared" si="3"/>
        <v>11</v>
      </c>
      <c r="L18" s="65">
        <f>VLOOKUP($A18,'Return Data'!$B$7:$R$2843,13,0)</f>
        <v>2.8056999999999999</v>
      </c>
      <c r="M18" s="66">
        <f t="shared" si="4"/>
        <v>11</v>
      </c>
      <c r="N18" s="65">
        <f>VLOOKUP($A18,'Return Data'!$B$7:$R$2843,17,0)</f>
        <v>21.1157</v>
      </c>
      <c r="O18" s="66">
        <f t="shared" si="5"/>
        <v>11</v>
      </c>
      <c r="P18" s="65">
        <f>VLOOKUP($A18,'Return Data'!$B$7:$R$2843,14,0)</f>
        <v>15.288399999999999</v>
      </c>
      <c r="Q18" s="66">
        <f t="shared" si="6"/>
        <v>10</v>
      </c>
      <c r="R18" s="65">
        <f>VLOOKUP($A18,'Return Data'!$B$7:$R$2843,16,0)</f>
        <v>11.203099999999999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41.395427272727268</v>
      </c>
      <c r="E20" s="88"/>
      <c r="F20" s="89">
        <f>AVERAGE(F8:F18)</f>
        <v>36.14168181818183</v>
      </c>
      <c r="G20" s="88"/>
      <c r="H20" s="89">
        <f>AVERAGE(H8:H18)</f>
        <v>-2.4659181818181821</v>
      </c>
      <c r="I20" s="88"/>
      <c r="J20" s="89">
        <f>AVERAGE(J8:J18)</f>
        <v>-8.0709181818181825</v>
      </c>
      <c r="K20" s="88"/>
      <c r="L20" s="89">
        <f>AVERAGE(L8:L18)</f>
        <v>3.2757363636363639</v>
      </c>
      <c r="M20" s="88"/>
      <c r="N20" s="89">
        <f>AVERAGE(N8:N18)</f>
        <v>21.447100000000002</v>
      </c>
      <c r="O20" s="88"/>
      <c r="P20" s="89">
        <f>AVERAGE(P8:P18)</f>
        <v>15.467872727272725</v>
      </c>
      <c r="Q20" s="88"/>
      <c r="R20" s="89">
        <f>AVERAGE(R8:R18)</f>
        <v>8.9240454545454551</v>
      </c>
      <c r="S20" s="90"/>
    </row>
    <row r="21" spans="1:19" x14ac:dyDescent="0.3">
      <c r="A21" s="87" t="s">
        <v>28</v>
      </c>
      <c r="B21" s="88"/>
      <c r="C21" s="88"/>
      <c r="D21" s="89">
        <f>MIN(D8:D18)</f>
        <v>36.960099999999997</v>
      </c>
      <c r="E21" s="88"/>
      <c r="F21" s="89">
        <f>MIN(F8:F18)</f>
        <v>33.03</v>
      </c>
      <c r="G21" s="88"/>
      <c r="H21" s="89">
        <f>MIN(H8:H18)</f>
        <v>-3.2469999999999999</v>
      </c>
      <c r="I21" s="88"/>
      <c r="J21" s="89">
        <f>MIN(J8:J18)</f>
        <v>-8.6565999999999992</v>
      </c>
      <c r="K21" s="88"/>
      <c r="L21" s="89">
        <f>MIN(L8:L18)</f>
        <v>2.8056999999999999</v>
      </c>
      <c r="M21" s="88"/>
      <c r="N21" s="89">
        <f>MIN(N8:N18)</f>
        <v>21.1157</v>
      </c>
      <c r="O21" s="88"/>
      <c r="P21" s="89">
        <f>MIN(P8:P18)</f>
        <v>15.2803</v>
      </c>
      <c r="Q21" s="88"/>
      <c r="R21" s="89">
        <f>MIN(R8:R18)</f>
        <v>4.6896000000000004</v>
      </c>
      <c r="S21" s="90"/>
    </row>
    <row r="22" spans="1:19" ht="15" thickBot="1" x14ac:dyDescent="0.35">
      <c r="A22" s="91" t="s">
        <v>29</v>
      </c>
      <c r="B22" s="92"/>
      <c r="C22" s="92"/>
      <c r="D22" s="93">
        <f>MAX(D8:D18)</f>
        <v>42.471800000000002</v>
      </c>
      <c r="E22" s="92"/>
      <c r="F22" s="93">
        <f>MAX(F8:F18)</f>
        <v>37.162300000000002</v>
      </c>
      <c r="G22" s="92"/>
      <c r="H22" s="93">
        <f>MAX(H8:H18)</f>
        <v>-2.0990000000000002</v>
      </c>
      <c r="I22" s="92"/>
      <c r="J22" s="93">
        <f>MAX(J8:J18)</f>
        <v>-7.7774000000000001</v>
      </c>
      <c r="K22" s="92"/>
      <c r="L22" s="93">
        <f>MAX(L8:L18)</f>
        <v>3.5388999999999999</v>
      </c>
      <c r="M22" s="92"/>
      <c r="N22" s="93">
        <f>MAX(N8:N18)</f>
        <v>21.801400000000001</v>
      </c>
      <c r="O22" s="92"/>
      <c r="P22" s="93">
        <f>MAX(P8:P18)</f>
        <v>15.693899999999999</v>
      </c>
      <c r="Q22" s="92"/>
      <c r="R22" s="93">
        <f>MAX(R8:R18)</f>
        <v>12.0036</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44351</v>
      </c>
      <c r="C8" s="65">
        <f>VLOOKUP($A8,'Return Data'!$B$7:$R$2843,4,0)</f>
        <v>14.943899999999999</v>
      </c>
      <c r="D8" s="65">
        <f>VLOOKUP($A8,'Return Data'!$B$7:$R$2843,9,0)</f>
        <v>39.587200000000003</v>
      </c>
      <c r="E8" s="66">
        <f>RANK(D8,D$8:D$18,0)</f>
        <v>2</v>
      </c>
      <c r="F8" s="65">
        <f>VLOOKUP($A8,'Return Data'!$B$7:$R$2843,10,0)</f>
        <v>27.791899999999998</v>
      </c>
      <c r="G8" s="66">
        <f>RANK(F8,F$8:F$18,0)</f>
        <v>11</v>
      </c>
      <c r="H8" s="65">
        <f>VLOOKUP($A8,'Return Data'!$B$7:$R$2843,11,0)</f>
        <v>-4.9336000000000002</v>
      </c>
      <c r="I8" s="66">
        <f>RANK(H8,H$8:H$18,0)</f>
        <v>10</v>
      </c>
      <c r="J8" s="65">
        <f>VLOOKUP($A8,'Return Data'!$B$7:$R$2843,12,0)</f>
        <v>-6.335</v>
      </c>
      <c r="K8" s="66">
        <f>RANK(J8,J$8:J$18,0)</f>
        <v>2</v>
      </c>
      <c r="L8" s="65">
        <f>VLOOKUP($A8,'Return Data'!$B$7:$R$2843,13,0)</f>
        <v>2.9045000000000001</v>
      </c>
      <c r="M8" s="66">
        <f>RANK(L8,L$8:L$18,0)</f>
        <v>5</v>
      </c>
      <c r="N8" s="65">
        <f>VLOOKUP($A8,'Return Data'!$B$7:$R$2843,17,0)</f>
        <v>20.7453</v>
      </c>
      <c r="O8" s="66">
        <f>RANK(N8,N$8:N$18,0)</f>
        <v>9</v>
      </c>
      <c r="P8" s="65">
        <f>VLOOKUP($A8,'Return Data'!$B$7:$R$2843,14,0)</f>
        <v>14.3012</v>
      </c>
      <c r="Q8" s="66">
        <f>RANK(P8,P$8:P$18,0)</f>
        <v>11</v>
      </c>
      <c r="R8" s="65">
        <f>VLOOKUP($A8,'Return Data'!$B$7:$R$2843,16,0)</f>
        <v>4.4565000000000001</v>
      </c>
      <c r="S8" s="67">
        <f>RANK(R8,R$8:R$18,0)</f>
        <v>7</v>
      </c>
    </row>
    <row r="9" spans="1:19" x14ac:dyDescent="0.3">
      <c r="A9" s="82" t="s">
        <v>879</v>
      </c>
      <c r="B9" s="64">
        <f>VLOOKUP($A9,'Return Data'!$B$7:$R$2843,3,0)</f>
        <v>44351</v>
      </c>
      <c r="C9" s="65">
        <f>VLOOKUP($A9,'Return Data'!$B$7:$R$2843,4,0)</f>
        <v>14.949</v>
      </c>
      <c r="D9" s="65">
        <f>VLOOKUP($A9,'Return Data'!$B$7:$R$2843,9,0)</f>
        <v>35.6145</v>
      </c>
      <c r="E9" s="66">
        <f t="shared" ref="E9:E18" si="0">RANK(D9,D$8:D$18,0)</f>
        <v>9</v>
      </c>
      <c r="F9" s="65">
        <f>VLOOKUP($A9,'Return Data'!$B$7:$R$2843,10,0)</f>
        <v>30.069900000000001</v>
      </c>
      <c r="G9" s="66">
        <f t="shared" ref="G9:G18" si="1">RANK(F9,F$8:F$18,0)</f>
        <v>9</v>
      </c>
      <c r="H9" s="65">
        <f>VLOOKUP($A9,'Return Data'!$B$7:$R$2843,11,0)</f>
        <v>-3.6149</v>
      </c>
      <c r="I9" s="66">
        <f t="shared" ref="I9:I18" si="2">RANK(H9,H$8:H$18,0)</f>
        <v>4</v>
      </c>
      <c r="J9" s="65">
        <f>VLOOKUP($A9,'Return Data'!$B$7:$R$2843,12,0)</f>
        <v>-6.8455000000000004</v>
      </c>
      <c r="K9" s="66">
        <f t="shared" ref="K9:K18" si="3">RANK(J9,J$8:J$18,0)</f>
        <v>3</v>
      </c>
      <c r="L9" s="65">
        <f>VLOOKUP($A9,'Return Data'!$B$7:$R$2843,13,0)</f>
        <v>3.6031</v>
      </c>
      <c r="M9" s="66">
        <f t="shared" ref="M9:M18" si="4">RANK(L9,L$8:L$18,0)</f>
        <v>2</v>
      </c>
      <c r="N9" s="65">
        <f>VLOOKUP($A9,'Return Data'!$B$7:$R$2843,17,0)</f>
        <v>21.147300000000001</v>
      </c>
      <c r="O9" s="66">
        <f t="shared" ref="O9:O18" si="5">RANK(N9,N$8:N$18,0)</f>
        <v>4</v>
      </c>
      <c r="P9" s="65">
        <f>VLOOKUP($A9,'Return Data'!$B$7:$R$2843,14,0)</f>
        <v>15.3409</v>
      </c>
      <c r="Q9" s="66">
        <f t="shared" ref="Q9:Q18" si="6">RANK(P9,P$8:P$18,0)</f>
        <v>3</v>
      </c>
      <c r="R9" s="65">
        <f>VLOOKUP($A9,'Return Data'!$B$7:$R$2843,16,0)</f>
        <v>4.2633999999999999</v>
      </c>
      <c r="S9" s="67">
        <f t="shared" ref="S9:S18" si="7">RANK(R9,R$8:R$18,0)</f>
        <v>8</v>
      </c>
    </row>
    <row r="10" spans="1:19" x14ac:dyDescent="0.3">
      <c r="A10" s="82" t="s">
        <v>880</v>
      </c>
      <c r="B10" s="64">
        <f>VLOOKUP($A10,'Return Data'!$B$7:$R$2843,3,0)</f>
        <v>44351</v>
      </c>
      <c r="C10" s="65">
        <f>VLOOKUP($A10,'Return Data'!$B$7:$R$2843,4,0)</f>
        <v>19.965199999999999</v>
      </c>
      <c r="D10" s="65">
        <f>VLOOKUP($A10,'Return Data'!$B$7:$R$2843,9,0)</f>
        <v>64.145300000000006</v>
      </c>
      <c r="E10" s="66">
        <f t="shared" si="0"/>
        <v>1</v>
      </c>
      <c r="F10" s="65">
        <f>VLOOKUP($A10,'Return Data'!$B$7:$R$2843,10,0)</f>
        <v>81.352599999999995</v>
      </c>
      <c r="G10" s="66">
        <f t="shared" si="1"/>
        <v>1</v>
      </c>
      <c r="H10" s="65">
        <f>VLOOKUP($A10,'Return Data'!$B$7:$R$2843,11,0)</f>
        <v>11.5015</v>
      </c>
      <c r="I10" s="66">
        <f t="shared" si="2"/>
        <v>1</v>
      </c>
      <c r="J10" s="65">
        <f>VLOOKUP($A10,'Return Data'!$B$7:$R$2843,12,0)</f>
        <v>-7.0891999999999999</v>
      </c>
      <c r="K10" s="66">
        <f t="shared" si="3"/>
        <v>4</v>
      </c>
      <c r="L10" s="65">
        <f>VLOOKUP($A10,'Return Data'!$B$7:$R$2843,13,0)</f>
        <v>12.48</v>
      </c>
      <c r="M10" s="66">
        <f t="shared" si="4"/>
        <v>1</v>
      </c>
      <c r="N10" s="65">
        <f>VLOOKUP($A10,'Return Data'!$B$7:$R$2843,17,0)</f>
        <v>30.834599999999998</v>
      </c>
      <c r="O10" s="66">
        <f t="shared" si="5"/>
        <v>1</v>
      </c>
      <c r="P10" s="65">
        <f>VLOOKUP($A10,'Return Data'!$B$7:$R$2843,14,0)</f>
        <v>20.863499999999998</v>
      </c>
      <c r="Q10" s="66">
        <f t="shared" si="6"/>
        <v>1</v>
      </c>
      <c r="R10" s="65">
        <f>VLOOKUP($A10,'Return Data'!$B$7:$R$2843,16,0)</f>
        <v>5.1641000000000004</v>
      </c>
      <c r="S10" s="67">
        <f t="shared" si="7"/>
        <v>4</v>
      </c>
    </row>
    <row r="11" spans="1:19" x14ac:dyDescent="0.3">
      <c r="A11" s="82" t="s">
        <v>882</v>
      </c>
      <c r="B11" s="64">
        <f>VLOOKUP($A11,'Return Data'!$B$7:$R$2843,3,0)</f>
        <v>44351</v>
      </c>
      <c r="C11" s="65">
        <f>VLOOKUP($A11,'Return Data'!$B$7:$R$2843,4,0)</f>
        <v>15.3552</v>
      </c>
      <c r="D11" s="65">
        <f>VLOOKUP($A11,'Return Data'!$B$7:$R$2843,9,0)</f>
        <v>35.311300000000003</v>
      </c>
      <c r="E11" s="66">
        <f t="shared" si="0"/>
        <v>10</v>
      </c>
      <c r="F11" s="65">
        <f>VLOOKUP($A11,'Return Data'!$B$7:$R$2843,10,0)</f>
        <v>29.698899999999998</v>
      </c>
      <c r="G11" s="66">
        <f t="shared" si="1"/>
        <v>10</v>
      </c>
      <c r="H11" s="65">
        <f>VLOOKUP($A11,'Return Data'!$B$7:$R$2843,11,0)</f>
        <v>-5.0842000000000001</v>
      </c>
      <c r="I11" s="66">
        <f t="shared" si="2"/>
        <v>11</v>
      </c>
      <c r="J11" s="65">
        <f>VLOOKUP($A11,'Return Data'!$B$7:$R$2843,12,0)</f>
        <v>-7.7582000000000004</v>
      </c>
      <c r="K11" s="66">
        <f t="shared" si="3"/>
        <v>6</v>
      </c>
      <c r="L11" s="65">
        <f>VLOOKUP($A11,'Return Data'!$B$7:$R$2843,13,0)</f>
        <v>2.7509000000000001</v>
      </c>
      <c r="M11" s="66">
        <f t="shared" si="4"/>
        <v>8</v>
      </c>
      <c r="N11" s="65">
        <f>VLOOKUP($A11,'Return Data'!$B$7:$R$2843,17,0)</f>
        <v>20.890799999999999</v>
      </c>
      <c r="O11" s="66">
        <f t="shared" si="5"/>
        <v>5</v>
      </c>
      <c r="P11" s="65">
        <f>VLOOKUP($A11,'Return Data'!$B$7:$R$2843,14,0)</f>
        <v>14.809100000000001</v>
      </c>
      <c r="Q11" s="66">
        <f t="shared" si="6"/>
        <v>6</v>
      </c>
      <c r="R11" s="65">
        <f>VLOOKUP($A11,'Return Data'!$B$7:$R$2843,16,0)</f>
        <v>4.57</v>
      </c>
      <c r="S11" s="67">
        <f t="shared" si="7"/>
        <v>6</v>
      </c>
    </row>
    <row r="12" spans="1:19" x14ac:dyDescent="0.3">
      <c r="A12" s="82" t="s">
        <v>884</v>
      </c>
      <c r="B12" s="64">
        <f>VLOOKUP($A12,'Return Data'!$B$7:$R$2843,3,0)</f>
        <v>44351</v>
      </c>
      <c r="C12" s="65">
        <f>VLOOKUP($A12,'Return Data'!$B$7:$R$2843,4,0)</f>
        <v>15.888199999999999</v>
      </c>
      <c r="D12" s="65">
        <f>VLOOKUP($A12,'Return Data'!$B$7:$R$2843,9,0)</f>
        <v>36.490200000000002</v>
      </c>
      <c r="E12" s="66">
        <f t="shared" si="0"/>
        <v>6</v>
      </c>
      <c r="F12" s="65">
        <f>VLOOKUP($A12,'Return Data'!$B$7:$R$2843,10,0)</f>
        <v>30.658300000000001</v>
      </c>
      <c r="G12" s="66">
        <f t="shared" si="1"/>
        <v>7</v>
      </c>
      <c r="H12" s="65">
        <f>VLOOKUP($A12,'Return Data'!$B$7:$R$2843,11,0)</f>
        <v>-4.2538</v>
      </c>
      <c r="I12" s="66">
        <f t="shared" si="2"/>
        <v>6</v>
      </c>
      <c r="J12" s="65">
        <f>VLOOKUP($A12,'Return Data'!$B$7:$R$2843,12,0)</f>
        <v>-7.9934000000000003</v>
      </c>
      <c r="K12" s="66">
        <f t="shared" si="3"/>
        <v>9</v>
      </c>
      <c r="L12" s="65">
        <f>VLOOKUP($A12,'Return Data'!$B$7:$R$2843,13,0)</f>
        <v>2.4015</v>
      </c>
      <c r="M12" s="66">
        <f t="shared" si="4"/>
        <v>10</v>
      </c>
      <c r="N12" s="65">
        <f>VLOOKUP($A12,'Return Data'!$B$7:$R$2843,17,0)</f>
        <v>20.295400000000001</v>
      </c>
      <c r="O12" s="66">
        <f t="shared" si="5"/>
        <v>10</v>
      </c>
      <c r="P12" s="65">
        <f>VLOOKUP($A12,'Return Data'!$B$7:$R$2843,14,0)</f>
        <v>14.519</v>
      </c>
      <c r="Q12" s="66">
        <f t="shared" si="6"/>
        <v>9</v>
      </c>
      <c r="R12" s="65">
        <f>VLOOKUP($A12,'Return Data'!$B$7:$R$2843,16,0)</f>
        <v>4.9123000000000001</v>
      </c>
      <c r="S12" s="67">
        <f t="shared" si="7"/>
        <v>5</v>
      </c>
    </row>
    <row r="13" spans="1:19" x14ac:dyDescent="0.3">
      <c r="A13" s="82" t="s">
        <v>886</v>
      </c>
      <c r="B13" s="64">
        <f>VLOOKUP($A13,'Return Data'!$B$7:$R$2843,3,0)</f>
        <v>44351</v>
      </c>
      <c r="C13" s="65">
        <f>VLOOKUP($A13,'Return Data'!$B$7:$R$2843,4,0)</f>
        <v>13.349</v>
      </c>
      <c r="D13" s="65">
        <f>VLOOKUP($A13,'Return Data'!$B$7:$R$2843,9,0)</f>
        <v>36.539700000000003</v>
      </c>
      <c r="E13" s="66">
        <f t="shared" si="0"/>
        <v>5</v>
      </c>
      <c r="F13" s="65">
        <f>VLOOKUP($A13,'Return Data'!$B$7:$R$2843,10,0)</f>
        <v>32.186300000000003</v>
      </c>
      <c r="G13" s="66">
        <f t="shared" si="1"/>
        <v>2</v>
      </c>
      <c r="H13" s="65">
        <f>VLOOKUP($A13,'Return Data'!$B$7:$R$2843,11,0)</f>
        <v>-2.4222000000000001</v>
      </c>
      <c r="I13" s="66">
        <f t="shared" si="2"/>
        <v>2</v>
      </c>
      <c r="J13" s="65">
        <f>VLOOKUP($A13,'Return Data'!$B$7:$R$2843,12,0)</f>
        <v>-5.8334000000000001</v>
      </c>
      <c r="K13" s="66">
        <f t="shared" si="3"/>
        <v>1</v>
      </c>
      <c r="L13" s="65">
        <f>VLOOKUP($A13,'Return Data'!$B$7:$R$2843,13,0)</f>
        <v>-4.5244999999999997</v>
      </c>
      <c r="M13" s="66">
        <f t="shared" si="4"/>
        <v>11</v>
      </c>
      <c r="N13" s="65">
        <f>VLOOKUP($A13,'Return Data'!$B$7:$R$2843,17,0)</f>
        <v>20.255700000000001</v>
      </c>
      <c r="O13" s="66">
        <f t="shared" si="5"/>
        <v>11</v>
      </c>
      <c r="P13" s="65">
        <f>VLOOKUP($A13,'Return Data'!$B$7:$R$2843,14,0)</f>
        <v>14.400499999999999</v>
      </c>
      <c r="Q13" s="66">
        <f t="shared" si="6"/>
        <v>10</v>
      </c>
      <c r="R13" s="65">
        <f>VLOOKUP($A13,'Return Data'!$B$7:$R$2843,16,0)</f>
        <v>3.3327</v>
      </c>
      <c r="S13" s="67">
        <f t="shared" si="7"/>
        <v>11</v>
      </c>
    </row>
    <row r="14" spans="1:19" x14ac:dyDescent="0.3">
      <c r="A14" s="82" t="s">
        <v>888</v>
      </c>
      <c r="B14" s="64">
        <f>VLOOKUP($A14,'Return Data'!$B$7:$R$2843,3,0)</f>
        <v>44351</v>
      </c>
      <c r="C14" s="65">
        <f>VLOOKUP($A14,'Return Data'!$B$7:$R$2843,4,0)</f>
        <v>14.5669</v>
      </c>
      <c r="D14" s="65">
        <f>VLOOKUP($A14,'Return Data'!$B$7:$R$2843,9,0)</f>
        <v>36.3371</v>
      </c>
      <c r="E14" s="66">
        <f t="shared" si="0"/>
        <v>8</v>
      </c>
      <c r="F14" s="65">
        <f>VLOOKUP($A14,'Return Data'!$B$7:$R$2843,10,0)</f>
        <v>30.866399999999999</v>
      </c>
      <c r="G14" s="66">
        <f t="shared" si="1"/>
        <v>5</v>
      </c>
      <c r="H14" s="65">
        <f>VLOOKUP($A14,'Return Data'!$B$7:$R$2843,11,0)</f>
        <v>-3.4264000000000001</v>
      </c>
      <c r="I14" s="66">
        <f t="shared" si="2"/>
        <v>3</v>
      </c>
      <c r="J14" s="65">
        <f>VLOOKUP($A14,'Return Data'!$B$7:$R$2843,12,0)</f>
        <v>-8.0000999999999998</v>
      </c>
      <c r="K14" s="66">
        <f t="shared" si="3"/>
        <v>10</v>
      </c>
      <c r="L14" s="65">
        <f>VLOOKUP($A14,'Return Data'!$B$7:$R$2843,13,0)</f>
        <v>2.9034</v>
      </c>
      <c r="M14" s="66">
        <f t="shared" si="4"/>
        <v>6</v>
      </c>
      <c r="N14" s="65">
        <f>VLOOKUP($A14,'Return Data'!$B$7:$R$2843,17,0)</f>
        <v>20.7788</v>
      </c>
      <c r="O14" s="66">
        <f t="shared" si="5"/>
        <v>7</v>
      </c>
      <c r="P14" s="65">
        <f>VLOOKUP($A14,'Return Data'!$B$7:$R$2843,14,0)</f>
        <v>14.553900000000001</v>
      </c>
      <c r="Q14" s="66">
        <f t="shared" si="6"/>
        <v>8</v>
      </c>
      <c r="R14" s="65">
        <f>VLOOKUP($A14,'Return Data'!$B$7:$R$2843,16,0)</f>
        <v>4.0373000000000001</v>
      </c>
      <c r="S14" s="67">
        <f t="shared" si="7"/>
        <v>10</v>
      </c>
    </row>
    <row r="15" spans="1:19" x14ac:dyDescent="0.3">
      <c r="A15" s="82" t="s">
        <v>890</v>
      </c>
      <c r="B15" s="64">
        <f>VLOOKUP($A15,'Return Data'!$B$7:$R$2843,3,0)</f>
        <v>44351</v>
      </c>
      <c r="C15" s="65">
        <f>VLOOKUP($A15,'Return Data'!$B$7:$R$2843,4,0)</f>
        <v>19.965299999999999</v>
      </c>
      <c r="D15" s="65">
        <f>VLOOKUP($A15,'Return Data'!$B$7:$R$2843,9,0)</f>
        <v>33.946899999999999</v>
      </c>
      <c r="E15" s="66">
        <f t="shared" si="0"/>
        <v>11</v>
      </c>
      <c r="F15" s="65">
        <f>VLOOKUP($A15,'Return Data'!$B$7:$R$2843,10,0)</f>
        <v>30.6615</v>
      </c>
      <c r="G15" s="66">
        <f t="shared" si="1"/>
        <v>6</v>
      </c>
      <c r="H15" s="65">
        <f>VLOOKUP($A15,'Return Data'!$B$7:$R$2843,11,0)</f>
        <v>-4.1887999999999996</v>
      </c>
      <c r="I15" s="66">
        <f t="shared" si="2"/>
        <v>5</v>
      </c>
      <c r="J15" s="65">
        <f>VLOOKUP($A15,'Return Data'!$B$7:$R$2843,12,0)</f>
        <v>-7.3822000000000001</v>
      </c>
      <c r="K15" s="66">
        <f t="shared" si="3"/>
        <v>5</v>
      </c>
      <c r="L15" s="65">
        <f>VLOOKUP($A15,'Return Data'!$B$7:$R$2843,13,0)</f>
        <v>3.262</v>
      </c>
      <c r="M15" s="66">
        <f t="shared" si="4"/>
        <v>3</v>
      </c>
      <c r="N15" s="65">
        <f>VLOOKUP($A15,'Return Data'!$B$7:$R$2843,17,0)</f>
        <v>21.648199999999999</v>
      </c>
      <c r="O15" s="66">
        <f t="shared" si="5"/>
        <v>2</v>
      </c>
      <c r="P15" s="65">
        <f>VLOOKUP($A15,'Return Data'!$B$7:$R$2843,14,0)</f>
        <v>15.805199999999999</v>
      </c>
      <c r="Q15" s="66">
        <f t="shared" si="6"/>
        <v>2</v>
      </c>
      <c r="R15" s="65">
        <f>VLOOKUP($A15,'Return Data'!$B$7:$R$2843,16,0)</f>
        <v>7.0115999999999996</v>
      </c>
      <c r="S15" s="67">
        <f t="shared" si="7"/>
        <v>1</v>
      </c>
    </row>
    <row r="16" spans="1:19" x14ac:dyDescent="0.3">
      <c r="A16" s="82" t="s">
        <v>892</v>
      </c>
      <c r="B16" s="64">
        <f>VLOOKUP($A16,'Return Data'!$B$7:$R$2843,3,0)</f>
        <v>44351</v>
      </c>
      <c r="C16" s="65">
        <f>VLOOKUP($A16,'Return Data'!$B$7:$R$2843,4,0)</f>
        <v>19.745899999999999</v>
      </c>
      <c r="D16" s="65">
        <f>VLOOKUP($A16,'Return Data'!$B$7:$R$2843,9,0)</f>
        <v>39.1477</v>
      </c>
      <c r="E16" s="66">
        <f t="shared" si="0"/>
        <v>3</v>
      </c>
      <c r="F16" s="65">
        <f>VLOOKUP($A16,'Return Data'!$B$7:$R$2843,10,0)</f>
        <v>32.035600000000002</v>
      </c>
      <c r="G16" s="66">
        <f t="shared" si="1"/>
        <v>3</v>
      </c>
      <c r="H16" s="65">
        <f>VLOOKUP($A16,'Return Data'!$B$7:$R$2843,11,0)</f>
        <v>-4.7351999999999999</v>
      </c>
      <c r="I16" s="66">
        <f t="shared" si="2"/>
        <v>8</v>
      </c>
      <c r="J16" s="65">
        <f>VLOOKUP($A16,'Return Data'!$B$7:$R$2843,12,0)</f>
        <v>-8.1166</v>
      </c>
      <c r="K16" s="66">
        <f t="shared" si="3"/>
        <v>11</v>
      </c>
      <c r="L16" s="65">
        <f>VLOOKUP($A16,'Return Data'!$B$7:$R$2843,13,0)</f>
        <v>2.8357000000000001</v>
      </c>
      <c r="M16" s="66">
        <f t="shared" si="4"/>
        <v>7</v>
      </c>
      <c r="N16" s="65">
        <f>VLOOKUP($A16,'Return Data'!$B$7:$R$2843,17,0)</f>
        <v>20.857600000000001</v>
      </c>
      <c r="O16" s="66">
        <f t="shared" si="5"/>
        <v>6</v>
      </c>
      <c r="P16" s="65">
        <f>VLOOKUP($A16,'Return Data'!$B$7:$R$2843,14,0)</f>
        <v>14.7616</v>
      </c>
      <c r="Q16" s="66">
        <f t="shared" si="6"/>
        <v>7</v>
      </c>
      <c r="R16" s="65">
        <f>VLOOKUP($A16,'Return Data'!$B$7:$R$2843,16,0)</f>
        <v>6.8615000000000004</v>
      </c>
      <c r="S16" s="67">
        <f t="shared" si="7"/>
        <v>2</v>
      </c>
    </row>
    <row r="17" spans="1:19" x14ac:dyDescent="0.3">
      <c r="A17" s="82" t="s">
        <v>894</v>
      </c>
      <c r="B17" s="64">
        <f>VLOOKUP($A17,'Return Data'!$B$7:$R$2843,3,0)</f>
        <v>44351</v>
      </c>
      <c r="C17" s="65">
        <f>VLOOKUP($A17,'Return Data'!$B$7:$R$2843,4,0)</f>
        <v>19.407</v>
      </c>
      <c r="D17" s="65">
        <f>VLOOKUP($A17,'Return Data'!$B$7:$R$2843,9,0)</f>
        <v>36.478900000000003</v>
      </c>
      <c r="E17" s="66">
        <f t="shared" si="0"/>
        <v>7</v>
      </c>
      <c r="F17" s="65">
        <f>VLOOKUP($A17,'Return Data'!$B$7:$R$2843,10,0)</f>
        <v>30.8977</v>
      </c>
      <c r="G17" s="66">
        <f t="shared" si="1"/>
        <v>4</v>
      </c>
      <c r="H17" s="65">
        <f>VLOOKUP($A17,'Return Data'!$B$7:$R$2843,11,0)</f>
        <v>-4.8198999999999996</v>
      </c>
      <c r="I17" s="66">
        <f t="shared" si="2"/>
        <v>9</v>
      </c>
      <c r="J17" s="65">
        <f>VLOOKUP($A17,'Return Data'!$B$7:$R$2843,12,0)</f>
        <v>-7.8388</v>
      </c>
      <c r="K17" s="66">
        <f t="shared" si="3"/>
        <v>8</v>
      </c>
      <c r="L17" s="65">
        <f>VLOOKUP($A17,'Return Data'!$B$7:$R$2843,13,0)</f>
        <v>2.4830000000000001</v>
      </c>
      <c r="M17" s="66">
        <f t="shared" si="4"/>
        <v>9</v>
      </c>
      <c r="N17" s="65">
        <f>VLOOKUP($A17,'Return Data'!$B$7:$R$2843,17,0)</f>
        <v>20.771799999999999</v>
      </c>
      <c r="O17" s="66">
        <f t="shared" si="5"/>
        <v>8</v>
      </c>
      <c r="P17" s="65">
        <f>VLOOKUP($A17,'Return Data'!$B$7:$R$2843,14,0)</f>
        <v>14.984500000000001</v>
      </c>
      <c r="Q17" s="66">
        <f t="shared" si="6"/>
        <v>5</v>
      </c>
      <c r="R17" s="65">
        <f>VLOOKUP($A17,'Return Data'!$B$7:$R$2843,16,0)</f>
        <v>6.8186</v>
      </c>
      <c r="S17" s="67">
        <f t="shared" si="7"/>
        <v>3</v>
      </c>
    </row>
    <row r="18" spans="1:19" x14ac:dyDescent="0.3">
      <c r="A18" s="82" t="s">
        <v>895</v>
      </c>
      <c r="B18" s="64">
        <f>VLOOKUP($A18,'Return Data'!$B$7:$R$2843,3,0)</f>
        <v>44351</v>
      </c>
      <c r="C18" s="65">
        <f>VLOOKUP($A18,'Return Data'!$B$7:$R$2843,4,0)</f>
        <v>14.952299999999999</v>
      </c>
      <c r="D18" s="65">
        <f>VLOOKUP($A18,'Return Data'!$B$7:$R$2843,9,0)</f>
        <v>36.811100000000003</v>
      </c>
      <c r="E18" s="66">
        <f t="shared" si="0"/>
        <v>4</v>
      </c>
      <c r="F18" s="65">
        <f>VLOOKUP($A18,'Return Data'!$B$7:$R$2843,10,0)</f>
        <v>30.154900000000001</v>
      </c>
      <c r="G18" s="66">
        <f t="shared" si="1"/>
        <v>8</v>
      </c>
      <c r="H18" s="65">
        <f>VLOOKUP($A18,'Return Data'!$B$7:$R$2843,11,0)</f>
        <v>-4.5575999999999999</v>
      </c>
      <c r="I18" s="66">
        <f t="shared" si="2"/>
        <v>7</v>
      </c>
      <c r="J18" s="65">
        <f>VLOOKUP($A18,'Return Data'!$B$7:$R$2843,12,0)</f>
        <v>-7.7907999999999999</v>
      </c>
      <c r="K18" s="66">
        <f t="shared" si="3"/>
        <v>7</v>
      </c>
      <c r="L18" s="65">
        <f>VLOOKUP($A18,'Return Data'!$B$7:$R$2843,13,0)</f>
        <v>3.0680999999999998</v>
      </c>
      <c r="M18" s="66">
        <f t="shared" si="4"/>
        <v>4</v>
      </c>
      <c r="N18" s="65">
        <f>VLOOKUP($A18,'Return Data'!$B$7:$R$2843,17,0)</f>
        <v>21.1904</v>
      </c>
      <c r="O18" s="66">
        <f t="shared" si="5"/>
        <v>3</v>
      </c>
      <c r="P18" s="65">
        <f>VLOOKUP($A18,'Return Data'!$B$7:$R$2843,14,0)</f>
        <v>15.117599999999999</v>
      </c>
      <c r="Q18" s="66">
        <f t="shared" si="6"/>
        <v>4</v>
      </c>
      <c r="R18" s="65">
        <f>VLOOKUP($A18,'Return Data'!$B$7:$R$2843,16,0)</f>
        <v>4.2191999999999998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39.128172727272734</v>
      </c>
      <c r="E20" s="88"/>
      <c r="F20" s="89">
        <f>AVERAGE(F8:F18)</f>
        <v>35.124909090909085</v>
      </c>
      <c r="G20" s="88"/>
      <c r="H20" s="89">
        <f>AVERAGE(H8:H18)</f>
        <v>-2.7759181818181822</v>
      </c>
      <c r="I20" s="88"/>
      <c r="J20" s="89">
        <f>AVERAGE(J8:J18)</f>
        <v>-7.362109090909092</v>
      </c>
      <c r="K20" s="88"/>
      <c r="L20" s="89">
        <f>AVERAGE(L8:L18)</f>
        <v>3.1061545454545456</v>
      </c>
      <c r="M20" s="88"/>
      <c r="N20" s="89">
        <f>AVERAGE(N8:N18)</f>
        <v>21.765081818181816</v>
      </c>
      <c r="O20" s="88"/>
      <c r="P20" s="89">
        <f>AVERAGE(P8:P18)</f>
        <v>15.405181818181818</v>
      </c>
      <c r="Q20" s="88"/>
      <c r="R20" s="89">
        <f>AVERAGE(R8:R18)</f>
        <v>5.0588363636363631</v>
      </c>
      <c r="S20" s="90"/>
    </row>
    <row r="21" spans="1:19" x14ac:dyDescent="0.3">
      <c r="A21" s="87" t="s">
        <v>28</v>
      </c>
      <c r="B21" s="88"/>
      <c r="C21" s="88"/>
      <c r="D21" s="89">
        <f>MIN(D8:D18)</f>
        <v>33.946899999999999</v>
      </c>
      <c r="E21" s="88"/>
      <c r="F21" s="89">
        <f>MIN(F8:F18)</f>
        <v>27.791899999999998</v>
      </c>
      <c r="G21" s="88"/>
      <c r="H21" s="89">
        <f>MIN(H8:H18)</f>
        <v>-5.0842000000000001</v>
      </c>
      <c r="I21" s="88"/>
      <c r="J21" s="89">
        <f>MIN(J8:J18)</f>
        <v>-8.1166</v>
      </c>
      <c r="K21" s="88"/>
      <c r="L21" s="89">
        <f>MIN(L8:L18)</f>
        <v>-4.5244999999999997</v>
      </c>
      <c r="M21" s="88"/>
      <c r="N21" s="89">
        <f>MIN(N8:N18)</f>
        <v>20.255700000000001</v>
      </c>
      <c r="O21" s="88"/>
      <c r="P21" s="89">
        <f>MIN(P8:P18)</f>
        <v>14.3012</v>
      </c>
      <c r="Q21" s="88"/>
      <c r="R21" s="89">
        <f>MIN(R8:R18)</f>
        <v>3.3327</v>
      </c>
      <c r="S21" s="90"/>
    </row>
    <row r="22" spans="1:19" ht="15" thickBot="1" x14ac:dyDescent="0.35">
      <c r="A22" s="91" t="s">
        <v>29</v>
      </c>
      <c r="B22" s="92"/>
      <c r="C22" s="92"/>
      <c r="D22" s="93">
        <f>MAX(D8:D18)</f>
        <v>64.145300000000006</v>
      </c>
      <c r="E22" s="92"/>
      <c r="F22" s="93">
        <f>MAX(F8:F18)</f>
        <v>81.352599999999995</v>
      </c>
      <c r="G22" s="92"/>
      <c r="H22" s="93">
        <f>MAX(H8:H18)</f>
        <v>11.5015</v>
      </c>
      <c r="I22" s="92"/>
      <c r="J22" s="93">
        <f>MAX(J8:J18)</f>
        <v>-5.8334000000000001</v>
      </c>
      <c r="K22" s="92"/>
      <c r="L22" s="93">
        <f>MAX(L8:L18)</f>
        <v>12.48</v>
      </c>
      <c r="M22" s="92"/>
      <c r="N22" s="93">
        <f>MAX(N8:N18)</f>
        <v>30.834599999999998</v>
      </c>
      <c r="O22" s="92"/>
      <c r="P22" s="93">
        <f>MAX(P8:P18)</f>
        <v>20.863499999999998</v>
      </c>
      <c r="Q22" s="92"/>
      <c r="R22" s="93">
        <f>MAX(R8:R18)</f>
        <v>7.0115999999999996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44351</v>
      </c>
      <c r="C8" s="65">
        <f>VLOOKUP($A8,'Return Data'!$B$7:$R$2843,4,0)</f>
        <v>16.481999999999999</v>
      </c>
      <c r="D8" s="65">
        <f>VLOOKUP($A8,'Return Data'!$B$7:$R$2843,9,0)</f>
        <v>10.886699999999999</v>
      </c>
      <c r="E8" s="66">
        <f t="shared" ref="E8:E27" si="0">RANK(D8,D$8:D$27,0)</f>
        <v>7</v>
      </c>
      <c r="F8" s="65">
        <f>VLOOKUP($A8,'Return Data'!$B$7:$R$2843,10,0)</f>
        <v>10.120900000000001</v>
      </c>
      <c r="G8" s="66">
        <f t="shared" ref="G8:G27" si="1">RANK(F8,F$8:F$27,0)</f>
        <v>8</v>
      </c>
      <c r="H8" s="65">
        <f>VLOOKUP($A8,'Return Data'!$B$7:$R$2843,11,0)</f>
        <v>9.1197999999999997</v>
      </c>
      <c r="I8" s="66">
        <f t="shared" ref="I8:I27" si="2">RANK(H8,H$8:H$27,0)</f>
        <v>5</v>
      </c>
      <c r="J8" s="65">
        <f>VLOOKUP($A8,'Return Data'!$B$7:$R$2843,12,0)</f>
        <v>10.042400000000001</v>
      </c>
      <c r="K8" s="66">
        <f t="shared" ref="K8:K27" si="3">RANK(J8,J$8:J$27,0)</f>
        <v>6</v>
      </c>
      <c r="L8" s="65">
        <f>VLOOKUP($A8,'Return Data'!$B$7:$R$2843,13,0)</f>
        <v>12.6797</v>
      </c>
      <c r="M8" s="66">
        <f t="shared" ref="M8:M27" si="4">RANK(L8,L$8:L$27,0)</f>
        <v>5</v>
      </c>
      <c r="N8" s="65">
        <f>VLOOKUP($A8,'Return Data'!$B$7:$R$2843,17,0)</f>
        <v>7.2995000000000001</v>
      </c>
      <c r="O8" s="66">
        <f>RANK(N8,N$8:N$27,0)</f>
        <v>7</v>
      </c>
      <c r="P8" s="65">
        <f>VLOOKUP($A8,'Return Data'!$B$7:$R$2843,14,0)</f>
        <v>7.2820999999999998</v>
      </c>
      <c r="Q8" s="66">
        <f>RANK(P8,P$8:P$27,0)</f>
        <v>7</v>
      </c>
      <c r="R8" s="65">
        <f>VLOOKUP($A8,'Return Data'!$B$7:$R$2843,16,0)</f>
        <v>8.4703999999999997</v>
      </c>
      <c r="S8" s="67">
        <f t="shared" ref="S8:S27" si="5">RANK(R8,R$8:R$27,0)</f>
        <v>7</v>
      </c>
    </row>
    <row r="9" spans="1:19" x14ac:dyDescent="0.3">
      <c r="A9" s="82" t="s">
        <v>654</v>
      </c>
      <c r="B9" s="64">
        <f>VLOOKUP($A9,'Return Data'!$B$7:$R$2843,3,0)</f>
        <v>44351</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-16.411999999999999</v>
      </c>
      <c r="S9" s="67">
        <f t="shared" si="5"/>
        <v>19</v>
      </c>
    </row>
    <row r="10" spans="1:19" x14ac:dyDescent="0.3">
      <c r="A10" s="82" t="s">
        <v>656</v>
      </c>
      <c r="B10" s="64">
        <f>VLOOKUP($A10,'Return Data'!$B$7:$R$2843,3,0)</f>
        <v>44351</v>
      </c>
      <c r="C10" s="65">
        <f>VLOOKUP($A10,'Return Data'!$B$7:$R$2843,4,0)</f>
        <v>17.899999999999999</v>
      </c>
      <c r="D10" s="65">
        <f>VLOOKUP($A10,'Return Data'!$B$7:$R$2843,9,0)</f>
        <v>8.7271000000000001</v>
      </c>
      <c r="E10" s="66">
        <f t="shared" si="0"/>
        <v>9</v>
      </c>
      <c r="F10" s="65">
        <f>VLOOKUP($A10,'Return Data'!$B$7:$R$2843,10,0)</f>
        <v>10.084199999999999</v>
      </c>
      <c r="G10" s="66">
        <f t="shared" si="1"/>
        <v>9</v>
      </c>
      <c r="H10" s="65">
        <f>VLOOKUP($A10,'Return Data'!$B$7:$R$2843,11,0)</f>
        <v>8.1012000000000004</v>
      </c>
      <c r="I10" s="66">
        <f t="shared" si="2"/>
        <v>8</v>
      </c>
      <c r="J10" s="65">
        <f>VLOOKUP($A10,'Return Data'!$B$7:$R$2843,12,0)</f>
        <v>9.0379000000000005</v>
      </c>
      <c r="K10" s="66">
        <f t="shared" si="3"/>
        <v>8</v>
      </c>
      <c r="L10" s="65">
        <f>VLOOKUP($A10,'Return Data'!$B$7:$R$2843,13,0)</f>
        <v>10.0137</v>
      </c>
      <c r="M10" s="66">
        <f t="shared" si="4"/>
        <v>10</v>
      </c>
      <c r="N10" s="65">
        <f>VLOOKUP($A10,'Return Data'!$B$7:$R$2843,17,0)</f>
        <v>9.2203999999999997</v>
      </c>
      <c r="O10" s="66">
        <f t="shared" ref="O10:O22" si="6">RANK(N10,N$8:N$27,0)</f>
        <v>3</v>
      </c>
      <c r="P10" s="65">
        <f>VLOOKUP($A10,'Return Data'!$B$7:$R$2843,14,0)</f>
        <v>7.8672000000000004</v>
      </c>
      <c r="Q10" s="66">
        <f t="shared" ref="Q10:Q22" si="7">RANK(P10,P$8:P$27,0)</f>
        <v>6</v>
      </c>
      <c r="R10" s="65">
        <f>VLOOKUP($A10,'Return Data'!$B$7:$R$2843,16,0)</f>
        <v>8.8132000000000001</v>
      </c>
      <c r="S10" s="67">
        <f t="shared" si="5"/>
        <v>5</v>
      </c>
    </row>
    <row r="11" spans="1:19" x14ac:dyDescent="0.3">
      <c r="A11" s="82" t="s">
        <v>660</v>
      </c>
      <c r="B11" s="64">
        <f>VLOOKUP($A11,'Return Data'!$B$7:$R$2843,3,0)</f>
        <v>44351</v>
      </c>
      <c r="C11" s="65">
        <f>VLOOKUP($A11,'Return Data'!$B$7:$R$2843,4,0)</f>
        <v>16.741900000000001</v>
      </c>
      <c r="D11" s="65">
        <f>VLOOKUP($A11,'Return Data'!$B$7:$R$2843,9,0)</f>
        <v>5.4686000000000003</v>
      </c>
      <c r="E11" s="66">
        <f t="shared" si="0"/>
        <v>16</v>
      </c>
      <c r="F11" s="65">
        <f>VLOOKUP($A11,'Return Data'!$B$7:$R$2843,10,0)</f>
        <v>22.592199999999998</v>
      </c>
      <c r="G11" s="66">
        <f t="shared" si="1"/>
        <v>2</v>
      </c>
      <c r="H11" s="65">
        <f>VLOOKUP($A11,'Return Data'!$B$7:$R$2843,11,0)</f>
        <v>16.4087</v>
      </c>
      <c r="I11" s="66">
        <f t="shared" si="2"/>
        <v>2</v>
      </c>
      <c r="J11" s="65">
        <f>VLOOKUP($A11,'Return Data'!$B$7:$R$2843,12,0)</f>
        <v>15.3383</v>
      </c>
      <c r="K11" s="66">
        <f t="shared" si="3"/>
        <v>2</v>
      </c>
      <c r="L11" s="65">
        <f>VLOOKUP($A11,'Return Data'!$B$7:$R$2843,13,0)</f>
        <v>17.5291</v>
      </c>
      <c r="M11" s="66">
        <f t="shared" si="4"/>
        <v>1</v>
      </c>
      <c r="N11" s="65">
        <f>VLOOKUP($A11,'Return Data'!$B$7:$R$2843,17,0)</f>
        <v>6.5118999999999998</v>
      </c>
      <c r="O11" s="66">
        <f t="shared" si="6"/>
        <v>8</v>
      </c>
      <c r="P11" s="65">
        <f>VLOOKUP($A11,'Return Data'!$B$7:$R$2843,14,0)</f>
        <v>6.0568</v>
      </c>
      <c r="Q11" s="66">
        <f t="shared" si="7"/>
        <v>9</v>
      </c>
      <c r="R11" s="65">
        <f>VLOOKUP($A11,'Return Data'!$B$7:$R$2843,16,0)</f>
        <v>8.4300999999999995</v>
      </c>
      <c r="S11" s="67">
        <f t="shared" si="5"/>
        <v>8</v>
      </c>
    </row>
    <row r="12" spans="1:19" x14ac:dyDescent="0.3">
      <c r="A12" s="82" t="s">
        <v>662</v>
      </c>
      <c r="B12" s="64">
        <f>VLOOKUP($A12,'Return Data'!$B$7:$R$2843,3,0)</f>
        <v>44351</v>
      </c>
      <c r="C12" s="65">
        <f>VLOOKUP($A12,'Return Data'!$B$7:$R$2843,4,0)</f>
        <v>4.2881999999999998</v>
      </c>
      <c r="D12" s="65">
        <f>VLOOKUP($A12,'Return Data'!$B$7:$R$2843,9,0)</f>
        <v>19.8796</v>
      </c>
      <c r="E12" s="66">
        <f t="shared" si="0"/>
        <v>1</v>
      </c>
      <c r="F12" s="65">
        <f>VLOOKUP($A12,'Return Data'!$B$7:$R$2843,10,0)</f>
        <v>24.645099999999999</v>
      </c>
      <c r="G12" s="66">
        <f t="shared" si="1"/>
        <v>1</v>
      </c>
      <c r="H12" s="65">
        <f>VLOOKUP($A12,'Return Data'!$B$7:$R$2843,11,0)</f>
        <v>14.428100000000001</v>
      </c>
      <c r="I12" s="66">
        <f t="shared" si="2"/>
        <v>3</v>
      </c>
      <c r="J12" s="65">
        <f>VLOOKUP($A12,'Return Data'!$B$7:$R$2843,12,0)</f>
        <v>12.1044</v>
      </c>
      <c r="K12" s="66">
        <f t="shared" si="3"/>
        <v>3</v>
      </c>
      <c r="L12" s="65">
        <f>VLOOKUP($A12,'Return Data'!$B$7:$R$2843,13,0)</f>
        <v>15.042299999999999</v>
      </c>
      <c r="M12" s="66">
        <f t="shared" si="4"/>
        <v>3</v>
      </c>
      <c r="N12" s="65">
        <f>VLOOKUP($A12,'Return Data'!$B$7:$R$2843,17,0)</f>
        <v>-40.779299999999999</v>
      </c>
      <c r="O12" s="66">
        <f t="shared" si="6"/>
        <v>17</v>
      </c>
      <c r="P12" s="65">
        <f>VLOOKUP($A12,'Return Data'!$B$7:$R$2843,14,0)</f>
        <v>-31.764600000000002</v>
      </c>
      <c r="Q12" s="66">
        <f t="shared" si="7"/>
        <v>17</v>
      </c>
      <c r="R12" s="65">
        <f>VLOOKUP($A12,'Return Data'!$B$7:$R$2843,16,0)</f>
        <v>-12.629799999999999</v>
      </c>
      <c r="S12" s="67">
        <f t="shared" si="5"/>
        <v>17</v>
      </c>
    </row>
    <row r="13" spans="1:19" x14ac:dyDescent="0.3">
      <c r="A13" s="82" t="s">
        <v>664</v>
      </c>
      <c r="B13" s="64">
        <f>VLOOKUP($A13,'Return Data'!$B$7:$R$2843,3,0)</f>
        <v>44351</v>
      </c>
      <c r="C13" s="65">
        <f>VLOOKUP($A13,'Return Data'!$B$7:$R$2843,4,0)</f>
        <v>32.245699999999999</v>
      </c>
      <c r="D13" s="65">
        <f>VLOOKUP($A13,'Return Data'!$B$7:$R$2843,9,0)</f>
        <v>6.3288000000000002</v>
      </c>
      <c r="E13" s="66">
        <f t="shared" si="0"/>
        <v>13</v>
      </c>
      <c r="F13" s="65">
        <f>VLOOKUP($A13,'Return Data'!$B$7:$R$2843,10,0)</f>
        <v>5.7049000000000003</v>
      </c>
      <c r="G13" s="66">
        <f t="shared" si="1"/>
        <v>19</v>
      </c>
      <c r="H13" s="65">
        <f>VLOOKUP($A13,'Return Data'!$B$7:$R$2843,11,0)</f>
        <v>5.0229999999999997</v>
      </c>
      <c r="I13" s="66">
        <f t="shared" si="2"/>
        <v>15</v>
      </c>
      <c r="J13" s="65">
        <f>VLOOKUP($A13,'Return Data'!$B$7:$R$2843,12,0)</f>
        <v>7.1071999999999997</v>
      </c>
      <c r="K13" s="66">
        <f t="shared" si="3"/>
        <v>14</v>
      </c>
      <c r="L13" s="65">
        <f>VLOOKUP($A13,'Return Data'!$B$7:$R$2843,13,0)</f>
        <v>7.7157999999999998</v>
      </c>
      <c r="M13" s="66">
        <f t="shared" si="4"/>
        <v>15</v>
      </c>
      <c r="N13" s="65">
        <f>VLOOKUP($A13,'Return Data'!$B$7:$R$2843,17,0)</f>
        <v>5.2370999999999999</v>
      </c>
      <c r="O13" s="66">
        <f t="shared" si="6"/>
        <v>11</v>
      </c>
      <c r="P13" s="65">
        <f>VLOOKUP($A13,'Return Data'!$B$7:$R$2843,14,0)</f>
        <v>3.0546000000000002</v>
      </c>
      <c r="Q13" s="66">
        <f t="shared" si="7"/>
        <v>13</v>
      </c>
      <c r="R13" s="65">
        <f>VLOOKUP($A13,'Return Data'!$B$7:$R$2843,16,0)</f>
        <v>7.0218999999999996</v>
      </c>
      <c r="S13" s="67">
        <f t="shared" si="5"/>
        <v>12</v>
      </c>
    </row>
    <row r="14" spans="1:19" x14ac:dyDescent="0.3">
      <c r="A14" s="82" t="s">
        <v>667</v>
      </c>
      <c r="B14" s="64">
        <f>VLOOKUP($A14,'Return Data'!$B$7:$R$2843,3,0)</f>
        <v>44351</v>
      </c>
      <c r="C14" s="65">
        <f>VLOOKUP($A14,'Return Data'!$B$7:$R$2843,4,0)</f>
        <v>22.603400000000001</v>
      </c>
      <c r="D14" s="65">
        <f>VLOOKUP($A14,'Return Data'!$B$7:$R$2843,9,0)</f>
        <v>4.4706000000000001</v>
      </c>
      <c r="E14" s="66">
        <f t="shared" si="0"/>
        <v>19</v>
      </c>
      <c r="F14" s="65">
        <f>VLOOKUP($A14,'Return Data'!$B$7:$R$2843,10,0)</f>
        <v>17.243600000000001</v>
      </c>
      <c r="G14" s="66">
        <f t="shared" si="1"/>
        <v>3</v>
      </c>
      <c r="H14" s="65">
        <f>VLOOKUP($A14,'Return Data'!$B$7:$R$2843,11,0)</f>
        <v>17.582000000000001</v>
      </c>
      <c r="I14" s="66">
        <f t="shared" si="2"/>
        <v>1</v>
      </c>
      <c r="J14" s="65">
        <f>VLOOKUP($A14,'Return Data'!$B$7:$R$2843,12,0)</f>
        <v>19.553799999999999</v>
      </c>
      <c r="K14" s="66">
        <f t="shared" si="3"/>
        <v>1</v>
      </c>
      <c r="L14" s="65">
        <f>VLOOKUP($A14,'Return Data'!$B$7:$R$2843,13,0)</f>
        <v>15.7582</v>
      </c>
      <c r="M14" s="66">
        <f t="shared" si="4"/>
        <v>2</v>
      </c>
      <c r="N14" s="65">
        <f>VLOOKUP($A14,'Return Data'!$B$7:$R$2843,17,0)</f>
        <v>4.3207000000000004</v>
      </c>
      <c r="O14" s="66">
        <f t="shared" si="6"/>
        <v>13</v>
      </c>
      <c r="P14" s="65">
        <f>VLOOKUP($A14,'Return Data'!$B$7:$R$2843,14,0)</f>
        <v>6.1119000000000003</v>
      </c>
      <c r="Q14" s="66">
        <f t="shared" si="7"/>
        <v>8</v>
      </c>
      <c r="R14" s="65">
        <f>VLOOKUP($A14,'Return Data'!$B$7:$R$2843,16,0)</f>
        <v>8.5498999999999992</v>
      </c>
      <c r="S14" s="67">
        <f t="shared" si="5"/>
        <v>6</v>
      </c>
    </row>
    <row r="15" spans="1:19" x14ac:dyDescent="0.3">
      <c r="A15" s="82" t="s">
        <v>675</v>
      </c>
      <c r="B15" s="64">
        <f>VLOOKUP($A15,'Return Data'!$B$7:$R$2843,3,0)</f>
        <v>44351</v>
      </c>
      <c r="C15" s="65">
        <f>VLOOKUP($A15,'Return Data'!$B$7:$R$2843,4,0)</f>
        <v>19.6191</v>
      </c>
      <c r="D15" s="65">
        <f>VLOOKUP($A15,'Return Data'!$B$7:$R$2843,9,0)</f>
        <v>13.8932</v>
      </c>
      <c r="E15" s="66">
        <f t="shared" si="0"/>
        <v>2</v>
      </c>
      <c r="F15" s="65">
        <f>VLOOKUP($A15,'Return Data'!$B$7:$R$2843,10,0)</f>
        <v>11.916499999999999</v>
      </c>
      <c r="G15" s="66">
        <f t="shared" si="1"/>
        <v>4</v>
      </c>
      <c r="H15" s="65">
        <f>VLOOKUP($A15,'Return Data'!$B$7:$R$2843,11,0)</f>
        <v>8.6687999999999992</v>
      </c>
      <c r="I15" s="66">
        <f t="shared" si="2"/>
        <v>6</v>
      </c>
      <c r="J15" s="65">
        <f>VLOOKUP($A15,'Return Data'!$B$7:$R$2843,12,0)</f>
        <v>10.844200000000001</v>
      </c>
      <c r="K15" s="66">
        <f t="shared" si="3"/>
        <v>5</v>
      </c>
      <c r="L15" s="65">
        <f>VLOOKUP($A15,'Return Data'!$B$7:$R$2843,13,0)</f>
        <v>12.922800000000001</v>
      </c>
      <c r="M15" s="66">
        <f t="shared" si="4"/>
        <v>4</v>
      </c>
      <c r="N15" s="65">
        <f>VLOOKUP($A15,'Return Data'!$B$7:$R$2843,17,0)</f>
        <v>10.184100000000001</v>
      </c>
      <c r="O15" s="66">
        <f t="shared" si="6"/>
        <v>1</v>
      </c>
      <c r="P15" s="65">
        <f>VLOOKUP($A15,'Return Data'!$B$7:$R$2843,14,0)</f>
        <v>9.6705000000000005</v>
      </c>
      <c r="Q15" s="66">
        <f t="shared" si="7"/>
        <v>1</v>
      </c>
      <c r="R15" s="65">
        <f>VLOOKUP($A15,'Return Data'!$B$7:$R$2843,16,0)</f>
        <v>9.8119999999999994</v>
      </c>
      <c r="S15" s="67">
        <f t="shared" si="5"/>
        <v>1</v>
      </c>
    </row>
    <row r="16" spans="1:19" x14ac:dyDescent="0.3">
      <c r="A16" s="82" t="s">
        <v>677</v>
      </c>
      <c r="B16" s="64">
        <f>VLOOKUP($A16,'Return Data'!$B$7:$R$2843,3,0)</f>
        <v>44351</v>
      </c>
      <c r="C16" s="65">
        <f>VLOOKUP($A16,'Return Data'!$B$7:$R$2843,4,0)</f>
        <v>25.791599999999999</v>
      </c>
      <c r="D16" s="65">
        <f>VLOOKUP($A16,'Return Data'!$B$7:$R$2843,9,0)</f>
        <v>13.3941</v>
      </c>
      <c r="E16" s="66">
        <f t="shared" si="0"/>
        <v>3</v>
      </c>
      <c r="F16" s="65">
        <f>VLOOKUP($A16,'Return Data'!$B$7:$R$2843,10,0)</f>
        <v>10.4207</v>
      </c>
      <c r="G16" s="66">
        <f t="shared" si="1"/>
        <v>7</v>
      </c>
      <c r="H16" s="65">
        <f>VLOOKUP($A16,'Return Data'!$B$7:$R$2843,11,0)</f>
        <v>7.4032999999999998</v>
      </c>
      <c r="I16" s="66">
        <f t="shared" si="2"/>
        <v>9</v>
      </c>
      <c r="J16" s="65">
        <f>VLOOKUP($A16,'Return Data'!$B$7:$R$2843,12,0)</f>
        <v>8.8096999999999994</v>
      </c>
      <c r="K16" s="66">
        <f t="shared" si="3"/>
        <v>10</v>
      </c>
      <c r="L16" s="65">
        <f>VLOOKUP($A16,'Return Data'!$B$7:$R$2843,13,0)</f>
        <v>10.7064</v>
      </c>
      <c r="M16" s="66">
        <f t="shared" si="4"/>
        <v>8</v>
      </c>
      <c r="N16" s="65">
        <f>VLOOKUP($A16,'Return Data'!$B$7:$R$2843,17,0)</f>
        <v>9.9694000000000003</v>
      </c>
      <c r="O16" s="66">
        <f t="shared" si="6"/>
        <v>2</v>
      </c>
      <c r="P16" s="65">
        <f>VLOOKUP($A16,'Return Data'!$B$7:$R$2843,14,0)</f>
        <v>9.5960999999999999</v>
      </c>
      <c r="Q16" s="66">
        <f t="shared" si="7"/>
        <v>2</v>
      </c>
      <c r="R16" s="65">
        <f>VLOOKUP($A16,'Return Data'!$B$7:$R$2843,16,0)</f>
        <v>9.5138999999999996</v>
      </c>
      <c r="S16" s="67">
        <f t="shared" si="5"/>
        <v>2</v>
      </c>
    </row>
    <row r="17" spans="1:19" x14ac:dyDescent="0.3">
      <c r="A17" s="82" t="s">
        <v>679</v>
      </c>
      <c r="B17" s="64">
        <f>VLOOKUP($A17,'Return Data'!$B$7:$R$2843,3,0)</f>
        <v>44351</v>
      </c>
      <c r="C17" s="65">
        <f>VLOOKUP($A17,'Return Data'!$B$7:$R$2843,4,0)</f>
        <v>14.245900000000001</v>
      </c>
      <c r="D17" s="65">
        <f>VLOOKUP($A17,'Return Data'!$B$7:$R$2843,9,0)</f>
        <v>11.5762</v>
      </c>
      <c r="E17" s="66">
        <f t="shared" si="0"/>
        <v>4</v>
      </c>
      <c r="F17" s="65">
        <f>VLOOKUP($A17,'Return Data'!$B$7:$R$2843,10,0)</f>
        <v>7.6963999999999997</v>
      </c>
      <c r="G17" s="66">
        <f t="shared" si="1"/>
        <v>17</v>
      </c>
      <c r="H17" s="65">
        <f>VLOOKUP($A17,'Return Data'!$B$7:$R$2843,11,0)</f>
        <v>6.9581999999999997</v>
      </c>
      <c r="I17" s="66">
        <f t="shared" si="2"/>
        <v>11</v>
      </c>
      <c r="J17" s="65">
        <f>VLOOKUP($A17,'Return Data'!$B$7:$R$2843,12,0)</f>
        <v>9.0375999999999994</v>
      </c>
      <c r="K17" s="66">
        <f t="shared" si="3"/>
        <v>9</v>
      </c>
      <c r="L17" s="65">
        <f>VLOOKUP($A17,'Return Data'!$B$7:$R$2843,13,0)</f>
        <v>11.228300000000001</v>
      </c>
      <c r="M17" s="66">
        <f t="shared" si="4"/>
        <v>6</v>
      </c>
      <c r="N17" s="65">
        <f>VLOOKUP($A17,'Return Data'!$B$7:$R$2843,17,0)</f>
        <v>-0.19009999999999999</v>
      </c>
      <c r="O17" s="66">
        <f t="shared" si="6"/>
        <v>15</v>
      </c>
      <c r="P17" s="65">
        <f>VLOOKUP($A17,'Return Data'!$B$7:$R$2843,14,0)</f>
        <v>-0.2429</v>
      </c>
      <c r="Q17" s="66">
        <f t="shared" si="7"/>
        <v>15</v>
      </c>
      <c r="R17" s="65">
        <f>VLOOKUP($A17,'Return Data'!$B$7:$R$2843,16,0)</f>
        <v>4.9950000000000001</v>
      </c>
      <c r="S17" s="67">
        <f t="shared" si="5"/>
        <v>15</v>
      </c>
    </row>
    <row r="18" spans="1:19" x14ac:dyDescent="0.3">
      <c r="A18" s="82" t="s">
        <v>680</v>
      </c>
      <c r="B18" s="64">
        <f>VLOOKUP($A18,'Return Data'!$B$7:$R$2843,3,0)</f>
        <v>44351</v>
      </c>
      <c r="C18" s="65">
        <f>VLOOKUP($A18,'Return Data'!$B$7:$R$2843,4,0)</f>
        <v>13.7676</v>
      </c>
      <c r="D18" s="65">
        <f>VLOOKUP($A18,'Return Data'!$B$7:$R$2843,9,0)</f>
        <v>8.2330000000000005</v>
      </c>
      <c r="E18" s="66">
        <f t="shared" si="0"/>
        <v>10</v>
      </c>
      <c r="F18" s="65">
        <f>VLOOKUP($A18,'Return Data'!$B$7:$R$2843,10,0)</f>
        <v>8.1012000000000004</v>
      </c>
      <c r="G18" s="66">
        <f t="shared" si="1"/>
        <v>14</v>
      </c>
      <c r="H18" s="65">
        <f>VLOOKUP($A18,'Return Data'!$B$7:$R$2843,11,0)</f>
        <v>5.2573999999999996</v>
      </c>
      <c r="I18" s="66">
        <f t="shared" si="2"/>
        <v>14</v>
      </c>
      <c r="J18" s="65">
        <f>VLOOKUP($A18,'Return Data'!$B$7:$R$2843,12,0)</f>
        <v>6.6806999999999999</v>
      </c>
      <c r="K18" s="66">
        <f t="shared" si="3"/>
        <v>16</v>
      </c>
      <c r="L18" s="65">
        <f>VLOOKUP($A18,'Return Data'!$B$7:$R$2843,13,0)</f>
        <v>8.2690000000000001</v>
      </c>
      <c r="M18" s="66">
        <f t="shared" si="4"/>
        <v>14</v>
      </c>
      <c r="N18" s="65">
        <f>VLOOKUP($A18,'Return Data'!$B$7:$R$2843,17,0)</f>
        <v>8.0178999999999991</v>
      </c>
      <c r="O18" s="66">
        <f t="shared" si="6"/>
        <v>6</v>
      </c>
      <c r="P18" s="65">
        <f>VLOOKUP($A18,'Return Data'!$B$7:$R$2843,14,0)</f>
        <v>8.3476999999999997</v>
      </c>
      <c r="Q18" s="66">
        <f t="shared" si="7"/>
        <v>4</v>
      </c>
      <c r="R18" s="65">
        <f>VLOOKUP($A18,'Return Data'!$B$7:$R$2843,16,0)</f>
        <v>7.7990000000000004</v>
      </c>
      <c r="S18" s="67">
        <f t="shared" si="5"/>
        <v>9</v>
      </c>
    </row>
    <row r="19" spans="1:19" x14ac:dyDescent="0.3">
      <c r="A19" s="82" t="s">
        <v>683</v>
      </c>
      <c r="B19" s="64">
        <f>VLOOKUP($A19,'Return Data'!$B$7:$R$2843,3,0)</f>
        <v>44351</v>
      </c>
      <c r="C19" s="65">
        <f>VLOOKUP($A19,'Return Data'!$B$7:$R$2843,4,0)</f>
        <v>1547.0332000000001</v>
      </c>
      <c r="D19" s="65">
        <f>VLOOKUP($A19,'Return Data'!$B$7:$R$2843,9,0)</f>
        <v>5.1772</v>
      </c>
      <c r="E19" s="66">
        <f t="shared" si="0"/>
        <v>17</v>
      </c>
      <c r="F19" s="65">
        <f>VLOOKUP($A19,'Return Data'!$B$7:$R$2843,10,0)</f>
        <v>8.0679999999999996</v>
      </c>
      <c r="G19" s="66">
        <f t="shared" si="1"/>
        <v>15</v>
      </c>
      <c r="H19" s="65">
        <f>VLOOKUP($A19,'Return Data'!$B$7:$R$2843,11,0)</f>
        <v>3.5228999999999999</v>
      </c>
      <c r="I19" s="66">
        <f t="shared" si="2"/>
        <v>17</v>
      </c>
      <c r="J19" s="65">
        <f>VLOOKUP($A19,'Return Data'!$B$7:$R$2843,12,0)</f>
        <v>4.5537000000000001</v>
      </c>
      <c r="K19" s="66">
        <f t="shared" si="3"/>
        <v>17</v>
      </c>
      <c r="L19" s="65">
        <f>VLOOKUP($A19,'Return Data'!$B$7:$R$2843,13,0)</f>
        <v>6.5473999999999997</v>
      </c>
      <c r="M19" s="66">
        <f t="shared" si="4"/>
        <v>16</v>
      </c>
      <c r="N19" s="65">
        <f>VLOOKUP($A19,'Return Data'!$B$7:$R$2843,17,0)</f>
        <v>5.4382000000000001</v>
      </c>
      <c r="O19" s="66">
        <f t="shared" si="6"/>
        <v>9</v>
      </c>
      <c r="P19" s="65">
        <f>VLOOKUP($A19,'Return Data'!$B$7:$R$2843,14,0)</f>
        <v>3.1518000000000002</v>
      </c>
      <c r="Q19" s="66">
        <f t="shared" si="7"/>
        <v>12</v>
      </c>
      <c r="R19" s="65">
        <f>VLOOKUP($A19,'Return Data'!$B$7:$R$2843,16,0)</f>
        <v>6.6742999999999997</v>
      </c>
      <c r="S19" s="67">
        <f t="shared" si="5"/>
        <v>13</v>
      </c>
    </row>
    <row r="20" spans="1:19" x14ac:dyDescent="0.3">
      <c r="A20" s="82" t="s">
        <v>685</v>
      </c>
      <c r="B20" s="64">
        <f>VLOOKUP($A20,'Return Data'!$B$7:$R$2843,3,0)</f>
        <v>44351</v>
      </c>
      <c r="C20" s="65">
        <f>VLOOKUP($A20,'Return Data'!$B$7:$R$2843,4,0)</f>
        <v>25.649799999999999</v>
      </c>
      <c r="D20" s="65">
        <f>VLOOKUP($A20,'Return Data'!$B$7:$R$2843,9,0)</f>
        <v>8.0603999999999996</v>
      </c>
      <c r="E20" s="66">
        <f t="shared" si="0"/>
        <v>11</v>
      </c>
      <c r="F20" s="65">
        <f>VLOOKUP($A20,'Return Data'!$B$7:$R$2843,10,0)</f>
        <v>9.8193000000000001</v>
      </c>
      <c r="G20" s="66">
        <f t="shared" si="1"/>
        <v>10</v>
      </c>
      <c r="H20" s="65">
        <f>VLOOKUP($A20,'Return Data'!$B$7:$R$2843,11,0)</f>
        <v>7.1291000000000002</v>
      </c>
      <c r="I20" s="66">
        <f t="shared" si="2"/>
        <v>10</v>
      </c>
      <c r="J20" s="65">
        <f>VLOOKUP($A20,'Return Data'!$B$7:$R$2843,12,0)</f>
        <v>7.3002000000000002</v>
      </c>
      <c r="K20" s="66">
        <f t="shared" si="3"/>
        <v>12</v>
      </c>
      <c r="L20" s="65">
        <f>VLOOKUP($A20,'Return Data'!$B$7:$R$2843,13,0)</f>
        <v>9.8869000000000007</v>
      </c>
      <c r="M20" s="66">
        <f t="shared" si="4"/>
        <v>12</v>
      </c>
      <c r="N20" s="65">
        <f>VLOOKUP($A20,'Return Data'!$B$7:$R$2843,17,0)</f>
        <v>8.2379999999999995</v>
      </c>
      <c r="O20" s="66">
        <f t="shared" si="6"/>
        <v>5</v>
      </c>
      <c r="P20" s="65">
        <f>VLOOKUP($A20,'Return Data'!$B$7:$R$2843,14,0)</f>
        <v>8.4417000000000009</v>
      </c>
      <c r="Q20" s="66">
        <f t="shared" si="7"/>
        <v>3</v>
      </c>
      <c r="R20" s="65">
        <f>VLOOKUP($A20,'Return Data'!$B$7:$R$2843,16,0)</f>
        <v>9.1456</v>
      </c>
      <c r="S20" s="67">
        <f t="shared" si="5"/>
        <v>4</v>
      </c>
    </row>
    <row r="21" spans="1:19" x14ac:dyDescent="0.3">
      <c r="A21" s="82" t="s">
        <v>687</v>
      </c>
      <c r="B21" s="64">
        <f>VLOOKUP($A21,'Return Data'!$B$7:$R$2843,3,0)</f>
        <v>44351</v>
      </c>
      <c r="C21" s="65">
        <f>VLOOKUP($A21,'Return Data'!$B$7:$R$2843,4,0)</f>
        <v>23.659199999999998</v>
      </c>
      <c r="D21" s="65">
        <f>VLOOKUP($A21,'Return Data'!$B$7:$R$2843,9,0)</f>
        <v>6.1482000000000001</v>
      </c>
      <c r="E21" s="66">
        <f t="shared" si="0"/>
        <v>14</v>
      </c>
      <c r="F21" s="65">
        <f>VLOOKUP($A21,'Return Data'!$B$7:$R$2843,10,0)</f>
        <v>7.7568000000000001</v>
      </c>
      <c r="G21" s="66">
        <f t="shared" si="1"/>
        <v>16</v>
      </c>
      <c r="H21" s="65">
        <f>VLOOKUP($A21,'Return Data'!$B$7:$R$2843,11,0)</f>
        <v>4.7055999999999996</v>
      </c>
      <c r="I21" s="66">
        <f t="shared" si="2"/>
        <v>16</v>
      </c>
      <c r="J21" s="65">
        <f>VLOOKUP($A21,'Return Data'!$B$7:$R$2843,12,0)</f>
        <v>7.0476999999999999</v>
      </c>
      <c r="K21" s="66">
        <f t="shared" si="3"/>
        <v>15</v>
      </c>
      <c r="L21" s="65">
        <f>VLOOKUP($A21,'Return Data'!$B$7:$R$2843,13,0)</f>
        <v>10.982799999999999</v>
      </c>
      <c r="M21" s="66">
        <f t="shared" si="4"/>
        <v>7</v>
      </c>
      <c r="N21" s="65">
        <f>VLOOKUP($A21,'Return Data'!$B$7:$R$2843,17,0)</f>
        <v>5.2740999999999998</v>
      </c>
      <c r="O21" s="66">
        <f t="shared" si="6"/>
        <v>10</v>
      </c>
      <c r="P21" s="65">
        <f>VLOOKUP($A21,'Return Data'!$B$7:$R$2843,14,0)</f>
        <v>5.0511999999999997</v>
      </c>
      <c r="Q21" s="66">
        <f t="shared" si="7"/>
        <v>10</v>
      </c>
      <c r="R21" s="65">
        <f>VLOOKUP($A21,'Return Data'!$B$7:$R$2843,16,0)</f>
        <v>7.4965999999999999</v>
      </c>
      <c r="S21" s="67">
        <f t="shared" si="5"/>
        <v>10</v>
      </c>
    </row>
    <row r="22" spans="1:19" x14ac:dyDescent="0.3">
      <c r="A22" s="82" t="s">
        <v>689</v>
      </c>
      <c r="B22" s="64">
        <f>VLOOKUP($A22,'Return Data'!$B$7:$R$2843,3,0)</f>
        <v>44351</v>
      </c>
      <c r="C22" s="65">
        <f>VLOOKUP($A22,'Return Data'!$B$7:$R$2843,4,0)</f>
        <v>26.6952</v>
      </c>
      <c r="D22" s="65">
        <f>VLOOKUP($A22,'Return Data'!$B$7:$R$2843,9,0)</f>
        <v>8.0108999999999995</v>
      </c>
      <c r="E22" s="66">
        <f t="shared" si="0"/>
        <v>12</v>
      </c>
      <c r="F22" s="65">
        <f>VLOOKUP($A22,'Return Data'!$B$7:$R$2843,10,0)</f>
        <v>8.6049000000000007</v>
      </c>
      <c r="G22" s="66">
        <f t="shared" si="1"/>
        <v>12</v>
      </c>
      <c r="H22" s="65">
        <f>VLOOKUP($A22,'Return Data'!$B$7:$R$2843,11,0)</f>
        <v>8.2893000000000008</v>
      </c>
      <c r="I22" s="66">
        <f t="shared" si="2"/>
        <v>7</v>
      </c>
      <c r="J22" s="65">
        <f>VLOOKUP($A22,'Return Data'!$B$7:$R$2843,12,0)</f>
        <v>9.8399000000000001</v>
      </c>
      <c r="K22" s="66">
        <f t="shared" si="3"/>
        <v>7</v>
      </c>
      <c r="L22" s="65">
        <f>VLOOKUP($A22,'Return Data'!$B$7:$R$2843,13,0)</f>
        <v>10.5098</v>
      </c>
      <c r="M22" s="66">
        <f t="shared" si="4"/>
        <v>9</v>
      </c>
      <c r="N22" s="65">
        <f>VLOOKUP($A22,'Return Data'!$B$7:$R$2843,17,0)</f>
        <v>-0.18340000000000001</v>
      </c>
      <c r="O22" s="66">
        <f t="shared" si="6"/>
        <v>14</v>
      </c>
      <c r="P22" s="65">
        <f>VLOOKUP($A22,'Return Data'!$B$7:$R$2843,14,0)</f>
        <v>1.7552000000000001</v>
      </c>
      <c r="Q22" s="66">
        <f t="shared" si="7"/>
        <v>14</v>
      </c>
      <c r="R22" s="65">
        <f>VLOOKUP($A22,'Return Data'!$B$7:$R$2843,16,0)</f>
        <v>6.6618000000000004</v>
      </c>
      <c r="S22" s="67">
        <f t="shared" si="5"/>
        <v>14</v>
      </c>
    </row>
    <row r="23" spans="1:19" x14ac:dyDescent="0.3">
      <c r="A23" s="82" t="s">
        <v>691</v>
      </c>
      <c r="B23" s="64">
        <f>VLOOKUP($A23,'Return Data'!$B$7:$R$2843,3,0)</f>
        <v>44351</v>
      </c>
      <c r="C23" s="65">
        <f>VLOOKUP($A23,'Return Data'!$B$7:$R$2843,4,0)</f>
        <v>0.1263</v>
      </c>
      <c r="D23" s="65">
        <f>VLOOKUP($A23,'Return Data'!$B$7:$R$2843,9,0)</f>
        <v>11.2942</v>
      </c>
      <c r="E23" s="66">
        <f t="shared" si="0"/>
        <v>5</v>
      </c>
      <c r="F23" s="65">
        <f>VLOOKUP($A23,'Return Data'!$B$7:$R$2843,10,0)</f>
        <v>11.307700000000001</v>
      </c>
      <c r="G23" s="66">
        <f t="shared" si="1"/>
        <v>6</v>
      </c>
      <c r="H23" s="65">
        <f>VLOOKUP($A23,'Return Data'!$B$7:$R$2843,11,0)</f>
        <v>-41.345199999999998</v>
      </c>
      <c r="I23" s="66">
        <f t="shared" si="2"/>
        <v>20</v>
      </c>
      <c r="J23" s="65">
        <f>VLOOKUP($A23,'Return Data'!$B$7:$R$2843,12,0)</f>
        <v>-29.911899999999999</v>
      </c>
      <c r="K23" s="66">
        <f t="shared" si="3"/>
        <v>20</v>
      </c>
      <c r="L23" s="65">
        <f>VLOOKUP($A23,'Return Data'!$B$7:$R$2843,13,0)</f>
        <v>-20.565999999999999</v>
      </c>
      <c r="M23" s="66">
        <f t="shared" si="4"/>
        <v>19</v>
      </c>
      <c r="N23" s="65"/>
      <c r="O23" s="66"/>
      <c r="P23" s="65"/>
      <c r="Q23" s="66"/>
      <c r="R23" s="65">
        <f>VLOOKUP($A23,'Return Data'!$B$7:$R$2843,16,0)</f>
        <v>-14.488200000000001</v>
      </c>
      <c r="S23" s="67">
        <f t="shared" si="5"/>
        <v>18</v>
      </c>
    </row>
    <row r="24" spans="1:19" x14ac:dyDescent="0.3">
      <c r="A24" s="82" t="s">
        <v>694</v>
      </c>
      <c r="B24" s="64">
        <f>VLOOKUP($A24,'Return Data'!$B$7:$R$2843,3,0)</f>
        <v>44351</v>
      </c>
      <c r="C24" s="65">
        <f>VLOOKUP($A24,'Return Data'!$B$7:$R$2843,4,0)</f>
        <v>15.9482</v>
      </c>
      <c r="D24" s="65">
        <f>VLOOKUP($A24,'Return Data'!$B$7:$R$2843,9,0)</f>
        <v>5.0343</v>
      </c>
      <c r="E24" s="66">
        <f t="shared" si="0"/>
        <v>18</v>
      </c>
      <c r="F24" s="65">
        <f>VLOOKUP($A24,'Return Data'!$B$7:$R$2843,10,0)</f>
        <v>8.9255999999999993</v>
      </c>
      <c r="G24" s="66">
        <f t="shared" si="1"/>
        <v>11</v>
      </c>
      <c r="H24" s="65">
        <f>VLOOKUP($A24,'Return Data'!$B$7:$R$2843,11,0)</f>
        <v>10.939</v>
      </c>
      <c r="I24" s="66">
        <f t="shared" si="2"/>
        <v>4</v>
      </c>
      <c r="J24" s="65">
        <f>VLOOKUP($A24,'Return Data'!$B$7:$R$2843,12,0)</f>
        <v>11.4573</v>
      </c>
      <c r="K24" s="66">
        <f t="shared" si="3"/>
        <v>4</v>
      </c>
      <c r="L24" s="65">
        <f>VLOOKUP($A24,'Return Data'!$B$7:$R$2843,13,0)</f>
        <v>9.9018999999999995</v>
      </c>
      <c r="M24" s="66">
        <f t="shared" si="4"/>
        <v>11</v>
      </c>
      <c r="N24" s="65">
        <f>VLOOKUP($A24,'Return Data'!$B$7:$R$2843,17,0)</f>
        <v>4.5717999999999996</v>
      </c>
      <c r="O24" s="66">
        <f>RANK(N24,N$8:N$27,0)</f>
        <v>12</v>
      </c>
      <c r="P24" s="65">
        <f>VLOOKUP($A24,'Return Data'!$B$7:$R$2843,14,0)</f>
        <v>3.8313999999999999</v>
      </c>
      <c r="Q24" s="66">
        <f>RANK(P24,P$8:P$27,0)</f>
        <v>11</v>
      </c>
      <c r="R24" s="65">
        <f>VLOOKUP($A24,'Return Data'!$B$7:$R$2843,16,0)</f>
        <v>7.2317999999999998</v>
      </c>
      <c r="S24" s="67">
        <f t="shared" si="5"/>
        <v>11</v>
      </c>
    </row>
    <row r="25" spans="1:19" x14ac:dyDescent="0.3">
      <c r="A25" s="82" t="s">
        <v>700</v>
      </c>
      <c r="B25" s="64">
        <f>VLOOKUP($A25,'Return Data'!$B$7:$R$2843,3,0)</f>
        <v>44351</v>
      </c>
      <c r="C25" s="65">
        <f>VLOOKUP($A25,'Return Data'!$B$7:$R$2843,4,0)</f>
        <v>36.5854</v>
      </c>
      <c r="D25" s="65">
        <f>VLOOKUP($A25,'Return Data'!$B$7:$R$2843,9,0)</f>
        <v>8.8650000000000002</v>
      </c>
      <c r="E25" s="66">
        <f t="shared" si="0"/>
        <v>8</v>
      </c>
      <c r="F25" s="65">
        <f>VLOOKUP($A25,'Return Data'!$B$7:$R$2843,10,0)</f>
        <v>8.5442999999999998</v>
      </c>
      <c r="G25" s="66">
        <f t="shared" si="1"/>
        <v>13</v>
      </c>
      <c r="H25" s="65">
        <f>VLOOKUP($A25,'Return Data'!$B$7:$R$2843,11,0)</f>
        <v>5.5702999999999996</v>
      </c>
      <c r="I25" s="66">
        <f t="shared" si="2"/>
        <v>12</v>
      </c>
      <c r="J25" s="65">
        <f>VLOOKUP($A25,'Return Data'!$B$7:$R$2843,12,0)</f>
        <v>7.8563999999999998</v>
      </c>
      <c r="K25" s="66">
        <f t="shared" si="3"/>
        <v>11</v>
      </c>
      <c r="L25" s="65">
        <f>VLOOKUP($A25,'Return Data'!$B$7:$R$2843,13,0)</f>
        <v>9.6432000000000002</v>
      </c>
      <c r="M25" s="66">
        <f t="shared" si="4"/>
        <v>13</v>
      </c>
      <c r="N25" s="65">
        <f>VLOOKUP($A25,'Return Data'!$B$7:$R$2843,17,0)</f>
        <v>8.5038999999999998</v>
      </c>
      <c r="O25" s="66">
        <f>RANK(N25,N$8:N$27,0)</f>
        <v>4</v>
      </c>
      <c r="P25" s="65">
        <f>VLOOKUP($A25,'Return Data'!$B$7:$R$2843,14,0)</f>
        <v>8.3368000000000002</v>
      </c>
      <c r="Q25" s="66">
        <f>RANK(P25,P$8:P$27,0)</f>
        <v>5</v>
      </c>
      <c r="R25" s="65">
        <f>VLOOKUP($A25,'Return Data'!$B$7:$R$2843,16,0)</f>
        <v>9.2149999999999999</v>
      </c>
      <c r="S25" s="67">
        <f t="shared" si="5"/>
        <v>3</v>
      </c>
    </row>
    <row r="26" spans="1:19" x14ac:dyDescent="0.3">
      <c r="A26" s="82" t="s">
        <v>708</v>
      </c>
      <c r="B26" s="64">
        <f>VLOOKUP($A26,'Return Data'!$B$7:$R$2843,3,0)</f>
        <v>44351</v>
      </c>
      <c r="C26" s="65">
        <f>VLOOKUP($A26,'Return Data'!$B$7:$R$2843,4,0)</f>
        <v>0.63580000000000003</v>
      </c>
      <c r="D26" s="65">
        <f>VLOOKUP($A26,'Return Data'!$B$7:$R$2843,9,0)</f>
        <v>11.2171</v>
      </c>
      <c r="E26" s="66">
        <f t="shared" si="0"/>
        <v>6</v>
      </c>
      <c r="F26" s="65">
        <f>VLOOKUP($A26,'Return Data'!$B$7:$R$2843,10,0)</f>
        <v>11.3611</v>
      </c>
      <c r="G26" s="66">
        <f t="shared" si="1"/>
        <v>5</v>
      </c>
      <c r="H26" s="65">
        <f>VLOOKUP($A26,'Return Data'!$B$7:$R$2843,11,0)</f>
        <v>-40.281300000000002</v>
      </c>
      <c r="I26" s="66">
        <f t="shared" si="2"/>
        <v>19</v>
      </c>
      <c r="J26" s="65">
        <f>VLOOKUP($A26,'Return Data'!$B$7:$R$2843,12,0)</f>
        <v>-24.563400000000001</v>
      </c>
      <c r="K26" s="66">
        <f t="shared" si="3"/>
        <v>19</v>
      </c>
      <c r="L26" s="65">
        <f>VLOOKUP($A26,'Return Data'!$B$7:$R$2843,13,0)</f>
        <v>-59.104700000000001</v>
      </c>
      <c r="M26" s="66">
        <f t="shared" si="4"/>
        <v>20</v>
      </c>
      <c r="N26" s="65"/>
      <c r="O26" s="66"/>
      <c r="P26" s="65"/>
      <c r="Q26" s="66"/>
      <c r="R26" s="65">
        <f>VLOOKUP($A26,'Return Data'!$B$7:$R$2843,16,0)</f>
        <v>-48.895800000000001</v>
      </c>
      <c r="S26" s="67">
        <f t="shared" si="5"/>
        <v>20</v>
      </c>
    </row>
    <row r="27" spans="1:19" x14ac:dyDescent="0.3">
      <c r="A27" s="82" t="s">
        <v>710</v>
      </c>
      <c r="B27" s="64">
        <f>VLOOKUP($A27,'Return Data'!$B$7:$R$2843,3,0)</f>
        <v>44351</v>
      </c>
      <c r="C27" s="65">
        <f>VLOOKUP($A27,'Return Data'!$B$7:$R$2843,4,0)</f>
        <v>12.6305</v>
      </c>
      <c r="D27" s="65">
        <f>VLOOKUP($A27,'Return Data'!$B$7:$R$2843,9,0)</f>
        <v>6.1471999999999998</v>
      </c>
      <c r="E27" s="66">
        <f t="shared" si="0"/>
        <v>15</v>
      </c>
      <c r="F27" s="65">
        <f>VLOOKUP($A27,'Return Data'!$B$7:$R$2843,10,0)</f>
        <v>7.2119999999999997</v>
      </c>
      <c r="G27" s="66">
        <f t="shared" si="1"/>
        <v>18</v>
      </c>
      <c r="H27" s="65">
        <f>VLOOKUP($A27,'Return Data'!$B$7:$R$2843,11,0)</f>
        <v>5.2816000000000001</v>
      </c>
      <c r="I27" s="66">
        <f t="shared" si="2"/>
        <v>13</v>
      </c>
      <c r="J27" s="65">
        <f>VLOOKUP($A27,'Return Data'!$B$7:$R$2843,12,0)</f>
        <v>7.1093000000000002</v>
      </c>
      <c r="K27" s="66">
        <f t="shared" si="3"/>
        <v>13</v>
      </c>
      <c r="L27" s="65">
        <f>VLOOKUP($A27,'Return Data'!$B$7:$R$2843,13,0)</f>
        <v>-2.3517999999999999</v>
      </c>
      <c r="M27" s="66">
        <f t="shared" si="4"/>
        <v>18</v>
      </c>
      <c r="N27" s="65">
        <f>VLOOKUP($A27,'Return Data'!$B$7:$R$2843,17,0)</f>
        <v>-15.4023</v>
      </c>
      <c r="O27" s="66">
        <f>RANK(N27,N$8:N$27,0)</f>
        <v>16</v>
      </c>
      <c r="P27" s="65">
        <f>VLOOKUP($A27,'Return Data'!$B$7:$R$2843,14,0)</f>
        <v>-9.2742000000000004</v>
      </c>
      <c r="Q27" s="66">
        <f>RANK(P27,P$8:P$27,0)</f>
        <v>16</v>
      </c>
      <c r="R27" s="65">
        <f>VLOOKUP($A27,'Return Data'!$B$7:$R$2843,16,0)</f>
        <v>2.6612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8.6406200000000002</v>
      </c>
      <c r="E29" s="88"/>
      <c r="F29" s="89">
        <f>AVERAGE(F8:F27)</f>
        <v>10.506269999999999</v>
      </c>
      <c r="G29" s="88"/>
      <c r="H29" s="89">
        <f>AVERAGE(H8:H27)</f>
        <v>3.1380900000000005</v>
      </c>
      <c r="I29" s="88"/>
      <c r="J29" s="89">
        <f>AVERAGE(J8:J27)</f>
        <v>5.4622700000000011</v>
      </c>
      <c r="K29" s="88"/>
      <c r="L29" s="89">
        <f>AVERAGE(L8:L27)</f>
        <v>4.8657400000000006</v>
      </c>
      <c r="M29" s="88"/>
      <c r="N29" s="89">
        <f>AVERAGE(N8:N27)</f>
        <v>2.131288235294118</v>
      </c>
      <c r="O29" s="88"/>
      <c r="P29" s="89">
        <f>AVERAGE(P8:P27)</f>
        <v>2.780782352941177</v>
      </c>
      <c r="Q29" s="88"/>
      <c r="R29" s="89">
        <f>AVERAGE(R8:R27)</f>
        <v>1.503295</v>
      </c>
      <c r="S29" s="90"/>
    </row>
    <row r="30" spans="1:19" x14ac:dyDescent="0.3">
      <c r="A30" s="87" t="s">
        <v>28</v>
      </c>
      <c r="B30" s="88"/>
      <c r="C30" s="88"/>
      <c r="D30" s="89">
        <f>MIN(D8:D27)</f>
        <v>0</v>
      </c>
      <c r="E30" s="88"/>
      <c r="F30" s="89">
        <f>MIN(F8:F27)</f>
        <v>0</v>
      </c>
      <c r="G30" s="88"/>
      <c r="H30" s="89">
        <f>MIN(H8:H27)</f>
        <v>-41.345199999999998</v>
      </c>
      <c r="I30" s="88"/>
      <c r="J30" s="89">
        <f>MIN(J8:J27)</f>
        <v>-29.911899999999999</v>
      </c>
      <c r="K30" s="88"/>
      <c r="L30" s="89">
        <f>MIN(L8:L27)</f>
        <v>-59.104700000000001</v>
      </c>
      <c r="M30" s="88"/>
      <c r="N30" s="89">
        <f>MIN(N8:N27)</f>
        <v>-40.779299999999999</v>
      </c>
      <c r="O30" s="88"/>
      <c r="P30" s="89">
        <f>MIN(P8:P27)</f>
        <v>-31.764600000000002</v>
      </c>
      <c r="Q30" s="88"/>
      <c r="R30" s="89">
        <f>MIN(R8:R27)</f>
        <v>-48.895800000000001</v>
      </c>
      <c r="S30" s="90"/>
    </row>
    <row r="31" spans="1:19" ht="15" thickBot="1" x14ac:dyDescent="0.35">
      <c r="A31" s="91" t="s">
        <v>29</v>
      </c>
      <c r="B31" s="92"/>
      <c r="C31" s="92"/>
      <c r="D31" s="93">
        <f>MAX(D8:D27)</f>
        <v>19.8796</v>
      </c>
      <c r="E31" s="92"/>
      <c r="F31" s="93">
        <f>MAX(F8:F27)</f>
        <v>24.645099999999999</v>
      </c>
      <c r="G31" s="92"/>
      <c r="H31" s="93">
        <f>MAX(H8:H27)</f>
        <v>17.582000000000001</v>
      </c>
      <c r="I31" s="92"/>
      <c r="J31" s="93">
        <f>MAX(J8:J27)</f>
        <v>19.553799999999999</v>
      </c>
      <c r="K31" s="92"/>
      <c r="L31" s="93">
        <f>MAX(L8:L27)</f>
        <v>17.5291</v>
      </c>
      <c r="M31" s="92"/>
      <c r="N31" s="93">
        <f>MAX(N8:N27)</f>
        <v>10.184100000000001</v>
      </c>
      <c r="O31" s="92"/>
      <c r="P31" s="93">
        <f>MAX(P8:P27)</f>
        <v>9.6705000000000005</v>
      </c>
      <c r="Q31" s="92"/>
      <c r="R31" s="93">
        <f>MAX(R8:R27)</f>
        <v>9.8119999999999994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44351</v>
      </c>
      <c r="C8" s="65">
        <f>VLOOKUP($A8,'Return Data'!$B$7:$R$2843,4,0)</f>
        <v>15.5814</v>
      </c>
      <c r="D8" s="65">
        <f>VLOOKUP($A8,'Return Data'!$B$7:$R$2843,9,0)</f>
        <v>9.5912000000000006</v>
      </c>
      <c r="E8" s="66">
        <f t="shared" ref="E8:E27" si="0">RANK(D8,D$8:D$27,0)</f>
        <v>7</v>
      </c>
      <c r="F8" s="65">
        <f>VLOOKUP($A8,'Return Data'!$B$7:$R$2843,10,0)</f>
        <v>9.0873000000000008</v>
      </c>
      <c r="G8" s="66">
        <f t="shared" ref="G8:G27" si="1">RANK(F8,F$8:F$27,0)</f>
        <v>8</v>
      </c>
      <c r="H8" s="65">
        <f>VLOOKUP($A8,'Return Data'!$B$7:$R$2843,11,0)</f>
        <v>8.1936</v>
      </c>
      <c r="I8" s="66">
        <f t="shared" ref="I8:I27" si="2">RANK(H8,H$8:H$27,0)</f>
        <v>5</v>
      </c>
      <c r="J8" s="65">
        <f>VLOOKUP($A8,'Return Data'!$B$7:$R$2843,12,0)</f>
        <v>9.1408000000000005</v>
      </c>
      <c r="K8" s="66">
        <f t="shared" ref="K8:K27" si="3">RANK(J8,J$8:J$27,0)</f>
        <v>7</v>
      </c>
      <c r="L8" s="65">
        <f>VLOOKUP($A8,'Return Data'!$B$7:$R$2843,13,0)</f>
        <v>11.741899999999999</v>
      </c>
      <c r="M8" s="66">
        <f t="shared" ref="M8:M27" si="4">RANK(L8,L$8:L$27,0)</f>
        <v>5</v>
      </c>
      <c r="N8" s="65">
        <f>VLOOKUP($A8,'Return Data'!$B$7:$R$2843,17,0)</f>
        <v>6.4180999999999999</v>
      </c>
      <c r="O8" s="66">
        <f>RANK(N8,N$8:N$27,0)</f>
        <v>7</v>
      </c>
      <c r="P8" s="65">
        <f>VLOOKUP($A8,'Return Data'!$B$7:$R$2843,14,0)</f>
        <v>6.3345000000000002</v>
      </c>
      <c r="Q8" s="66">
        <f>RANK(P8,P$8:P$27,0)</f>
        <v>7</v>
      </c>
      <c r="R8" s="65">
        <f>VLOOKUP($A8,'Return Data'!$B$7:$R$2843,16,0)</f>
        <v>7.4816000000000003</v>
      </c>
      <c r="S8" s="67">
        <f t="shared" ref="S8:S27" si="5">RANK(R8,R$8:R$27,0)</f>
        <v>7</v>
      </c>
    </row>
    <row r="9" spans="1:19" x14ac:dyDescent="0.3">
      <c r="A9" s="82" t="s">
        <v>655</v>
      </c>
      <c r="B9" s="64">
        <f>VLOOKUP($A9,'Return Data'!$B$7:$R$2843,3,0)</f>
        <v>44351</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-16.4087</v>
      </c>
      <c r="S9" s="67">
        <f t="shared" si="5"/>
        <v>19</v>
      </c>
    </row>
    <row r="10" spans="1:19" x14ac:dyDescent="0.3">
      <c r="A10" s="82" t="s">
        <v>657</v>
      </c>
      <c r="B10" s="64">
        <f>VLOOKUP($A10,'Return Data'!$B$7:$R$2843,3,0)</f>
        <v>44351</v>
      </c>
      <c r="C10" s="65">
        <f>VLOOKUP($A10,'Return Data'!$B$7:$R$2843,4,0)</f>
        <v>16.544599999999999</v>
      </c>
      <c r="D10" s="65">
        <f>VLOOKUP($A10,'Return Data'!$B$7:$R$2843,9,0)</f>
        <v>7.6932</v>
      </c>
      <c r="E10" s="66">
        <f t="shared" si="0"/>
        <v>9</v>
      </c>
      <c r="F10" s="65">
        <f>VLOOKUP($A10,'Return Data'!$B$7:$R$2843,10,0)</f>
        <v>8.9977999999999998</v>
      </c>
      <c r="G10" s="66">
        <f t="shared" si="1"/>
        <v>9</v>
      </c>
      <c r="H10" s="65">
        <f>VLOOKUP($A10,'Return Data'!$B$7:$R$2843,11,0)</f>
        <v>6.9819000000000004</v>
      </c>
      <c r="I10" s="66">
        <f t="shared" si="2"/>
        <v>8</v>
      </c>
      <c r="J10" s="65">
        <f>VLOOKUP($A10,'Return Data'!$B$7:$R$2843,12,0)</f>
        <v>7.8833000000000002</v>
      </c>
      <c r="K10" s="66">
        <f t="shared" si="3"/>
        <v>10</v>
      </c>
      <c r="L10" s="65">
        <f>VLOOKUP($A10,'Return Data'!$B$7:$R$2843,13,0)</f>
        <v>8.8253000000000004</v>
      </c>
      <c r="M10" s="66">
        <f t="shared" si="4"/>
        <v>11</v>
      </c>
      <c r="N10" s="65">
        <f>VLOOKUP($A10,'Return Data'!$B$7:$R$2843,17,0)</f>
        <v>8.0104000000000006</v>
      </c>
      <c r="O10" s="66">
        <f t="shared" ref="O10:O22" si="6">RANK(N10,N$8:N$27,0)</f>
        <v>3</v>
      </c>
      <c r="P10" s="65">
        <f>VLOOKUP($A10,'Return Data'!$B$7:$R$2843,14,0)</f>
        <v>6.6604999999999999</v>
      </c>
      <c r="Q10" s="66">
        <f t="shared" ref="Q10:Q22" si="7">RANK(P10,P$8:P$27,0)</f>
        <v>6</v>
      </c>
      <c r="R10" s="65">
        <f>VLOOKUP($A10,'Return Data'!$B$7:$R$2843,16,0)</f>
        <v>7.5773000000000001</v>
      </c>
      <c r="S10" s="67">
        <f t="shared" si="5"/>
        <v>6</v>
      </c>
    </row>
    <row r="11" spans="1:19" x14ac:dyDescent="0.3">
      <c r="A11" s="82" t="s">
        <v>658</v>
      </c>
      <c r="B11" s="64">
        <f>VLOOKUP($A11,'Return Data'!$B$7:$R$2843,3,0)</f>
        <v>44351</v>
      </c>
      <c r="C11" s="65">
        <f>VLOOKUP($A11,'Return Data'!$B$7:$R$2843,4,0)</f>
        <v>15.7027</v>
      </c>
      <c r="D11" s="65">
        <f>VLOOKUP($A11,'Return Data'!$B$7:$R$2843,9,0)</f>
        <v>4.7656000000000001</v>
      </c>
      <c r="E11" s="66">
        <f t="shared" si="0"/>
        <v>16</v>
      </c>
      <c r="F11" s="65">
        <f>VLOOKUP($A11,'Return Data'!$B$7:$R$2843,10,0)</f>
        <v>21.850899999999999</v>
      </c>
      <c r="G11" s="66">
        <f t="shared" si="1"/>
        <v>2</v>
      </c>
      <c r="H11" s="65">
        <f>VLOOKUP($A11,'Return Data'!$B$7:$R$2843,11,0)</f>
        <v>15.6401</v>
      </c>
      <c r="I11" s="66">
        <f t="shared" si="2"/>
        <v>2</v>
      </c>
      <c r="J11" s="65">
        <f>VLOOKUP($A11,'Return Data'!$B$7:$R$2843,12,0)</f>
        <v>14.5443</v>
      </c>
      <c r="K11" s="66">
        <f t="shared" si="3"/>
        <v>2</v>
      </c>
      <c r="L11" s="65">
        <f>VLOOKUP($A11,'Return Data'!$B$7:$R$2843,13,0)</f>
        <v>16.691400000000002</v>
      </c>
      <c r="M11" s="66">
        <f t="shared" si="4"/>
        <v>1</v>
      </c>
      <c r="N11" s="65">
        <f>VLOOKUP($A11,'Return Data'!$B$7:$R$2843,17,0)</f>
        <v>5.6810999999999998</v>
      </c>
      <c r="O11" s="66">
        <f t="shared" si="6"/>
        <v>8</v>
      </c>
      <c r="P11" s="65">
        <f>VLOOKUP($A11,'Return Data'!$B$7:$R$2843,14,0)</f>
        <v>5.1886000000000001</v>
      </c>
      <c r="Q11" s="66">
        <f t="shared" si="7"/>
        <v>9</v>
      </c>
      <c r="R11" s="65">
        <f>VLOOKUP($A11,'Return Data'!$B$7:$R$2843,16,0)</f>
        <v>7.3442999999999996</v>
      </c>
      <c r="S11" s="67">
        <f t="shared" si="5"/>
        <v>8</v>
      </c>
    </row>
    <row r="12" spans="1:19" x14ac:dyDescent="0.3">
      <c r="A12" s="82" t="s">
        <v>663</v>
      </c>
      <c r="B12" s="64">
        <f>VLOOKUP($A12,'Return Data'!$B$7:$R$2843,3,0)</f>
        <v>44351</v>
      </c>
      <c r="C12" s="65">
        <f>VLOOKUP($A12,'Return Data'!$B$7:$R$2843,4,0)</f>
        <v>4.2378</v>
      </c>
      <c r="D12" s="65">
        <f>VLOOKUP($A12,'Return Data'!$B$7:$R$2843,9,0)</f>
        <v>19.602900000000002</v>
      </c>
      <c r="E12" s="66">
        <f t="shared" si="0"/>
        <v>1</v>
      </c>
      <c r="F12" s="65">
        <f>VLOOKUP($A12,'Return Data'!$B$7:$R$2843,10,0)</f>
        <v>24.354600000000001</v>
      </c>
      <c r="G12" s="66">
        <f t="shared" si="1"/>
        <v>1</v>
      </c>
      <c r="H12" s="65">
        <f>VLOOKUP($A12,'Return Data'!$B$7:$R$2843,11,0)</f>
        <v>14.128500000000001</v>
      </c>
      <c r="I12" s="66">
        <f t="shared" si="2"/>
        <v>3</v>
      </c>
      <c r="J12" s="65">
        <f>VLOOKUP($A12,'Return Data'!$B$7:$R$2843,12,0)</f>
        <v>11.800599999999999</v>
      </c>
      <c r="K12" s="66">
        <f t="shared" si="3"/>
        <v>3</v>
      </c>
      <c r="L12" s="65">
        <f>VLOOKUP($A12,'Return Data'!$B$7:$R$2843,13,0)</f>
        <v>14.724299999999999</v>
      </c>
      <c r="M12" s="66">
        <f t="shared" si="4"/>
        <v>3</v>
      </c>
      <c r="N12" s="65">
        <f>VLOOKUP($A12,'Return Data'!$B$7:$R$2843,17,0)</f>
        <v>-40.94</v>
      </c>
      <c r="O12" s="66">
        <f t="shared" si="6"/>
        <v>17</v>
      </c>
      <c r="P12" s="65">
        <f>VLOOKUP($A12,'Return Data'!$B$7:$R$2843,14,0)</f>
        <v>-31.9419</v>
      </c>
      <c r="Q12" s="66">
        <f t="shared" si="7"/>
        <v>17</v>
      </c>
      <c r="R12" s="65">
        <f>VLOOKUP($A12,'Return Data'!$B$7:$R$2843,16,0)</f>
        <v>-12.7944</v>
      </c>
      <c r="S12" s="67">
        <f t="shared" si="5"/>
        <v>17</v>
      </c>
    </row>
    <row r="13" spans="1:19" x14ac:dyDescent="0.3">
      <c r="A13" s="82" t="s">
        <v>665</v>
      </c>
      <c r="B13" s="64">
        <f>VLOOKUP($A13,'Return Data'!$B$7:$R$2843,3,0)</f>
        <v>44351</v>
      </c>
      <c r="C13" s="65">
        <f>VLOOKUP($A13,'Return Data'!$B$7:$R$2843,4,0)</f>
        <v>30.5274</v>
      </c>
      <c r="D13" s="65">
        <f>VLOOKUP($A13,'Return Data'!$B$7:$R$2843,9,0)</f>
        <v>5.5414000000000003</v>
      </c>
      <c r="E13" s="66">
        <f t="shared" si="0"/>
        <v>13</v>
      </c>
      <c r="F13" s="65">
        <f>VLOOKUP($A13,'Return Data'!$B$7:$R$2843,10,0)</f>
        <v>4.9169</v>
      </c>
      <c r="G13" s="66">
        <f t="shared" si="1"/>
        <v>19</v>
      </c>
      <c r="H13" s="65">
        <f>VLOOKUP($A13,'Return Data'!$B$7:$R$2843,11,0)</f>
        <v>4.2205000000000004</v>
      </c>
      <c r="I13" s="66">
        <f t="shared" si="2"/>
        <v>14</v>
      </c>
      <c r="J13" s="65">
        <f>VLOOKUP($A13,'Return Data'!$B$7:$R$2843,12,0)</f>
        <v>6.2797000000000001</v>
      </c>
      <c r="K13" s="66">
        <f t="shared" si="3"/>
        <v>12</v>
      </c>
      <c r="L13" s="65">
        <f>VLOOKUP($A13,'Return Data'!$B$7:$R$2843,13,0)</f>
        <v>6.8483000000000001</v>
      </c>
      <c r="M13" s="66">
        <f t="shared" si="4"/>
        <v>15</v>
      </c>
      <c r="N13" s="65">
        <f>VLOOKUP($A13,'Return Data'!$B$7:$R$2843,17,0)</f>
        <v>4.4009999999999998</v>
      </c>
      <c r="O13" s="66">
        <f t="shared" si="6"/>
        <v>9</v>
      </c>
      <c r="P13" s="65">
        <f>VLOOKUP($A13,'Return Data'!$B$7:$R$2843,14,0)</f>
        <v>2.2446999999999999</v>
      </c>
      <c r="Q13" s="66">
        <f t="shared" si="7"/>
        <v>12</v>
      </c>
      <c r="R13" s="65">
        <f>VLOOKUP($A13,'Return Data'!$B$7:$R$2843,16,0)</f>
        <v>6.3695000000000004</v>
      </c>
      <c r="S13" s="67">
        <f t="shared" si="5"/>
        <v>11</v>
      </c>
    </row>
    <row r="14" spans="1:19" x14ac:dyDescent="0.3">
      <c r="A14" s="82" t="s">
        <v>666</v>
      </c>
      <c r="B14" s="64">
        <f>VLOOKUP($A14,'Return Data'!$B$7:$R$2843,3,0)</f>
        <v>44351</v>
      </c>
      <c r="C14" s="65">
        <f>VLOOKUP($A14,'Return Data'!$B$7:$R$2843,4,0)</f>
        <v>21.2197</v>
      </c>
      <c r="D14" s="65">
        <f>VLOOKUP($A14,'Return Data'!$B$7:$R$2843,9,0)</f>
        <v>4.4725000000000001</v>
      </c>
      <c r="E14" s="66">
        <f t="shared" si="0"/>
        <v>17</v>
      </c>
      <c r="F14" s="65">
        <f>VLOOKUP($A14,'Return Data'!$B$7:$R$2843,10,0)</f>
        <v>17.158899999999999</v>
      </c>
      <c r="G14" s="66">
        <f t="shared" si="1"/>
        <v>3</v>
      </c>
      <c r="H14" s="65">
        <f>VLOOKUP($A14,'Return Data'!$B$7:$R$2843,11,0)</f>
        <v>17.226299999999998</v>
      </c>
      <c r="I14" s="66">
        <f t="shared" si="2"/>
        <v>1</v>
      </c>
      <c r="J14" s="65">
        <f>VLOOKUP($A14,'Return Data'!$B$7:$R$2843,12,0)</f>
        <v>19.0822</v>
      </c>
      <c r="K14" s="66">
        <f t="shared" si="3"/>
        <v>1</v>
      </c>
      <c r="L14" s="65">
        <f>VLOOKUP($A14,'Return Data'!$B$7:$R$2843,13,0)</f>
        <v>15.233599999999999</v>
      </c>
      <c r="M14" s="66">
        <f t="shared" si="4"/>
        <v>2</v>
      </c>
      <c r="N14" s="65">
        <f>VLOOKUP($A14,'Return Data'!$B$7:$R$2843,17,0)</f>
        <v>3.74</v>
      </c>
      <c r="O14" s="66">
        <f t="shared" si="6"/>
        <v>12</v>
      </c>
      <c r="P14" s="65">
        <f>VLOOKUP($A14,'Return Data'!$B$7:$R$2843,14,0)</f>
        <v>5.4606000000000003</v>
      </c>
      <c r="Q14" s="66">
        <f t="shared" si="7"/>
        <v>8</v>
      </c>
      <c r="R14" s="65">
        <f>VLOOKUP($A14,'Return Data'!$B$7:$R$2843,16,0)</f>
        <v>8.2426999999999992</v>
      </c>
      <c r="S14" s="67">
        <f t="shared" si="5"/>
        <v>3</v>
      </c>
    </row>
    <row r="15" spans="1:19" x14ac:dyDescent="0.3">
      <c r="A15" s="82" t="s">
        <v>674</v>
      </c>
      <c r="B15" s="64">
        <f>VLOOKUP($A15,'Return Data'!$B$7:$R$2843,3,0)</f>
        <v>44351</v>
      </c>
      <c r="C15" s="65">
        <f>VLOOKUP($A15,'Return Data'!$B$7:$R$2843,4,0)</f>
        <v>18.6144</v>
      </c>
      <c r="D15" s="65">
        <f>VLOOKUP($A15,'Return Data'!$B$7:$R$2843,9,0)</f>
        <v>13.3765</v>
      </c>
      <c r="E15" s="66">
        <f t="shared" si="0"/>
        <v>2</v>
      </c>
      <c r="F15" s="65">
        <f>VLOOKUP($A15,'Return Data'!$B$7:$R$2843,10,0)</f>
        <v>11.363200000000001</v>
      </c>
      <c r="G15" s="66">
        <f t="shared" si="1"/>
        <v>4</v>
      </c>
      <c r="H15" s="65">
        <f>VLOOKUP($A15,'Return Data'!$B$7:$R$2843,11,0)</f>
        <v>8.1346000000000007</v>
      </c>
      <c r="I15" s="66">
        <f t="shared" si="2"/>
        <v>6</v>
      </c>
      <c r="J15" s="65">
        <f>VLOOKUP($A15,'Return Data'!$B$7:$R$2843,12,0)</f>
        <v>10.295400000000001</v>
      </c>
      <c r="K15" s="66">
        <f t="shared" si="3"/>
        <v>4</v>
      </c>
      <c r="L15" s="65">
        <f>VLOOKUP($A15,'Return Data'!$B$7:$R$2843,13,0)</f>
        <v>12.363099999999999</v>
      </c>
      <c r="M15" s="66">
        <f t="shared" si="4"/>
        <v>4</v>
      </c>
      <c r="N15" s="65">
        <f>VLOOKUP($A15,'Return Data'!$B$7:$R$2843,17,0)</f>
        <v>9.6798999999999999</v>
      </c>
      <c r="O15" s="66">
        <f t="shared" si="6"/>
        <v>1</v>
      </c>
      <c r="P15" s="65">
        <f>VLOOKUP($A15,'Return Data'!$B$7:$R$2843,14,0)</f>
        <v>9.1173000000000002</v>
      </c>
      <c r="Q15" s="66">
        <f t="shared" si="7"/>
        <v>1</v>
      </c>
      <c r="R15" s="65">
        <f>VLOOKUP($A15,'Return Data'!$B$7:$R$2843,16,0)</f>
        <v>9.0131999999999994</v>
      </c>
      <c r="S15" s="67">
        <f t="shared" si="5"/>
        <v>1</v>
      </c>
    </row>
    <row r="16" spans="1:19" x14ac:dyDescent="0.3">
      <c r="A16" s="82" t="s">
        <v>676</v>
      </c>
      <c r="B16" s="64">
        <f>VLOOKUP($A16,'Return Data'!$B$7:$R$2843,3,0)</f>
        <v>44351</v>
      </c>
      <c r="C16" s="65">
        <f>VLOOKUP($A16,'Return Data'!$B$7:$R$2843,4,0)</f>
        <v>24.042400000000001</v>
      </c>
      <c r="D16" s="65">
        <f>VLOOKUP($A16,'Return Data'!$B$7:$R$2843,9,0)</f>
        <v>12.706899999999999</v>
      </c>
      <c r="E16" s="66">
        <f t="shared" si="0"/>
        <v>3</v>
      </c>
      <c r="F16" s="65">
        <f>VLOOKUP($A16,'Return Data'!$B$7:$R$2843,10,0)</f>
        <v>9.74</v>
      </c>
      <c r="G16" s="66">
        <f t="shared" si="1"/>
        <v>7</v>
      </c>
      <c r="H16" s="65">
        <f>VLOOKUP($A16,'Return Data'!$B$7:$R$2843,11,0)</f>
        <v>6.6889000000000003</v>
      </c>
      <c r="I16" s="66">
        <f t="shared" si="2"/>
        <v>9</v>
      </c>
      <c r="J16" s="65">
        <f>VLOOKUP($A16,'Return Data'!$B$7:$R$2843,12,0)</f>
        <v>8.0752000000000006</v>
      </c>
      <c r="K16" s="66">
        <f t="shared" si="3"/>
        <v>9</v>
      </c>
      <c r="L16" s="65">
        <f>VLOOKUP($A16,'Return Data'!$B$7:$R$2843,13,0)</f>
        <v>9.9553999999999991</v>
      </c>
      <c r="M16" s="66">
        <f t="shared" si="4"/>
        <v>7</v>
      </c>
      <c r="N16" s="65">
        <f>VLOOKUP($A16,'Return Data'!$B$7:$R$2843,17,0)</f>
        <v>9.2978000000000005</v>
      </c>
      <c r="O16" s="66">
        <f t="shared" si="6"/>
        <v>2</v>
      </c>
      <c r="P16" s="65">
        <f>VLOOKUP($A16,'Return Data'!$B$7:$R$2843,14,0)</f>
        <v>8.8286999999999995</v>
      </c>
      <c r="Q16" s="66">
        <f t="shared" si="7"/>
        <v>2</v>
      </c>
      <c r="R16" s="65">
        <f>VLOOKUP($A16,'Return Data'!$B$7:$R$2843,16,0)</f>
        <v>8.7051999999999996</v>
      </c>
      <c r="S16" s="67">
        <f t="shared" si="5"/>
        <v>2</v>
      </c>
    </row>
    <row r="17" spans="1:19" x14ac:dyDescent="0.3">
      <c r="A17" s="82" t="s">
        <v>678</v>
      </c>
      <c r="B17" s="64">
        <f>VLOOKUP($A17,'Return Data'!$B$7:$R$2843,3,0)</f>
        <v>44351</v>
      </c>
      <c r="C17" s="65">
        <f>VLOOKUP($A17,'Return Data'!$B$7:$R$2843,4,0)</f>
        <v>13.3933</v>
      </c>
      <c r="D17" s="65">
        <f>VLOOKUP($A17,'Return Data'!$B$7:$R$2843,9,0)</f>
        <v>10.832700000000001</v>
      </c>
      <c r="E17" s="66">
        <f t="shared" si="0"/>
        <v>6</v>
      </c>
      <c r="F17" s="65">
        <f>VLOOKUP($A17,'Return Data'!$B$7:$R$2843,10,0)</f>
        <v>6.9505999999999997</v>
      </c>
      <c r="G17" s="66">
        <f t="shared" si="1"/>
        <v>15</v>
      </c>
      <c r="H17" s="65">
        <f>VLOOKUP($A17,'Return Data'!$B$7:$R$2843,11,0)</f>
        <v>6.2153</v>
      </c>
      <c r="I17" s="66">
        <f t="shared" si="2"/>
        <v>10</v>
      </c>
      <c r="J17" s="65">
        <f>VLOOKUP($A17,'Return Data'!$B$7:$R$2843,12,0)</f>
        <v>8.2893000000000008</v>
      </c>
      <c r="K17" s="66">
        <f t="shared" si="3"/>
        <v>8</v>
      </c>
      <c r="L17" s="65">
        <f>VLOOKUP($A17,'Return Data'!$B$7:$R$2843,13,0)</f>
        <v>10.462</v>
      </c>
      <c r="M17" s="66">
        <f t="shared" si="4"/>
        <v>6</v>
      </c>
      <c r="N17" s="65">
        <f>VLOOKUP($A17,'Return Data'!$B$7:$R$2843,17,0)</f>
        <v>-0.84150000000000003</v>
      </c>
      <c r="O17" s="66">
        <f t="shared" si="6"/>
        <v>15</v>
      </c>
      <c r="P17" s="65">
        <f>VLOOKUP($A17,'Return Data'!$B$7:$R$2843,14,0)</f>
        <v>-0.94610000000000005</v>
      </c>
      <c r="Q17" s="66">
        <f t="shared" si="7"/>
        <v>15</v>
      </c>
      <c r="R17" s="65">
        <f>VLOOKUP($A17,'Return Data'!$B$7:$R$2843,16,0)</f>
        <v>4.1063000000000001</v>
      </c>
      <c r="S17" s="67">
        <f t="shared" si="5"/>
        <v>15</v>
      </c>
    </row>
    <row r="18" spans="1:19" x14ac:dyDescent="0.3">
      <c r="A18" s="82" t="s">
        <v>681</v>
      </c>
      <c r="B18" s="64">
        <f>VLOOKUP($A18,'Return Data'!$B$7:$R$2843,3,0)</f>
        <v>44351</v>
      </c>
      <c r="C18" s="65">
        <f>VLOOKUP($A18,'Return Data'!$B$7:$R$2843,4,0)</f>
        <v>13.1937</v>
      </c>
      <c r="D18" s="65">
        <f>VLOOKUP($A18,'Return Data'!$B$7:$R$2843,9,0)</f>
        <v>7.2821999999999996</v>
      </c>
      <c r="E18" s="66">
        <f t="shared" si="0"/>
        <v>11</v>
      </c>
      <c r="F18" s="65">
        <f>VLOOKUP($A18,'Return Data'!$B$7:$R$2843,10,0)</f>
        <v>7.1043000000000003</v>
      </c>
      <c r="G18" s="66">
        <f t="shared" si="1"/>
        <v>14</v>
      </c>
      <c r="H18" s="65">
        <f>VLOOKUP($A18,'Return Data'!$B$7:$R$2843,11,0)</f>
        <v>4.2073</v>
      </c>
      <c r="I18" s="66">
        <f t="shared" si="2"/>
        <v>15</v>
      </c>
      <c r="J18" s="65">
        <f>VLOOKUP($A18,'Return Data'!$B$7:$R$2843,12,0)</f>
        <v>5.6285999999999996</v>
      </c>
      <c r="K18" s="66">
        <f t="shared" si="3"/>
        <v>16</v>
      </c>
      <c r="L18" s="65">
        <f>VLOOKUP($A18,'Return Data'!$B$7:$R$2843,13,0)</f>
        <v>7.2057000000000002</v>
      </c>
      <c r="M18" s="66">
        <f t="shared" si="4"/>
        <v>14</v>
      </c>
      <c r="N18" s="65">
        <f>VLOOKUP($A18,'Return Data'!$B$7:$R$2843,17,0)</f>
        <v>7.0275999999999996</v>
      </c>
      <c r="O18" s="66">
        <f t="shared" si="6"/>
        <v>6</v>
      </c>
      <c r="P18" s="65">
        <f>VLOOKUP($A18,'Return Data'!$B$7:$R$2843,14,0)</f>
        <v>7.3219000000000003</v>
      </c>
      <c r="Q18" s="66">
        <f t="shared" si="7"/>
        <v>5</v>
      </c>
      <c r="R18" s="65">
        <f>VLOOKUP($A18,'Return Data'!$B$7:$R$2843,16,0)</f>
        <v>6.7263000000000002</v>
      </c>
      <c r="S18" s="67">
        <f t="shared" si="5"/>
        <v>10</v>
      </c>
    </row>
    <row r="19" spans="1:19" x14ac:dyDescent="0.3">
      <c r="A19" s="82" t="s">
        <v>682</v>
      </c>
      <c r="B19" s="64">
        <f>VLOOKUP($A19,'Return Data'!$B$7:$R$2843,3,0)</f>
        <v>44351</v>
      </c>
      <c r="C19" s="65">
        <f>VLOOKUP($A19,'Return Data'!$B$7:$R$2843,4,0)</f>
        <v>1457.9896000000001</v>
      </c>
      <c r="D19" s="65">
        <f>VLOOKUP($A19,'Return Data'!$B$7:$R$2843,9,0)</f>
        <v>3.9952999999999999</v>
      </c>
      <c r="E19" s="66">
        <f t="shared" si="0"/>
        <v>18</v>
      </c>
      <c r="F19" s="65">
        <f>VLOOKUP($A19,'Return Data'!$B$7:$R$2843,10,0)</f>
        <v>6.8936999999999999</v>
      </c>
      <c r="G19" s="66">
        <f t="shared" si="1"/>
        <v>17</v>
      </c>
      <c r="H19" s="65">
        <f>VLOOKUP($A19,'Return Data'!$B$7:$R$2843,11,0)</f>
        <v>2.3595999999999999</v>
      </c>
      <c r="I19" s="66">
        <f t="shared" si="2"/>
        <v>17</v>
      </c>
      <c r="J19" s="65">
        <f>VLOOKUP($A19,'Return Data'!$B$7:$R$2843,12,0)</f>
        <v>3.3754</v>
      </c>
      <c r="K19" s="66">
        <f t="shared" si="3"/>
        <v>17</v>
      </c>
      <c r="L19" s="65">
        <f>VLOOKUP($A19,'Return Data'!$B$7:$R$2843,13,0)</f>
        <v>5.3362999999999996</v>
      </c>
      <c r="M19" s="66">
        <f t="shared" si="4"/>
        <v>16</v>
      </c>
      <c r="N19" s="65">
        <f>VLOOKUP($A19,'Return Data'!$B$7:$R$2843,17,0)</f>
        <v>4.2351999999999999</v>
      </c>
      <c r="O19" s="66">
        <f t="shared" si="6"/>
        <v>11</v>
      </c>
      <c r="P19" s="65">
        <f>VLOOKUP($A19,'Return Data'!$B$7:$R$2843,14,0)</f>
        <v>2.0870000000000002</v>
      </c>
      <c r="Q19" s="66">
        <f t="shared" si="7"/>
        <v>13</v>
      </c>
      <c r="R19" s="65">
        <f>VLOOKUP($A19,'Return Data'!$B$7:$R$2843,16,0)</f>
        <v>5.742</v>
      </c>
      <c r="S19" s="67">
        <f t="shared" si="5"/>
        <v>14</v>
      </c>
    </row>
    <row r="20" spans="1:19" x14ac:dyDescent="0.3">
      <c r="A20" s="82" t="s">
        <v>684</v>
      </c>
      <c r="B20" s="64">
        <f>VLOOKUP($A20,'Return Data'!$B$7:$R$2843,3,0)</f>
        <v>44351</v>
      </c>
      <c r="C20" s="65">
        <f>VLOOKUP($A20,'Return Data'!$B$7:$R$2843,4,0)</f>
        <v>23.709599999999998</v>
      </c>
      <c r="D20" s="65">
        <f>VLOOKUP($A20,'Return Data'!$B$7:$R$2843,9,0)</f>
        <v>7.0289000000000001</v>
      </c>
      <c r="E20" s="66">
        <f t="shared" si="0"/>
        <v>12</v>
      </c>
      <c r="F20" s="65">
        <f>VLOOKUP($A20,'Return Data'!$B$7:$R$2843,10,0)</f>
        <v>8.7758000000000003</v>
      </c>
      <c r="G20" s="66">
        <f t="shared" si="1"/>
        <v>10</v>
      </c>
      <c r="H20" s="65">
        <f>VLOOKUP($A20,'Return Data'!$B$7:$R$2843,11,0)</f>
        <v>6.0437000000000003</v>
      </c>
      <c r="I20" s="66">
        <f t="shared" si="2"/>
        <v>11</v>
      </c>
      <c r="J20" s="65">
        <f>VLOOKUP($A20,'Return Data'!$B$7:$R$2843,12,0)</f>
        <v>6.1860999999999997</v>
      </c>
      <c r="K20" s="66">
        <f t="shared" si="3"/>
        <v>14</v>
      </c>
      <c r="L20" s="65">
        <f>VLOOKUP($A20,'Return Data'!$B$7:$R$2843,13,0)</f>
        <v>8.7477</v>
      </c>
      <c r="M20" s="66">
        <f t="shared" si="4"/>
        <v>12</v>
      </c>
      <c r="N20" s="65">
        <f>VLOOKUP($A20,'Return Data'!$B$7:$R$2843,17,0)</f>
        <v>7.1723999999999997</v>
      </c>
      <c r="O20" s="66">
        <f t="shared" si="6"/>
        <v>5</v>
      </c>
      <c r="P20" s="65">
        <f>VLOOKUP($A20,'Return Data'!$B$7:$R$2843,14,0)</f>
        <v>7.4034000000000004</v>
      </c>
      <c r="Q20" s="66">
        <f t="shared" si="7"/>
        <v>4</v>
      </c>
      <c r="R20" s="65">
        <f>VLOOKUP($A20,'Return Data'!$B$7:$R$2843,16,0)</f>
        <v>8.1075999999999997</v>
      </c>
      <c r="S20" s="67">
        <f t="shared" si="5"/>
        <v>4</v>
      </c>
    </row>
    <row r="21" spans="1:19" x14ac:dyDescent="0.3">
      <c r="A21" s="82" t="s">
        <v>686</v>
      </c>
      <c r="B21" s="64">
        <f>VLOOKUP($A21,'Return Data'!$B$7:$R$2843,3,0)</f>
        <v>44351</v>
      </c>
      <c r="C21" s="65">
        <f>VLOOKUP($A21,'Return Data'!$B$7:$R$2843,4,0)</f>
        <v>22.549299999999999</v>
      </c>
      <c r="D21" s="65">
        <f>VLOOKUP($A21,'Return Data'!$B$7:$R$2843,9,0)</f>
        <v>5.3449</v>
      </c>
      <c r="E21" s="66">
        <f t="shared" si="0"/>
        <v>14</v>
      </c>
      <c r="F21" s="65">
        <f>VLOOKUP($A21,'Return Data'!$B$7:$R$2843,10,0)</f>
        <v>6.9424999999999999</v>
      </c>
      <c r="G21" s="66">
        <f t="shared" si="1"/>
        <v>16</v>
      </c>
      <c r="H21" s="65">
        <f>VLOOKUP($A21,'Return Data'!$B$7:$R$2843,11,0)</f>
        <v>3.8931</v>
      </c>
      <c r="I21" s="66">
        <f t="shared" si="2"/>
        <v>16</v>
      </c>
      <c r="J21" s="65">
        <f>VLOOKUP($A21,'Return Data'!$B$7:$R$2843,12,0)</f>
        <v>5.9141000000000004</v>
      </c>
      <c r="K21" s="66">
        <f t="shared" si="3"/>
        <v>15</v>
      </c>
      <c r="L21" s="65">
        <f>VLOOKUP($A21,'Return Data'!$B$7:$R$2843,13,0)</f>
        <v>9.8701000000000008</v>
      </c>
      <c r="M21" s="66">
        <f t="shared" si="4"/>
        <v>8</v>
      </c>
      <c r="N21" s="65">
        <f>VLOOKUP($A21,'Return Data'!$B$7:$R$2843,17,0)</f>
        <v>4.3693</v>
      </c>
      <c r="O21" s="66">
        <f t="shared" si="6"/>
        <v>10</v>
      </c>
      <c r="P21" s="65">
        <f>VLOOKUP($A21,'Return Data'!$B$7:$R$2843,14,0)</f>
        <v>4.2382999999999997</v>
      </c>
      <c r="Q21" s="66">
        <f t="shared" si="7"/>
        <v>10</v>
      </c>
      <c r="R21" s="65">
        <f>VLOOKUP($A21,'Return Data'!$B$7:$R$2843,16,0)</f>
        <v>7.2205000000000004</v>
      </c>
      <c r="S21" s="67">
        <f t="shared" si="5"/>
        <v>9</v>
      </c>
    </row>
    <row r="22" spans="1:19" x14ac:dyDescent="0.3">
      <c r="A22" s="82" t="s">
        <v>688</v>
      </c>
      <c r="B22" s="64">
        <f>VLOOKUP($A22,'Return Data'!$B$7:$R$2843,3,0)</f>
        <v>44351</v>
      </c>
      <c r="C22" s="65">
        <f>VLOOKUP($A22,'Return Data'!$B$7:$R$2843,4,0)</f>
        <v>24.965800000000002</v>
      </c>
      <c r="D22" s="65">
        <f>VLOOKUP($A22,'Return Data'!$B$7:$R$2843,9,0)</f>
        <v>7.3891</v>
      </c>
      <c r="E22" s="66">
        <f t="shared" si="0"/>
        <v>10</v>
      </c>
      <c r="F22" s="65">
        <f>VLOOKUP($A22,'Return Data'!$B$7:$R$2843,10,0)</f>
        <v>7.9706999999999999</v>
      </c>
      <c r="G22" s="66">
        <f t="shared" si="1"/>
        <v>11</v>
      </c>
      <c r="H22" s="65">
        <f>VLOOKUP($A22,'Return Data'!$B$7:$R$2843,11,0)</f>
        <v>7.6471</v>
      </c>
      <c r="I22" s="66">
        <f t="shared" si="2"/>
        <v>7</v>
      </c>
      <c r="J22" s="65">
        <f>VLOOKUP($A22,'Return Data'!$B$7:$R$2843,12,0)</f>
        <v>9.1791</v>
      </c>
      <c r="K22" s="66">
        <f t="shared" si="3"/>
        <v>6</v>
      </c>
      <c r="L22" s="65">
        <f>VLOOKUP($A22,'Return Data'!$B$7:$R$2843,13,0)</f>
        <v>9.8309999999999995</v>
      </c>
      <c r="M22" s="66">
        <f t="shared" si="4"/>
        <v>9</v>
      </c>
      <c r="N22" s="65">
        <f>VLOOKUP($A22,'Return Data'!$B$7:$R$2843,17,0)</f>
        <v>-0.80069999999999997</v>
      </c>
      <c r="O22" s="66">
        <f t="shared" si="6"/>
        <v>14</v>
      </c>
      <c r="P22" s="65">
        <f>VLOOKUP($A22,'Return Data'!$B$7:$R$2843,14,0)</f>
        <v>1.0745</v>
      </c>
      <c r="Q22" s="66">
        <f t="shared" si="7"/>
        <v>14</v>
      </c>
      <c r="R22" s="65">
        <f>VLOOKUP($A22,'Return Data'!$B$7:$R$2843,16,0)</f>
        <v>5.8681999999999999</v>
      </c>
      <c r="S22" s="67">
        <f t="shared" si="5"/>
        <v>13</v>
      </c>
    </row>
    <row r="23" spans="1:19" x14ac:dyDescent="0.3">
      <c r="A23" s="82" t="s">
        <v>690</v>
      </c>
      <c r="B23" s="64">
        <f>VLOOKUP($A23,'Return Data'!$B$7:$R$2843,3,0)</f>
        <v>44351</v>
      </c>
      <c r="C23" s="65">
        <f>VLOOKUP($A23,'Return Data'!$B$7:$R$2843,4,0)</f>
        <v>0.1191</v>
      </c>
      <c r="D23" s="65">
        <f>VLOOKUP($A23,'Return Data'!$B$7:$R$2843,9,0)</f>
        <v>10.975899999999999</v>
      </c>
      <c r="E23" s="66">
        <f t="shared" si="0"/>
        <v>5</v>
      </c>
      <c r="F23" s="65">
        <f>VLOOKUP($A23,'Return Data'!$B$7:$R$2843,10,0)</f>
        <v>11.305999999999999</v>
      </c>
      <c r="G23" s="66">
        <f t="shared" si="1"/>
        <v>6</v>
      </c>
      <c r="H23" s="65">
        <f>VLOOKUP($A23,'Return Data'!$B$7:$R$2843,11,0)</f>
        <v>-41.313200000000002</v>
      </c>
      <c r="I23" s="66">
        <f t="shared" si="2"/>
        <v>20</v>
      </c>
      <c r="J23" s="65">
        <f>VLOOKUP($A23,'Return Data'!$B$7:$R$2843,12,0)</f>
        <v>-29.827300000000001</v>
      </c>
      <c r="K23" s="66">
        <f t="shared" si="3"/>
        <v>20</v>
      </c>
      <c r="L23" s="65">
        <f>VLOOKUP($A23,'Return Data'!$B$7:$R$2843,13,0)</f>
        <v>-20.547000000000001</v>
      </c>
      <c r="M23" s="66">
        <f t="shared" si="4"/>
        <v>19</v>
      </c>
      <c r="N23" s="65"/>
      <c r="O23" s="66"/>
      <c r="P23" s="65"/>
      <c r="Q23" s="66"/>
      <c r="R23" s="65">
        <f>VLOOKUP($A23,'Return Data'!$B$7:$R$2843,16,0)</f>
        <v>-14.4968</v>
      </c>
      <c r="S23" s="67">
        <f t="shared" si="5"/>
        <v>18</v>
      </c>
    </row>
    <row r="24" spans="1:19" x14ac:dyDescent="0.3">
      <c r="A24" s="82" t="s">
        <v>695</v>
      </c>
      <c r="B24" s="64">
        <f>VLOOKUP($A24,'Return Data'!$B$7:$R$2843,3,0)</f>
        <v>44351</v>
      </c>
      <c r="C24" s="65">
        <f>VLOOKUP($A24,'Return Data'!$B$7:$R$2843,4,0)</f>
        <v>14.871499999999999</v>
      </c>
      <c r="D24" s="65">
        <f>VLOOKUP($A24,'Return Data'!$B$7:$R$2843,9,0)</f>
        <v>3.8603999999999998</v>
      </c>
      <c r="E24" s="66">
        <f t="shared" si="0"/>
        <v>19</v>
      </c>
      <c r="F24" s="65">
        <f>VLOOKUP($A24,'Return Data'!$B$7:$R$2843,10,0)</f>
        <v>7.7405999999999997</v>
      </c>
      <c r="G24" s="66">
        <f t="shared" si="1"/>
        <v>13</v>
      </c>
      <c r="H24" s="65">
        <f>VLOOKUP($A24,'Return Data'!$B$7:$R$2843,11,0)</f>
        <v>9.7220999999999993</v>
      </c>
      <c r="I24" s="66">
        <f t="shared" si="2"/>
        <v>4</v>
      </c>
      <c r="J24" s="65">
        <f>VLOOKUP($A24,'Return Data'!$B$7:$R$2843,12,0)</f>
        <v>10.235099999999999</v>
      </c>
      <c r="K24" s="66">
        <f t="shared" si="3"/>
        <v>5</v>
      </c>
      <c r="L24" s="65">
        <f>VLOOKUP($A24,'Return Data'!$B$7:$R$2843,13,0)</f>
        <v>8.5716999999999999</v>
      </c>
      <c r="M24" s="66">
        <f t="shared" si="4"/>
        <v>13</v>
      </c>
      <c r="N24" s="65">
        <f>VLOOKUP($A24,'Return Data'!$B$7:$R$2843,17,0)</f>
        <v>3.4342000000000001</v>
      </c>
      <c r="O24" s="66">
        <f>RANK(N24,N$8:N$27,0)</f>
        <v>13</v>
      </c>
      <c r="P24" s="65">
        <f>VLOOKUP($A24,'Return Data'!$B$7:$R$2843,14,0)</f>
        <v>2.7334999999999998</v>
      </c>
      <c r="Q24" s="66">
        <f>RANK(P24,P$8:P$27,0)</f>
        <v>11</v>
      </c>
      <c r="R24" s="65">
        <f>VLOOKUP($A24,'Return Data'!$B$7:$R$2843,16,0)</f>
        <v>6.1163999999999996</v>
      </c>
      <c r="S24" s="67">
        <f t="shared" si="5"/>
        <v>12</v>
      </c>
    </row>
    <row r="25" spans="1:19" x14ac:dyDescent="0.3">
      <c r="A25" s="82" t="s">
        <v>701</v>
      </c>
      <c r="B25" s="64">
        <f>VLOOKUP($A25,'Return Data'!$B$7:$R$2843,3,0)</f>
        <v>44351</v>
      </c>
      <c r="C25" s="65">
        <f>VLOOKUP($A25,'Return Data'!$B$7:$R$2843,4,0)</f>
        <v>34.772599999999997</v>
      </c>
      <c r="D25" s="65">
        <f>VLOOKUP($A25,'Return Data'!$B$7:$R$2843,9,0)</f>
        <v>8.2310999999999996</v>
      </c>
      <c r="E25" s="66">
        <f t="shared" si="0"/>
        <v>8</v>
      </c>
      <c r="F25" s="65">
        <f>VLOOKUP($A25,'Return Data'!$B$7:$R$2843,10,0)</f>
        <v>7.9036999999999997</v>
      </c>
      <c r="G25" s="66">
        <f t="shared" si="1"/>
        <v>12</v>
      </c>
      <c r="H25" s="65">
        <f>VLOOKUP($A25,'Return Data'!$B$7:$R$2843,11,0)</f>
        <v>4.9137000000000004</v>
      </c>
      <c r="I25" s="66">
        <f t="shared" si="2"/>
        <v>12</v>
      </c>
      <c r="J25" s="65">
        <f>VLOOKUP($A25,'Return Data'!$B$7:$R$2843,12,0)</f>
        <v>7.1837999999999997</v>
      </c>
      <c r="K25" s="66">
        <f t="shared" si="3"/>
        <v>11</v>
      </c>
      <c r="L25" s="65">
        <f>VLOOKUP($A25,'Return Data'!$B$7:$R$2843,13,0)</f>
        <v>8.9504000000000001</v>
      </c>
      <c r="M25" s="66">
        <f t="shared" si="4"/>
        <v>10</v>
      </c>
      <c r="N25" s="65">
        <f>VLOOKUP($A25,'Return Data'!$B$7:$R$2843,17,0)</f>
        <v>7.8338000000000001</v>
      </c>
      <c r="O25" s="66">
        <f>RANK(N25,N$8:N$27,0)</f>
        <v>4</v>
      </c>
      <c r="P25" s="65">
        <f>VLOOKUP($A25,'Return Data'!$B$7:$R$2843,14,0)</f>
        <v>7.6256000000000004</v>
      </c>
      <c r="Q25" s="66">
        <f>RANK(P25,P$8:P$27,0)</f>
        <v>3</v>
      </c>
      <c r="R25" s="65">
        <f>VLOOKUP($A25,'Return Data'!$B$7:$R$2843,16,0)</f>
        <v>7.6523000000000003</v>
      </c>
      <c r="S25" s="67">
        <f t="shared" si="5"/>
        <v>5</v>
      </c>
    </row>
    <row r="26" spans="1:19" x14ac:dyDescent="0.3">
      <c r="A26" s="82" t="s">
        <v>709</v>
      </c>
      <c r="B26" s="64">
        <f>VLOOKUP($A26,'Return Data'!$B$7:$R$2843,3,0)</f>
        <v>44351</v>
      </c>
      <c r="C26" s="65">
        <f>VLOOKUP($A26,'Return Data'!$B$7:$R$2843,4,0)</f>
        <v>0.57930000000000004</v>
      </c>
      <c r="D26" s="65">
        <f>VLOOKUP($A26,'Return Data'!$B$7:$R$2843,9,0)</f>
        <v>11.0787</v>
      </c>
      <c r="E26" s="66">
        <f t="shared" si="0"/>
        <v>4</v>
      </c>
      <c r="F26" s="65">
        <f>VLOOKUP($A26,'Return Data'!$B$7:$R$2843,10,0)</f>
        <v>11.3414</v>
      </c>
      <c r="G26" s="66">
        <f t="shared" si="1"/>
        <v>5</v>
      </c>
      <c r="H26" s="65">
        <f>VLOOKUP($A26,'Return Data'!$B$7:$R$2843,11,0)</f>
        <v>-40.700400000000002</v>
      </c>
      <c r="I26" s="66">
        <f t="shared" si="2"/>
        <v>19</v>
      </c>
      <c r="J26" s="65">
        <f>VLOOKUP($A26,'Return Data'!$B$7:$R$2843,12,0)</f>
        <v>-24.857299999999999</v>
      </c>
      <c r="K26" s="66">
        <f t="shared" si="3"/>
        <v>19</v>
      </c>
      <c r="L26" s="65">
        <f>VLOOKUP($A26,'Return Data'!$B$7:$R$2843,13,0)</f>
        <v>-59.551699999999997</v>
      </c>
      <c r="M26" s="66">
        <f t="shared" si="4"/>
        <v>20</v>
      </c>
      <c r="N26" s="65"/>
      <c r="O26" s="66"/>
      <c r="P26" s="65"/>
      <c r="Q26" s="66"/>
      <c r="R26" s="65">
        <f>VLOOKUP($A26,'Return Data'!$B$7:$R$2843,16,0)</f>
        <v>-49.326599999999999</v>
      </c>
      <c r="S26" s="67">
        <f t="shared" si="5"/>
        <v>20</v>
      </c>
    </row>
    <row r="27" spans="1:19" x14ac:dyDescent="0.3">
      <c r="A27" s="82" t="s">
        <v>711</v>
      </c>
      <c r="B27" s="64">
        <f>VLOOKUP($A27,'Return Data'!$B$7:$R$2843,3,0)</f>
        <v>44351</v>
      </c>
      <c r="C27" s="65">
        <f>VLOOKUP($A27,'Return Data'!$B$7:$R$2843,4,0)</f>
        <v>11.511100000000001</v>
      </c>
      <c r="D27" s="65">
        <f>VLOOKUP($A27,'Return Data'!$B$7:$R$2843,9,0)</f>
        <v>5.3327</v>
      </c>
      <c r="E27" s="66">
        <f t="shared" si="0"/>
        <v>15</v>
      </c>
      <c r="F27" s="65">
        <f>VLOOKUP($A27,'Return Data'!$B$7:$R$2843,10,0)</f>
        <v>6.3841999999999999</v>
      </c>
      <c r="G27" s="66">
        <f t="shared" si="1"/>
        <v>18</v>
      </c>
      <c r="H27" s="65">
        <f>VLOOKUP($A27,'Return Data'!$B$7:$R$2843,11,0)</f>
        <v>4.4432</v>
      </c>
      <c r="I27" s="66">
        <f t="shared" si="2"/>
        <v>13</v>
      </c>
      <c r="J27" s="65">
        <f>VLOOKUP($A27,'Return Data'!$B$7:$R$2843,12,0)</f>
        <v>6.2313000000000001</v>
      </c>
      <c r="K27" s="66">
        <f t="shared" si="3"/>
        <v>13</v>
      </c>
      <c r="L27" s="65">
        <f>VLOOKUP($A27,'Return Data'!$B$7:$R$2843,13,0)</f>
        <v>-3.1638999999999999</v>
      </c>
      <c r="M27" s="66">
        <f t="shared" si="4"/>
        <v>18</v>
      </c>
      <c r="N27" s="65">
        <f>VLOOKUP($A27,'Return Data'!$B$7:$R$2843,17,0)</f>
        <v>-16.1218</v>
      </c>
      <c r="O27" s="66">
        <f>RANK(N27,N$8:N$27,0)</f>
        <v>16</v>
      </c>
      <c r="P27" s="65">
        <f>VLOOKUP($A27,'Return Data'!$B$7:$R$2843,14,0)</f>
        <v>-10.102</v>
      </c>
      <c r="Q27" s="66">
        <f>RANK(P27,P$8:P$27,0)</f>
        <v>16</v>
      </c>
      <c r="R27" s="65">
        <f>VLOOKUP($A27,'Return Data'!$B$7:$R$2843,16,0)</f>
        <v>1.6605000000000001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7.9551050000000005</v>
      </c>
      <c r="E29" s="88"/>
      <c r="F29" s="89">
        <f>AVERAGE(F8:F27)</f>
        <v>9.8391549999999981</v>
      </c>
      <c r="G29" s="88"/>
      <c r="H29" s="89">
        <f>AVERAGE(H8:H27)</f>
        <v>2.4322950000000003</v>
      </c>
      <c r="I29" s="88"/>
      <c r="J29" s="89">
        <f>AVERAGE(J8:J27)</f>
        <v>4.7319850000000008</v>
      </c>
      <c r="K29" s="88"/>
      <c r="L29" s="89">
        <f>AVERAGE(L8:L27)</f>
        <v>4.1047800000000008</v>
      </c>
      <c r="M29" s="88"/>
      <c r="N29" s="89">
        <f>AVERAGE(N8:N27)</f>
        <v>1.3292235294117649</v>
      </c>
      <c r="O29" s="88"/>
      <c r="P29" s="89">
        <f>AVERAGE(P8:P27)</f>
        <v>1.9605352941176468</v>
      </c>
      <c r="Q29" s="88"/>
      <c r="R29" s="89">
        <f>AVERAGE(R8:R27)</f>
        <v>0.74536999999999987</v>
      </c>
      <c r="S29" s="90"/>
    </row>
    <row r="30" spans="1:19" x14ac:dyDescent="0.3">
      <c r="A30" s="87" t="s">
        <v>28</v>
      </c>
      <c r="B30" s="88"/>
      <c r="C30" s="88"/>
      <c r="D30" s="89">
        <f>MIN(D8:D27)</f>
        <v>0</v>
      </c>
      <c r="E30" s="88"/>
      <c r="F30" s="89">
        <f>MIN(F8:F27)</f>
        <v>0</v>
      </c>
      <c r="G30" s="88"/>
      <c r="H30" s="89">
        <f>MIN(H8:H27)</f>
        <v>-41.313200000000002</v>
      </c>
      <c r="I30" s="88"/>
      <c r="J30" s="89">
        <f>MIN(J8:J27)</f>
        <v>-29.827300000000001</v>
      </c>
      <c r="K30" s="88"/>
      <c r="L30" s="89">
        <f>MIN(L8:L27)</f>
        <v>-59.551699999999997</v>
      </c>
      <c r="M30" s="88"/>
      <c r="N30" s="89">
        <f>MIN(N8:N27)</f>
        <v>-40.94</v>
      </c>
      <c r="O30" s="88"/>
      <c r="P30" s="89">
        <f>MIN(P8:P27)</f>
        <v>-31.9419</v>
      </c>
      <c r="Q30" s="88"/>
      <c r="R30" s="89">
        <f>MIN(R8:R27)</f>
        <v>-49.326599999999999</v>
      </c>
      <c r="S30" s="90"/>
    </row>
    <row r="31" spans="1:19" ht="15" thickBot="1" x14ac:dyDescent="0.35">
      <c r="A31" s="91" t="s">
        <v>29</v>
      </c>
      <c r="B31" s="92"/>
      <c r="C31" s="92"/>
      <c r="D31" s="93">
        <f>MAX(D8:D27)</f>
        <v>19.602900000000002</v>
      </c>
      <c r="E31" s="92"/>
      <c r="F31" s="93">
        <f>MAX(F8:F27)</f>
        <v>24.354600000000001</v>
      </c>
      <c r="G31" s="92"/>
      <c r="H31" s="93">
        <f>MAX(H8:H27)</f>
        <v>17.226299999999998</v>
      </c>
      <c r="I31" s="92"/>
      <c r="J31" s="93">
        <f>MAX(J8:J27)</f>
        <v>19.0822</v>
      </c>
      <c r="K31" s="92"/>
      <c r="L31" s="93">
        <f>MAX(L8:L27)</f>
        <v>16.691400000000002</v>
      </c>
      <c r="M31" s="92"/>
      <c r="N31" s="93">
        <f>MAX(N8:N27)</f>
        <v>9.6798999999999999</v>
      </c>
      <c r="O31" s="92"/>
      <c r="P31" s="93">
        <f>MAX(P8:P27)</f>
        <v>9.1173000000000002</v>
      </c>
      <c r="Q31" s="92"/>
      <c r="R31" s="93">
        <f>MAX(R8:R27)</f>
        <v>9.0131999999999994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44351</v>
      </c>
      <c r="C8" s="65">
        <f>VLOOKUP($A8,'Return Data'!$B$7:$R$2843,4,0)</f>
        <v>87.991200000000006</v>
      </c>
      <c r="D8" s="65">
        <f>VLOOKUP($A8,'Return Data'!$B$7:$R$2843,9,0)</f>
        <v>6.6231999999999998</v>
      </c>
      <c r="E8" s="66">
        <f>RANK(D8,D$8:D$27,0)</f>
        <v>6</v>
      </c>
      <c r="F8" s="65">
        <f>VLOOKUP($A8,'Return Data'!$B$7:$R$2843,10,0)</f>
        <v>8.9151000000000007</v>
      </c>
      <c r="G8" s="66">
        <f>RANK(F8,F$8:F$27,0)</f>
        <v>4</v>
      </c>
      <c r="H8" s="65">
        <f>VLOOKUP($A8,'Return Data'!$B$7:$R$2843,11,0)</f>
        <v>4.2870999999999997</v>
      </c>
      <c r="I8" s="66">
        <f>RANK(H8,H$8:H$27,0)</f>
        <v>5</v>
      </c>
      <c r="J8" s="65">
        <f>VLOOKUP($A8,'Return Data'!$B$7:$R$2843,12,0)</f>
        <v>6.0415999999999999</v>
      </c>
      <c r="K8" s="66">
        <f>RANK(J8,J$8:J$27,0)</f>
        <v>5</v>
      </c>
      <c r="L8" s="65">
        <f>VLOOKUP($A8,'Return Data'!$B$7:$R$2843,13,0)</f>
        <v>8.1615000000000002</v>
      </c>
      <c r="M8" s="66">
        <f>RANK(L8,L$8:L$27,0)</f>
        <v>4</v>
      </c>
      <c r="N8" s="65">
        <f>VLOOKUP($A8,'Return Data'!$B$7:$R$2843,17,0)</f>
        <v>9.4330999999999996</v>
      </c>
      <c r="O8" s="66">
        <f>RANK(N8,N$8:N$27,0)</f>
        <v>8</v>
      </c>
      <c r="P8" s="65">
        <f>VLOOKUP($A8,'Return Data'!$B$7:$R$2843,14,0)</f>
        <v>9.5943000000000005</v>
      </c>
      <c r="Q8" s="66">
        <f>RANK(P8,P$8:P$27,0)</f>
        <v>4</v>
      </c>
      <c r="R8" s="65">
        <f>VLOOKUP($A8,'Return Data'!$B$7:$R$2843,16,0)</f>
        <v>9.0131999999999994</v>
      </c>
      <c r="S8" s="67">
        <f>RANK(R8,R$8:R$27,0)</f>
        <v>5</v>
      </c>
    </row>
    <row r="9" spans="1:19" x14ac:dyDescent="0.3">
      <c r="A9" s="82" t="s">
        <v>613</v>
      </c>
      <c r="B9" s="64">
        <f>VLOOKUP($A9,'Return Data'!$B$7:$R$2843,3,0)</f>
        <v>44351</v>
      </c>
      <c r="C9" s="65">
        <f>VLOOKUP($A9,'Return Data'!$B$7:$R$2843,4,0)</f>
        <v>13.7522</v>
      </c>
      <c r="D9" s="65">
        <f>VLOOKUP($A9,'Return Data'!$B$7:$R$2843,9,0)</f>
        <v>6.1363000000000003</v>
      </c>
      <c r="E9" s="66">
        <f t="shared" ref="E9:E27" si="0">RANK(D9,D$8:D$27,0)</f>
        <v>7</v>
      </c>
      <c r="F9" s="65">
        <f>VLOOKUP($A9,'Return Data'!$B$7:$R$2843,10,0)</f>
        <v>7.8011999999999997</v>
      </c>
      <c r="G9" s="66">
        <f t="shared" ref="G9:G27" si="1">RANK(F9,F$8:F$27,0)</f>
        <v>12</v>
      </c>
      <c r="H9" s="65">
        <f>VLOOKUP($A9,'Return Data'!$B$7:$R$2843,11,0)</f>
        <v>4.3963000000000001</v>
      </c>
      <c r="I9" s="66">
        <f t="shared" ref="I9:I27" si="2">RANK(H9,H$8:H$27,0)</f>
        <v>4</v>
      </c>
      <c r="J9" s="65">
        <f>VLOOKUP($A9,'Return Data'!$B$7:$R$2843,12,0)</f>
        <v>6.2077999999999998</v>
      </c>
      <c r="K9" s="66">
        <f t="shared" ref="K9:K27" si="3">RANK(J9,J$8:J$27,0)</f>
        <v>4</v>
      </c>
      <c r="L9" s="65">
        <f>VLOOKUP($A9,'Return Data'!$B$7:$R$2843,13,0)</f>
        <v>9.0899000000000001</v>
      </c>
      <c r="M9" s="66">
        <f t="shared" ref="M9:M27" si="4">RANK(L9,L$8:L$27,0)</f>
        <v>1</v>
      </c>
      <c r="N9" s="65">
        <f>VLOOKUP($A9,'Return Data'!$B$7:$R$2843,17,0)</f>
        <v>10.219099999999999</v>
      </c>
      <c r="O9" s="66">
        <f t="shared" ref="O9:O27" si="5">RANK(N9,N$8:N$27,0)</f>
        <v>3</v>
      </c>
      <c r="P9" s="65">
        <f>VLOOKUP($A9,'Return Data'!$B$7:$R$2843,14,0)</f>
        <v>8.9201999999999995</v>
      </c>
      <c r="Q9" s="66">
        <f t="shared" ref="Q9:Q24" si="6">RANK(P9,P$8:P$27,0)</f>
        <v>9</v>
      </c>
      <c r="R9" s="65">
        <f>VLOOKUP($A9,'Return Data'!$B$7:$R$2843,16,0)</f>
        <v>8.5219000000000005</v>
      </c>
      <c r="S9" s="67">
        <f t="shared" ref="S9:S27" si="7">RANK(R9,R$8:R$27,0)</f>
        <v>11</v>
      </c>
    </row>
    <row r="10" spans="1:19" x14ac:dyDescent="0.3">
      <c r="A10" s="82" t="s">
        <v>616</v>
      </c>
      <c r="B10" s="64">
        <f>VLOOKUP($A10,'Return Data'!$B$7:$R$2843,3,0)</f>
        <v>44351</v>
      </c>
      <c r="C10" s="65">
        <f>VLOOKUP($A10,'Return Data'!$B$7:$R$2843,4,0)</f>
        <v>22.8629</v>
      </c>
      <c r="D10" s="65">
        <f>VLOOKUP($A10,'Return Data'!$B$7:$R$2843,9,0)</f>
        <v>4.6532</v>
      </c>
      <c r="E10" s="66">
        <f t="shared" si="0"/>
        <v>16</v>
      </c>
      <c r="F10" s="65">
        <f>VLOOKUP($A10,'Return Data'!$B$7:$R$2843,10,0)</f>
        <v>6.4043000000000001</v>
      </c>
      <c r="G10" s="66">
        <f t="shared" si="1"/>
        <v>17</v>
      </c>
      <c r="H10" s="65">
        <f>VLOOKUP($A10,'Return Data'!$B$7:$R$2843,11,0)</f>
        <v>2.0291000000000001</v>
      </c>
      <c r="I10" s="66">
        <f t="shared" si="2"/>
        <v>18</v>
      </c>
      <c r="J10" s="65">
        <f>VLOOKUP($A10,'Return Data'!$B$7:$R$2843,12,0)</f>
        <v>4.3493000000000004</v>
      </c>
      <c r="K10" s="66">
        <f t="shared" si="3"/>
        <v>18</v>
      </c>
      <c r="L10" s="65">
        <f>VLOOKUP($A10,'Return Data'!$B$7:$R$2843,13,0)</f>
        <v>6.5179</v>
      </c>
      <c r="M10" s="66">
        <f t="shared" si="4"/>
        <v>16</v>
      </c>
      <c r="N10" s="65">
        <f>VLOOKUP($A10,'Return Data'!$B$7:$R$2843,17,0)</f>
        <v>10.7598</v>
      </c>
      <c r="O10" s="66">
        <f t="shared" si="5"/>
        <v>1</v>
      </c>
      <c r="P10" s="65">
        <f>VLOOKUP($A10,'Return Data'!$B$7:$R$2843,14,0)</f>
        <v>5.6677999999999997</v>
      </c>
      <c r="Q10" s="66">
        <f t="shared" si="6"/>
        <v>14</v>
      </c>
      <c r="R10" s="65">
        <f>VLOOKUP($A10,'Return Data'!$B$7:$R$2843,16,0)</f>
        <v>7.5091999999999999</v>
      </c>
      <c r="S10" s="67">
        <f t="shared" si="7"/>
        <v>17</v>
      </c>
    </row>
    <row r="11" spans="1:19" x14ac:dyDescent="0.3">
      <c r="A11" s="82" t="s">
        <v>617</v>
      </c>
      <c r="B11" s="64">
        <f>VLOOKUP($A11,'Return Data'!$B$7:$R$2843,3,0)</f>
        <v>44351</v>
      </c>
      <c r="C11" s="65">
        <f>VLOOKUP($A11,'Return Data'!$B$7:$R$2843,4,0)</f>
        <v>18.309000000000001</v>
      </c>
      <c r="D11" s="65">
        <f>VLOOKUP($A11,'Return Data'!$B$7:$R$2843,9,0)</f>
        <v>5.2256</v>
      </c>
      <c r="E11" s="66">
        <f t="shared" si="0"/>
        <v>15</v>
      </c>
      <c r="F11" s="65">
        <f>VLOOKUP($A11,'Return Data'!$B$7:$R$2843,10,0)</f>
        <v>8.0227000000000004</v>
      </c>
      <c r="G11" s="66">
        <f t="shared" si="1"/>
        <v>9</v>
      </c>
      <c r="H11" s="65">
        <f>VLOOKUP($A11,'Return Data'!$B$7:$R$2843,11,0)</f>
        <v>3.3601000000000001</v>
      </c>
      <c r="I11" s="66">
        <f t="shared" si="2"/>
        <v>13</v>
      </c>
      <c r="J11" s="65">
        <f>VLOOKUP($A11,'Return Data'!$B$7:$R$2843,12,0)</f>
        <v>4.9196999999999997</v>
      </c>
      <c r="K11" s="66">
        <f t="shared" si="3"/>
        <v>13</v>
      </c>
      <c r="L11" s="65">
        <f>VLOOKUP($A11,'Return Data'!$B$7:$R$2843,13,0)</f>
        <v>6.6087999999999996</v>
      </c>
      <c r="M11" s="66">
        <f t="shared" si="4"/>
        <v>15</v>
      </c>
      <c r="N11" s="65">
        <f>VLOOKUP($A11,'Return Data'!$B$7:$R$2843,17,0)</f>
        <v>8.4373000000000005</v>
      </c>
      <c r="O11" s="66">
        <f t="shared" si="5"/>
        <v>17</v>
      </c>
      <c r="P11" s="65">
        <f>VLOOKUP($A11,'Return Data'!$B$7:$R$2843,14,0)</f>
        <v>8.8651999999999997</v>
      </c>
      <c r="Q11" s="66">
        <f t="shared" si="6"/>
        <v>10</v>
      </c>
      <c r="R11" s="65">
        <f>VLOOKUP($A11,'Return Data'!$B$7:$R$2843,16,0)</f>
        <v>8.6059999999999999</v>
      </c>
      <c r="S11" s="67">
        <f t="shared" si="7"/>
        <v>9</v>
      </c>
    </row>
    <row r="12" spans="1:19" x14ac:dyDescent="0.3">
      <c r="A12" s="82" t="s">
        <v>619</v>
      </c>
      <c r="B12" s="64">
        <f>VLOOKUP($A12,'Return Data'!$B$7:$R$2843,3,0)</f>
        <v>44351</v>
      </c>
      <c r="C12" s="65">
        <f>VLOOKUP($A12,'Return Data'!$B$7:$R$2843,4,0)</f>
        <v>12.894500000000001</v>
      </c>
      <c r="D12" s="65">
        <f>VLOOKUP($A12,'Return Data'!$B$7:$R$2843,9,0)</f>
        <v>2.9108999999999998</v>
      </c>
      <c r="E12" s="66">
        <f t="shared" si="0"/>
        <v>18</v>
      </c>
      <c r="F12" s="65">
        <f>VLOOKUP($A12,'Return Data'!$B$7:$R$2843,10,0)</f>
        <v>4.7483000000000004</v>
      </c>
      <c r="G12" s="66">
        <f t="shared" si="1"/>
        <v>18</v>
      </c>
      <c r="H12" s="65">
        <f>VLOOKUP($A12,'Return Data'!$B$7:$R$2843,11,0)</f>
        <v>3.4119000000000002</v>
      </c>
      <c r="I12" s="66">
        <f t="shared" si="2"/>
        <v>12</v>
      </c>
      <c r="J12" s="65">
        <f>VLOOKUP($A12,'Return Data'!$B$7:$R$2843,12,0)</f>
        <v>4.4439000000000002</v>
      </c>
      <c r="K12" s="66">
        <f t="shared" si="3"/>
        <v>16</v>
      </c>
      <c r="L12" s="65">
        <f>VLOOKUP($A12,'Return Data'!$B$7:$R$2843,13,0)</f>
        <v>6.2518000000000002</v>
      </c>
      <c r="M12" s="66">
        <f t="shared" si="4"/>
        <v>18</v>
      </c>
      <c r="N12" s="65">
        <f>VLOOKUP($A12,'Return Data'!$B$7:$R$2843,17,0)</f>
        <v>8.5607000000000006</v>
      </c>
      <c r="O12" s="66">
        <f t="shared" si="5"/>
        <v>15</v>
      </c>
      <c r="P12" s="65"/>
      <c r="Q12" s="66"/>
      <c r="R12" s="65">
        <f>VLOOKUP($A12,'Return Data'!$B$7:$R$2843,16,0)</f>
        <v>9.7433999999999994</v>
      </c>
      <c r="S12" s="67">
        <f t="shared" si="7"/>
        <v>1</v>
      </c>
    </row>
    <row r="13" spans="1:19" x14ac:dyDescent="0.3">
      <c r="A13" s="82" t="s">
        <v>621</v>
      </c>
      <c r="B13" s="64">
        <f>VLOOKUP($A13,'Return Data'!$B$7:$R$2843,3,0)</f>
        <v>0</v>
      </c>
      <c r="C13" s="65">
        <f>VLOOKUP($A13,'Return Data'!$B$7:$R$2843,4,0)</f>
        <v>0</v>
      </c>
      <c r="D13" s="65">
        <f>VLOOKUP($A13,'Return Data'!$B$7:$R$2843,9,0)</f>
        <v>0</v>
      </c>
      <c r="E13" s="66">
        <f t="shared" si="0"/>
        <v>19</v>
      </c>
      <c r="F13" s="65">
        <f>VLOOKUP($A13,'Return Data'!$B$7:$R$2843,10,0)</f>
        <v>0</v>
      </c>
      <c r="G13" s="66">
        <f t="shared" si="1"/>
        <v>19</v>
      </c>
      <c r="H13" s="65">
        <f>VLOOKUP($A13,'Return Data'!$B$7:$R$2843,11,0)</f>
        <v>0</v>
      </c>
      <c r="I13" s="66">
        <f t="shared" si="2"/>
        <v>19</v>
      </c>
      <c r="J13" s="65">
        <f>VLOOKUP($A13,'Return Data'!$B$7:$R$2843,12,0)</f>
        <v>0</v>
      </c>
      <c r="K13" s="66">
        <f t="shared" si="3"/>
        <v>19</v>
      </c>
      <c r="L13" s="65">
        <f>VLOOKUP($A13,'Return Data'!$B$7:$R$2843,13,0)</f>
        <v>0</v>
      </c>
      <c r="M13" s="66">
        <f t="shared" si="4"/>
        <v>19</v>
      </c>
      <c r="N13" s="65">
        <f>VLOOKUP($A13,'Return Data'!$B$7:$R$2843,17,0)</f>
        <v>0</v>
      </c>
      <c r="O13" s="66">
        <f t="shared" si="5"/>
        <v>19</v>
      </c>
      <c r="P13" s="65">
        <f>VLOOKUP($A13,'Return Data'!$B$7:$R$2843,14,0)</f>
        <v>0</v>
      </c>
      <c r="Q13" s="66">
        <f t="shared" si="6"/>
        <v>15</v>
      </c>
      <c r="R13" s="65">
        <f>VLOOKUP($A13,'Return Data'!$B$7:$R$2843,16,0)</f>
        <v>0</v>
      </c>
      <c r="S13" s="67">
        <f t="shared" si="7"/>
        <v>19</v>
      </c>
    </row>
    <row r="14" spans="1:19" x14ac:dyDescent="0.3">
      <c r="A14" s="82" t="s">
        <v>624</v>
      </c>
      <c r="B14" s="64">
        <f>VLOOKUP($A14,'Return Data'!$B$7:$R$2843,3,0)</f>
        <v>44351</v>
      </c>
      <c r="C14" s="65">
        <f>VLOOKUP($A14,'Return Data'!$B$7:$R$2843,4,0)</f>
        <v>82.653599999999997</v>
      </c>
      <c r="D14" s="65">
        <f>VLOOKUP($A14,'Return Data'!$B$7:$R$2843,9,0)</f>
        <v>4.4858000000000002</v>
      </c>
      <c r="E14" s="66">
        <f t="shared" si="0"/>
        <v>17</v>
      </c>
      <c r="F14" s="65">
        <f>VLOOKUP($A14,'Return Data'!$B$7:$R$2843,10,0)</f>
        <v>7.8655999999999997</v>
      </c>
      <c r="G14" s="66">
        <f t="shared" si="1"/>
        <v>10</v>
      </c>
      <c r="H14" s="65">
        <f>VLOOKUP($A14,'Return Data'!$B$7:$R$2843,11,0)</f>
        <v>4.4333</v>
      </c>
      <c r="I14" s="66">
        <f t="shared" si="2"/>
        <v>3</v>
      </c>
      <c r="J14" s="65">
        <f>VLOOKUP($A14,'Return Data'!$B$7:$R$2843,12,0)</f>
        <v>6.7182000000000004</v>
      </c>
      <c r="K14" s="66">
        <f t="shared" si="3"/>
        <v>1</v>
      </c>
      <c r="L14" s="65">
        <f>VLOOKUP($A14,'Return Data'!$B$7:$R$2843,13,0)</f>
        <v>8.7836999999999996</v>
      </c>
      <c r="M14" s="66">
        <f t="shared" si="4"/>
        <v>2</v>
      </c>
      <c r="N14" s="65">
        <f>VLOOKUP($A14,'Return Data'!$B$7:$R$2843,17,0)</f>
        <v>8.7246000000000006</v>
      </c>
      <c r="O14" s="66">
        <f t="shared" si="5"/>
        <v>14</v>
      </c>
      <c r="P14" s="65">
        <f>VLOOKUP($A14,'Return Data'!$B$7:$R$2843,14,0)</f>
        <v>9.0611999999999995</v>
      </c>
      <c r="Q14" s="66">
        <f t="shared" si="6"/>
        <v>8</v>
      </c>
      <c r="R14" s="65">
        <f>VLOOKUP($A14,'Return Data'!$B$7:$R$2843,16,0)</f>
        <v>9.3498999999999999</v>
      </c>
      <c r="S14" s="67">
        <f t="shared" si="7"/>
        <v>4</v>
      </c>
    </row>
    <row r="15" spans="1:19" x14ac:dyDescent="0.3">
      <c r="A15" s="82" t="s">
        <v>627</v>
      </c>
      <c r="B15" s="64">
        <f>VLOOKUP($A15,'Return Data'!$B$7:$R$2843,3,0)</f>
        <v>44351</v>
      </c>
      <c r="C15" s="65">
        <f>VLOOKUP($A15,'Return Data'!$B$7:$R$2843,4,0)</f>
        <v>25.567599999999999</v>
      </c>
      <c r="D15" s="65">
        <f>VLOOKUP($A15,'Return Data'!$B$7:$R$2843,9,0)</f>
        <v>7.7130999999999998</v>
      </c>
      <c r="E15" s="66">
        <f t="shared" si="0"/>
        <v>2</v>
      </c>
      <c r="F15" s="65">
        <f>VLOOKUP($A15,'Return Data'!$B$7:$R$2843,10,0)</f>
        <v>9.1910000000000007</v>
      </c>
      <c r="G15" s="66">
        <f t="shared" si="1"/>
        <v>3</v>
      </c>
      <c r="H15" s="65">
        <f>VLOOKUP($A15,'Return Data'!$B$7:$R$2843,11,0)</f>
        <v>4.0842999999999998</v>
      </c>
      <c r="I15" s="66">
        <f t="shared" si="2"/>
        <v>6</v>
      </c>
      <c r="J15" s="65">
        <f>VLOOKUP($A15,'Return Data'!$B$7:$R$2843,12,0)</f>
        <v>5.8487999999999998</v>
      </c>
      <c r="K15" s="66">
        <f t="shared" si="3"/>
        <v>6</v>
      </c>
      <c r="L15" s="65">
        <f>VLOOKUP($A15,'Return Data'!$B$7:$R$2843,13,0)</f>
        <v>8.0274000000000001</v>
      </c>
      <c r="M15" s="66">
        <f t="shared" si="4"/>
        <v>6</v>
      </c>
      <c r="N15" s="65">
        <f>VLOOKUP($A15,'Return Data'!$B$7:$R$2843,17,0)</f>
        <v>9.4993999999999996</v>
      </c>
      <c r="O15" s="66">
        <f t="shared" si="5"/>
        <v>7</v>
      </c>
      <c r="P15" s="65">
        <f>VLOOKUP($A15,'Return Data'!$B$7:$R$2843,14,0)</f>
        <v>9.7086000000000006</v>
      </c>
      <c r="Q15" s="66">
        <f t="shared" si="6"/>
        <v>3</v>
      </c>
      <c r="R15" s="65">
        <f>VLOOKUP($A15,'Return Data'!$B$7:$R$2843,16,0)</f>
        <v>8.9136000000000006</v>
      </c>
      <c r="S15" s="67">
        <f t="shared" si="7"/>
        <v>6</v>
      </c>
    </row>
    <row r="16" spans="1:19" x14ac:dyDescent="0.3">
      <c r="A16" s="82" t="s">
        <v>629</v>
      </c>
      <c r="B16" s="64">
        <f>VLOOKUP($A16,'Return Data'!$B$7:$R$2843,3,0)</f>
        <v>44351</v>
      </c>
      <c r="C16" s="65">
        <f>VLOOKUP($A16,'Return Data'!$B$7:$R$2843,4,0)</f>
        <v>23.765499999999999</v>
      </c>
      <c r="D16" s="65">
        <f>VLOOKUP($A16,'Return Data'!$B$7:$R$2843,9,0)</f>
        <v>5.7952000000000004</v>
      </c>
      <c r="E16" s="66">
        <f t="shared" si="0"/>
        <v>10</v>
      </c>
      <c r="F16" s="65">
        <f>VLOOKUP($A16,'Return Data'!$B$7:$R$2843,10,0)</f>
        <v>6.9111000000000002</v>
      </c>
      <c r="G16" s="66">
        <f t="shared" si="1"/>
        <v>16</v>
      </c>
      <c r="H16" s="65">
        <f>VLOOKUP($A16,'Return Data'!$B$7:$R$2843,11,0)</f>
        <v>4.0655000000000001</v>
      </c>
      <c r="I16" s="66">
        <f t="shared" si="2"/>
        <v>7</v>
      </c>
      <c r="J16" s="65">
        <f>VLOOKUP($A16,'Return Data'!$B$7:$R$2843,12,0)</f>
        <v>5.5077999999999996</v>
      </c>
      <c r="K16" s="66">
        <f t="shared" si="3"/>
        <v>8</v>
      </c>
      <c r="L16" s="65">
        <f>VLOOKUP($A16,'Return Data'!$B$7:$R$2843,13,0)</f>
        <v>7.4691000000000001</v>
      </c>
      <c r="M16" s="66">
        <f t="shared" si="4"/>
        <v>8</v>
      </c>
      <c r="N16" s="65">
        <f>VLOOKUP($A16,'Return Data'!$B$7:$R$2843,17,0)</f>
        <v>8.9850999999999992</v>
      </c>
      <c r="O16" s="66">
        <f t="shared" si="5"/>
        <v>13</v>
      </c>
      <c r="P16" s="65">
        <f>VLOOKUP($A16,'Return Data'!$B$7:$R$2843,14,0)</f>
        <v>9.1486000000000001</v>
      </c>
      <c r="Q16" s="66">
        <f t="shared" si="6"/>
        <v>6</v>
      </c>
      <c r="R16" s="65">
        <f>VLOOKUP($A16,'Return Data'!$B$7:$R$2843,16,0)</f>
        <v>8.8811</v>
      </c>
      <c r="S16" s="67">
        <f t="shared" si="7"/>
        <v>7</v>
      </c>
    </row>
    <row r="17" spans="1:19" x14ac:dyDescent="0.3">
      <c r="A17" s="82" t="s">
        <v>630</v>
      </c>
      <c r="B17" s="64">
        <f>VLOOKUP($A17,'Return Data'!$B$7:$R$2843,3,0)</f>
        <v>44351</v>
      </c>
      <c r="C17" s="65">
        <f>VLOOKUP($A17,'Return Data'!$B$7:$R$2843,4,0)</f>
        <v>15.512700000000001</v>
      </c>
      <c r="D17" s="65">
        <f>VLOOKUP($A17,'Return Data'!$B$7:$R$2843,9,0)</f>
        <v>6.8939000000000004</v>
      </c>
      <c r="E17" s="66">
        <f t="shared" si="0"/>
        <v>4</v>
      </c>
      <c r="F17" s="65">
        <f>VLOOKUP($A17,'Return Data'!$B$7:$R$2843,10,0)</f>
        <v>9.6000999999999994</v>
      </c>
      <c r="G17" s="66">
        <f t="shared" si="1"/>
        <v>2</v>
      </c>
      <c r="H17" s="65">
        <f>VLOOKUP($A17,'Return Data'!$B$7:$R$2843,11,0)</f>
        <v>3.7642000000000002</v>
      </c>
      <c r="I17" s="66">
        <f t="shared" si="2"/>
        <v>9</v>
      </c>
      <c r="J17" s="65">
        <f>VLOOKUP($A17,'Return Data'!$B$7:$R$2843,12,0)</f>
        <v>5.7992999999999997</v>
      </c>
      <c r="K17" s="66">
        <f t="shared" si="3"/>
        <v>7</v>
      </c>
      <c r="L17" s="65">
        <f>VLOOKUP($A17,'Return Data'!$B$7:$R$2843,13,0)</f>
        <v>8.1295999999999999</v>
      </c>
      <c r="M17" s="66">
        <f t="shared" si="4"/>
        <v>5</v>
      </c>
      <c r="N17" s="65">
        <f>VLOOKUP($A17,'Return Data'!$B$7:$R$2843,17,0)</f>
        <v>8.9984999999999999</v>
      </c>
      <c r="O17" s="66">
        <f t="shared" si="5"/>
        <v>10</v>
      </c>
      <c r="P17" s="65">
        <f>VLOOKUP($A17,'Return Data'!$B$7:$R$2843,14,0)</f>
        <v>9.0765999999999991</v>
      </c>
      <c r="Q17" s="66">
        <f t="shared" si="6"/>
        <v>7</v>
      </c>
      <c r="R17" s="65">
        <f>VLOOKUP($A17,'Return Data'!$B$7:$R$2843,16,0)</f>
        <v>8.4751999999999992</v>
      </c>
      <c r="S17" s="67">
        <f t="shared" si="7"/>
        <v>12</v>
      </c>
    </row>
    <row r="18" spans="1:19" x14ac:dyDescent="0.3">
      <c r="A18" s="82" t="s">
        <v>633</v>
      </c>
      <c r="B18" s="64">
        <f>VLOOKUP($A18,'Return Data'!$B$7:$R$2843,3,0)</f>
        <v>44351</v>
      </c>
      <c r="C18" s="65">
        <f>VLOOKUP($A18,'Return Data'!$B$7:$R$2843,4,0)</f>
        <v>2648.1759000000002</v>
      </c>
      <c r="D18" s="65">
        <f>VLOOKUP($A18,'Return Data'!$B$7:$R$2843,9,0)</f>
        <v>5.2554999999999996</v>
      </c>
      <c r="E18" s="66">
        <f t="shared" si="0"/>
        <v>14</v>
      </c>
      <c r="F18" s="65">
        <f>VLOOKUP($A18,'Return Data'!$B$7:$R$2843,10,0)</f>
        <v>7.8452999999999999</v>
      </c>
      <c r="G18" s="66">
        <f t="shared" si="1"/>
        <v>11</v>
      </c>
      <c r="H18" s="65">
        <f>VLOOKUP($A18,'Return Data'!$B$7:$R$2843,11,0)</f>
        <v>3.5792999999999999</v>
      </c>
      <c r="I18" s="66">
        <f t="shared" si="2"/>
        <v>11</v>
      </c>
      <c r="J18" s="65">
        <f>VLOOKUP($A18,'Return Data'!$B$7:$R$2843,12,0)</f>
        <v>5.0991</v>
      </c>
      <c r="K18" s="66">
        <f t="shared" si="3"/>
        <v>12</v>
      </c>
      <c r="L18" s="65">
        <f>VLOOKUP($A18,'Return Data'!$B$7:$R$2843,13,0)</f>
        <v>7.3345000000000002</v>
      </c>
      <c r="M18" s="66">
        <f t="shared" si="4"/>
        <v>10</v>
      </c>
      <c r="N18" s="65">
        <f>VLOOKUP($A18,'Return Data'!$B$7:$R$2843,17,0)</f>
        <v>9.0172000000000008</v>
      </c>
      <c r="O18" s="66">
        <f t="shared" si="5"/>
        <v>9</v>
      </c>
      <c r="P18" s="65">
        <f>VLOOKUP($A18,'Return Data'!$B$7:$R$2843,14,0)</f>
        <v>9.4430999999999994</v>
      </c>
      <c r="Q18" s="66">
        <f t="shared" si="6"/>
        <v>5</v>
      </c>
      <c r="R18" s="65">
        <f>VLOOKUP($A18,'Return Data'!$B$7:$R$2843,16,0)</f>
        <v>8.0640000000000001</v>
      </c>
      <c r="S18" s="67">
        <f t="shared" si="7"/>
        <v>16</v>
      </c>
    </row>
    <row r="19" spans="1:19" x14ac:dyDescent="0.3">
      <c r="A19" s="82" t="s">
        <v>635</v>
      </c>
      <c r="B19" s="64">
        <f>VLOOKUP($A19,'Return Data'!$B$7:$R$2843,3,0)</f>
        <v>44351</v>
      </c>
      <c r="C19" s="65">
        <f>VLOOKUP($A19,'Return Data'!$B$7:$R$2843,4,0)</f>
        <v>3021.4126999999999</v>
      </c>
      <c r="D19" s="65">
        <f>VLOOKUP($A19,'Return Data'!$B$7:$R$2843,9,0)</f>
        <v>6.0191999999999997</v>
      </c>
      <c r="E19" s="66">
        <f t="shared" si="0"/>
        <v>9</v>
      </c>
      <c r="F19" s="65">
        <f>VLOOKUP($A19,'Return Data'!$B$7:$R$2843,10,0)</f>
        <v>7.6329000000000002</v>
      </c>
      <c r="G19" s="66">
        <f t="shared" si="1"/>
        <v>14</v>
      </c>
      <c r="H19" s="65">
        <f>VLOOKUP($A19,'Return Data'!$B$7:$R$2843,11,0)</f>
        <v>3.6230000000000002</v>
      </c>
      <c r="I19" s="66">
        <f t="shared" si="2"/>
        <v>10</v>
      </c>
      <c r="J19" s="65">
        <f>VLOOKUP($A19,'Return Data'!$B$7:$R$2843,12,0)</f>
        <v>5.3156999999999996</v>
      </c>
      <c r="K19" s="66">
        <f t="shared" si="3"/>
        <v>10</v>
      </c>
      <c r="L19" s="65">
        <f>VLOOKUP($A19,'Return Data'!$B$7:$R$2843,13,0)</f>
        <v>7.2545000000000002</v>
      </c>
      <c r="M19" s="66">
        <f t="shared" si="4"/>
        <v>13</v>
      </c>
      <c r="N19" s="65">
        <f>VLOOKUP($A19,'Return Data'!$B$7:$R$2843,17,0)</f>
        <v>8.3588000000000005</v>
      </c>
      <c r="O19" s="66">
        <f t="shared" si="5"/>
        <v>18</v>
      </c>
      <c r="P19" s="65">
        <f>VLOOKUP($A19,'Return Data'!$B$7:$R$2843,14,0)</f>
        <v>8.7486999999999995</v>
      </c>
      <c r="Q19" s="66">
        <f t="shared" si="6"/>
        <v>12</v>
      </c>
      <c r="R19" s="65">
        <f>VLOOKUP($A19,'Return Data'!$B$7:$R$2843,16,0)</f>
        <v>8.7472999999999992</v>
      </c>
      <c r="S19" s="67">
        <f t="shared" si="7"/>
        <v>8</v>
      </c>
    </row>
    <row r="20" spans="1:19" x14ac:dyDescent="0.3">
      <c r="A20" s="82" t="s">
        <v>636</v>
      </c>
      <c r="B20" s="64">
        <f>VLOOKUP($A20,'Return Data'!$B$7:$R$2843,3,0)</f>
        <v>44351</v>
      </c>
      <c r="C20" s="65">
        <f>VLOOKUP($A20,'Return Data'!$B$7:$R$2843,4,0)</f>
        <v>60.634599999999999</v>
      </c>
      <c r="D20" s="65">
        <f>VLOOKUP($A20,'Return Data'!$B$7:$R$2843,9,0)</f>
        <v>8.6006</v>
      </c>
      <c r="E20" s="66">
        <f t="shared" si="0"/>
        <v>1</v>
      </c>
      <c r="F20" s="65">
        <f>VLOOKUP($A20,'Return Data'!$B$7:$R$2843,10,0)</f>
        <v>12.547700000000001</v>
      </c>
      <c r="G20" s="66">
        <f t="shared" si="1"/>
        <v>1</v>
      </c>
      <c r="H20" s="65">
        <f>VLOOKUP($A20,'Return Data'!$B$7:$R$2843,11,0)</f>
        <v>2.9129999999999998</v>
      </c>
      <c r="I20" s="66">
        <f t="shared" si="2"/>
        <v>15</v>
      </c>
      <c r="J20" s="65">
        <f>VLOOKUP($A20,'Return Data'!$B$7:$R$2843,12,0)</f>
        <v>4.4438000000000004</v>
      </c>
      <c r="K20" s="66">
        <f t="shared" si="3"/>
        <v>17</v>
      </c>
      <c r="L20" s="65">
        <f>VLOOKUP($A20,'Return Data'!$B$7:$R$2843,13,0)</f>
        <v>6.4898999999999996</v>
      </c>
      <c r="M20" s="66">
        <f t="shared" si="4"/>
        <v>17</v>
      </c>
      <c r="N20" s="65">
        <f>VLOOKUP($A20,'Return Data'!$B$7:$R$2843,17,0)</f>
        <v>10.4116</v>
      </c>
      <c r="O20" s="66">
        <f t="shared" si="5"/>
        <v>2</v>
      </c>
      <c r="P20" s="65">
        <f>VLOOKUP($A20,'Return Data'!$B$7:$R$2843,14,0)</f>
        <v>10.703099999999999</v>
      </c>
      <c r="Q20" s="66">
        <f t="shared" si="6"/>
        <v>1</v>
      </c>
      <c r="R20" s="65">
        <f>VLOOKUP($A20,'Return Data'!$B$7:$R$2843,16,0)</f>
        <v>8.4222999999999999</v>
      </c>
      <c r="S20" s="67">
        <f t="shared" si="7"/>
        <v>13</v>
      </c>
    </row>
    <row r="21" spans="1:19" x14ac:dyDescent="0.3">
      <c r="A21" s="117" t="s">
        <v>1776</v>
      </c>
      <c r="B21" s="64">
        <f>VLOOKUP($A21,'Return Data'!$B$7:$R$2843,3,0)</f>
        <v>44351</v>
      </c>
      <c r="C21" s="65">
        <f>VLOOKUP($A21,'Return Data'!$B$7:$R$2843,4,0)</f>
        <v>47.566499999999998</v>
      </c>
      <c r="D21" s="65">
        <f>VLOOKUP($A21,'Return Data'!$B$7:$R$2843,9,0)</f>
        <v>6.8140999999999998</v>
      </c>
      <c r="E21" s="66">
        <f t="shared" si="0"/>
        <v>5</v>
      </c>
      <c r="F21" s="65">
        <f>VLOOKUP($A21,'Return Data'!$B$7:$R$2843,10,0)</f>
        <v>8.1832999999999991</v>
      </c>
      <c r="G21" s="66">
        <f t="shared" si="1"/>
        <v>8</v>
      </c>
      <c r="H21" s="65">
        <f>VLOOKUP($A21,'Return Data'!$B$7:$R$2843,11,0)</f>
        <v>5.1292</v>
      </c>
      <c r="I21" s="66">
        <f t="shared" si="2"/>
        <v>1</v>
      </c>
      <c r="J21" s="65">
        <f>VLOOKUP($A21,'Return Data'!$B$7:$R$2843,12,0)</f>
        <v>6.6993</v>
      </c>
      <c r="K21" s="66">
        <f t="shared" si="3"/>
        <v>2</v>
      </c>
      <c r="L21" s="65">
        <f>VLOOKUP($A21,'Return Data'!$B$7:$R$2843,13,0)</f>
        <v>8.3346999999999998</v>
      </c>
      <c r="M21" s="66">
        <f t="shared" si="4"/>
        <v>3</v>
      </c>
      <c r="N21" s="65">
        <f>VLOOKUP($A21,'Return Data'!$B$7:$R$2843,17,0)</f>
        <v>8.5176999999999996</v>
      </c>
      <c r="O21" s="66">
        <f t="shared" si="5"/>
        <v>16</v>
      </c>
      <c r="P21" s="65">
        <f>VLOOKUP($A21,'Return Data'!$B$7:$R$2843,14,0)</f>
        <v>8.3691999999999993</v>
      </c>
      <c r="Q21" s="66">
        <f t="shared" si="6"/>
        <v>13</v>
      </c>
      <c r="R21" s="65">
        <f>VLOOKUP($A21,'Return Data'!$B$7:$R$2843,16,0)</f>
        <v>8.5238999999999994</v>
      </c>
      <c r="S21" s="67">
        <f t="shared" si="7"/>
        <v>10</v>
      </c>
    </row>
    <row r="22" spans="1:19" x14ac:dyDescent="0.3">
      <c r="A22" s="82" t="s">
        <v>639</v>
      </c>
      <c r="B22" s="64">
        <f>VLOOKUP($A22,'Return Data'!$B$7:$R$2843,3,0)</f>
        <v>44351</v>
      </c>
      <c r="C22" s="65">
        <f>VLOOKUP($A22,'Return Data'!$B$7:$R$2843,4,0)</f>
        <v>37.044199999999996</v>
      </c>
      <c r="D22" s="65">
        <f>VLOOKUP($A22,'Return Data'!$B$7:$R$2843,9,0)</f>
        <v>7.2080000000000002</v>
      </c>
      <c r="E22" s="66">
        <f t="shared" si="0"/>
        <v>3</v>
      </c>
      <c r="F22" s="65">
        <f>VLOOKUP($A22,'Return Data'!$B$7:$R$2843,10,0)</f>
        <v>8.4551999999999996</v>
      </c>
      <c r="G22" s="66">
        <f t="shared" si="1"/>
        <v>6</v>
      </c>
      <c r="H22" s="65">
        <f>VLOOKUP($A22,'Return Data'!$B$7:$R$2843,11,0)</f>
        <v>4.6791999999999998</v>
      </c>
      <c r="I22" s="66">
        <f t="shared" si="2"/>
        <v>2</v>
      </c>
      <c r="J22" s="65">
        <f>VLOOKUP($A22,'Return Data'!$B$7:$R$2843,12,0)</f>
        <v>6.2091000000000003</v>
      </c>
      <c r="K22" s="66">
        <f t="shared" si="3"/>
        <v>3</v>
      </c>
      <c r="L22" s="65">
        <f>VLOOKUP($A22,'Return Data'!$B$7:$R$2843,13,0)</f>
        <v>7.9062000000000001</v>
      </c>
      <c r="M22" s="66">
        <f t="shared" si="4"/>
        <v>7</v>
      </c>
      <c r="N22" s="65">
        <f>VLOOKUP($A22,'Return Data'!$B$7:$R$2843,17,0)</f>
        <v>8.9890000000000008</v>
      </c>
      <c r="O22" s="66">
        <f t="shared" si="5"/>
        <v>12</v>
      </c>
      <c r="P22" s="65">
        <f>VLOOKUP($A22,'Return Data'!$B$7:$R$2843,14,0)</f>
        <v>8.8632000000000009</v>
      </c>
      <c r="Q22" s="66">
        <f t="shared" si="6"/>
        <v>11</v>
      </c>
      <c r="R22" s="65">
        <f>VLOOKUP($A22,'Return Data'!$B$7:$R$2843,16,0)</f>
        <v>8.1631999999999998</v>
      </c>
      <c r="S22" s="67">
        <f t="shared" si="7"/>
        <v>15</v>
      </c>
    </row>
    <row r="23" spans="1:19" x14ac:dyDescent="0.3">
      <c r="A23" s="82" t="s">
        <v>640</v>
      </c>
      <c r="B23" s="64">
        <f>VLOOKUP($A23,'Return Data'!$B$7:$R$2843,3,0)</f>
        <v>44351</v>
      </c>
      <c r="C23" s="65">
        <f>VLOOKUP($A23,'Return Data'!$B$7:$R$2843,4,0)</f>
        <v>12.372299999999999</v>
      </c>
      <c r="D23" s="65">
        <f>VLOOKUP($A23,'Return Data'!$B$7:$R$2843,9,0)</f>
        <v>5.5263999999999998</v>
      </c>
      <c r="E23" s="66">
        <f t="shared" si="0"/>
        <v>11</v>
      </c>
      <c r="F23" s="65">
        <f>VLOOKUP($A23,'Return Data'!$B$7:$R$2843,10,0)</f>
        <v>7.3986000000000001</v>
      </c>
      <c r="G23" s="66">
        <f t="shared" si="1"/>
        <v>15</v>
      </c>
      <c r="H23" s="65">
        <f>VLOOKUP($A23,'Return Data'!$B$7:$R$2843,11,0)</f>
        <v>2.8506999999999998</v>
      </c>
      <c r="I23" s="66">
        <f t="shared" si="2"/>
        <v>16</v>
      </c>
      <c r="J23" s="65">
        <f>VLOOKUP($A23,'Return Data'!$B$7:$R$2843,12,0)</f>
        <v>4.8720999999999997</v>
      </c>
      <c r="K23" s="66">
        <f t="shared" si="3"/>
        <v>14</v>
      </c>
      <c r="L23" s="65">
        <f>VLOOKUP($A23,'Return Data'!$B$7:$R$2843,13,0)</f>
        <v>6.7286000000000001</v>
      </c>
      <c r="M23" s="66">
        <f t="shared" si="4"/>
        <v>14</v>
      </c>
      <c r="N23" s="65">
        <f>VLOOKUP($A23,'Return Data'!$B$7:$R$2843,17,0)</f>
        <v>8.9918999999999993</v>
      </c>
      <c r="O23" s="66">
        <f t="shared" si="5"/>
        <v>11</v>
      </c>
      <c r="P23" s="65"/>
      <c r="Q23" s="66"/>
      <c r="R23" s="65">
        <f>VLOOKUP($A23,'Return Data'!$B$7:$R$2843,16,0)</f>
        <v>9.5250000000000004</v>
      </c>
      <c r="S23" s="67">
        <f t="shared" si="7"/>
        <v>3</v>
      </c>
    </row>
    <row r="24" spans="1:19" x14ac:dyDescent="0.3">
      <c r="A24" s="82" t="s">
        <v>643</v>
      </c>
      <c r="B24" s="64">
        <f>VLOOKUP($A24,'Return Data'!$B$7:$R$2843,3,0)</f>
        <v>44351</v>
      </c>
      <c r="C24" s="65">
        <f>VLOOKUP($A24,'Return Data'!$B$7:$R$2843,4,0)</f>
        <v>32.434800000000003</v>
      </c>
      <c r="D24" s="65">
        <f>VLOOKUP($A24,'Return Data'!$B$7:$R$2843,9,0)</f>
        <v>5.3129</v>
      </c>
      <c r="E24" s="66">
        <f t="shared" si="0"/>
        <v>13</v>
      </c>
      <c r="F24" s="65">
        <f>VLOOKUP($A24,'Return Data'!$B$7:$R$2843,10,0)</f>
        <v>8.3401999999999994</v>
      </c>
      <c r="G24" s="66">
        <f t="shared" si="1"/>
        <v>7</v>
      </c>
      <c r="H24" s="65">
        <f>VLOOKUP($A24,'Return Data'!$B$7:$R$2843,11,0)</f>
        <v>3.8671000000000002</v>
      </c>
      <c r="I24" s="66">
        <f t="shared" si="2"/>
        <v>8</v>
      </c>
      <c r="J24" s="65">
        <f>VLOOKUP($A24,'Return Data'!$B$7:$R$2843,12,0)</f>
        <v>5.4077999999999999</v>
      </c>
      <c r="K24" s="66">
        <f t="shared" si="3"/>
        <v>9</v>
      </c>
      <c r="L24" s="65">
        <f>VLOOKUP($A24,'Return Data'!$B$7:$R$2843,13,0)</f>
        <v>7.3364000000000003</v>
      </c>
      <c r="M24" s="66">
        <f t="shared" si="4"/>
        <v>9</v>
      </c>
      <c r="N24" s="65">
        <f>VLOOKUP($A24,'Return Data'!$B$7:$R$2843,17,0)</f>
        <v>9.5408000000000008</v>
      </c>
      <c r="O24" s="66">
        <f t="shared" si="5"/>
        <v>6</v>
      </c>
      <c r="P24" s="65">
        <f>VLOOKUP($A24,'Return Data'!$B$7:$R$2843,14,0)</f>
        <v>9.8972999999999995</v>
      </c>
      <c r="Q24" s="66">
        <f t="shared" si="6"/>
        <v>2</v>
      </c>
      <c r="R24" s="65">
        <f>VLOOKUP($A24,'Return Data'!$B$7:$R$2843,16,0)</f>
        <v>8.3315000000000001</v>
      </c>
      <c r="S24" s="67">
        <f t="shared" si="7"/>
        <v>14</v>
      </c>
    </row>
    <row r="25" spans="1:19" x14ac:dyDescent="0.3">
      <c r="A25" s="82" t="s">
        <v>644</v>
      </c>
      <c r="B25" s="64">
        <f>VLOOKUP($A25,'Return Data'!$B$7:$R$2843,3,0)</f>
        <v>44351</v>
      </c>
      <c r="C25" s="65">
        <f>VLOOKUP($A25,'Return Data'!$B$7:$R$2843,4,0)</f>
        <v>200.18340000000001</v>
      </c>
      <c r="D25" s="65">
        <f>VLOOKUP($A25,'Return Data'!$B$7:$R$2843,9,0)</f>
        <v>0</v>
      </c>
      <c r="E25" s="66">
        <f t="shared" si="0"/>
        <v>19</v>
      </c>
      <c r="F25" s="65">
        <f>VLOOKUP($A25,'Return Data'!$B$7:$R$2843,10,0)</f>
        <v>0</v>
      </c>
      <c r="G25" s="66">
        <f t="shared" si="1"/>
        <v>19</v>
      </c>
      <c r="H25" s="65">
        <f>VLOOKUP($A25,'Return Data'!$B$7:$R$2843,11,0)</f>
        <v>0</v>
      </c>
      <c r="I25" s="66">
        <f t="shared" si="2"/>
        <v>19</v>
      </c>
      <c r="J25" s="65">
        <f>VLOOKUP($A25,'Return Data'!$B$7:$R$2843,12,0)</f>
        <v>0</v>
      </c>
      <c r="K25" s="66">
        <f t="shared" si="3"/>
        <v>19</v>
      </c>
      <c r="L25" s="65">
        <f>VLOOKUP($A25,'Return Data'!$B$7:$R$2843,13,0)</f>
        <v>-15.1547</v>
      </c>
      <c r="M25" s="66">
        <f t="shared" si="4"/>
        <v>20</v>
      </c>
      <c r="N25" s="65"/>
      <c r="O25" s="66"/>
      <c r="P25" s="65"/>
      <c r="Q25" s="66"/>
      <c r="R25" s="65">
        <f>VLOOKUP($A25,'Return Data'!$B$7:$R$2843,16,0)</f>
        <v>-11.1188</v>
      </c>
      <c r="S25" s="67">
        <f t="shared" si="7"/>
        <v>20</v>
      </c>
    </row>
    <row r="26" spans="1:19" x14ac:dyDescent="0.3">
      <c r="A26" s="82" t="s">
        <v>646</v>
      </c>
      <c r="B26" s="64">
        <f>VLOOKUP($A26,'Return Data'!$B$7:$R$2843,3,0)</f>
        <v>44351</v>
      </c>
      <c r="C26" s="65">
        <f>VLOOKUP($A26,'Return Data'!$B$7:$R$2843,4,0)</f>
        <v>12.2881</v>
      </c>
      <c r="D26" s="65">
        <f>VLOOKUP($A26,'Return Data'!$B$7:$R$2843,9,0)</f>
        <v>6.0289000000000001</v>
      </c>
      <c r="E26" s="66">
        <f t="shared" si="0"/>
        <v>8</v>
      </c>
      <c r="F26" s="65">
        <f>VLOOKUP($A26,'Return Data'!$B$7:$R$2843,10,0)</f>
        <v>8.6365999999999996</v>
      </c>
      <c r="G26" s="66">
        <f t="shared" si="1"/>
        <v>5</v>
      </c>
      <c r="H26" s="65">
        <f>VLOOKUP($A26,'Return Data'!$B$7:$R$2843,11,0)</f>
        <v>2.6741999999999999</v>
      </c>
      <c r="I26" s="66">
        <f t="shared" si="2"/>
        <v>17</v>
      </c>
      <c r="J26" s="65">
        <f>VLOOKUP($A26,'Return Data'!$B$7:$R$2843,12,0)</f>
        <v>4.7723000000000004</v>
      </c>
      <c r="K26" s="66">
        <f t="shared" si="3"/>
        <v>15</v>
      </c>
      <c r="L26" s="65">
        <f>VLOOKUP($A26,'Return Data'!$B$7:$R$2843,13,0)</f>
        <v>7.2596999999999996</v>
      </c>
      <c r="M26" s="66">
        <f t="shared" si="4"/>
        <v>12</v>
      </c>
      <c r="N26" s="65">
        <f>VLOOKUP($A26,'Return Data'!$B$7:$R$2843,17,0)</f>
        <v>9.7143999999999995</v>
      </c>
      <c r="O26" s="66">
        <f t="shared" si="5"/>
        <v>4</v>
      </c>
      <c r="P26" s="65"/>
      <c r="Q26" s="66"/>
      <c r="R26" s="65">
        <f>VLOOKUP($A26,'Return Data'!$B$7:$R$2843,16,0)</f>
        <v>7.0364000000000004</v>
      </c>
      <c r="S26" s="67">
        <f t="shared" si="7"/>
        <v>18</v>
      </c>
    </row>
    <row r="27" spans="1:19" x14ac:dyDescent="0.3">
      <c r="A27" s="82" t="s">
        <v>648</v>
      </c>
      <c r="B27" s="64">
        <f>VLOOKUP($A27,'Return Data'!$B$7:$R$2843,3,0)</f>
        <v>44351</v>
      </c>
      <c r="C27" s="65">
        <f>VLOOKUP($A27,'Return Data'!$B$7:$R$2843,4,0)</f>
        <v>12.9655</v>
      </c>
      <c r="D27" s="65">
        <f>VLOOKUP($A27,'Return Data'!$B$7:$R$2843,9,0)</f>
        <v>5.4374000000000002</v>
      </c>
      <c r="E27" s="66">
        <f t="shared" si="0"/>
        <v>12</v>
      </c>
      <c r="F27" s="65">
        <f>VLOOKUP($A27,'Return Data'!$B$7:$R$2843,10,0)</f>
        <v>7.7557999999999998</v>
      </c>
      <c r="G27" s="66">
        <f t="shared" si="1"/>
        <v>13</v>
      </c>
      <c r="H27" s="65">
        <f>VLOOKUP($A27,'Return Data'!$B$7:$R$2843,11,0)</f>
        <v>3.3529</v>
      </c>
      <c r="I27" s="66">
        <f t="shared" si="2"/>
        <v>14</v>
      </c>
      <c r="J27" s="65">
        <f>VLOOKUP($A27,'Return Data'!$B$7:$R$2843,12,0)</f>
        <v>5.1456</v>
      </c>
      <c r="K27" s="66">
        <f t="shared" si="3"/>
        <v>11</v>
      </c>
      <c r="L27" s="65">
        <f>VLOOKUP($A27,'Return Data'!$B$7:$R$2843,13,0)</f>
        <v>7.2903000000000002</v>
      </c>
      <c r="M27" s="66">
        <f t="shared" si="4"/>
        <v>11</v>
      </c>
      <c r="N27" s="65">
        <f>VLOOKUP($A27,'Return Data'!$B$7:$R$2843,17,0)</f>
        <v>9.6168999999999993</v>
      </c>
      <c r="O27" s="66">
        <f t="shared" si="5"/>
        <v>5</v>
      </c>
      <c r="P27" s="65"/>
      <c r="Q27" s="66"/>
      <c r="R27" s="65">
        <f>VLOOKUP($A27,'Return Data'!$B$7:$R$2843,16,0)</f>
        <v>9.6302000000000003</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5.3320099999999995</v>
      </c>
      <c r="E29" s="88"/>
      <c r="F29" s="89">
        <f>AVERAGE(F8:F27)</f>
        <v>7.3127499999999994</v>
      </c>
      <c r="G29" s="88"/>
      <c r="H29" s="89">
        <f>AVERAGE(H8:H27)</f>
        <v>3.3250199999999994</v>
      </c>
      <c r="I29" s="88"/>
      <c r="J29" s="89">
        <f>AVERAGE(J8:J27)</f>
        <v>4.8900600000000001</v>
      </c>
      <c r="K29" s="88"/>
      <c r="L29" s="89">
        <f>AVERAGE(L8:L27)</f>
        <v>5.99099</v>
      </c>
      <c r="M29" s="88"/>
      <c r="N29" s="89">
        <f>AVERAGE(N8:N27)</f>
        <v>8.77767894736842</v>
      </c>
      <c r="O29" s="88"/>
      <c r="P29" s="89">
        <f>AVERAGE(P8:P27)</f>
        <v>8.4044733333333337</v>
      </c>
      <c r="Q29" s="88"/>
      <c r="R29" s="89">
        <f>AVERAGE(R8:R27)</f>
        <v>7.2169250000000007</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0</v>
      </c>
      <c r="O30" s="88"/>
      <c r="P30" s="89">
        <f>MIN(P8:P27)</f>
        <v>0</v>
      </c>
      <c r="Q30" s="88"/>
      <c r="R30" s="89">
        <f>MIN(R8:R27)</f>
        <v>-11.1188</v>
      </c>
      <c r="S30" s="90"/>
    </row>
    <row r="31" spans="1:19" ht="15" thickBot="1" x14ac:dyDescent="0.35">
      <c r="A31" s="91" t="s">
        <v>29</v>
      </c>
      <c r="B31" s="92"/>
      <c r="C31" s="92"/>
      <c r="D31" s="93">
        <f>MAX(D8:D27)</f>
        <v>8.6006</v>
      </c>
      <c r="E31" s="92"/>
      <c r="F31" s="93">
        <f>MAX(F8:F27)</f>
        <v>12.547700000000001</v>
      </c>
      <c r="G31" s="92"/>
      <c r="H31" s="93">
        <f>MAX(H8:H27)</f>
        <v>5.1292</v>
      </c>
      <c r="I31" s="92"/>
      <c r="J31" s="93">
        <f>MAX(J8:J27)</f>
        <v>6.7182000000000004</v>
      </c>
      <c r="K31" s="92"/>
      <c r="L31" s="93">
        <f>MAX(L8:L27)</f>
        <v>9.0899000000000001</v>
      </c>
      <c r="M31" s="92"/>
      <c r="N31" s="93">
        <f>MAX(N8:N27)</f>
        <v>10.7598</v>
      </c>
      <c r="O31" s="92"/>
      <c r="P31" s="93">
        <f>MAX(P8:P27)</f>
        <v>10.703099999999999</v>
      </c>
      <c r="Q31" s="92"/>
      <c r="R31" s="93">
        <f>MAX(R8:R27)</f>
        <v>9.7433999999999994</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44351</v>
      </c>
      <c r="C8" s="65">
        <f>VLOOKUP($A8,'Return Data'!$B$7:$R$2843,4,0)</f>
        <v>87.125699999999995</v>
      </c>
      <c r="D8" s="65">
        <f>VLOOKUP($A8,'Return Data'!$B$7:$R$2843,9,0)</f>
        <v>6.4557000000000002</v>
      </c>
      <c r="E8" s="66">
        <f>RANK(D8,D$8:D$27,0)</f>
        <v>5</v>
      </c>
      <c r="F8" s="65">
        <f>VLOOKUP($A8,'Return Data'!$B$7:$R$2843,10,0)</f>
        <v>8.7492000000000001</v>
      </c>
      <c r="G8" s="66">
        <f>RANK(F8,F$8:F$27,0)</f>
        <v>4</v>
      </c>
      <c r="H8" s="65">
        <f>VLOOKUP($A8,'Return Data'!$B$7:$R$2843,11,0)</f>
        <v>4.1269</v>
      </c>
      <c r="I8" s="66">
        <f>RANK(H8,H$8:H$27,0)</f>
        <v>2</v>
      </c>
      <c r="J8" s="65">
        <f>VLOOKUP($A8,'Return Data'!$B$7:$R$2843,12,0)</f>
        <v>5.88</v>
      </c>
      <c r="K8" s="66">
        <f>RANK(J8,J$8:J$27,0)</f>
        <v>3</v>
      </c>
      <c r="L8" s="65">
        <f>VLOOKUP($A8,'Return Data'!$B$7:$R$2843,13,0)</f>
        <v>7.9904000000000002</v>
      </c>
      <c r="M8" s="66">
        <f>RANK(L8,L$8:L$27,0)</f>
        <v>3</v>
      </c>
      <c r="N8" s="65">
        <f>VLOOKUP($A8,'Return Data'!$B$7:$R$2843,17,0)</f>
        <v>9.2746999999999993</v>
      </c>
      <c r="O8" s="66">
        <f>RANK(N8,N$8:N$27,0)</f>
        <v>7</v>
      </c>
      <c r="P8" s="65">
        <f>VLOOKUP($A8,'Return Data'!$B$7:$R$2843,14,0)</f>
        <v>9.4460999999999995</v>
      </c>
      <c r="Q8" s="66">
        <f>RANK(P8,P$8:P$27,0)</f>
        <v>4</v>
      </c>
      <c r="R8" s="65">
        <f>VLOOKUP($A8,'Return Data'!$B$7:$R$2843,16,0)</f>
        <v>9.3289000000000009</v>
      </c>
      <c r="S8" s="67">
        <f>RANK(R8,R$8:R$27,0)</f>
        <v>2</v>
      </c>
    </row>
    <row r="9" spans="1:19" x14ac:dyDescent="0.3">
      <c r="A9" s="82" t="s">
        <v>614</v>
      </c>
      <c r="B9" s="64">
        <f>VLOOKUP($A9,'Return Data'!$B$7:$R$2843,3,0)</f>
        <v>44351</v>
      </c>
      <c r="C9" s="65">
        <f>VLOOKUP($A9,'Return Data'!$B$7:$R$2843,4,0)</f>
        <v>13.339600000000001</v>
      </c>
      <c r="D9" s="65">
        <f>VLOOKUP($A9,'Return Data'!$B$7:$R$2843,9,0)</f>
        <v>5.4534000000000002</v>
      </c>
      <c r="E9" s="66">
        <f t="shared" ref="E9:E27" si="0">RANK(D9,D$8:D$27,0)</f>
        <v>10</v>
      </c>
      <c r="F9" s="65">
        <f>VLOOKUP($A9,'Return Data'!$B$7:$R$2843,10,0)</f>
        <v>7.1022999999999996</v>
      </c>
      <c r="G9" s="66">
        <f t="shared" ref="G9:G27" si="1">RANK(F9,F$8:F$27,0)</f>
        <v>14</v>
      </c>
      <c r="H9" s="65">
        <f>VLOOKUP($A9,'Return Data'!$B$7:$R$2843,11,0)</f>
        <v>3.7054999999999998</v>
      </c>
      <c r="I9" s="66">
        <f t="shared" ref="I9:I27" si="2">RANK(H9,H$8:H$27,0)</f>
        <v>7</v>
      </c>
      <c r="J9" s="65">
        <f>VLOOKUP($A9,'Return Data'!$B$7:$R$2843,12,0)</f>
        <v>5.5101000000000004</v>
      </c>
      <c r="K9" s="66">
        <f t="shared" ref="K9:K27" si="3">RANK(J9,J$8:J$27,0)</f>
        <v>5</v>
      </c>
      <c r="L9" s="65">
        <f>VLOOKUP($A9,'Return Data'!$B$7:$R$2843,13,0)</f>
        <v>8.3551000000000002</v>
      </c>
      <c r="M9" s="66">
        <f t="shared" ref="M9:M27" si="4">RANK(L9,L$8:L$27,0)</f>
        <v>1</v>
      </c>
      <c r="N9" s="65">
        <f>VLOOKUP($A9,'Return Data'!$B$7:$R$2843,17,0)</f>
        <v>9.4268999999999998</v>
      </c>
      <c r="O9" s="66">
        <f t="shared" ref="O9:O22" si="5">RANK(N9,N$8:N$27,0)</f>
        <v>3</v>
      </c>
      <c r="P9" s="65">
        <f>VLOOKUP($A9,'Return Data'!$B$7:$R$2843,14,0)</f>
        <v>8.1060999999999996</v>
      </c>
      <c r="Q9" s="66">
        <f t="shared" ref="Q9" si="6">RANK(P9,P$8:P$27,0)</f>
        <v>11</v>
      </c>
      <c r="R9" s="65">
        <f>VLOOKUP($A9,'Return Data'!$B$7:$R$2843,16,0)</f>
        <v>7.6767000000000003</v>
      </c>
      <c r="S9" s="67">
        <f t="shared" ref="S9:S27" si="7">RANK(R9,R$8:R$27,0)</f>
        <v>10</v>
      </c>
    </row>
    <row r="10" spans="1:19" x14ac:dyDescent="0.3">
      <c r="A10" s="82" t="s">
        <v>615</v>
      </c>
      <c r="B10" s="64">
        <f>VLOOKUP($A10,'Return Data'!$B$7:$R$2843,3,0)</f>
        <v>44351</v>
      </c>
      <c r="C10" s="65">
        <f>VLOOKUP($A10,'Return Data'!$B$7:$R$2843,4,0)</f>
        <v>21.859000000000002</v>
      </c>
      <c r="D10" s="65">
        <f>VLOOKUP($A10,'Return Data'!$B$7:$R$2843,9,0)</f>
        <v>3.8856000000000002</v>
      </c>
      <c r="E10" s="66">
        <f t="shared" si="0"/>
        <v>17</v>
      </c>
      <c r="F10" s="65">
        <f>VLOOKUP($A10,'Return Data'!$B$7:$R$2843,10,0)</f>
        <v>5.6345999999999998</v>
      </c>
      <c r="G10" s="66">
        <f t="shared" si="1"/>
        <v>17</v>
      </c>
      <c r="H10" s="65">
        <f>VLOOKUP($A10,'Return Data'!$B$7:$R$2843,11,0)</f>
        <v>1.3614999999999999</v>
      </c>
      <c r="I10" s="66">
        <f t="shared" si="2"/>
        <v>18</v>
      </c>
      <c r="J10" s="65">
        <f>VLOOKUP($A10,'Return Data'!$B$7:$R$2843,12,0)</f>
        <v>3.7404999999999999</v>
      </c>
      <c r="K10" s="66">
        <f t="shared" si="3"/>
        <v>18</v>
      </c>
      <c r="L10" s="65">
        <f>VLOOKUP($A10,'Return Data'!$B$7:$R$2843,13,0)</f>
        <v>5.8880999999999997</v>
      </c>
      <c r="M10" s="66">
        <f t="shared" si="4"/>
        <v>18</v>
      </c>
      <c r="N10" s="65">
        <f>VLOOKUP($A10,'Return Data'!$B$7:$R$2843,17,0)</f>
        <v>10.2272</v>
      </c>
      <c r="O10" s="66">
        <f t="shared" si="5"/>
        <v>1</v>
      </c>
      <c r="P10" s="65">
        <f>VLOOKUP($A10,'Return Data'!$B$7:$R$2843,14,0)</f>
        <v>5.1936999999999998</v>
      </c>
      <c r="Q10" s="66">
        <f t="shared" ref="Q10:Q22" si="8">RANK(P10,P$8:P$27,0)</f>
        <v>14</v>
      </c>
      <c r="R10" s="65">
        <f>VLOOKUP($A10,'Return Data'!$B$7:$R$2843,16,0)</f>
        <v>6.4146999999999998</v>
      </c>
      <c r="S10" s="67">
        <f t="shared" si="7"/>
        <v>18</v>
      </c>
    </row>
    <row r="11" spans="1:19" x14ac:dyDescent="0.3">
      <c r="A11" s="82" t="s">
        <v>618</v>
      </c>
      <c r="B11" s="64">
        <f>VLOOKUP($A11,'Return Data'!$B$7:$R$2843,3,0)</f>
        <v>44351</v>
      </c>
      <c r="C11" s="65">
        <f>VLOOKUP($A11,'Return Data'!$B$7:$R$2843,4,0)</f>
        <v>17.54</v>
      </c>
      <c r="D11" s="65">
        <f>VLOOKUP($A11,'Return Data'!$B$7:$R$2843,9,0)</f>
        <v>4.5891999999999999</v>
      </c>
      <c r="E11" s="66">
        <f t="shared" si="0"/>
        <v>15</v>
      </c>
      <c r="F11" s="65">
        <f>VLOOKUP($A11,'Return Data'!$B$7:$R$2843,10,0)</f>
        <v>7.4218999999999999</v>
      </c>
      <c r="G11" s="66">
        <f t="shared" si="1"/>
        <v>11</v>
      </c>
      <c r="H11" s="65">
        <f>VLOOKUP($A11,'Return Data'!$B$7:$R$2843,11,0)</f>
        <v>2.7458</v>
      </c>
      <c r="I11" s="66">
        <f t="shared" si="2"/>
        <v>14</v>
      </c>
      <c r="J11" s="65">
        <f>VLOOKUP($A11,'Return Data'!$B$7:$R$2843,12,0)</f>
        <v>4.2793999999999999</v>
      </c>
      <c r="K11" s="66">
        <f t="shared" si="3"/>
        <v>15</v>
      </c>
      <c r="L11" s="65">
        <f>VLOOKUP($A11,'Return Data'!$B$7:$R$2843,13,0)</f>
        <v>5.9294000000000002</v>
      </c>
      <c r="M11" s="66">
        <f t="shared" si="4"/>
        <v>17</v>
      </c>
      <c r="N11" s="65">
        <f>VLOOKUP($A11,'Return Data'!$B$7:$R$2843,17,0)</f>
        <v>7.7061999999999999</v>
      </c>
      <c r="O11" s="66">
        <f t="shared" si="5"/>
        <v>18</v>
      </c>
      <c r="P11" s="65">
        <f>VLOOKUP($A11,'Return Data'!$B$7:$R$2843,14,0)</f>
        <v>8.1114999999999995</v>
      </c>
      <c r="Q11" s="66">
        <f t="shared" si="8"/>
        <v>10</v>
      </c>
      <c r="R11" s="65">
        <f>VLOOKUP($A11,'Return Data'!$B$7:$R$2843,16,0)</f>
        <v>7.9717000000000002</v>
      </c>
      <c r="S11" s="67">
        <f t="shared" si="7"/>
        <v>9</v>
      </c>
    </row>
    <row r="12" spans="1:19" x14ac:dyDescent="0.3">
      <c r="A12" s="82" t="s">
        <v>620</v>
      </c>
      <c r="B12" s="64">
        <f>VLOOKUP($A12,'Return Data'!$B$7:$R$2843,3,0)</f>
        <v>44351</v>
      </c>
      <c r="C12" s="65">
        <f>VLOOKUP($A12,'Return Data'!$B$7:$R$2843,4,0)</f>
        <v>12.8055</v>
      </c>
      <c r="D12" s="65">
        <f>VLOOKUP($A12,'Return Data'!$B$7:$R$2843,9,0)</f>
        <v>2.6448</v>
      </c>
      <c r="E12" s="66">
        <f t="shared" si="0"/>
        <v>18</v>
      </c>
      <c r="F12" s="65">
        <f>VLOOKUP($A12,'Return Data'!$B$7:$R$2843,10,0)</f>
        <v>4.4836</v>
      </c>
      <c r="G12" s="66">
        <f t="shared" si="1"/>
        <v>18</v>
      </c>
      <c r="H12" s="65">
        <f>VLOOKUP($A12,'Return Data'!$B$7:$R$2843,11,0)</f>
        <v>3.1496</v>
      </c>
      <c r="I12" s="66">
        <f t="shared" si="2"/>
        <v>12</v>
      </c>
      <c r="J12" s="65">
        <f>VLOOKUP($A12,'Return Data'!$B$7:$R$2843,12,0)</f>
        <v>4.1832000000000003</v>
      </c>
      <c r="K12" s="66">
        <f t="shared" si="3"/>
        <v>16</v>
      </c>
      <c r="L12" s="65">
        <f>VLOOKUP($A12,'Return Data'!$B$7:$R$2843,13,0)</f>
        <v>5.9865000000000004</v>
      </c>
      <c r="M12" s="66">
        <f t="shared" si="4"/>
        <v>16</v>
      </c>
      <c r="N12" s="65">
        <f>VLOOKUP($A12,'Return Data'!$B$7:$R$2843,17,0)</f>
        <v>8.2848000000000006</v>
      </c>
      <c r="O12" s="66">
        <f t="shared" ref="O12" si="9">RANK(N12,N$8:N$27,0)</f>
        <v>13</v>
      </c>
      <c r="P12" s="65"/>
      <c r="Q12" s="66"/>
      <c r="R12" s="65">
        <f>VLOOKUP($A12,'Return Data'!$B$7:$R$2843,16,0)</f>
        <v>9.4657999999999998</v>
      </c>
      <c r="S12" s="67">
        <f t="shared" si="7"/>
        <v>1</v>
      </c>
    </row>
    <row r="13" spans="1:19" x14ac:dyDescent="0.3">
      <c r="A13" s="82" t="s">
        <v>622</v>
      </c>
      <c r="B13" s="64">
        <f>VLOOKUP($A13,'Return Data'!$B$7:$R$2843,3,0)</f>
        <v>0</v>
      </c>
      <c r="C13" s="65">
        <f>VLOOKUP($A13,'Return Data'!$B$7:$R$2843,4,0)</f>
        <v>0</v>
      </c>
      <c r="D13" s="65">
        <f>VLOOKUP($A13,'Return Data'!$B$7:$R$2843,9,0)</f>
        <v>0</v>
      </c>
      <c r="E13" s="66">
        <f t="shared" si="0"/>
        <v>19</v>
      </c>
      <c r="F13" s="65">
        <f>VLOOKUP($A13,'Return Data'!$B$7:$R$2843,10,0)</f>
        <v>0</v>
      </c>
      <c r="G13" s="66">
        <f t="shared" si="1"/>
        <v>19</v>
      </c>
      <c r="H13" s="65">
        <f>VLOOKUP($A13,'Return Data'!$B$7:$R$2843,11,0)</f>
        <v>0</v>
      </c>
      <c r="I13" s="66">
        <f t="shared" si="2"/>
        <v>19</v>
      </c>
      <c r="J13" s="65">
        <f>VLOOKUP($A13,'Return Data'!$B$7:$R$2843,12,0)</f>
        <v>0</v>
      </c>
      <c r="K13" s="66">
        <f t="shared" si="3"/>
        <v>19</v>
      </c>
      <c r="L13" s="65">
        <f>VLOOKUP($A13,'Return Data'!$B$7:$R$2843,13,0)</f>
        <v>0</v>
      </c>
      <c r="M13" s="66">
        <f t="shared" si="4"/>
        <v>19</v>
      </c>
      <c r="N13" s="65">
        <f>VLOOKUP($A13,'Return Data'!$B$7:$R$2843,17,0)</f>
        <v>0</v>
      </c>
      <c r="O13" s="66">
        <f t="shared" si="5"/>
        <v>19</v>
      </c>
      <c r="P13" s="65">
        <f>VLOOKUP($A13,'Return Data'!$B$7:$R$2843,14,0)</f>
        <v>0</v>
      </c>
      <c r="Q13" s="66">
        <f t="shared" si="8"/>
        <v>15</v>
      </c>
      <c r="R13" s="65">
        <f>VLOOKUP($A13,'Return Data'!$B$7:$R$2843,16,0)</f>
        <v>0</v>
      </c>
      <c r="S13" s="67">
        <f t="shared" si="7"/>
        <v>19</v>
      </c>
    </row>
    <row r="14" spans="1:19" x14ac:dyDescent="0.3">
      <c r="A14" s="82" t="s">
        <v>623</v>
      </c>
      <c r="B14" s="64">
        <f>VLOOKUP($A14,'Return Data'!$B$7:$R$2843,3,0)</f>
        <v>44351</v>
      </c>
      <c r="C14" s="65">
        <f>VLOOKUP($A14,'Return Data'!$B$7:$R$2843,4,0)</f>
        <v>78.033199999999994</v>
      </c>
      <c r="D14" s="65">
        <f>VLOOKUP($A14,'Return Data'!$B$7:$R$2843,9,0)</f>
        <v>3.9453</v>
      </c>
      <c r="E14" s="66">
        <f t="shared" si="0"/>
        <v>16</v>
      </c>
      <c r="F14" s="65">
        <f>VLOOKUP($A14,'Return Data'!$B$7:$R$2843,10,0)</f>
        <v>7.3011999999999997</v>
      </c>
      <c r="G14" s="66">
        <f t="shared" si="1"/>
        <v>12</v>
      </c>
      <c r="H14" s="65">
        <f>VLOOKUP($A14,'Return Data'!$B$7:$R$2843,11,0)</f>
        <v>3.8643999999999998</v>
      </c>
      <c r="I14" s="66">
        <f t="shared" si="2"/>
        <v>4</v>
      </c>
      <c r="J14" s="65">
        <f>VLOOKUP($A14,'Return Data'!$B$7:$R$2843,12,0)</f>
        <v>6.1327999999999996</v>
      </c>
      <c r="K14" s="66">
        <f t="shared" si="3"/>
        <v>2</v>
      </c>
      <c r="L14" s="65">
        <f>VLOOKUP($A14,'Return Data'!$B$7:$R$2843,13,0)</f>
        <v>8.1747999999999994</v>
      </c>
      <c r="M14" s="66">
        <f t="shared" si="4"/>
        <v>2</v>
      </c>
      <c r="N14" s="65">
        <f>VLOOKUP($A14,'Return Data'!$B$7:$R$2843,17,0)</f>
        <v>8.1120999999999999</v>
      </c>
      <c r="O14" s="66">
        <f t="shared" si="5"/>
        <v>15</v>
      </c>
      <c r="P14" s="65">
        <f>VLOOKUP($A14,'Return Data'!$B$7:$R$2843,14,0)</f>
        <v>8.4473000000000003</v>
      </c>
      <c r="Q14" s="66">
        <f t="shared" si="8"/>
        <v>8</v>
      </c>
      <c r="R14" s="65">
        <f>VLOOKUP($A14,'Return Data'!$B$7:$R$2843,16,0)</f>
        <v>8.9515999999999991</v>
      </c>
      <c r="S14" s="67">
        <f t="shared" si="7"/>
        <v>5</v>
      </c>
    </row>
    <row r="15" spans="1:19" x14ac:dyDescent="0.3">
      <c r="A15" s="82" t="s">
        <v>626</v>
      </c>
      <c r="B15" s="64">
        <f>VLOOKUP($A15,'Return Data'!$B$7:$R$2843,3,0)</f>
        <v>44351</v>
      </c>
      <c r="C15" s="65">
        <f>VLOOKUP($A15,'Return Data'!$B$7:$R$2843,4,0)</f>
        <v>25.2944</v>
      </c>
      <c r="D15" s="65">
        <f>VLOOKUP($A15,'Return Data'!$B$7:$R$2843,9,0)</f>
        <v>7.4055999999999997</v>
      </c>
      <c r="E15" s="66">
        <f t="shared" si="0"/>
        <v>2</v>
      </c>
      <c r="F15" s="65">
        <f>VLOOKUP($A15,'Return Data'!$B$7:$R$2843,10,0)</f>
        <v>8.8806999999999992</v>
      </c>
      <c r="G15" s="66">
        <f t="shared" si="1"/>
        <v>3</v>
      </c>
      <c r="H15" s="65">
        <f>VLOOKUP($A15,'Return Data'!$B$7:$R$2843,11,0)</f>
        <v>3.7764000000000002</v>
      </c>
      <c r="I15" s="66">
        <f t="shared" si="2"/>
        <v>5</v>
      </c>
      <c r="J15" s="65">
        <f>VLOOKUP($A15,'Return Data'!$B$7:$R$2843,12,0)</f>
        <v>5.532</v>
      </c>
      <c r="K15" s="66">
        <f t="shared" si="3"/>
        <v>4</v>
      </c>
      <c r="L15" s="65">
        <f>VLOOKUP($A15,'Return Data'!$B$7:$R$2843,13,0)</f>
        <v>7.7031000000000001</v>
      </c>
      <c r="M15" s="66">
        <f t="shared" si="4"/>
        <v>6</v>
      </c>
      <c r="N15" s="65">
        <f>VLOOKUP($A15,'Return Data'!$B$7:$R$2843,17,0)</f>
        <v>9.2475000000000005</v>
      </c>
      <c r="O15" s="66">
        <f t="shared" si="5"/>
        <v>8</v>
      </c>
      <c r="P15" s="65">
        <f>VLOOKUP($A15,'Return Data'!$B$7:$R$2843,14,0)</f>
        <v>9.5092999999999996</v>
      </c>
      <c r="Q15" s="66">
        <f t="shared" si="8"/>
        <v>3</v>
      </c>
      <c r="R15" s="65">
        <f>VLOOKUP($A15,'Return Data'!$B$7:$R$2843,16,0)</f>
        <v>8.8529999999999998</v>
      </c>
      <c r="S15" s="67">
        <f t="shared" si="7"/>
        <v>6</v>
      </c>
    </row>
    <row r="16" spans="1:19" x14ac:dyDescent="0.3">
      <c r="A16" s="82" t="s">
        <v>628</v>
      </c>
      <c r="B16" s="64">
        <f>VLOOKUP($A16,'Return Data'!$B$7:$R$2843,3,0)</f>
        <v>44351</v>
      </c>
      <c r="C16" s="65">
        <f>VLOOKUP($A16,'Return Data'!$B$7:$R$2843,4,0)</f>
        <v>22.925000000000001</v>
      </c>
      <c r="D16" s="65">
        <f>VLOOKUP($A16,'Return Data'!$B$7:$R$2843,9,0)</f>
        <v>5.4745999999999997</v>
      </c>
      <c r="E16" s="66">
        <f t="shared" si="0"/>
        <v>9</v>
      </c>
      <c r="F16" s="65">
        <f>VLOOKUP($A16,'Return Data'!$B$7:$R$2843,10,0)</f>
        <v>6.5922999999999998</v>
      </c>
      <c r="G16" s="66">
        <f t="shared" si="1"/>
        <v>16</v>
      </c>
      <c r="H16" s="65">
        <f>VLOOKUP($A16,'Return Data'!$B$7:$R$2843,11,0)</f>
        <v>3.7464</v>
      </c>
      <c r="I16" s="66">
        <f t="shared" si="2"/>
        <v>6</v>
      </c>
      <c r="J16" s="65">
        <f>VLOOKUP($A16,'Return Data'!$B$7:$R$2843,12,0)</f>
        <v>5.1814999999999998</v>
      </c>
      <c r="K16" s="66">
        <f t="shared" si="3"/>
        <v>8</v>
      </c>
      <c r="L16" s="65">
        <f>VLOOKUP($A16,'Return Data'!$B$7:$R$2843,13,0)</f>
        <v>7.1322000000000001</v>
      </c>
      <c r="M16" s="66">
        <f t="shared" si="4"/>
        <v>7</v>
      </c>
      <c r="N16" s="65">
        <f>VLOOKUP($A16,'Return Data'!$B$7:$R$2843,17,0)</f>
        <v>8.6463999999999999</v>
      </c>
      <c r="O16" s="66">
        <f t="shared" si="5"/>
        <v>10</v>
      </c>
      <c r="P16" s="65">
        <f>VLOOKUP($A16,'Return Data'!$B$7:$R$2843,14,0)</f>
        <v>8.8127999999999993</v>
      </c>
      <c r="Q16" s="66">
        <f t="shared" si="8"/>
        <v>6</v>
      </c>
      <c r="R16" s="65">
        <f>VLOOKUP($A16,'Return Data'!$B$7:$R$2843,16,0)</f>
        <v>7.27</v>
      </c>
      <c r="S16" s="67">
        <f t="shared" si="7"/>
        <v>13</v>
      </c>
    </row>
    <row r="17" spans="1:19" x14ac:dyDescent="0.3">
      <c r="A17" s="82" t="s">
        <v>631</v>
      </c>
      <c r="B17" s="64">
        <f>VLOOKUP($A17,'Return Data'!$B$7:$R$2843,3,0)</f>
        <v>44351</v>
      </c>
      <c r="C17" s="65">
        <f>VLOOKUP($A17,'Return Data'!$B$7:$R$2843,4,0)</f>
        <v>15.2559</v>
      </c>
      <c r="D17" s="65">
        <f>VLOOKUP($A17,'Return Data'!$B$7:$R$2843,9,0)</f>
        <v>6.5891000000000002</v>
      </c>
      <c r="E17" s="66">
        <f t="shared" si="0"/>
        <v>4</v>
      </c>
      <c r="F17" s="65">
        <f>VLOOKUP($A17,'Return Data'!$B$7:$R$2843,10,0)</f>
        <v>9.2911999999999999</v>
      </c>
      <c r="G17" s="66">
        <f t="shared" si="1"/>
        <v>2</v>
      </c>
      <c r="H17" s="65">
        <f>VLOOKUP($A17,'Return Data'!$B$7:$R$2843,11,0)</f>
        <v>3.4540000000000002</v>
      </c>
      <c r="I17" s="66">
        <f t="shared" si="2"/>
        <v>9</v>
      </c>
      <c r="J17" s="65">
        <f>VLOOKUP($A17,'Return Data'!$B$7:$R$2843,12,0)</f>
        <v>5.4802</v>
      </c>
      <c r="K17" s="66">
        <f t="shared" si="3"/>
        <v>7</v>
      </c>
      <c r="L17" s="65">
        <f>VLOOKUP($A17,'Return Data'!$B$7:$R$2843,13,0)</f>
        <v>7.798</v>
      </c>
      <c r="M17" s="66">
        <f t="shared" si="4"/>
        <v>5</v>
      </c>
      <c r="N17" s="65">
        <f>VLOOKUP($A17,'Return Data'!$B$7:$R$2843,17,0)</f>
        <v>8.6655999999999995</v>
      </c>
      <c r="O17" s="66">
        <f t="shared" si="5"/>
        <v>9</v>
      </c>
      <c r="P17" s="65">
        <f>VLOOKUP($A17,'Return Data'!$B$7:$R$2843,14,0)</f>
        <v>8.7394999999999996</v>
      </c>
      <c r="Q17" s="66">
        <f t="shared" si="8"/>
        <v>7</v>
      </c>
      <c r="R17" s="65">
        <f>VLOOKUP($A17,'Return Data'!$B$7:$R$2843,16,0)</f>
        <v>8.1402000000000001</v>
      </c>
      <c r="S17" s="67">
        <f t="shared" si="7"/>
        <v>8</v>
      </c>
    </row>
    <row r="18" spans="1:19" x14ac:dyDescent="0.3">
      <c r="A18" s="82" t="s">
        <v>632</v>
      </c>
      <c r="B18" s="64">
        <f>VLOOKUP($A18,'Return Data'!$B$7:$R$2843,3,0)</f>
        <v>44351</v>
      </c>
      <c r="C18" s="65">
        <f>VLOOKUP($A18,'Return Data'!$B$7:$R$2843,4,0)</f>
        <v>2509.9985000000001</v>
      </c>
      <c r="D18" s="65">
        <f>VLOOKUP($A18,'Return Data'!$B$7:$R$2843,9,0)</f>
        <v>4.8536999999999999</v>
      </c>
      <c r="E18" s="66">
        <f t="shared" si="0"/>
        <v>14</v>
      </c>
      <c r="F18" s="65">
        <f>VLOOKUP($A18,'Return Data'!$B$7:$R$2843,10,0)</f>
        <v>7.4382000000000001</v>
      </c>
      <c r="G18" s="66">
        <f t="shared" si="1"/>
        <v>10</v>
      </c>
      <c r="H18" s="65">
        <f>VLOOKUP($A18,'Return Data'!$B$7:$R$2843,11,0)</f>
        <v>3.1728999999999998</v>
      </c>
      <c r="I18" s="66">
        <f t="shared" si="2"/>
        <v>11</v>
      </c>
      <c r="J18" s="65">
        <f>VLOOKUP($A18,'Return Data'!$B$7:$R$2843,12,0)</f>
        <v>4.6844999999999999</v>
      </c>
      <c r="K18" s="66">
        <f t="shared" si="3"/>
        <v>12</v>
      </c>
      <c r="L18" s="65">
        <f>VLOOKUP($A18,'Return Data'!$B$7:$R$2843,13,0)</f>
        <v>6.9061000000000003</v>
      </c>
      <c r="M18" s="66">
        <f t="shared" si="4"/>
        <v>12</v>
      </c>
      <c r="N18" s="65">
        <f>VLOOKUP($A18,'Return Data'!$B$7:$R$2843,17,0)</f>
        <v>8.5853000000000002</v>
      </c>
      <c r="O18" s="66">
        <f t="shared" si="5"/>
        <v>11</v>
      </c>
      <c r="P18" s="65">
        <f>VLOOKUP($A18,'Return Data'!$B$7:$R$2843,14,0)</f>
        <v>8.9398999999999997</v>
      </c>
      <c r="Q18" s="66">
        <f t="shared" si="8"/>
        <v>5</v>
      </c>
      <c r="R18" s="65">
        <f>VLOOKUP($A18,'Return Data'!$B$7:$R$2843,16,0)</f>
        <v>6.8707000000000003</v>
      </c>
      <c r="S18" s="67">
        <f t="shared" si="7"/>
        <v>16</v>
      </c>
    </row>
    <row r="19" spans="1:19" x14ac:dyDescent="0.3">
      <c r="A19" s="82" t="s">
        <v>634</v>
      </c>
      <c r="B19" s="64">
        <f>VLOOKUP($A19,'Return Data'!$B$7:$R$2843,3,0)</f>
        <v>44351</v>
      </c>
      <c r="C19" s="65">
        <f>VLOOKUP($A19,'Return Data'!$B$7:$R$2843,4,0)</f>
        <v>2934.4212000000002</v>
      </c>
      <c r="D19" s="65">
        <f>VLOOKUP($A19,'Return Data'!$B$7:$R$2843,9,0)</f>
        <v>5.6593999999999998</v>
      </c>
      <c r="E19" s="66">
        <f t="shared" si="0"/>
        <v>7</v>
      </c>
      <c r="F19" s="65">
        <f>VLOOKUP($A19,'Return Data'!$B$7:$R$2843,10,0)</f>
        <v>7.2469000000000001</v>
      </c>
      <c r="G19" s="66">
        <f t="shared" si="1"/>
        <v>13</v>
      </c>
      <c r="H19" s="65">
        <f>VLOOKUP($A19,'Return Data'!$B$7:$R$2843,11,0)</f>
        <v>3.2568999999999999</v>
      </c>
      <c r="I19" s="66">
        <f t="shared" si="2"/>
        <v>10</v>
      </c>
      <c r="J19" s="65">
        <f>VLOOKUP($A19,'Return Data'!$B$7:$R$2843,12,0)</f>
        <v>4.9640000000000004</v>
      </c>
      <c r="K19" s="66">
        <f t="shared" si="3"/>
        <v>10</v>
      </c>
      <c r="L19" s="65">
        <f>VLOOKUP($A19,'Return Data'!$B$7:$R$2843,13,0)</f>
        <v>6.9048999999999996</v>
      </c>
      <c r="M19" s="66">
        <f t="shared" si="4"/>
        <v>13</v>
      </c>
      <c r="N19" s="65">
        <f>VLOOKUP($A19,'Return Data'!$B$7:$R$2843,17,0)</f>
        <v>8.0297999999999998</v>
      </c>
      <c r="O19" s="66">
        <f t="shared" si="5"/>
        <v>17</v>
      </c>
      <c r="P19" s="65">
        <f>VLOOKUP($A19,'Return Data'!$B$7:$R$2843,14,0)</f>
        <v>8.4260999999999999</v>
      </c>
      <c r="Q19" s="66">
        <f t="shared" si="8"/>
        <v>9</v>
      </c>
      <c r="R19" s="65">
        <f>VLOOKUP($A19,'Return Data'!$B$7:$R$2843,16,0)</f>
        <v>8.1670999999999996</v>
      </c>
      <c r="S19" s="67">
        <f t="shared" si="7"/>
        <v>7</v>
      </c>
    </row>
    <row r="20" spans="1:19" x14ac:dyDescent="0.3">
      <c r="A20" s="82" t="s">
        <v>637</v>
      </c>
      <c r="B20" s="64">
        <f>VLOOKUP($A20,'Return Data'!$B$7:$R$2843,3,0)</f>
        <v>44351</v>
      </c>
      <c r="C20" s="65">
        <f>VLOOKUP($A20,'Return Data'!$B$7:$R$2843,4,0)</f>
        <v>57.715299999999999</v>
      </c>
      <c r="D20" s="65">
        <f>VLOOKUP($A20,'Return Data'!$B$7:$R$2843,9,0)</f>
        <v>8.2584999999999997</v>
      </c>
      <c r="E20" s="66">
        <f t="shared" si="0"/>
        <v>1</v>
      </c>
      <c r="F20" s="65">
        <f>VLOOKUP($A20,'Return Data'!$B$7:$R$2843,10,0)</f>
        <v>12.191700000000001</v>
      </c>
      <c r="G20" s="66">
        <f t="shared" si="1"/>
        <v>1</v>
      </c>
      <c r="H20" s="65">
        <f>VLOOKUP($A20,'Return Data'!$B$7:$R$2843,11,0)</f>
        <v>2.5501999999999998</v>
      </c>
      <c r="I20" s="66">
        <f t="shared" si="2"/>
        <v>15</v>
      </c>
      <c r="J20" s="65">
        <f>VLOOKUP($A20,'Return Data'!$B$7:$R$2843,12,0)</f>
        <v>4.0842000000000001</v>
      </c>
      <c r="K20" s="66">
        <f t="shared" si="3"/>
        <v>17</v>
      </c>
      <c r="L20" s="65">
        <f>VLOOKUP($A20,'Return Data'!$B$7:$R$2843,13,0)</f>
        <v>6.1271000000000004</v>
      </c>
      <c r="M20" s="66">
        <f t="shared" si="4"/>
        <v>15</v>
      </c>
      <c r="N20" s="65">
        <f>VLOOKUP($A20,'Return Data'!$B$7:$R$2843,17,0)</f>
        <v>10.044499999999999</v>
      </c>
      <c r="O20" s="66">
        <f t="shared" si="5"/>
        <v>2</v>
      </c>
      <c r="P20" s="65">
        <f>VLOOKUP($A20,'Return Data'!$B$7:$R$2843,14,0)</f>
        <v>10.351900000000001</v>
      </c>
      <c r="Q20" s="66">
        <f t="shared" si="8"/>
        <v>1</v>
      </c>
      <c r="R20" s="65">
        <f>VLOOKUP($A20,'Return Data'!$B$7:$R$2843,16,0)</f>
        <v>7.5141</v>
      </c>
      <c r="S20" s="67">
        <f t="shared" si="7"/>
        <v>12</v>
      </c>
    </row>
    <row r="21" spans="1:19" x14ac:dyDescent="0.3">
      <c r="A21" s="116" t="s">
        <v>1775</v>
      </c>
      <c r="B21" s="64">
        <f>VLOOKUP($A21,'Return Data'!$B$7:$R$2843,3,0)</f>
        <v>44351</v>
      </c>
      <c r="C21" s="65">
        <f>VLOOKUP($A21,'Return Data'!$B$7:$R$2843,4,0)</f>
        <v>46.003999999999998</v>
      </c>
      <c r="D21" s="65">
        <f>VLOOKUP($A21,'Return Data'!$B$7:$R$2843,9,0)</f>
        <v>6.4153000000000002</v>
      </c>
      <c r="E21" s="66">
        <f t="shared" si="0"/>
        <v>6</v>
      </c>
      <c r="F21" s="65">
        <f>VLOOKUP($A21,'Return Data'!$B$7:$R$2843,10,0)</f>
        <v>7.7756999999999996</v>
      </c>
      <c r="G21" s="66">
        <f t="shared" si="1"/>
        <v>8</v>
      </c>
      <c r="H21" s="65">
        <f>VLOOKUP($A21,'Return Data'!$B$7:$R$2843,11,0)</f>
        <v>4.7199</v>
      </c>
      <c r="I21" s="66">
        <f t="shared" si="2"/>
        <v>1</v>
      </c>
      <c r="J21" s="65">
        <f>VLOOKUP($A21,'Return Data'!$B$7:$R$2843,12,0)</f>
        <v>6.2803000000000004</v>
      </c>
      <c r="K21" s="66">
        <f t="shared" si="3"/>
        <v>1</v>
      </c>
      <c r="L21" s="65">
        <f>VLOOKUP($A21,'Return Data'!$B$7:$R$2843,13,0)</f>
        <v>7.9024999999999999</v>
      </c>
      <c r="M21" s="66">
        <f t="shared" si="4"/>
        <v>4</v>
      </c>
      <c r="N21" s="65">
        <f>VLOOKUP($A21,'Return Data'!$B$7:$R$2843,17,0)</f>
        <v>8.0855999999999995</v>
      </c>
      <c r="O21" s="66">
        <f t="shared" si="5"/>
        <v>16</v>
      </c>
      <c r="P21" s="65">
        <f>VLOOKUP($A21,'Return Data'!$B$7:$R$2843,14,0)</f>
        <v>7.9372999999999996</v>
      </c>
      <c r="Q21" s="66">
        <f t="shared" si="8"/>
        <v>12</v>
      </c>
      <c r="R21" s="65">
        <f>VLOOKUP($A21,'Return Data'!$B$7:$R$2843,16,0)</f>
        <v>7.6382000000000003</v>
      </c>
      <c r="S21" s="67">
        <f t="shared" si="7"/>
        <v>11</v>
      </c>
    </row>
    <row r="22" spans="1:19" x14ac:dyDescent="0.3">
      <c r="A22" s="82" t="s">
        <v>638</v>
      </c>
      <c r="B22" s="64">
        <f>VLOOKUP($A22,'Return Data'!$B$7:$R$2843,3,0)</f>
        <v>44351</v>
      </c>
      <c r="C22" s="65">
        <f>VLOOKUP($A22,'Return Data'!$B$7:$R$2843,4,0)</f>
        <v>34.231200000000001</v>
      </c>
      <c r="D22" s="65">
        <f>VLOOKUP($A22,'Return Data'!$B$7:$R$2843,9,0)</f>
        <v>6.8152999999999997</v>
      </c>
      <c r="E22" s="66">
        <f t="shared" si="0"/>
        <v>3</v>
      </c>
      <c r="F22" s="65">
        <f>VLOOKUP($A22,'Return Data'!$B$7:$R$2843,10,0)</f>
        <v>7.9927000000000001</v>
      </c>
      <c r="G22" s="66">
        <f t="shared" si="1"/>
        <v>7</v>
      </c>
      <c r="H22" s="65">
        <f>VLOOKUP($A22,'Return Data'!$B$7:$R$2843,11,0)</f>
        <v>4.0255999999999998</v>
      </c>
      <c r="I22" s="66">
        <f t="shared" si="2"/>
        <v>3</v>
      </c>
      <c r="J22" s="65">
        <f>VLOOKUP($A22,'Return Data'!$B$7:$R$2843,12,0)</f>
        <v>5.4828999999999999</v>
      </c>
      <c r="K22" s="66">
        <f t="shared" si="3"/>
        <v>6</v>
      </c>
      <c r="L22" s="65">
        <f>VLOOKUP($A22,'Return Data'!$B$7:$R$2843,13,0)</f>
        <v>7.1295000000000002</v>
      </c>
      <c r="M22" s="66">
        <f t="shared" si="4"/>
        <v>8</v>
      </c>
      <c r="N22" s="65">
        <f>VLOOKUP($A22,'Return Data'!$B$7:$R$2843,17,0)</f>
        <v>8.1598000000000006</v>
      </c>
      <c r="O22" s="66">
        <f t="shared" si="5"/>
        <v>14</v>
      </c>
      <c r="P22" s="65">
        <f>VLOOKUP($A22,'Return Data'!$B$7:$R$2843,14,0)</f>
        <v>7.9298999999999999</v>
      </c>
      <c r="Q22" s="66">
        <f t="shared" si="8"/>
        <v>13</v>
      </c>
      <c r="R22" s="65">
        <f>VLOOKUP($A22,'Return Data'!$B$7:$R$2843,16,0)</f>
        <v>6.9336000000000002</v>
      </c>
      <c r="S22" s="67">
        <f t="shared" si="7"/>
        <v>15</v>
      </c>
    </row>
    <row r="23" spans="1:19" x14ac:dyDescent="0.3">
      <c r="A23" s="82" t="s">
        <v>641</v>
      </c>
      <c r="B23" s="64">
        <f>VLOOKUP($A23,'Return Data'!$B$7:$R$2843,3,0)</f>
        <v>44351</v>
      </c>
      <c r="C23" s="65">
        <f>VLOOKUP($A23,'Return Data'!$B$7:$R$2843,4,0)</f>
        <v>12.228300000000001</v>
      </c>
      <c r="D23" s="65">
        <f>VLOOKUP($A23,'Return Data'!$B$7:$R$2843,9,0)</f>
        <v>5.0574000000000003</v>
      </c>
      <c r="E23" s="66">
        <f t="shared" si="0"/>
        <v>12</v>
      </c>
      <c r="F23" s="65">
        <f>VLOOKUP($A23,'Return Data'!$B$7:$R$2843,10,0)</f>
        <v>6.9256000000000002</v>
      </c>
      <c r="G23" s="66">
        <f t="shared" si="1"/>
        <v>15</v>
      </c>
      <c r="H23" s="65">
        <f>VLOOKUP($A23,'Return Data'!$B$7:$R$2843,11,0)</f>
        <v>2.3797000000000001</v>
      </c>
      <c r="I23" s="66">
        <f t="shared" si="2"/>
        <v>17</v>
      </c>
      <c r="J23" s="65">
        <f>VLOOKUP($A23,'Return Data'!$B$7:$R$2843,12,0)</f>
        <v>4.3777999999999997</v>
      </c>
      <c r="K23" s="66">
        <f t="shared" si="3"/>
        <v>14</v>
      </c>
      <c r="L23" s="65">
        <f>VLOOKUP($A23,'Return Data'!$B$7:$R$2843,13,0)</f>
        <v>6.2092999999999998</v>
      </c>
      <c r="M23" s="66">
        <f t="shared" si="4"/>
        <v>14</v>
      </c>
      <c r="N23" s="65">
        <f>VLOOKUP($A23,'Return Data'!$B$7:$R$2843,17,0)</f>
        <v>8.4544999999999995</v>
      </c>
      <c r="O23" s="66">
        <f t="shared" ref="O23:O27" si="10">RANK(N23,N$8:N$27,0)</f>
        <v>12</v>
      </c>
      <c r="P23" s="65"/>
      <c r="Q23" s="66"/>
      <c r="R23" s="65">
        <f>VLOOKUP($A23,'Return Data'!$B$7:$R$2843,16,0)</f>
        <v>8.9784000000000006</v>
      </c>
      <c r="S23" s="67">
        <f t="shared" si="7"/>
        <v>4</v>
      </c>
    </row>
    <row r="24" spans="1:19" x14ac:dyDescent="0.3">
      <c r="A24" s="82" t="s">
        <v>642</v>
      </c>
      <c r="B24" s="64">
        <f>VLOOKUP($A24,'Return Data'!$B$7:$R$2843,3,0)</f>
        <v>44351</v>
      </c>
      <c r="C24" s="65">
        <f>VLOOKUP($A24,'Return Data'!$B$7:$R$2843,4,0)</f>
        <v>31.665099999999999</v>
      </c>
      <c r="D24" s="65">
        <f>VLOOKUP($A24,'Return Data'!$B$7:$R$2843,9,0)</f>
        <v>5.0374999999999996</v>
      </c>
      <c r="E24" s="66">
        <f t="shared" si="0"/>
        <v>13</v>
      </c>
      <c r="F24" s="65">
        <f>VLOOKUP($A24,'Return Data'!$B$7:$R$2843,10,0)</f>
        <v>8.0745000000000005</v>
      </c>
      <c r="G24" s="66">
        <f t="shared" si="1"/>
        <v>6</v>
      </c>
      <c r="H24" s="65">
        <f>VLOOKUP($A24,'Return Data'!$B$7:$R$2843,11,0)</f>
        <v>3.6073</v>
      </c>
      <c r="I24" s="66">
        <f t="shared" si="2"/>
        <v>8</v>
      </c>
      <c r="J24" s="65">
        <f>VLOOKUP($A24,'Return Data'!$B$7:$R$2843,12,0)</f>
        <v>5.1505999999999998</v>
      </c>
      <c r="K24" s="66">
        <f t="shared" si="3"/>
        <v>9</v>
      </c>
      <c r="L24" s="65">
        <f>VLOOKUP($A24,'Return Data'!$B$7:$R$2843,13,0)</f>
        <v>7.0750999999999999</v>
      </c>
      <c r="M24" s="66">
        <f t="shared" si="4"/>
        <v>9</v>
      </c>
      <c r="N24" s="65">
        <f>VLOOKUP($A24,'Return Data'!$B$7:$R$2843,17,0)</f>
        <v>9.2918000000000003</v>
      </c>
      <c r="O24" s="66">
        <f t="shared" si="10"/>
        <v>6</v>
      </c>
      <c r="P24" s="65">
        <f>VLOOKUP($A24,'Return Data'!$B$7:$R$2843,14,0)</f>
        <v>9.6001999999999992</v>
      </c>
      <c r="Q24" s="66">
        <f t="shared" ref="Q24" si="11">RANK(P24,P$8:P$27,0)</f>
        <v>2</v>
      </c>
      <c r="R24" s="65">
        <f>VLOOKUP($A24,'Return Data'!$B$7:$R$2843,16,0)</f>
        <v>7.2634999999999996</v>
      </c>
      <c r="S24" s="67">
        <f t="shared" si="7"/>
        <v>14</v>
      </c>
    </row>
    <row r="25" spans="1:19" x14ac:dyDescent="0.3">
      <c r="A25" s="82" t="s">
        <v>645</v>
      </c>
      <c r="B25" s="64">
        <f>VLOOKUP($A25,'Return Data'!$B$7:$R$2843,3,0)</f>
        <v>44351</v>
      </c>
      <c r="C25" s="65">
        <f>VLOOKUP($A25,'Return Data'!$B$7:$R$2843,4,0)</f>
        <v>192.02520000000001</v>
      </c>
      <c r="D25" s="65">
        <f>VLOOKUP($A25,'Return Data'!$B$7:$R$2843,9,0)</f>
        <v>0</v>
      </c>
      <c r="E25" s="66">
        <f t="shared" si="0"/>
        <v>19</v>
      </c>
      <c r="F25" s="65">
        <f>VLOOKUP($A25,'Return Data'!$B$7:$R$2843,10,0)</f>
        <v>0</v>
      </c>
      <c r="G25" s="66">
        <f t="shared" si="1"/>
        <v>19</v>
      </c>
      <c r="H25" s="65">
        <f>VLOOKUP($A25,'Return Data'!$B$7:$R$2843,11,0)</f>
        <v>0</v>
      </c>
      <c r="I25" s="66">
        <f t="shared" si="2"/>
        <v>19</v>
      </c>
      <c r="J25" s="65">
        <f>VLOOKUP($A25,'Return Data'!$B$7:$R$2843,12,0)</f>
        <v>0</v>
      </c>
      <c r="K25" s="66">
        <f t="shared" si="3"/>
        <v>19</v>
      </c>
      <c r="L25" s="65">
        <f>VLOOKUP($A25,'Return Data'!$B$7:$R$2843,13,0)</f>
        <v>-15.1547</v>
      </c>
      <c r="M25" s="66">
        <f t="shared" si="4"/>
        <v>20</v>
      </c>
      <c r="N25" s="65"/>
      <c r="O25" s="66"/>
      <c r="P25" s="65"/>
      <c r="Q25" s="66"/>
      <c r="R25" s="65">
        <f>VLOOKUP($A25,'Return Data'!$B$7:$R$2843,16,0)</f>
        <v>-11.1188</v>
      </c>
      <c r="S25" s="67">
        <f t="shared" si="7"/>
        <v>20</v>
      </c>
    </row>
    <row r="26" spans="1:19" x14ac:dyDescent="0.3">
      <c r="A26" s="82" t="s">
        <v>647</v>
      </c>
      <c r="B26" s="64">
        <f>VLOOKUP($A26,'Return Data'!$B$7:$R$2843,3,0)</f>
        <v>44351</v>
      </c>
      <c r="C26" s="65">
        <f>VLOOKUP($A26,'Return Data'!$B$7:$R$2843,4,0)</f>
        <v>12.17</v>
      </c>
      <c r="D26" s="65">
        <f>VLOOKUP($A26,'Return Data'!$B$7:$R$2843,9,0)</f>
        <v>5.6577999999999999</v>
      </c>
      <c r="E26" s="66">
        <f t="shared" si="0"/>
        <v>8</v>
      </c>
      <c r="F26" s="65">
        <f>VLOOKUP($A26,'Return Data'!$B$7:$R$2843,10,0)</f>
        <v>8.3481000000000005</v>
      </c>
      <c r="G26" s="66">
        <f t="shared" si="1"/>
        <v>5</v>
      </c>
      <c r="H26" s="65">
        <f>VLOOKUP($A26,'Return Data'!$B$7:$R$2843,11,0)</f>
        <v>2.4756999999999998</v>
      </c>
      <c r="I26" s="66">
        <f t="shared" si="2"/>
        <v>16</v>
      </c>
      <c r="J26" s="65">
        <f>VLOOKUP($A26,'Return Data'!$B$7:$R$2843,12,0)</f>
        <v>4.5366999999999997</v>
      </c>
      <c r="K26" s="66">
        <f t="shared" si="3"/>
        <v>13</v>
      </c>
      <c r="L26" s="65">
        <f>VLOOKUP($A26,'Return Data'!$B$7:$R$2843,13,0)</f>
        <v>7.0003000000000002</v>
      </c>
      <c r="M26" s="66">
        <f t="shared" si="4"/>
        <v>10</v>
      </c>
      <c r="N26" s="65">
        <f>VLOOKUP($A26,'Return Data'!$B$7:$R$2843,17,0)</f>
        <v>9.3643999999999998</v>
      </c>
      <c r="O26" s="66">
        <f t="shared" si="10"/>
        <v>4</v>
      </c>
      <c r="P26" s="65"/>
      <c r="Q26" s="66"/>
      <c r="R26" s="65">
        <f>VLOOKUP($A26,'Return Data'!$B$7:$R$2843,16,0)</f>
        <v>6.6958000000000002</v>
      </c>
      <c r="S26" s="67">
        <f t="shared" si="7"/>
        <v>17</v>
      </c>
    </row>
    <row r="27" spans="1:19" x14ac:dyDescent="0.3">
      <c r="A27" s="82" t="s">
        <v>649</v>
      </c>
      <c r="B27" s="64">
        <f>VLOOKUP($A27,'Return Data'!$B$7:$R$2843,3,0)</f>
        <v>44351</v>
      </c>
      <c r="C27" s="65">
        <f>VLOOKUP($A27,'Return Data'!$B$7:$R$2843,4,0)</f>
        <v>12.8535</v>
      </c>
      <c r="D27" s="65">
        <f>VLOOKUP($A27,'Return Data'!$B$7:$R$2843,9,0)</f>
        <v>5.1429999999999998</v>
      </c>
      <c r="E27" s="66">
        <f t="shared" si="0"/>
        <v>11</v>
      </c>
      <c r="F27" s="65">
        <f>VLOOKUP($A27,'Return Data'!$B$7:$R$2843,10,0)</f>
        <v>7.4654999999999996</v>
      </c>
      <c r="G27" s="66">
        <f t="shared" si="1"/>
        <v>9</v>
      </c>
      <c r="H27" s="65">
        <f>VLOOKUP($A27,'Return Data'!$B$7:$R$2843,11,0)</f>
        <v>3.0653000000000001</v>
      </c>
      <c r="I27" s="66">
        <f t="shared" si="2"/>
        <v>13</v>
      </c>
      <c r="J27" s="65">
        <f>VLOOKUP($A27,'Return Data'!$B$7:$R$2843,12,0)</f>
        <v>4.8529</v>
      </c>
      <c r="K27" s="66">
        <f t="shared" si="3"/>
        <v>11</v>
      </c>
      <c r="L27" s="65">
        <f>VLOOKUP($A27,'Return Data'!$B$7:$R$2843,13,0)</f>
        <v>6.9912000000000001</v>
      </c>
      <c r="M27" s="66">
        <f t="shared" si="4"/>
        <v>11</v>
      </c>
      <c r="N27" s="65">
        <f>VLOOKUP($A27,'Return Data'!$B$7:$R$2843,17,0)</f>
        <v>9.3157999999999994</v>
      </c>
      <c r="O27" s="66">
        <f t="shared" si="10"/>
        <v>5</v>
      </c>
      <c r="P27" s="65"/>
      <c r="Q27" s="66"/>
      <c r="R27" s="65">
        <f>VLOOKUP($A27,'Return Data'!$B$7:$R$2843,16,0)</f>
        <v>9.2940000000000005</v>
      </c>
      <c r="S27" s="67">
        <f t="shared" si="7"/>
        <v>3</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4.9670599999999991</v>
      </c>
      <c r="E29" s="88"/>
      <c r="F29" s="89">
        <f>AVERAGE(F8:F27)</f>
        <v>6.9457949999999995</v>
      </c>
      <c r="G29" s="88"/>
      <c r="H29" s="89">
        <f>AVERAGE(H8:H27)</f>
        <v>2.9592000000000001</v>
      </c>
      <c r="I29" s="88"/>
      <c r="J29" s="89">
        <f>AVERAGE(J8:J27)</f>
        <v>4.5166799999999991</v>
      </c>
      <c r="K29" s="88"/>
      <c r="L29" s="89">
        <f>AVERAGE(L8:L27)</f>
        <v>5.6024449999999995</v>
      </c>
      <c r="M29" s="88"/>
      <c r="N29" s="89">
        <f>AVERAGE(N8:N27)</f>
        <v>8.3643631578947346</v>
      </c>
      <c r="O29" s="88"/>
      <c r="P29" s="89">
        <f>AVERAGE(P8:P27)</f>
        <v>7.9701066666666662</v>
      </c>
      <c r="Q29" s="88"/>
      <c r="R29" s="89">
        <f>AVERAGE(R8:R27)</f>
        <v>6.6154600000000006</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0</v>
      </c>
      <c r="O30" s="88"/>
      <c r="P30" s="89">
        <f>MIN(P8:P27)</f>
        <v>0</v>
      </c>
      <c r="Q30" s="88"/>
      <c r="R30" s="89">
        <f>MIN(R8:R27)</f>
        <v>-11.1188</v>
      </c>
      <c r="S30" s="90"/>
    </row>
    <row r="31" spans="1:19" ht="15" thickBot="1" x14ac:dyDescent="0.35">
      <c r="A31" s="91" t="s">
        <v>29</v>
      </c>
      <c r="B31" s="92"/>
      <c r="C31" s="92"/>
      <c r="D31" s="93">
        <f>MAX(D8:D27)</f>
        <v>8.2584999999999997</v>
      </c>
      <c r="E31" s="92"/>
      <c r="F31" s="93">
        <f>MAX(F8:F27)</f>
        <v>12.191700000000001</v>
      </c>
      <c r="G31" s="92"/>
      <c r="H31" s="93">
        <f>MAX(H8:H27)</f>
        <v>4.7199</v>
      </c>
      <c r="I31" s="92"/>
      <c r="J31" s="93">
        <f>MAX(J8:J27)</f>
        <v>6.2803000000000004</v>
      </c>
      <c r="K31" s="92"/>
      <c r="L31" s="93">
        <f>MAX(L8:L27)</f>
        <v>8.3551000000000002</v>
      </c>
      <c r="M31" s="92"/>
      <c r="N31" s="93">
        <f>MAX(N8:N27)</f>
        <v>10.2272</v>
      </c>
      <c r="O31" s="92"/>
      <c r="P31" s="93">
        <f>MAX(P8:P27)</f>
        <v>10.351900000000001</v>
      </c>
      <c r="Q31" s="92"/>
      <c r="R31" s="93">
        <f>MAX(R8:R27)</f>
        <v>9.4657999999999998</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44351</v>
      </c>
      <c r="C8" s="65">
        <f>VLOOKUP($A8,'Return Data'!$B$7:$R$2843,4,0)</f>
        <v>300.43</v>
      </c>
      <c r="D8" s="65">
        <f>VLOOKUP($A8,'Return Data'!$B$7:$R$2843,10,0)</f>
        <v>3.9441999999999999</v>
      </c>
      <c r="E8" s="66">
        <f t="shared" ref="E8:E36" si="0">RANK(D8,D$8:D$36,0)</f>
        <v>11</v>
      </c>
      <c r="F8" s="65">
        <f>VLOOKUP($A8,'Return Data'!$B$7:$R$2843,11,0)</f>
        <v>18.747</v>
      </c>
      <c r="G8" s="66">
        <f t="shared" ref="G8:G36" si="1">RANK(F8,F$8:F$36,0)</f>
        <v>10</v>
      </c>
      <c r="H8" s="65">
        <f>VLOOKUP($A8,'Return Data'!$B$7:$R$2843,12,0)</f>
        <v>38.683500000000002</v>
      </c>
      <c r="I8" s="66">
        <f t="shared" ref="I8:I36" si="2">RANK(H8,H$8:H$36,0)</f>
        <v>9</v>
      </c>
      <c r="J8" s="65">
        <f>VLOOKUP($A8,'Return Data'!$B$7:$R$2843,13,0)</f>
        <v>57.103999999999999</v>
      </c>
      <c r="K8" s="66">
        <f t="shared" ref="K8:K36" si="3">RANK(J8,J$8:J$36,0)</f>
        <v>7</v>
      </c>
      <c r="L8" s="65">
        <f>VLOOKUP($A8,'Return Data'!$B$7:$R$2843,17,0)</f>
        <v>14.0488</v>
      </c>
      <c r="M8" s="66">
        <f t="shared" ref="M8:M36" si="4">RANK(L8,L$8:L$36,0)</f>
        <v>20</v>
      </c>
      <c r="N8" s="65">
        <f>VLOOKUP($A8,'Return Data'!$B$7:$R$2843,14,0)</f>
        <v>11.857900000000001</v>
      </c>
      <c r="O8" s="66">
        <f t="shared" ref="O8:O26" si="5">RANK(N8,N$8:N$36,0)</f>
        <v>22</v>
      </c>
      <c r="P8" s="65">
        <f>VLOOKUP($A8,'Return Data'!$B$7:$R$2843,15,0)</f>
        <v>12.544499999999999</v>
      </c>
      <c r="Q8" s="66">
        <f t="shared" ref="Q8:Q26" si="6">RANK(P8,P$8:P$36,0)</f>
        <v>16</v>
      </c>
      <c r="R8" s="65">
        <f>VLOOKUP($A8,'Return Data'!$B$7:$R$2843,16,0)</f>
        <v>19.8689</v>
      </c>
      <c r="S8" s="67">
        <f t="shared" ref="S8:S36" si="7">RANK(R8,R$8:R$36,0)</f>
        <v>4</v>
      </c>
    </row>
    <row r="9" spans="1:20" x14ac:dyDescent="0.3">
      <c r="A9" s="63" t="s">
        <v>953</v>
      </c>
      <c r="B9" s="64">
        <f>VLOOKUP($A9,'Return Data'!$B$7:$R$2843,3,0)</f>
        <v>44351</v>
      </c>
      <c r="C9" s="65">
        <f>VLOOKUP($A9,'Return Data'!$B$7:$R$2843,4,0)</f>
        <v>41.32</v>
      </c>
      <c r="D9" s="65">
        <f>VLOOKUP($A9,'Return Data'!$B$7:$R$2843,10,0)</f>
        <v>3.6888000000000001</v>
      </c>
      <c r="E9" s="66">
        <f t="shared" si="0"/>
        <v>15</v>
      </c>
      <c r="F9" s="65">
        <f>VLOOKUP($A9,'Return Data'!$B$7:$R$2843,11,0)</f>
        <v>14.650399999999999</v>
      </c>
      <c r="G9" s="66">
        <f t="shared" si="1"/>
        <v>27</v>
      </c>
      <c r="H9" s="65">
        <f>VLOOKUP($A9,'Return Data'!$B$7:$R$2843,12,0)</f>
        <v>33.808300000000003</v>
      </c>
      <c r="I9" s="66">
        <f t="shared" si="2"/>
        <v>24</v>
      </c>
      <c r="J9" s="65">
        <f>VLOOKUP($A9,'Return Data'!$B$7:$R$2843,13,0)</f>
        <v>46.7851</v>
      </c>
      <c r="K9" s="66">
        <f t="shared" si="3"/>
        <v>27</v>
      </c>
      <c r="L9" s="65">
        <f>VLOOKUP($A9,'Return Data'!$B$7:$R$2843,17,0)</f>
        <v>17.373200000000001</v>
      </c>
      <c r="M9" s="66">
        <f t="shared" si="4"/>
        <v>4</v>
      </c>
      <c r="N9" s="65">
        <f>VLOOKUP($A9,'Return Data'!$B$7:$R$2843,14,0)</f>
        <v>15.9872</v>
      </c>
      <c r="O9" s="66">
        <f t="shared" si="5"/>
        <v>2</v>
      </c>
      <c r="P9" s="65">
        <f>VLOOKUP($A9,'Return Data'!$B$7:$R$2843,15,0)</f>
        <v>16.2575</v>
      </c>
      <c r="Q9" s="66">
        <f t="shared" si="6"/>
        <v>2</v>
      </c>
      <c r="R9" s="65">
        <f>VLOOKUP($A9,'Return Data'!$B$7:$R$2843,16,0)</f>
        <v>13.229200000000001</v>
      </c>
      <c r="S9" s="67">
        <f t="shared" si="7"/>
        <v>16</v>
      </c>
    </row>
    <row r="10" spans="1:20" x14ac:dyDescent="0.3">
      <c r="A10" s="63" t="s">
        <v>954</v>
      </c>
      <c r="B10" s="64">
        <f>VLOOKUP($A10,'Return Data'!$B$7:$R$2843,3,0)</f>
        <v>44351</v>
      </c>
      <c r="C10" s="65">
        <f>VLOOKUP($A10,'Return Data'!$B$7:$R$2843,4,0)</f>
        <v>19.73</v>
      </c>
      <c r="D10" s="65">
        <f>VLOOKUP($A10,'Return Data'!$B$7:$R$2843,10,0)</f>
        <v>2.1749999999999998</v>
      </c>
      <c r="E10" s="66">
        <f t="shared" si="0"/>
        <v>27</v>
      </c>
      <c r="F10" s="65">
        <f>VLOOKUP($A10,'Return Data'!$B$7:$R$2843,11,0)</f>
        <v>16.883900000000001</v>
      </c>
      <c r="G10" s="66">
        <f t="shared" si="1"/>
        <v>20</v>
      </c>
      <c r="H10" s="65">
        <f>VLOOKUP($A10,'Return Data'!$B$7:$R$2843,12,0)</f>
        <v>36.069000000000003</v>
      </c>
      <c r="I10" s="66">
        <f t="shared" si="2"/>
        <v>15</v>
      </c>
      <c r="J10" s="65">
        <f>VLOOKUP($A10,'Return Data'!$B$7:$R$2843,13,0)</f>
        <v>50.037999999999997</v>
      </c>
      <c r="K10" s="66">
        <f t="shared" si="3"/>
        <v>21</v>
      </c>
      <c r="L10" s="65">
        <f>VLOOKUP($A10,'Return Data'!$B$7:$R$2843,17,0)</f>
        <v>14.628299999999999</v>
      </c>
      <c r="M10" s="66">
        <f t="shared" si="4"/>
        <v>17</v>
      </c>
      <c r="N10" s="65">
        <f>VLOOKUP($A10,'Return Data'!$B$7:$R$2843,14,0)</f>
        <v>13.330399999999999</v>
      </c>
      <c r="O10" s="66">
        <f t="shared" si="5"/>
        <v>9</v>
      </c>
      <c r="P10" s="65">
        <f>VLOOKUP($A10,'Return Data'!$B$7:$R$2843,15,0)</f>
        <v>13.5816</v>
      </c>
      <c r="Q10" s="66">
        <f t="shared" si="6"/>
        <v>10</v>
      </c>
      <c r="R10" s="65">
        <f>VLOOKUP($A10,'Return Data'!$B$7:$R$2843,16,0)</f>
        <v>6.3971999999999998</v>
      </c>
      <c r="S10" s="67">
        <f t="shared" si="7"/>
        <v>29</v>
      </c>
    </row>
    <row r="11" spans="1:20" x14ac:dyDescent="0.3">
      <c r="A11" s="63" t="s">
        <v>956</v>
      </c>
      <c r="B11" s="64">
        <f>VLOOKUP($A11,'Return Data'!$B$7:$R$2843,3,0)</f>
        <v>44351</v>
      </c>
      <c r="C11" s="65">
        <f>VLOOKUP($A11,'Return Data'!$B$7:$R$2843,4,0)</f>
        <v>125.47</v>
      </c>
      <c r="D11" s="65">
        <f>VLOOKUP($A11,'Return Data'!$B$7:$R$2843,10,0)</f>
        <v>2.76</v>
      </c>
      <c r="E11" s="66">
        <f t="shared" si="0"/>
        <v>25</v>
      </c>
      <c r="F11" s="65">
        <f>VLOOKUP($A11,'Return Data'!$B$7:$R$2843,11,0)</f>
        <v>16.004100000000001</v>
      </c>
      <c r="G11" s="66">
        <f t="shared" si="1"/>
        <v>24</v>
      </c>
      <c r="H11" s="65">
        <f>VLOOKUP($A11,'Return Data'!$B$7:$R$2843,12,0)</f>
        <v>33.906100000000002</v>
      </c>
      <c r="I11" s="66">
        <f t="shared" si="2"/>
        <v>23</v>
      </c>
      <c r="J11" s="65">
        <f>VLOOKUP($A11,'Return Data'!$B$7:$R$2843,13,0)</f>
        <v>47.438299999999998</v>
      </c>
      <c r="K11" s="66">
        <f t="shared" si="3"/>
        <v>26</v>
      </c>
      <c r="L11" s="65">
        <f>VLOOKUP($A11,'Return Data'!$B$7:$R$2843,17,0)</f>
        <v>16.517199999999999</v>
      </c>
      <c r="M11" s="66">
        <f t="shared" si="4"/>
        <v>8</v>
      </c>
      <c r="N11" s="65">
        <f>VLOOKUP($A11,'Return Data'!$B$7:$R$2843,14,0)</f>
        <v>14.901199999999999</v>
      </c>
      <c r="O11" s="66">
        <f t="shared" si="5"/>
        <v>3</v>
      </c>
      <c r="P11" s="65">
        <f>VLOOKUP($A11,'Return Data'!$B$7:$R$2843,15,0)</f>
        <v>13.275499999999999</v>
      </c>
      <c r="Q11" s="66">
        <f t="shared" si="6"/>
        <v>13</v>
      </c>
      <c r="R11" s="65">
        <f>VLOOKUP($A11,'Return Data'!$B$7:$R$2843,16,0)</f>
        <v>16.346599999999999</v>
      </c>
      <c r="S11" s="67">
        <f t="shared" si="7"/>
        <v>10</v>
      </c>
    </row>
    <row r="12" spans="1:20" x14ac:dyDescent="0.3">
      <c r="A12" s="63" t="s">
        <v>959</v>
      </c>
      <c r="B12" s="64">
        <f>VLOOKUP($A12,'Return Data'!$B$7:$R$2843,3,0)</f>
        <v>44351</v>
      </c>
      <c r="C12" s="65">
        <f>VLOOKUP($A12,'Return Data'!$B$7:$R$2843,4,0)</f>
        <v>37.409999999999997</v>
      </c>
      <c r="D12" s="65">
        <f>VLOOKUP($A12,'Return Data'!$B$7:$R$2843,10,0)</f>
        <v>4.1191000000000004</v>
      </c>
      <c r="E12" s="66">
        <f t="shared" si="0"/>
        <v>8</v>
      </c>
      <c r="F12" s="65">
        <f>VLOOKUP($A12,'Return Data'!$B$7:$R$2843,11,0)</f>
        <v>18.012599999999999</v>
      </c>
      <c r="G12" s="66">
        <f t="shared" si="1"/>
        <v>15</v>
      </c>
      <c r="H12" s="65">
        <f>VLOOKUP($A12,'Return Data'!$B$7:$R$2843,12,0)</f>
        <v>36.532800000000002</v>
      </c>
      <c r="I12" s="66">
        <f t="shared" si="2"/>
        <v>14</v>
      </c>
      <c r="J12" s="65">
        <f>VLOOKUP($A12,'Return Data'!$B$7:$R$2843,13,0)</f>
        <v>51.826300000000003</v>
      </c>
      <c r="K12" s="66">
        <f t="shared" si="3"/>
        <v>17</v>
      </c>
      <c r="L12" s="65">
        <f>VLOOKUP($A12,'Return Data'!$B$7:$R$2843,17,0)</f>
        <v>20.665900000000001</v>
      </c>
      <c r="M12" s="66">
        <f t="shared" si="4"/>
        <v>1</v>
      </c>
      <c r="N12" s="65">
        <f>VLOOKUP($A12,'Return Data'!$B$7:$R$2843,14,0)</f>
        <v>17.671299999999999</v>
      </c>
      <c r="O12" s="66">
        <f t="shared" si="5"/>
        <v>1</v>
      </c>
      <c r="P12" s="65">
        <f>VLOOKUP($A12,'Return Data'!$B$7:$R$2843,15,0)</f>
        <v>16.6447</v>
      </c>
      <c r="Q12" s="66">
        <f t="shared" si="6"/>
        <v>1</v>
      </c>
      <c r="R12" s="65">
        <f>VLOOKUP($A12,'Return Data'!$B$7:$R$2843,16,0)</f>
        <v>12.997299999999999</v>
      </c>
      <c r="S12" s="67">
        <f t="shared" si="7"/>
        <v>17</v>
      </c>
    </row>
    <row r="13" spans="1:20" x14ac:dyDescent="0.3">
      <c r="A13" s="63" t="s">
        <v>961</v>
      </c>
      <c r="B13" s="64">
        <f>VLOOKUP($A13,'Return Data'!$B$7:$R$2843,3,0)</f>
        <v>44351</v>
      </c>
      <c r="C13" s="65">
        <f>VLOOKUP($A13,'Return Data'!$B$7:$R$2843,4,0)</f>
        <v>269.96199999999999</v>
      </c>
      <c r="D13" s="65">
        <f>VLOOKUP($A13,'Return Data'!$B$7:$R$2843,10,0)</f>
        <v>4.8384</v>
      </c>
      <c r="E13" s="66">
        <f t="shared" si="0"/>
        <v>7</v>
      </c>
      <c r="F13" s="65">
        <f>VLOOKUP($A13,'Return Data'!$B$7:$R$2843,11,0)</f>
        <v>16.612200000000001</v>
      </c>
      <c r="G13" s="66">
        <f t="shared" si="1"/>
        <v>22</v>
      </c>
      <c r="H13" s="65">
        <f>VLOOKUP($A13,'Return Data'!$B$7:$R$2843,12,0)</f>
        <v>35.8887</v>
      </c>
      <c r="I13" s="66">
        <f t="shared" si="2"/>
        <v>18</v>
      </c>
      <c r="J13" s="65">
        <f>VLOOKUP($A13,'Return Data'!$B$7:$R$2843,13,0)</f>
        <v>50.307099999999998</v>
      </c>
      <c r="K13" s="66">
        <f t="shared" si="3"/>
        <v>20</v>
      </c>
      <c r="L13" s="65">
        <f>VLOOKUP($A13,'Return Data'!$B$7:$R$2843,17,0)</f>
        <v>11.6907</v>
      </c>
      <c r="M13" s="66">
        <f t="shared" si="4"/>
        <v>25</v>
      </c>
      <c r="N13" s="65">
        <f>VLOOKUP($A13,'Return Data'!$B$7:$R$2843,14,0)</f>
        <v>10.668799999999999</v>
      </c>
      <c r="O13" s="66">
        <f t="shared" si="5"/>
        <v>26</v>
      </c>
      <c r="P13" s="65">
        <f>VLOOKUP($A13,'Return Data'!$B$7:$R$2843,15,0)</f>
        <v>11.587</v>
      </c>
      <c r="Q13" s="66">
        <f t="shared" si="6"/>
        <v>25</v>
      </c>
      <c r="R13" s="65">
        <f>VLOOKUP($A13,'Return Data'!$B$7:$R$2843,16,0)</f>
        <v>19.7927</v>
      </c>
      <c r="S13" s="67">
        <f t="shared" si="7"/>
        <v>5</v>
      </c>
    </row>
    <row r="14" spans="1:20" x14ac:dyDescent="0.3">
      <c r="A14" s="63" t="s">
        <v>962</v>
      </c>
      <c r="B14" s="64">
        <f>VLOOKUP($A14,'Return Data'!$B$7:$R$2843,3,0)</f>
        <v>44351</v>
      </c>
      <c r="C14" s="65">
        <f>VLOOKUP($A14,'Return Data'!$B$7:$R$2843,4,0)</f>
        <v>48.78</v>
      </c>
      <c r="D14" s="65">
        <f>VLOOKUP($A14,'Return Data'!$B$7:$R$2843,10,0)</f>
        <v>3.2818000000000001</v>
      </c>
      <c r="E14" s="66">
        <f t="shared" si="0"/>
        <v>23</v>
      </c>
      <c r="F14" s="65">
        <f>VLOOKUP($A14,'Return Data'!$B$7:$R$2843,11,0)</f>
        <v>16.6707</v>
      </c>
      <c r="G14" s="66">
        <f t="shared" si="1"/>
        <v>21</v>
      </c>
      <c r="H14" s="65">
        <f>VLOOKUP($A14,'Return Data'!$B$7:$R$2843,12,0)</f>
        <v>35.124699999999997</v>
      </c>
      <c r="I14" s="66">
        <f t="shared" si="2"/>
        <v>19</v>
      </c>
      <c r="J14" s="65">
        <f>VLOOKUP($A14,'Return Data'!$B$7:$R$2843,13,0)</f>
        <v>52.819499999999998</v>
      </c>
      <c r="K14" s="66">
        <f t="shared" si="3"/>
        <v>14</v>
      </c>
      <c r="L14" s="65">
        <f>VLOOKUP($A14,'Return Data'!$B$7:$R$2843,17,0)</f>
        <v>15.016500000000001</v>
      </c>
      <c r="M14" s="66">
        <f t="shared" si="4"/>
        <v>10</v>
      </c>
      <c r="N14" s="65">
        <f>VLOOKUP($A14,'Return Data'!$B$7:$R$2843,14,0)</f>
        <v>12.872999999999999</v>
      </c>
      <c r="O14" s="66">
        <f t="shared" si="5"/>
        <v>14</v>
      </c>
      <c r="P14" s="65">
        <f>VLOOKUP($A14,'Return Data'!$B$7:$R$2843,15,0)</f>
        <v>13.862500000000001</v>
      </c>
      <c r="Q14" s="66">
        <f t="shared" si="6"/>
        <v>5</v>
      </c>
      <c r="R14" s="65">
        <f>VLOOKUP($A14,'Return Data'!$B$7:$R$2843,16,0)</f>
        <v>14.0562</v>
      </c>
      <c r="S14" s="67">
        <f t="shared" si="7"/>
        <v>14</v>
      </c>
    </row>
    <row r="15" spans="1:20" x14ac:dyDescent="0.3">
      <c r="A15" s="63" t="s">
        <v>964</v>
      </c>
      <c r="B15" s="64">
        <f>VLOOKUP($A15,'Return Data'!$B$7:$R$2843,3,0)</f>
        <v>44351</v>
      </c>
      <c r="C15" s="65">
        <f>VLOOKUP($A15,'Return Data'!$B$7:$R$2843,4,0)</f>
        <v>1566.19373599202</v>
      </c>
      <c r="D15" s="65">
        <f>VLOOKUP($A15,'Return Data'!$B$7:$R$2843,10,0)</f>
        <v>5.1375000000000002</v>
      </c>
      <c r="E15" s="66">
        <f t="shared" si="0"/>
        <v>5</v>
      </c>
      <c r="F15" s="65">
        <f>VLOOKUP($A15,'Return Data'!$B$7:$R$2843,11,0)</f>
        <v>25.511700000000001</v>
      </c>
      <c r="G15" s="66">
        <f t="shared" si="1"/>
        <v>1</v>
      </c>
      <c r="H15" s="65">
        <f>VLOOKUP($A15,'Return Data'!$B$7:$R$2843,12,0)</f>
        <v>51.706899999999997</v>
      </c>
      <c r="I15" s="66">
        <f t="shared" si="2"/>
        <v>1</v>
      </c>
      <c r="J15" s="65">
        <f>VLOOKUP($A15,'Return Data'!$B$7:$R$2843,13,0)</f>
        <v>63.953000000000003</v>
      </c>
      <c r="K15" s="66">
        <f t="shared" si="3"/>
        <v>1</v>
      </c>
      <c r="L15" s="65">
        <f>VLOOKUP($A15,'Return Data'!$B$7:$R$2843,17,0)</f>
        <v>17.2074</v>
      </c>
      <c r="M15" s="66">
        <f t="shared" si="4"/>
        <v>5</v>
      </c>
      <c r="N15" s="65">
        <f>VLOOKUP($A15,'Return Data'!$B$7:$R$2843,14,0)</f>
        <v>13.3629</v>
      </c>
      <c r="O15" s="66">
        <f t="shared" si="5"/>
        <v>8</v>
      </c>
      <c r="P15" s="65">
        <f>VLOOKUP($A15,'Return Data'!$B$7:$R$2843,15,0)</f>
        <v>12.304500000000001</v>
      </c>
      <c r="Q15" s="66">
        <f t="shared" si="6"/>
        <v>22</v>
      </c>
      <c r="R15" s="65">
        <f>VLOOKUP($A15,'Return Data'!$B$7:$R$2843,16,0)</f>
        <v>20.153700000000001</v>
      </c>
      <c r="S15" s="67">
        <f t="shared" si="7"/>
        <v>1</v>
      </c>
    </row>
    <row r="16" spans="1:20" x14ac:dyDescent="0.3">
      <c r="A16" s="63" t="s">
        <v>966</v>
      </c>
      <c r="B16" s="64">
        <f>VLOOKUP($A16,'Return Data'!$B$7:$R$2843,3,0)</f>
        <v>44351</v>
      </c>
      <c r="C16" s="65">
        <f>VLOOKUP($A16,'Return Data'!$B$7:$R$2843,4,0)</f>
        <v>766.39603381503605</v>
      </c>
      <c r="D16" s="65">
        <f>VLOOKUP($A16,'Return Data'!$B$7:$R$2843,10,0)</f>
        <v>3.8835999999999999</v>
      </c>
      <c r="E16" s="66">
        <f t="shared" si="0"/>
        <v>13</v>
      </c>
      <c r="F16" s="65">
        <f>VLOOKUP($A16,'Return Data'!$B$7:$R$2843,11,0)</f>
        <v>23.060099999999998</v>
      </c>
      <c r="G16" s="66">
        <f t="shared" si="1"/>
        <v>5</v>
      </c>
      <c r="H16" s="65">
        <f>VLOOKUP($A16,'Return Data'!$B$7:$R$2843,12,0)</f>
        <v>42.9572</v>
      </c>
      <c r="I16" s="66">
        <f t="shared" si="2"/>
        <v>3</v>
      </c>
      <c r="J16" s="65">
        <f>VLOOKUP($A16,'Return Data'!$B$7:$R$2843,13,0)</f>
        <v>58.880699999999997</v>
      </c>
      <c r="K16" s="66">
        <f t="shared" si="3"/>
        <v>4</v>
      </c>
      <c r="L16" s="65">
        <f>VLOOKUP($A16,'Return Data'!$B$7:$R$2843,17,0)</f>
        <v>9.7035999999999998</v>
      </c>
      <c r="M16" s="66">
        <f t="shared" si="4"/>
        <v>28</v>
      </c>
      <c r="N16" s="65">
        <f>VLOOKUP($A16,'Return Data'!$B$7:$R$2843,14,0)</f>
        <v>12.3965</v>
      </c>
      <c r="O16" s="66">
        <f t="shared" si="5"/>
        <v>18</v>
      </c>
      <c r="P16" s="65">
        <f>VLOOKUP($A16,'Return Data'!$B$7:$R$2843,15,0)</f>
        <v>13.4648</v>
      </c>
      <c r="Q16" s="66">
        <f t="shared" si="6"/>
        <v>11</v>
      </c>
      <c r="R16" s="65">
        <f>VLOOKUP($A16,'Return Data'!$B$7:$R$2843,16,0)</f>
        <v>19.148</v>
      </c>
      <c r="S16" s="67">
        <f t="shared" si="7"/>
        <v>7</v>
      </c>
    </row>
    <row r="17" spans="1:19" x14ac:dyDescent="0.3">
      <c r="A17" s="63" t="s">
        <v>968</v>
      </c>
      <c r="B17" s="64">
        <f>VLOOKUP($A17,'Return Data'!$B$7:$R$2843,3,0)</f>
        <v>44351</v>
      </c>
      <c r="C17" s="65">
        <f>VLOOKUP($A17,'Return Data'!$B$7:$R$2843,4,0)</f>
        <v>287.30349999999999</v>
      </c>
      <c r="D17" s="65">
        <f>VLOOKUP($A17,'Return Data'!$B$7:$R$2843,10,0)</f>
        <v>2.4336000000000002</v>
      </c>
      <c r="E17" s="66">
        <f t="shared" si="0"/>
        <v>26</v>
      </c>
      <c r="F17" s="65">
        <f>VLOOKUP($A17,'Return Data'!$B$7:$R$2843,11,0)</f>
        <v>16.323699999999999</v>
      </c>
      <c r="G17" s="66">
        <f t="shared" si="1"/>
        <v>23</v>
      </c>
      <c r="H17" s="65">
        <f>VLOOKUP($A17,'Return Data'!$B$7:$R$2843,12,0)</f>
        <v>36.774500000000003</v>
      </c>
      <c r="I17" s="66">
        <f t="shared" si="2"/>
        <v>13</v>
      </c>
      <c r="J17" s="65">
        <f>VLOOKUP($A17,'Return Data'!$B$7:$R$2843,13,0)</f>
        <v>51.408299999999997</v>
      </c>
      <c r="K17" s="66">
        <f t="shared" si="3"/>
        <v>18</v>
      </c>
      <c r="L17" s="65">
        <f>VLOOKUP($A17,'Return Data'!$B$7:$R$2843,17,0)</f>
        <v>15.006600000000001</v>
      </c>
      <c r="M17" s="66">
        <f t="shared" si="4"/>
        <v>11</v>
      </c>
      <c r="N17" s="65">
        <f>VLOOKUP($A17,'Return Data'!$B$7:$R$2843,14,0)</f>
        <v>12.472200000000001</v>
      </c>
      <c r="O17" s="66">
        <f t="shared" si="5"/>
        <v>17</v>
      </c>
      <c r="P17" s="65">
        <f>VLOOKUP($A17,'Return Data'!$B$7:$R$2843,15,0)</f>
        <v>13.6236</v>
      </c>
      <c r="Q17" s="66">
        <f t="shared" si="6"/>
        <v>9</v>
      </c>
      <c r="R17" s="65">
        <f>VLOOKUP($A17,'Return Data'!$B$7:$R$2843,16,0)</f>
        <v>19.907599999999999</v>
      </c>
      <c r="S17" s="67">
        <f t="shared" si="7"/>
        <v>2</v>
      </c>
    </row>
    <row r="18" spans="1:19" x14ac:dyDescent="0.3">
      <c r="A18" s="63" t="s">
        <v>970</v>
      </c>
      <c r="B18" s="64">
        <f>VLOOKUP($A18,'Return Data'!$B$7:$R$2843,3,0)</f>
        <v>44351</v>
      </c>
      <c r="C18" s="65">
        <f>VLOOKUP($A18,'Return Data'!$B$7:$R$2843,4,0)</f>
        <v>57.39</v>
      </c>
      <c r="D18" s="65">
        <f>VLOOKUP($A18,'Return Data'!$B$7:$R$2843,10,0)</f>
        <v>3.5173000000000001</v>
      </c>
      <c r="E18" s="66">
        <f t="shared" si="0"/>
        <v>18</v>
      </c>
      <c r="F18" s="65">
        <f>VLOOKUP($A18,'Return Data'!$B$7:$R$2843,11,0)</f>
        <v>19.041699999999999</v>
      </c>
      <c r="G18" s="66">
        <f t="shared" si="1"/>
        <v>8</v>
      </c>
      <c r="H18" s="65">
        <f>VLOOKUP($A18,'Return Data'!$B$7:$R$2843,12,0)</f>
        <v>37.625900000000001</v>
      </c>
      <c r="I18" s="66">
        <f t="shared" si="2"/>
        <v>12</v>
      </c>
      <c r="J18" s="65">
        <f>VLOOKUP($A18,'Return Data'!$B$7:$R$2843,13,0)</f>
        <v>53.531300000000002</v>
      </c>
      <c r="K18" s="66">
        <f t="shared" si="3"/>
        <v>13</v>
      </c>
      <c r="L18" s="65">
        <f>VLOOKUP($A18,'Return Data'!$B$7:$R$2843,17,0)</f>
        <v>14.8131</v>
      </c>
      <c r="M18" s="66">
        <f t="shared" si="4"/>
        <v>14</v>
      </c>
      <c r="N18" s="65">
        <f>VLOOKUP($A18,'Return Data'!$B$7:$R$2843,14,0)</f>
        <v>12.9819</v>
      </c>
      <c r="O18" s="66">
        <f t="shared" si="5"/>
        <v>12</v>
      </c>
      <c r="P18" s="65">
        <f>VLOOKUP($A18,'Return Data'!$B$7:$R$2843,15,0)</f>
        <v>14.3201</v>
      </c>
      <c r="Q18" s="66">
        <f t="shared" si="6"/>
        <v>4</v>
      </c>
      <c r="R18" s="65">
        <f>VLOOKUP($A18,'Return Data'!$B$7:$R$2843,16,0)</f>
        <v>14.337300000000001</v>
      </c>
      <c r="S18" s="67">
        <f t="shared" si="7"/>
        <v>13</v>
      </c>
    </row>
    <row r="19" spans="1:19" x14ac:dyDescent="0.3">
      <c r="A19" s="63" t="s">
        <v>972</v>
      </c>
      <c r="B19" s="64">
        <f>VLOOKUP($A19,'Return Data'!$B$7:$R$2843,3,0)</f>
        <v>44351</v>
      </c>
      <c r="C19" s="65">
        <f>VLOOKUP($A19,'Return Data'!$B$7:$R$2843,4,0)</f>
        <v>34.53</v>
      </c>
      <c r="D19" s="65">
        <f>VLOOKUP($A19,'Return Data'!$B$7:$R$2843,10,0)</f>
        <v>5.7256999999999998</v>
      </c>
      <c r="E19" s="66">
        <f t="shared" si="0"/>
        <v>1</v>
      </c>
      <c r="F19" s="65">
        <f>VLOOKUP($A19,'Return Data'!$B$7:$R$2843,11,0)</f>
        <v>20.903400000000001</v>
      </c>
      <c r="G19" s="66">
        <f t="shared" si="1"/>
        <v>6</v>
      </c>
      <c r="H19" s="65">
        <f>VLOOKUP($A19,'Return Data'!$B$7:$R$2843,12,0)</f>
        <v>40.422899999999998</v>
      </c>
      <c r="I19" s="66">
        <f t="shared" si="2"/>
        <v>7</v>
      </c>
      <c r="J19" s="65">
        <f>VLOOKUP($A19,'Return Data'!$B$7:$R$2843,13,0)</f>
        <v>55.191000000000003</v>
      </c>
      <c r="K19" s="66">
        <f t="shared" si="3"/>
        <v>10</v>
      </c>
      <c r="L19" s="65">
        <f>VLOOKUP($A19,'Return Data'!$B$7:$R$2843,17,0)</f>
        <v>18.496700000000001</v>
      </c>
      <c r="M19" s="66">
        <f t="shared" si="4"/>
        <v>2</v>
      </c>
      <c r="N19" s="65">
        <f>VLOOKUP($A19,'Return Data'!$B$7:$R$2843,14,0)</f>
        <v>13.9323</v>
      </c>
      <c r="O19" s="66">
        <f t="shared" si="5"/>
        <v>6</v>
      </c>
      <c r="P19" s="65">
        <f>VLOOKUP($A19,'Return Data'!$B$7:$R$2843,15,0)</f>
        <v>12.5816</v>
      </c>
      <c r="Q19" s="66">
        <f t="shared" si="6"/>
        <v>15</v>
      </c>
      <c r="R19" s="65">
        <f>VLOOKUP($A19,'Return Data'!$B$7:$R$2843,16,0)</f>
        <v>14.657299999999999</v>
      </c>
      <c r="S19" s="67">
        <f t="shared" si="7"/>
        <v>12</v>
      </c>
    </row>
    <row r="20" spans="1:19" x14ac:dyDescent="0.3">
      <c r="A20" s="63" t="s">
        <v>975</v>
      </c>
      <c r="B20" s="64">
        <f>VLOOKUP($A20,'Return Data'!$B$7:$R$2843,3,0)</f>
        <v>44351</v>
      </c>
      <c r="C20" s="65">
        <f>VLOOKUP($A20,'Return Data'!$B$7:$R$2843,4,0)</f>
        <v>43.97</v>
      </c>
      <c r="D20" s="65">
        <f>VLOOKUP($A20,'Return Data'!$B$7:$R$2843,10,0)</f>
        <v>3.4832000000000001</v>
      </c>
      <c r="E20" s="66">
        <f t="shared" si="0"/>
        <v>19</v>
      </c>
      <c r="F20" s="65">
        <f>VLOOKUP($A20,'Return Data'!$B$7:$R$2843,11,0)</f>
        <v>15.741</v>
      </c>
      <c r="G20" s="66">
        <f t="shared" si="1"/>
        <v>25</v>
      </c>
      <c r="H20" s="65">
        <f>VLOOKUP($A20,'Return Data'!$B$7:$R$2843,12,0)</f>
        <v>31.1754</v>
      </c>
      <c r="I20" s="66">
        <f t="shared" si="2"/>
        <v>27</v>
      </c>
      <c r="J20" s="65">
        <f>VLOOKUP($A20,'Return Data'!$B$7:$R$2843,13,0)</f>
        <v>48.7986</v>
      </c>
      <c r="K20" s="66">
        <f t="shared" si="3"/>
        <v>22</v>
      </c>
      <c r="L20" s="65">
        <f>VLOOKUP($A20,'Return Data'!$B$7:$R$2843,17,0)</f>
        <v>14.887700000000001</v>
      </c>
      <c r="M20" s="66">
        <f t="shared" si="4"/>
        <v>13</v>
      </c>
      <c r="N20" s="65">
        <f>VLOOKUP($A20,'Return Data'!$B$7:$R$2843,14,0)</f>
        <v>12.368600000000001</v>
      </c>
      <c r="O20" s="66">
        <f t="shared" si="5"/>
        <v>19</v>
      </c>
      <c r="P20" s="65">
        <f>VLOOKUP($A20,'Return Data'!$B$7:$R$2843,15,0)</f>
        <v>13.293200000000001</v>
      </c>
      <c r="Q20" s="66">
        <f t="shared" si="6"/>
        <v>12</v>
      </c>
      <c r="R20" s="65">
        <f>VLOOKUP($A20,'Return Data'!$B$7:$R$2843,16,0)</f>
        <v>10.3786</v>
      </c>
      <c r="S20" s="67">
        <f t="shared" si="7"/>
        <v>23</v>
      </c>
    </row>
    <row r="21" spans="1:19" x14ac:dyDescent="0.3">
      <c r="A21" s="63" t="s">
        <v>976</v>
      </c>
      <c r="B21" s="64">
        <f>VLOOKUP($A21,'Return Data'!$B$7:$R$2843,3,0)</f>
        <v>44351</v>
      </c>
      <c r="C21" s="65">
        <f>VLOOKUP($A21,'Return Data'!$B$7:$R$2843,4,0)</f>
        <v>26.22</v>
      </c>
      <c r="D21" s="65">
        <f>VLOOKUP($A21,'Return Data'!$B$7:$R$2843,10,0)</f>
        <v>2.1027999999999998</v>
      </c>
      <c r="E21" s="66">
        <f t="shared" si="0"/>
        <v>28</v>
      </c>
      <c r="F21" s="65">
        <f>VLOOKUP($A21,'Return Data'!$B$7:$R$2843,11,0)</f>
        <v>11.764699999999999</v>
      </c>
      <c r="G21" s="66">
        <f t="shared" si="1"/>
        <v>29</v>
      </c>
      <c r="H21" s="65">
        <f>VLOOKUP($A21,'Return Data'!$B$7:$R$2843,12,0)</f>
        <v>29.289899999999999</v>
      </c>
      <c r="I21" s="66">
        <f t="shared" si="2"/>
        <v>28</v>
      </c>
      <c r="J21" s="65">
        <f>VLOOKUP($A21,'Return Data'!$B$7:$R$2843,13,0)</f>
        <v>45.505000000000003</v>
      </c>
      <c r="K21" s="66">
        <f t="shared" si="3"/>
        <v>28</v>
      </c>
      <c r="L21" s="65">
        <f>VLOOKUP($A21,'Return Data'!$B$7:$R$2843,17,0)</f>
        <v>8.8857999999999997</v>
      </c>
      <c r="M21" s="66">
        <f t="shared" si="4"/>
        <v>29</v>
      </c>
      <c r="N21" s="65">
        <f>VLOOKUP($A21,'Return Data'!$B$7:$R$2843,14,0)</f>
        <v>9.4736999999999991</v>
      </c>
      <c r="O21" s="66">
        <f t="shared" si="5"/>
        <v>28</v>
      </c>
      <c r="P21" s="65">
        <f>VLOOKUP($A21,'Return Data'!$B$7:$R$2843,15,0)</f>
        <v>11.744</v>
      </c>
      <c r="Q21" s="66">
        <f t="shared" si="6"/>
        <v>24</v>
      </c>
      <c r="R21" s="65">
        <f>VLOOKUP($A21,'Return Data'!$B$7:$R$2843,16,0)</f>
        <v>10.895799999999999</v>
      </c>
      <c r="S21" s="67">
        <f t="shared" si="7"/>
        <v>22</v>
      </c>
    </row>
    <row r="22" spans="1:19" x14ac:dyDescent="0.3">
      <c r="A22" s="63" t="s">
        <v>978</v>
      </c>
      <c r="B22" s="64">
        <f>VLOOKUP($A22,'Return Data'!$B$7:$R$2843,3,0)</f>
        <v>44351</v>
      </c>
      <c r="C22" s="65">
        <f>VLOOKUP($A22,'Return Data'!$B$7:$R$2843,4,0)</f>
        <v>38.549999999999997</v>
      </c>
      <c r="D22" s="65">
        <f>VLOOKUP($A22,'Return Data'!$B$7:$R$2843,10,0)</f>
        <v>5.0694999999999997</v>
      </c>
      <c r="E22" s="66">
        <f t="shared" si="0"/>
        <v>6</v>
      </c>
      <c r="F22" s="65">
        <f>VLOOKUP($A22,'Return Data'!$B$7:$R$2843,11,0)</f>
        <v>18.651900000000001</v>
      </c>
      <c r="G22" s="66">
        <f t="shared" si="1"/>
        <v>12</v>
      </c>
      <c r="H22" s="65">
        <f>VLOOKUP($A22,'Return Data'!$B$7:$R$2843,12,0)</f>
        <v>33.437199999999997</v>
      </c>
      <c r="I22" s="66">
        <f t="shared" si="2"/>
        <v>26</v>
      </c>
      <c r="J22" s="65">
        <f>VLOOKUP($A22,'Return Data'!$B$7:$R$2843,13,0)</f>
        <v>48.383400000000002</v>
      </c>
      <c r="K22" s="66">
        <f t="shared" si="3"/>
        <v>23</v>
      </c>
      <c r="L22" s="65">
        <f>VLOOKUP($A22,'Return Data'!$B$7:$R$2843,17,0)</f>
        <v>14.526400000000001</v>
      </c>
      <c r="M22" s="66">
        <f t="shared" si="4"/>
        <v>18</v>
      </c>
      <c r="N22" s="65">
        <f>VLOOKUP($A22,'Return Data'!$B$7:$R$2843,14,0)</f>
        <v>12.0962</v>
      </c>
      <c r="O22" s="66">
        <f t="shared" si="5"/>
        <v>20</v>
      </c>
      <c r="P22" s="65">
        <f>VLOOKUP($A22,'Return Data'!$B$7:$R$2843,15,0)</f>
        <v>12.488099999999999</v>
      </c>
      <c r="Q22" s="66">
        <f t="shared" si="6"/>
        <v>18</v>
      </c>
      <c r="R22" s="65">
        <f>VLOOKUP($A22,'Return Data'!$B$7:$R$2843,16,0)</f>
        <v>12.120799999999999</v>
      </c>
      <c r="S22" s="67">
        <f t="shared" si="7"/>
        <v>19</v>
      </c>
    </row>
    <row r="23" spans="1:19" x14ac:dyDescent="0.3">
      <c r="A23" s="63" t="s">
        <v>980</v>
      </c>
      <c r="B23" s="64">
        <f>VLOOKUP($A23,'Return Data'!$B$7:$R$2843,3,0)</f>
        <v>44351</v>
      </c>
      <c r="C23" s="65">
        <f>VLOOKUP($A23,'Return Data'!$B$7:$R$2843,4,0)</f>
        <v>87.385599999999997</v>
      </c>
      <c r="D23" s="65">
        <f>VLOOKUP($A23,'Return Data'!$B$7:$R$2843,10,0)</f>
        <v>3.3555000000000001</v>
      </c>
      <c r="E23" s="66">
        <f t="shared" si="0"/>
        <v>22</v>
      </c>
      <c r="F23" s="65">
        <f>VLOOKUP($A23,'Return Data'!$B$7:$R$2843,11,0)</f>
        <v>12.442399999999999</v>
      </c>
      <c r="G23" s="66">
        <f t="shared" si="1"/>
        <v>28</v>
      </c>
      <c r="H23" s="65">
        <f>VLOOKUP($A23,'Return Data'!$B$7:$R$2843,12,0)</f>
        <v>24.8262</v>
      </c>
      <c r="I23" s="66">
        <f t="shared" si="2"/>
        <v>29</v>
      </c>
      <c r="J23" s="65">
        <f>VLOOKUP($A23,'Return Data'!$B$7:$R$2843,13,0)</f>
        <v>35.6492</v>
      </c>
      <c r="K23" s="66">
        <f t="shared" si="3"/>
        <v>29</v>
      </c>
      <c r="L23" s="65">
        <f>VLOOKUP($A23,'Return Data'!$B$7:$R$2843,17,0)</f>
        <v>14.0152</v>
      </c>
      <c r="M23" s="66">
        <f t="shared" si="4"/>
        <v>21</v>
      </c>
      <c r="N23" s="65">
        <f>VLOOKUP($A23,'Return Data'!$B$7:$R$2843,14,0)</f>
        <v>10.824400000000001</v>
      </c>
      <c r="O23" s="66">
        <f t="shared" si="5"/>
        <v>25</v>
      </c>
      <c r="P23" s="65">
        <f>VLOOKUP($A23,'Return Data'!$B$7:$R$2843,15,0)</f>
        <v>10.199</v>
      </c>
      <c r="Q23" s="66">
        <f t="shared" si="6"/>
        <v>26</v>
      </c>
      <c r="R23" s="65">
        <f>VLOOKUP($A23,'Return Data'!$B$7:$R$2843,16,0)</f>
        <v>8.6275999999999993</v>
      </c>
      <c r="S23" s="67">
        <f t="shared" si="7"/>
        <v>28</v>
      </c>
    </row>
    <row r="24" spans="1:19" x14ac:dyDescent="0.3">
      <c r="A24" s="63" t="s">
        <v>1913</v>
      </c>
      <c r="B24" s="64">
        <f>VLOOKUP($A24,'Return Data'!$B$7:$R$2843,3,0)</f>
        <v>44351</v>
      </c>
      <c r="C24" s="65">
        <f>VLOOKUP($A24,'Return Data'!$B$7:$R$2843,4,0)</f>
        <v>335.07400000000001</v>
      </c>
      <c r="D24" s="65">
        <f>VLOOKUP($A24,'Return Data'!$B$7:$R$2843,10,0)</f>
        <v>4.0850999999999997</v>
      </c>
      <c r="E24" s="66">
        <f t="shared" si="0"/>
        <v>10</v>
      </c>
      <c r="F24" s="65">
        <f>VLOOKUP($A24,'Return Data'!$B$7:$R$2843,11,0)</f>
        <v>19.884599999999999</v>
      </c>
      <c r="G24" s="66">
        <f t="shared" si="1"/>
        <v>7</v>
      </c>
      <c r="H24" s="65">
        <f>VLOOKUP($A24,'Return Data'!$B$7:$R$2843,12,0)</f>
        <v>39.274099999999997</v>
      </c>
      <c r="I24" s="66">
        <f t="shared" si="2"/>
        <v>8</v>
      </c>
      <c r="J24" s="65">
        <f>VLOOKUP($A24,'Return Data'!$B$7:$R$2843,13,0)</f>
        <v>58.714799999999997</v>
      </c>
      <c r="K24" s="66">
        <f t="shared" si="3"/>
        <v>5</v>
      </c>
      <c r="L24" s="65">
        <f>VLOOKUP($A24,'Return Data'!$B$7:$R$2843,17,0)</f>
        <v>17.73</v>
      </c>
      <c r="M24" s="66">
        <f t="shared" si="4"/>
        <v>3</v>
      </c>
      <c r="N24" s="65">
        <f>VLOOKUP($A24,'Return Data'!$B$7:$R$2843,14,0)</f>
        <v>14.897500000000001</v>
      </c>
      <c r="O24" s="66">
        <f t="shared" si="5"/>
        <v>4</v>
      </c>
      <c r="P24" s="65">
        <f>VLOOKUP($A24,'Return Data'!$B$7:$R$2843,15,0)</f>
        <v>13.7653</v>
      </c>
      <c r="Q24" s="66">
        <f t="shared" si="6"/>
        <v>8</v>
      </c>
      <c r="R24" s="65">
        <f>VLOOKUP($A24,'Return Data'!$B$7:$R$2843,16,0)</f>
        <v>19.885400000000001</v>
      </c>
      <c r="S24" s="67">
        <f t="shared" si="7"/>
        <v>3</v>
      </c>
    </row>
    <row r="25" spans="1:19" x14ac:dyDescent="0.3">
      <c r="A25" s="63" t="s">
        <v>983</v>
      </c>
      <c r="B25" s="64">
        <f>VLOOKUP($A25,'Return Data'!$B$7:$R$2843,3,0)</f>
        <v>44351</v>
      </c>
      <c r="C25" s="65">
        <f>VLOOKUP($A25,'Return Data'!$B$7:$R$2843,4,0)</f>
        <v>36.607999999999997</v>
      </c>
      <c r="D25" s="65">
        <f>VLOOKUP($A25,'Return Data'!$B$7:$R$2843,10,0)</f>
        <v>3.5528</v>
      </c>
      <c r="E25" s="66">
        <f t="shared" si="0"/>
        <v>17</v>
      </c>
      <c r="F25" s="65">
        <f>VLOOKUP($A25,'Return Data'!$B$7:$R$2843,11,0)</f>
        <v>17.536799999999999</v>
      </c>
      <c r="G25" s="66">
        <f t="shared" si="1"/>
        <v>18</v>
      </c>
      <c r="H25" s="65">
        <f>VLOOKUP($A25,'Return Data'!$B$7:$R$2843,12,0)</f>
        <v>35.015099999999997</v>
      </c>
      <c r="I25" s="66">
        <f t="shared" si="2"/>
        <v>20</v>
      </c>
      <c r="J25" s="65">
        <f>VLOOKUP($A25,'Return Data'!$B$7:$R$2843,13,0)</f>
        <v>50.730800000000002</v>
      </c>
      <c r="K25" s="66">
        <f t="shared" si="3"/>
        <v>19</v>
      </c>
      <c r="L25" s="65">
        <f>VLOOKUP($A25,'Return Data'!$B$7:$R$2843,17,0)</f>
        <v>13.4472</v>
      </c>
      <c r="M25" s="66">
        <f t="shared" si="4"/>
        <v>22</v>
      </c>
      <c r="N25" s="65">
        <f>VLOOKUP($A25,'Return Data'!$B$7:$R$2843,14,0)</f>
        <v>12.571</v>
      </c>
      <c r="O25" s="66">
        <f t="shared" si="5"/>
        <v>16</v>
      </c>
      <c r="P25" s="65">
        <f>VLOOKUP($A25,'Return Data'!$B$7:$R$2843,15,0)</f>
        <v>12.511900000000001</v>
      </c>
      <c r="Q25" s="66">
        <f t="shared" si="6"/>
        <v>17</v>
      </c>
      <c r="R25" s="65">
        <f>VLOOKUP($A25,'Return Data'!$B$7:$R$2843,16,0)</f>
        <v>9.9928000000000008</v>
      </c>
      <c r="S25" s="67">
        <f t="shared" si="7"/>
        <v>26</v>
      </c>
    </row>
    <row r="26" spans="1:19" x14ac:dyDescent="0.3">
      <c r="A26" s="63" t="s">
        <v>984</v>
      </c>
      <c r="B26" s="64">
        <f>VLOOKUP($A26,'Return Data'!$B$7:$R$2843,3,0)</f>
        <v>44351</v>
      </c>
      <c r="C26" s="65">
        <f>VLOOKUP($A26,'Return Data'!$B$7:$R$2843,4,0)</f>
        <v>40.178556932820598</v>
      </c>
      <c r="D26" s="65">
        <f>VLOOKUP($A26,'Return Data'!$B$7:$R$2843,10,0)</f>
        <v>3.714</v>
      </c>
      <c r="E26" s="66">
        <f t="shared" si="0"/>
        <v>14</v>
      </c>
      <c r="F26" s="65">
        <f>VLOOKUP($A26,'Return Data'!$B$7:$R$2843,11,0)</f>
        <v>14.710900000000001</v>
      </c>
      <c r="G26" s="66">
        <f t="shared" si="1"/>
        <v>26</v>
      </c>
      <c r="H26" s="65">
        <f>VLOOKUP($A26,'Return Data'!$B$7:$R$2843,12,0)</f>
        <v>33.680199999999999</v>
      </c>
      <c r="I26" s="66">
        <f t="shared" si="2"/>
        <v>25</v>
      </c>
      <c r="J26" s="65">
        <f>VLOOKUP($A26,'Return Data'!$B$7:$R$2843,13,0)</f>
        <v>47.483699999999999</v>
      </c>
      <c r="K26" s="66">
        <f t="shared" si="3"/>
        <v>25</v>
      </c>
      <c r="L26" s="65">
        <f>VLOOKUP($A26,'Return Data'!$B$7:$R$2843,17,0)</f>
        <v>14.779400000000001</v>
      </c>
      <c r="M26" s="66">
        <f t="shared" si="4"/>
        <v>15</v>
      </c>
      <c r="N26" s="65">
        <f>VLOOKUP($A26,'Return Data'!$B$7:$R$2843,14,0)</f>
        <v>13.0663</v>
      </c>
      <c r="O26" s="66">
        <f t="shared" si="5"/>
        <v>11</v>
      </c>
      <c r="P26" s="65">
        <f>VLOOKUP($A26,'Return Data'!$B$7:$R$2843,15,0)</f>
        <v>12.4026</v>
      </c>
      <c r="Q26" s="66">
        <f t="shared" si="6"/>
        <v>20</v>
      </c>
      <c r="R26" s="65">
        <f>VLOOKUP($A26,'Return Data'!$B$7:$R$2843,16,0)</f>
        <v>10.2485</v>
      </c>
      <c r="S26" s="67">
        <f t="shared" si="7"/>
        <v>24</v>
      </c>
    </row>
    <row r="27" spans="1:19" x14ac:dyDescent="0.3">
      <c r="A27" s="63" t="s">
        <v>987</v>
      </c>
      <c r="B27" s="64">
        <f>VLOOKUP($A27,'Return Data'!$B$7:$R$2843,3,0)</f>
        <v>44351</v>
      </c>
      <c r="C27" s="65">
        <f>VLOOKUP($A27,'Return Data'!$B$7:$R$2843,4,0)</f>
        <v>14.132300000000001</v>
      </c>
      <c r="D27" s="65">
        <f>VLOOKUP($A27,'Return Data'!$B$7:$R$2843,10,0)</f>
        <v>5.3587999999999996</v>
      </c>
      <c r="E27" s="66">
        <f t="shared" si="0"/>
        <v>3</v>
      </c>
      <c r="F27" s="65">
        <f>VLOOKUP($A27,'Return Data'!$B$7:$R$2843,11,0)</f>
        <v>23.123999999999999</v>
      </c>
      <c r="G27" s="66">
        <f t="shared" si="1"/>
        <v>3</v>
      </c>
      <c r="H27" s="65">
        <f>VLOOKUP($A27,'Return Data'!$B$7:$R$2843,12,0)</f>
        <v>43.644300000000001</v>
      </c>
      <c r="I27" s="66">
        <f t="shared" si="2"/>
        <v>2</v>
      </c>
      <c r="J27" s="65">
        <f>VLOOKUP($A27,'Return Data'!$B$7:$R$2843,13,0)</f>
        <v>56.604500000000002</v>
      </c>
      <c r="K27" s="66">
        <f t="shared" si="3"/>
        <v>8</v>
      </c>
      <c r="L27" s="65">
        <f>VLOOKUP($A27,'Return Data'!$B$7:$R$2843,17,0)</f>
        <v>16.697700000000001</v>
      </c>
      <c r="M27" s="66">
        <f t="shared" si="4"/>
        <v>7</v>
      </c>
      <c r="N27" s="65"/>
      <c r="O27" s="66"/>
      <c r="P27" s="65"/>
      <c r="Q27" s="66"/>
      <c r="R27" s="65">
        <f>VLOOKUP($A27,'Return Data'!$B$7:$R$2843,16,0)</f>
        <v>16.821200000000001</v>
      </c>
      <c r="S27" s="67">
        <f t="shared" si="7"/>
        <v>9</v>
      </c>
    </row>
    <row r="28" spans="1:19" x14ac:dyDescent="0.3">
      <c r="A28" s="63" t="s">
        <v>989</v>
      </c>
      <c r="B28" s="64">
        <f>VLOOKUP($A28,'Return Data'!$B$7:$R$2843,3,0)</f>
        <v>44351</v>
      </c>
      <c r="C28" s="65">
        <f>VLOOKUP($A28,'Return Data'!$B$7:$R$2843,4,0)</f>
        <v>69.739999999999995</v>
      </c>
      <c r="D28" s="65">
        <f>VLOOKUP($A28,'Return Data'!$B$7:$R$2843,10,0)</f>
        <v>3.4611000000000001</v>
      </c>
      <c r="E28" s="66">
        <f t="shared" si="0"/>
        <v>21</v>
      </c>
      <c r="F28" s="65">
        <f>VLOOKUP($A28,'Return Data'!$B$7:$R$2843,11,0)</f>
        <v>18.275600000000001</v>
      </c>
      <c r="G28" s="66">
        <f t="shared" si="1"/>
        <v>13</v>
      </c>
      <c r="H28" s="65">
        <f>VLOOKUP($A28,'Return Data'!$B$7:$R$2843,12,0)</f>
        <v>35.005899999999997</v>
      </c>
      <c r="I28" s="66">
        <f t="shared" si="2"/>
        <v>21</v>
      </c>
      <c r="J28" s="65">
        <f>VLOOKUP($A28,'Return Data'!$B$7:$R$2843,13,0)</f>
        <v>56.105200000000004</v>
      </c>
      <c r="K28" s="66">
        <f t="shared" si="3"/>
        <v>9</v>
      </c>
      <c r="L28" s="65">
        <f>VLOOKUP($A28,'Return Data'!$B$7:$R$2843,17,0)</f>
        <v>14.929600000000001</v>
      </c>
      <c r="M28" s="66">
        <f t="shared" si="4"/>
        <v>12</v>
      </c>
      <c r="N28" s="65">
        <f>VLOOKUP($A28,'Return Data'!$B$7:$R$2843,14,0)</f>
        <v>14.542199999999999</v>
      </c>
      <c r="O28" s="66">
        <f t="shared" ref="O28:O36" si="8">RANK(N28,N$8:N$36,0)</f>
        <v>5</v>
      </c>
      <c r="P28" s="65">
        <f>VLOOKUP($A28,'Return Data'!$B$7:$R$2843,15,0)</f>
        <v>15.867100000000001</v>
      </c>
      <c r="Q28" s="66">
        <f t="shared" ref="Q28:Q36" si="9">RANK(P28,P$8:P$36,0)</f>
        <v>3</v>
      </c>
      <c r="R28" s="65">
        <f>VLOOKUP($A28,'Return Data'!$B$7:$R$2843,16,0)</f>
        <v>15.882999999999999</v>
      </c>
      <c r="S28" s="67">
        <f t="shared" si="7"/>
        <v>11</v>
      </c>
    </row>
    <row r="29" spans="1:19" x14ac:dyDescent="0.3">
      <c r="A29" s="63" t="s">
        <v>2023</v>
      </c>
      <c r="B29" s="64">
        <f>VLOOKUP($A29,'Return Data'!$B$7:$R$2843,3,0)</f>
        <v>44351</v>
      </c>
      <c r="C29" s="65">
        <f>VLOOKUP($A29,'Return Data'!$B$7:$R$2843,4,0)</f>
        <v>30.483699999999999</v>
      </c>
      <c r="D29" s="65">
        <f>VLOOKUP($A29,'Return Data'!$B$7:$R$2843,10,0)</f>
        <v>2.8915999999999999</v>
      </c>
      <c r="E29" s="66">
        <f t="shared" si="0"/>
        <v>24</v>
      </c>
      <c r="F29" s="65">
        <f>VLOOKUP($A29,'Return Data'!$B$7:$R$2843,11,0)</f>
        <v>18.0166</v>
      </c>
      <c r="G29" s="66">
        <f t="shared" si="1"/>
        <v>14</v>
      </c>
      <c r="H29" s="65">
        <f>VLOOKUP($A29,'Return Data'!$B$7:$R$2843,12,0)</f>
        <v>35.986600000000003</v>
      </c>
      <c r="I29" s="66">
        <f t="shared" si="2"/>
        <v>17</v>
      </c>
      <c r="J29" s="65">
        <f>VLOOKUP($A29,'Return Data'!$B$7:$R$2843,13,0)</f>
        <v>51.923200000000001</v>
      </c>
      <c r="K29" s="66">
        <f t="shared" si="3"/>
        <v>16</v>
      </c>
      <c r="L29" s="65">
        <f>VLOOKUP($A29,'Return Data'!$B$7:$R$2843,17,0)</f>
        <v>13.037599999999999</v>
      </c>
      <c r="M29" s="66">
        <f t="shared" si="4"/>
        <v>24</v>
      </c>
      <c r="N29" s="65">
        <f>VLOOKUP($A29,'Return Data'!$B$7:$R$2843,14,0)</f>
        <v>11.4255</v>
      </c>
      <c r="O29" s="66">
        <f t="shared" si="8"/>
        <v>24</v>
      </c>
      <c r="P29" s="65">
        <f>VLOOKUP($A29,'Return Data'!$B$7:$R$2843,15,0)</f>
        <v>12.226100000000001</v>
      </c>
      <c r="Q29" s="66">
        <f t="shared" si="9"/>
        <v>23</v>
      </c>
      <c r="R29" s="65">
        <f>VLOOKUP($A29,'Return Data'!$B$7:$R$2843,16,0)</f>
        <v>12.1898</v>
      </c>
      <c r="S29" s="67">
        <f t="shared" si="7"/>
        <v>18</v>
      </c>
    </row>
    <row r="30" spans="1:19" x14ac:dyDescent="0.3">
      <c r="A30" s="63" t="s">
        <v>990</v>
      </c>
      <c r="B30" s="64">
        <f>VLOOKUP($A30,'Return Data'!$B$7:$R$2843,3,0)</f>
        <v>44351</v>
      </c>
      <c r="C30" s="65">
        <f>VLOOKUP($A30,'Return Data'!$B$7:$R$2843,4,0)</f>
        <v>43.87</v>
      </c>
      <c r="D30" s="65">
        <f>VLOOKUP($A30,'Return Data'!$B$7:$R$2843,10,0)</f>
        <v>3.4803999999999999</v>
      </c>
      <c r="E30" s="66">
        <f t="shared" si="0"/>
        <v>20</v>
      </c>
      <c r="F30" s="65">
        <f>VLOOKUP($A30,'Return Data'!$B$7:$R$2843,11,0)</f>
        <v>23.0672</v>
      </c>
      <c r="G30" s="66">
        <f t="shared" si="1"/>
        <v>4</v>
      </c>
      <c r="H30" s="65">
        <f>VLOOKUP($A30,'Return Data'!$B$7:$R$2843,12,0)</f>
        <v>41.4377</v>
      </c>
      <c r="I30" s="66">
        <f t="shared" si="2"/>
        <v>5</v>
      </c>
      <c r="J30" s="65">
        <f>VLOOKUP($A30,'Return Data'!$B$7:$R$2843,13,0)</f>
        <v>61.191899999999997</v>
      </c>
      <c r="K30" s="66">
        <f t="shared" si="3"/>
        <v>2</v>
      </c>
      <c r="L30" s="65">
        <f>VLOOKUP($A30,'Return Data'!$B$7:$R$2843,17,0)</f>
        <v>9.7164000000000001</v>
      </c>
      <c r="M30" s="66">
        <f t="shared" si="4"/>
        <v>27</v>
      </c>
      <c r="N30" s="65">
        <f>VLOOKUP($A30,'Return Data'!$B$7:$R$2843,14,0)</f>
        <v>11.620200000000001</v>
      </c>
      <c r="O30" s="66">
        <f t="shared" si="8"/>
        <v>23</v>
      </c>
      <c r="P30" s="65">
        <f>VLOOKUP($A30,'Return Data'!$B$7:$R$2843,15,0)</f>
        <v>13.793200000000001</v>
      </c>
      <c r="Q30" s="66">
        <f t="shared" si="9"/>
        <v>7</v>
      </c>
      <c r="R30" s="65">
        <f>VLOOKUP($A30,'Return Data'!$B$7:$R$2843,16,0)</f>
        <v>11.281599999999999</v>
      </c>
      <c r="S30" s="67">
        <f t="shared" si="7"/>
        <v>21</v>
      </c>
    </row>
    <row r="31" spans="1:19" x14ac:dyDescent="0.3">
      <c r="A31" s="63" t="s">
        <v>992</v>
      </c>
      <c r="B31" s="64">
        <f>VLOOKUP($A31,'Return Data'!$B$7:$R$2843,3,0)</f>
        <v>44351</v>
      </c>
      <c r="C31" s="65">
        <f>VLOOKUP($A31,'Return Data'!$B$7:$R$2843,4,0)</f>
        <v>228.86</v>
      </c>
      <c r="D31" s="65">
        <f>VLOOKUP($A31,'Return Data'!$B$7:$R$2843,10,0)</f>
        <v>5.2035999999999998</v>
      </c>
      <c r="E31" s="66">
        <f t="shared" si="0"/>
        <v>4</v>
      </c>
      <c r="F31" s="65">
        <f>VLOOKUP($A31,'Return Data'!$B$7:$R$2843,11,0)</f>
        <v>18.777200000000001</v>
      </c>
      <c r="G31" s="66">
        <f t="shared" si="1"/>
        <v>9</v>
      </c>
      <c r="H31" s="65">
        <f>VLOOKUP($A31,'Return Data'!$B$7:$R$2843,12,0)</f>
        <v>37.884099999999997</v>
      </c>
      <c r="I31" s="66">
        <f t="shared" si="2"/>
        <v>11</v>
      </c>
      <c r="J31" s="65">
        <f>VLOOKUP($A31,'Return Data'!$B$7:$R$2843,13,0)</f>
        <v>54.415999999999997</v>
      </c>
      <c r="K31" s="66">
        <f t="shared" si="3"/>
        <v>12</v>
      </c>
      <c r="L31" s="65">
        <f>VLOOKUP($A31,'Return Data'!$B$7:$R$2843,17,0)</f>
        <v>14.680899999999999</v>
      </c>
      <c r="M31" s="66">
        <f t="shared" si="4"/>
        <v>16</v>
      </c>
      <c r="N31" s="65">
        <f>VLOOKUP($A31,'Return Data'!$B$7:$R$2843,14,0)</f>
        <v>13.190099999999999</v>
      </c>
      <c r="O31" s="66">
        <f t="shared" si="8"/>
        <v>10</v>
      </c>
      <c r="P31" s="65">
        <f>VLOOKUP($A31,'Return Data'!$B$7:$R$2843,15,0)</f>
        <v>12.4627</v>
      </c>
      <c r="Q31" s="66">
        <f t="shared" si="9"/>
        <v>19</v>
      </c>
      <c r="R31" s="65">
        <f>VLOOKUP($A31,'Return Data'!$B$7:$R$2843,16,0)</f>
        <v>18.594899999999999</v>
      </c>
      <c r="S31" s="67">
        <f t="shared" si="7"/>
        <v>8</v>
      </c>
    </row>
    <row r="32" spans="1:19" x14ac:dyDescent="0.3">
      <c r="A32" s="63" t="s">
        <v>995</v>
      </c>
      <c r="B32" s="64">
        <f>VLOOKUP($A32,'Return Data'!$B$7:$R$2843,3,0)</f>
        <v>44351</v>
      </c>
      <c r="C32" s="65">
        <f>VLOOKUP($A32,'Return Data'!$B$7:$R$2843,4,0)</f>
        <v>54.784999999999997</v>
      </c>
      <c r="D32" s="65">
        <f>VLOOKUP($A32,'Return Data'!$B$7:$R$2843,10,0)</f>
        <v>1.9916</v>
      </c>
      <c r="E32" s="66">
        <f t="shared" si="0"/>
        <v>29</v>
      </c>
      <c r="F32" s="65">
        <f>VLOOKUP($A32,'Return Data'!$B$7:$R$2843,11,0)</f>
        <v>18.677600000000002</v>
      </c>
      <c r="G32" s="66">
        <f t="shared" si="1"/>
        <v>11</v>
      </c>
      <c r="H32" s="65">
        <f>VLOOKUP($A32,'Return Data'!$B$7:$R$2843,12,0)</f>
        <v>40.908299999999997</v>
      </c>
      <c r="I32" s="66">
        <f t="shared" si="2"/>
        <v>6</v>
      </c>
      <c r="J32" s="65">
        <f>VLOOKUP($A32,'Return Data'!$B$7:$R$2843,13,0)</f>
        <v>58.910400000000003</v>
      </c>
      <c r="K32" s="66">
        <f t="shared" si="3"/>
        <v>3</v>
      </c>
      <c r="L32" s="65">
        <f>VLOOKUP($A32,'Return Data'!$B$7:$R$2843,17,0)</f>
        <v>15.5985</v>
      </c>
      <c r="M32" s="66">
        <f t="shared" si="4"/>
        <v>9</v>
      </c>
      <c r="N32" s="65">
        <f>VLOOKUP($A32,'Return Data'!$B$7:$R$2843,14,0)</f>
        <v>12.9064</v>
      </c>
      <c r="O32" s="66">
        <f t="shared" si="8"/>
        <v>13</v>
      </c>
      <c r="P32" s="65">
        <f>VLOOKUP($A32,'Return Data'!$B$7:$R$2843,15,0)</f>
        <v>12.8657</v>
      </c>
      <c r="Q32" s="66">
        <f t="shared" si="9"/>
        <v>14</v>
      </c>
      <c r="R32" s="65">
        <f>VLOOKUP($A32,'Return Data'!$B$7:$R$2843,16,0)</f>
        <v>11.6927</v>
      </c>
      <c r="S32" s="67">
        <f t="shared" si="7"/>
        <v>20</v>
      </c>
    </row>
    <row r="33" spans="1:19" x14ac:dyDescent="0.3">
      <c r="A33" s="63" t="s">
        <v>996</v>
      </c>
      <c r="B33" s="64">
        <f>VLOOKUP($A33,'Return Data'!$B$7:$R$2843,3,0)</f>
        <v>44351</v>
      </c>
      <c r="C33" s="65">
        <f>VLOOKUP($A33,'Return Data'!$B$7:$R$2843,4,0)</f>
        <v>644.38550238300104</v>
      </c>
      <c r="D33" s="65">
        <f>VLOOKUP($A33,'Return Data'!$B$7:$R$2843,10,0)</f>
        <v>3.9102999999999999</v>
      </c>
      <c r="E33" s="66">
        <f t="shared" si="0"/>
        <v>12</v>
      </c>
      <c r="F33" s="65">
        <f>VLOOKUP($A33,'Return Data'!$B$7:$R$2843,11,0)</f>
        <v>23.447500000000002</v>
      </c>
      <c r="G33" s="66">
        <f t="shared" si="1"/>
        <v>2</v>
      </c>
      <c r="H33" s="65">
        <f>VLOOKUP($A33,'Return Data'!$B$7:$R$2843,12,0)</f>
        <v>41.968800000000002</v>
      </c>
      <c r="I33" s="66">
        <f t="shared" si="2"/>
        <v>4</v>
      </c>
      <c r="J33" s="65">
        <f>VLOOKUP($A33,'Return Data'!$B$7:$R$2843,13,0)</f>
        <v>58.667000000000002</v>
      </c>
      <c r="K33" s="66">
        <f t="shared" si="3"/>
        <v>6</v>
      </c>
      <c r="L33" s="65">
        <f>VLOOKUP($A33,'Return Data'!$B$7:$R$2843,17,0)</f>
        <v>13.1152</v>
      </c>
      <c r="M33" s="66">
        <f t="shared" si="4"/>
        <v>23</v>
      </c>
      <c r="N33" s="65">
        <f>VLOOKUP($A33,'Return Data'!$B$7:$R$2843,14,0)</f>
        <v>12.852</v>
      </c>
      <c r="O33" s="66">
        <f t="shared" si="8"/>
        <v>15</v>
      </c>
      <c r="P33" s="65">
        <f>VLOOKUP($A33,'Return Data'!$B$7:$R$2843,15,0)</f>
        <v>12.391999999999999</v>
      </c>
      <c r="Q33" s="66">
        <f t="shared" si="9"/>
        <v>21</v>
      </c>
      <c r="R33" s="65">
        <f>VLOOKUP($A33,'Return Data'!$B$7:$R$2843,16,0)</f>
        <v>19.7681</v>
      </c>
      <c r="S33" s="67">
        <f t="shared" si="7"/>
        <v>6</v>
      </c>
    </row>
    <row r="34" spans="1:19" x14ac:dyDescent="0.3">
      <c r="A34" s="63" t="s">
        <v>999</v>
      </c>
      <c r="B34" s="64">
        <f>VLOOKUP($A34,'Return Data'!$B$7:$R$2843,3,0)</f>
        <v>44351</v>
      </c>
      <c r="C34" s="65">
        <f>VLOOKUP($A34,'Return Data'!$B$7:$R$2843,4,0)</f>
        <v>126.693333333333</v>
      </c>
      <c r="D34" s="65">
        <f>VLOOKUP($A34,'Return Data'!$B$7:$R$2843,10,0)</f>
        <v>5.6246999999999998</v>
      </c>
      <c r="E34" s="66">
        <f t="shared" si="0"/>
        <v>2</v>
      </c>
      <c r="F34" s="65">
        <f>VLOOKUP($A34,'Return Data'!$B$7:$R$2843,11,0)</f>
        <v>17.034099999999999</v>
      </c>
      <c r="G34" s="66">
        <f t="shared" si="1"/>
        <v>19</v>
      </c>
      <c r="H34" s="65">
        <f>VLOOKUP($A34,'Return Data'!$B$7:$R$2843,12,0)</f>
        <v>34.475000000000001</v>
      </c>
      <c r="I34" s="66">
        <f t="shared" si="2"/>
        <v>22</v>
      </c>
      <c r="J34" s="65">
        <f>VLOOKUP($A34,'Return Data'!$B$7:$R$2843,13,0)</f>
        <v>48.213999999999999</v>
      </c>
      <c r="K34" s="66">
        <f t="shared" si="3"/>
        <v>24</v>
      </c>
      <c r="L34" s="65">
        <f>VLOOKUP($A34,'Return Data'!$B$7:$R$2843,17,0)</f>
        <v>11.549200000000001</v>
      </c>
      <c r="M34" s="66">
        <f t="shared" si="4"/>
        <v>26</v>
      </c>
      <c r="N34" s="65">
        <f>VLOOKUP($A34,'Return Data'!$B$7:$R$2843,14,0)</f>
        <v>10.555400000000001</v>
      </c>
      <c r="O34" s="66">
        <f t="shared" si="8"/>
        <v>27</v>
      </c>
      <c r="P34" s="65">
        <f>VLOOKUP($A34,'Return Data'!$B$7:$R$2843,15,0)</f>
        <v>9.6454000000000004</v>
      </c>
      <c r="Q34" s="66">
        <f t="shared" si="9"/>
        <v>27</v>
      </c>
      <c r="R34" s="65">
        <f>VLOOKUP($A34,'Return Data'!$B$7:$R$2843,16,0)</f>
        <v>10.1433</v>
      </c>
      <c r="S34" s="67">
        <f t="shared" si="7"/>
        <v>25</v>
      </c>
    </row>
    <row r="35" spans="1:19" x14ac:dyDescent="0.3">
      <c r="A35" s="63" t="s">
        <v>1001</v>
      </c>
      <c r="B35" s="64">
        <f>VLOOKUP($A35,'Return Data'!$B$7:$R$2843,3,0)</f>
        <v>44351</v>
      </c>
      <c r="C35" s="65">
        <f>VLOOKUP($A35,'Return Data'!$B$7:$R$2843,4,0)</f>
        <v>14.61</v>
      </c>
      <c r="D35" s="65">
        <f>VLOOKUP($A35,'Return Data'!$B$7:$R$2843,10,0)</f>
        <v>3.617</v>
      </c>
      <c r="E35" s="66">
        <f t="shared" si="0"/>
        <v>16</v>
      </c>
      <c r="F35" s="65">
        <f>VLOOKUP($A35,'Return Data'!$B$7:$R$2843,11,0)</f>
        <v>17.822600000000001</v>
      </c>
      <c r="G35" s="66">
        <f t="shared" si="1"/>
        <v>17</v>
      </c>
      <c r="H35" s="65">
        <f>VLOOKUP($A35,'Return Data'!$B$7:$R$2843,12,0)</f>
        <v>36.033499999999997</v>
      </c>
      <c r="I35" s="66">
        <f t="shared" si="2"/>
        <v>16</v>
      </c>
      <c r="J35" s="65">
        <f>VLOOKUP($A35,'Return Data'!$B$7:$R$2843,13,0)</f>
        <v>52.6646</v>
      </c>
      <c r="K35" s="66">
        <f t="shared" si="3"/>
        <v>15</v>
      </c>
      <c r="L35" s="65">
        <f>VLOOKUP($A35,'Return Data'!$B$7:$R$2843,17,0)</f>
        <v>14.4991</v>
      </c>
      <c r="M35" s="66">
        <f t="shared" si="4"/>
        <v>19</v>
      </c>
      <c r="N35" s="65">
        <f>VLOOKUP($A35,'Return Data'!$B$7:$R$2843,14,0)</f>
        <v>11.913600000000001</v>
      </c>
      <c r="O35" s="66">
        <f t="shared" si="8"/>
        <v>21</v>
      </c>
      <c r="P35" s="65">
        <f>VLOOKUP($A35,'Return Data'!$B$7:$R$2843,15,0)</f>
        <v>0</v>
      </c>
      <c r="Q35" s="66">
        <f t="shared" si="9"/>
        <v>28</v>
      </c>
      <c r="R35" s="65">
        <f>VLOOKUP($A35,'Return Data'!$B$7:$R$2843,16,0)</f>
        <v>9.7664000000000009</v>
      </c>
      <c r="S35" s="67">
        <f t="shared" si="7"/>
        <v>27</v>
      </c>
    </row>
    <row r="36" spans="1:19" x14ac:dyDescent="0.3">
      <c r="A36" s="63" t="s">
        <v>1920</v>
      </c>
      <c r="B36" s="64">
        <f>VLOOKUP($A36,'Return Data'!$B$7:$R$2843,3,0)</f>
        <v>44351</v>
      </c>
      <c r="C36" s="65">
        <f>VLOOKUP($A36,'Return Data'!$B$7:$R$2843,4,0)</f>
        <v>171.32560000000001</v>
      </c>
      <c r="D36" s="65">
        <f>VLOOKUP($A36,'Return Data'!$B$7:$R$2843,10,0)</f>
        <v>4.1048</v>
      </c>
      <c r="E36" s="66">
        <f t="shared" si="0"/>
        <v>9</v>
      </c>
      <c r="F36" s="65">
        <f>VLOOKUP($A36,'Return Data'!$B$7:$R$2843,11,0)</f>
        <v>17.969000000000001</v>
      </c>
      <c r="G36" s="66">
        <f t="shared" si="1"/>
        <v>16</v>
      </c>
      <c r="H36" s="65">
        <f>VLOOKUP($A36,'Return Data'!$B$7:$R$2843,12,0)</f>
        <v>38.189799999999998</v>
      </c>
      <c r="I36" s="66">
        <f t="shared" si="2"/>
        <v>10</v>
      </c>
      <c r="J36" s="65">
        <f>VLOOKUP($A36,'Return Data'!$B$7:$R$2843,13,0)</f>
        <v>55.188200000000002</v>
      </c>
      <c r="K36" s="66">
        <f t="shared" si="3"/>
        <v>11</v>
      </c>
      <c r="L36" s="65">
        <f>VLOOKUP($A36,'Return Data'!$B$7:$R$2843,17,0)</f>
        <v>16.9255</v>
      </c>
      <c r="M36" s="66">
        <f t="shared" si="4"/>
        <v>6</v>
      </c>
      <c r="N36" s="65">
        <f>VLOOKUP($A36,'Return Data'!$B$7:$R$2843,14,0)</f>
        <v>13.817</v>
      </c>
      <c r="O36" s="66">
        <f t="shared" si="8"/>
        <v>7</v>
      </c>
      <c r="P36" s="65">
        <f>VLOOKUP($A36,'Return Data'!$B$7:$R$2843,15,0)</f>
        <v>13.805400000000001</v>
      </c>
      <c r="Q36" s="66">
        <f t="shared" si="9"/>
        <v>6</v>
      </c>
      <c r="R36" s="65">
        <f>VLOOKUP($A36,'Return Data'!$B$7:$R$2843,16,0)</f>
        <v>13.491199999999999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3.8107517241379312</v>
      </c>
      <c r="E38" s="74"/>
      <c r="F38" s="75">
        <f>AVERAGE(F8:F36)</f>
        <v>18.253972413793107</v>
      </c>
      <c r="G38" s="74"/>
      <c r="H38" s="75">
        <f>AVERAGE(H8:H36)</f>
        <v>36.956296551724137</v>
      </c>
      <c r="I38" s="74"/>
      <c r="J38" s="75">
        <f>AVERAGE(J8:J36)</f>
        <v>52.704589655172406</v>
      </c>
      <c r="K38" s="74"/>
      <c r="L38" s="75">
        <f>AVERAGE(L8:L36)</f>
        <v>14.627220689655172</v>
      </c>
      <c r="M38" s="74"/>
      <c r="N38" s="75">
        <f>AVERAGE(N8:N36)</f>
        <v>12.876989285714288</v>
      </c>
      <c r="O38" s="74"/>
      <c r="P38" s="75">
        <f>AVERAGE(P8:P36)</f>
        <v>12.625342857142858</v>
      </c>
      <c r="Q38" s="74"/>
      <c r="R38" s="75">
        <f>AVERAGE(R8:R36)</f>
        <v>14.230127586206894</v>
      </c>
      <c r="S38" s="76"/>
    </row>
    <row r="39" spans="1:19" x14ac:dyDescent="0.3">
      <c r="A39" s="73" t="s">
        <v>28</v>
      </c>
      <c r="B39" s="74"/>
      <c r="C39" s="74"/>
      <c r="D39" s="75">
        <f>MIN(D8:D36)</f>
        <v>1.9916</v>
      </c>
      <c r="E39" s="74"/>
      <c r="F39" s="75">
        <f>MIN(F8:F36)</f>
        <v>11.764699999999999</v>
      </c>
      <c r="G39" s="74"/>
      <c r="H39" s="75">
        <f>MIN(H8:H36)</f>
        <v>24.8262</v>
      </c>
      <c r="I39" s="74"/>
      <c r="J39" s="75">
        <f>MIN(J8:J36)</f>
        <v>35.6492</v>
      </c>
      <c r="K39" s="74"/>
      <c r="L39" s="75">
        <f>MIN(L8:L36)</f>
        <v>8.8857999999999997</v>
      </c>
      <c r="M39" s="74"/>
      <c r="N39" s="75">
        <f>MIN(N8:N36)</f>
        <v>9.4736999999999991</v>
      </c>
      <c r="O39" s="74"/>
      <c r="P39" s="75">
        <f>MIN(P8:P36)</f>
        <v>0</v>
      </c>
      <c r="Q39" s="74"/>
      <c r="R39" s="75">
        <f>MIN(R8:R36)</f>
        <v>6.3971999999999998</v>
      </c>
      <c r="S39" s="76"/>
    </row>
    <row r="40" spans="1:19" ht="15" thickBot="1" x14ac:dyDescent="0.35">
      <c r="A40" s="77" t="s">
        <v>29</v>
      </c>
      <c r="B40" s="78"/>
      <c r="C40" s="78"/>
      <c r="D40" s="79">
        <f>MAX(D8:D36)</f>
        <v>5.7256999999999998</v>
      </c>
      <c r="E40" s="78"/>
      <c r="F40" s="79">
        <f>MAX(F8:F36)</f>
        <v>25.511700000000001</v>
      </c>
      <c r="G40" s="78"/>
      <c r="H40" s="79">
        <f>MAX(H8:H36)</f>
        <v>51.706899999999997</v>
      </c>
      <c r="I40" s="78"/>
      <c r="J40" s="79">
        <f>MAX(J8:J36)</f>
        <v>63.953000000000003</v>
      </c>
      <c r="K40" s="78"/>
      <c r="L40" s="79">
        <f>MAX(L8:L36)</f>
        <v>20.665900000000001</v>
      </c>
      <c r="M40" s="78"/>
      <c r="N40" s="79">
        <f>MAX(N8:N36)</f>
        <v>17.671299999999999</v>
      </c>
      <c r="O40" s="78"/>
      <c r="P40" s="79">
        <f>MAX(P8:P36)</f>
        <v>16.6447</v>
      </c>
      <c r="Q40" s="78"/>
      <c r="R40" s="79">
        <f>MAX(R8:R36)</f>
        <v>20.153700000000001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44351</v>
      </c>
      <c r="C8" s="65">
        <f>VLOOKUP($A8,'Return Data'!$B$7:$R$2843,4,0)</f>
        <v>36.6738</v>
      </c>
      <c r="D8" s="65">
        <f>VLOOKUP($A8,'Return Data'!$B$7:$R$2843,9,0)</f>
        <v>8.8760999999999992</v>
      </c>
      <c r="E8" s="66">
        <f t="shared" ref="E8:E35" si="0">RANK(D8,D$8:D$35,0)</f>
        <v>3</v>
      </c>
      <c r="F8" s="65">
        <f>VLOOKUP($A8,'Return Data'!$B$7:$R$2843,10,0)</f>
        <v>10.5436</v>
      </c>
      <c r="G8" s="66">
        <f t="shared" ref="G8:G35" si="1">RANK(F8,F$8:F$35,0)</f>
        <v>6</v>
      </c>
      <c r="H8" s="65">
        <f>VLOOKUP($A8,'Return Data'!$B$7:$R$2843,11,0)</f>
        <v>6.2525000000000004</v>
      </c>
      <c r="I8" s="66">
        <f t="shared" ref="I8:I35" si="2">RANK(H8,H$8:H$35,0)</f>
        <v>3</v>
      </c>
      <c r="J8" s="65">
        <f>VLOOKUP($A8,'Return Data'!$B$7:$R$2843,12,0)</f>
        <v>6.7309000000000001</v>
      </c>
      <c r="K8" s="66">
        <f t="shared" ref="K8:K33" si="3">RANK(J8,J$8:J$35,0)</f>
        <v>4</v>
      </c>
      <c r="L8" s="65">
        <f>VLOOKUP($A8,'Return Data'!$B$7:$R$2843,13,0)</f>
        <v>9.6038999999999994</v>
      </c>
      <c r="M8" s="66">
        <f>RANK(L8,L$8:L$35,0)</f>
        <v>2</v>
      </c>
      <c r="N8" s="65">
        <f>VLOOKUP($A8,'Return Data'!$B$7:$R$2843,17,0)</f>
        <v>5.1989999999999998</v>
      </c>
      <c r="O8" s="66">
        <f>RANK(N8,N$8:N$35,0)</f>
        <v>22</v>
      </c>
      <c r="P8" s="65">
        <f>VLOOKUP($A8,'Return Data'!$B$7:$R$2843,14,0)</f>
        <v>6.1680000000000001</v>
      </c>
      <c r="Q8" s="66">
        <f>RANK(P8,P$8:P$35,0)</f>
        <v>22</v>
      </c>
      <c r="R8" s="65">
        <f>VLOOKUP($A8,'Return Data'!$B$7:$R$2843,16,0)</f>
        <v>7.8277999999999999</v>
      </c>
      <c r="S8" s="67">
        <f t="shared" ref="S8:S35" si="4">RANK(R8,R$8:R$35,0)</f>
        <v>19</v>
      </c>
    </row>
    <row r="9" spans="1:19" x14ac:dyDescent="0.3">
      <c r="A9" s="82" t="s">
        <v>54</v>
      </c>
      <c r="B9" s="64">
        <f>VLOOKUP($A9,'Return Data'!$B$7:$R$2843,3,0)</f>
        <v>44351</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-16.415800000000001</v>
      </c>
      <c r="S9" s="67">
        <f t="shared" si="4"/>
        <v>27</v>
      </c>
    </row>
    <row r="10" spans="1:19" x14ac:dyDescent="0.3">
      <c r="A10" s="82" t="s">
        <v>55</v>
      </c>
      <c r="B10" s="64">
        <f>VLOOKUP($A10,'Return Data'!$B$7:$R$2843,3,0)</f>
        <v>44351</v>
      </c>
      <c r="C10" s="65">
        <f>VLOOKUP($A10,'Return Data'!$B$7:$R$2843,4,0)</f>
        <v>25.281600000000001</v>
      </c>
      <c r="D10" s="65">
        <f>VLOOKUP($A10,'Return Data'!$B$7:$R$2843,9,0)</f>
        <v>8.6982999999999997</v>
      </c>
      <c r="E10" s="66">
        <f t="shared" si="0"/>
        <v>4</v>
      </c>
      <c r="F10" s="65">
        <f>VLOOKUP($A10,'Return Data'!$B$7:$R$2843,10,0)</f>
        <v>15.915900000000001</v>
      </c>
      <c r="G10" s="66">
        <f t="shared" si="1"/>
        <v>1</v>
      </c>
      <c r="H10" s="65">
        <f>VLOOKUP($A10,'Return Data'!$B$7:$R$2843,11,0)</f>
        <v>3.6755</v>
      </c>
      <c r="I10" s="66">
        <f t="shared" si="2"/>
        <v>8</v>
      </c>
      <c r="J10" s="65">
        <f>VLOOKUP($A10,'Return Data'!$B$7:$R$2843,12,0)</f>
        <v>4.9347000000000003</v>
      </c>
      <c r="K10" s="66">
        <f t="shared" si="3"/>
        <v>10</v>
      </c>
      <c r="L10" s="65">
        <f>VLOOKUP($A10,'Return Data'!$B$7:$R$2843,13,0)</f>
        <v>7.5552000000000001</v>
      </c>
      <c r="M10" s="66">
        <f t="shared" ref="M10:M33" si="5">RANK(L10,L$8:L$35,0)</f>
        <v>7</v>
      </c>
      <c r="N10" s="65">
        <f>VLOOKUP($A10,'Return Data'!$B$7:$R$2843,17,0)</f>
        <v>10.1281</v>
      </c>
      <c r="O10" s="66">
        <f t="shared" ref="O10:O21" si="6">RANK(N10,N$8:N$35,0)</f>
        <v>4</v>
      </c>
      <c r="P10" s="65">
        <f>VLOOKUP($A10,'Return Data'!$B$7:$R$2843,14,0)</f>
        <v>10.76</v>
      </c>
      <c r="Q10" s="66">
        <f t="shared" ref="Q10:Q21" si="7">RANK(P10,P$8:P$35,0)</f>
        <v>2</v>
      </c>
      <c r="R10" s="65">
        <f>VLOOKUP($A10,'Return Data'!$B$7:$R$2843,16,0)</f>
        <v>9.6249000000000002</v>
      </c>
      <c r="S10" s="67">
        <f t="shared" si="4"/>
        <v>3</v>
      </c>
    </row>
    <row r="11" spans="1:19" x14ac:dyDescent="0.3">
      <c r="A11" s="82" t="s">
        <v>56</v>
      </c>
      <c r="B11" s="64">
        <f>VLOOKUP($A11,'Return Data'!$B$7:$R$2843,3,0)</f>
        <v>44351</v>
      </c>
      <c r="C11" s="65">
        <f>VLOOKUP($A11,'Return Data'!$B$7:$R$2843,4,0)</f>
        <v>19.5517</v>
      </c>
      <c r="D11" s="65">
        <f>VLOOKUP($A11,'Return Data'!$B$7:$R$2843,9,0)</f>
        <v>6.9907000000000004</v>
      </c>
      <c r="E11" s="66">
        <f t="shared" si="0"/>
        <v>10</v>
      </c>
      <c r="F11" s="65">
        <f>VLOOKUP($A11,'Return Data'!$B$7:$R$2843,10,0)</f>
        <v>8.2798999999999996</v>
      </c>
      <c r="G11" s="66">
        <f t="shared" si="1"/>
        <v>16</v>
      </c>
      <c r="H11" s="65">
        <f>VLOOKUP($A11,'Return Data'!$B$7:$R$2843,11,0)</f>
        <v>7.32</v>
      </c>
      <c r="I11" s="66">
        <f t="shared" si="2"/>
        <v>2</v>
      </c>
      <c r="J11" s="65">
        <f>VLOOKUP($A11,'Return Data'!$B$7:$R$2843,12,0)</f>
        <v>7.7712000000000003</v>
      </c>
      <c r="K11" s="66">
        <f t="shared" si="3"/>
        <v>2</v>
      </c>
      <c r="L11" s="65">
        <f>VLOOKUP($A11,'Return Data'!$B$7:$R$2843,13,0)</f>
        <v>7.7554999999999996</v>
      </c>
      <c r="M11" s="66">
        <f t="shared" si="5"/>
        <v>6</v>
      </c>
      <c r="N11" s="65">
        <f>VLOOKUP($A11,'Return Data'!$B$7:$R$2843,17,0)</f>
        <v>7.8994</v>
      </c>
      <c r="O11" s="66">
        <f t="shared" si="6"/>
        <v>16</v>
      </c>
      <c r="P11" s="65">
        <f>VLOOKUP($A11,'Return Data'!$B$7:$R$2843,14,0)</f>
        <v>4.7858000000000001</v>
      </c>
      <c r="Q11" s="66">
        <f t="shared" si="7"/>
        <v>23</v>
      </c>
      <c r="R11" s="65">
        <f>VLOOKUP($A11,'Return Data'!$B$7:$R$2843,16,0)</f>
        <v>7.6189999999999998</v>
      </c>
      <c r="S11" s="67">
        <f t="shared" si="4"/>
        <v>22</v>
      </c>
    </row>
    <row r="12" spans="1:19" x14ac:dyDescent="0.3">
      <c r="A12" s="82" t="s">
        <v>57</v>
      </c>
      <c r="B12" s="64">
        <f>VLOOKUP($A12,'Return Data'!$B$7:$R$2843,3,0)</f>
        <v>44351</v>
      </c>
      <c r="C12" s="65">
        <f>VLOOKUP($A12,'Return Data'!$B$7:$R$2843,4,0)</f>
        <v>38.706800000000001</v>
      </c>
      <c r="D12" s="65">
        <f>VLOOKUP($A12,'Return Data'!$B$7:$R$2843,9,0)</f>
        <v>4.4211999999999998</v>
      </c>
      <c r="E12" s="66">
        <f t="shared" si="0"/>
        <v>21</v>
      </c>
      <c r="F12" s="65">
        <f>VLOOKUP($A12,'Return Data'!$B$7:$R$2843,10,0)</f>
        <v>8.8393999999999995</v>
      </c>
      <c r="G12" s="66">
        <f t="shared" si="1"/>
        <v>12</v>
      </c>
      <c r="H12" s="65">
        <f>VLOOKUP($A12,'Return Data'!$B$7:$R$2843,11,0)</f>
        <v>1.454</v>
      </c>
      <c r="I12" s="66">
        <f t="shared" si="2"/>
        <v>20</v>
      </c>
      <c r="J12" s="65">
        <f>VLOOKUP($A12,'Return Data'!$B$7:$R$2843,12,0)</f>
        <v>3.8357000000000001</v>
      </c>
      <c r="K12" s="66">
        <f t="shared" si="3"/>
        <v>18</v>
      </c>
      <c r="L12" s="65">
        <f>VLOOKUP($A12,'Return Data'!$B$7:$R$2843,13,0)</f>
        <v>4.0086000000000004</v>
      </c>
      <c r="M12" s="66">
        <f t="shared" si="5"/>
        <v>24</v>
      </c>
      <c r="N12" s="65">
        <f>VLOOKUP($A12,'Return Data'!$B$7:$R$2843,17,0)</f>
        <v>7.4752000000000001</v>
      </c>
      <c r="O12" s="66">
        <f t="shared" si="6"/>
        <v>20</v>
      </c>
      <c r="P12" s="65">
        <f>VLOOKUP($A12,'Return Data'!$B$7:$R$2843,14,0)</f>
        <v>8.2085000000000008</v>
      </c>
      <c r="Q12" s="66">
        <f t="shared" si="7"/>
        <v>17</v>
      </c>
      <c r="R12" s="65">
        <f>VLOOKUP($A12,'Return Data'!$B$7:$R$2843,16,0)</f>
        <v>8.6836000000000002</v>
      </c>
      <c r="S12" s="67">
        <f t="shared" si="4"/>
        <v>10</v>
      </c>
    </row>
    <row r="13" spans="1:19" x14ac:dyDescent="0.3">
      <c r="A13" s="82" t="s">
        <v>58</v>
      </c>
      <c r="B13" s="64">
        <f>VLOOKUP($A13,'Return Data'!$B$7:$R$2843,3,0)</f>
        <v>44351</v>
      </c>
      <c r="C13" s="65">
        <f>VLOOKUP($A13,'Return Data'!$B$7:$R$2843,4,0)</f>
        <v>25.321100000000001</v>
      </c>
      <c r="D13" s="65">
        <f>VLOOKUP($A13,'Return Data'!$B$7:$R$2843,9,0)</f>
        <v>4.5372000000000003</v>
      </c>
      <c r="E13" s="66">
        <f t="shared" si="0"/>
        <v>19</v>
      </c>
      <c r="F13" s="65">
        <f>VLOOKUP($A13,'Return Data'!$B$7:$R$2843,10,0)</f>
        <v>4.3593000000000002</v>
      </c>
      <c r="G13" s="66">
        <f t="shared" si="1"/>
        <v>26</v>
      </c>
      <c r="H13" s="65">
        <f>VLOOKUP($A13,'Return Data'!$B$7:$R$2843,11,0)</f>
        <v>1.1053999999999999</v>
      </c>
      <c r="I13" s="66">
        <f t="shared" si="2"/>
        <v>23</v>
      </c>
      <c r="J13" s="65">
        <f>VLOOKUP($A13,'Return Data'!$B$7:$R$2843,12,0)</f>
        <v>3.0474999999999999</v>
      </c>
      <c r="K13" s="66">
        <f t="shared" si="3"/>
        <v>24</v>
      </c>
      <c r="L13" s="65">
        <f>VLOOKUP($A13,'Return Data'!$B$7:$R$2843,13,0)</f>
        <v>3.9487999999999999</v>
      </c>
      <c r="M13" s="66">
        <f t="shared" si="5"/>
        <v>25</v>
      </c>
      <c r="N13" s="65">
        <f>VLOOKUP($A13,'Return Data'!$B$7:$R$2843,17,0)</f>
        <v>7.6441999999999997</v>
      </c>
      <c r="O13" s="66">
        <f t="shared" si="6"/>
        <v>18</v>
      </c>
      <c r="P13" s="65">
        <f>VLOOKUP($A13,'Return Data'!$B$7:$R$2843,14,0)</f>
        <v>8.3534000000000006</v>
      </c>
      <c r="Q13" s="66">
        <f t="shared" si="7"/>
        <v>15</v>
      </c>
      <c r="R13" s="65">
        <f>VLOOKUP($A13,'Return Data'!$B$7:$R$2843,16,0)</f>
        <v>8.6706000000000003</v>
      </c>
      <c r="S13" s="67">
        <f t="shared" si="4"/>
        <v>11</v>
      </c>
    </row>
    <row r="14" spans="1:19" x14ac:dyDescent="0.3">
      <c r="A14" s="82" t="s">
        <v>59</v>
      </c>
      <c r="B14" s="64">
        <f>VLOOKUP($A14,'Return Data'!$B$7:$R$2843,3,0)</f>
        <v>44351</v>
      </c>
      <c r="C14" s="65">
        <f>VLOOKUP($A14,'Return Data'!$B$7:$R$2843,4,0)</f>
        <v>2733.701</v>
      </c>
      <c r="D14" s="65">
        <f>VLOOKUP($A14,'Return Data'!$B$7:$R$2843,9,0)</f>
        <v>3.6082999999999998</v>
      </c>
      <c r="E14" s="66">
        <f t="shared" si="0"/>
        <v>24</v>
      </c>
      <c r="F14" s="65">
        <f>VLOOKUP($A14,'Return Data'!$B$7:$R$2843,10,0)</f>
        <v>10.0639</v>
      </c>
      <c r="G14" s="66">
        <f t="shared" si="1"/>
        <v>7</v>
      </c>
      <c r="H14" s="65">
        <f>VLOOKUP($A14,'Return Data'!$B$7:$R$2843,11,0)</f>
        <v>1.149</v>
      </c>
      <c r="I14" s="66">
        <f t="shared" si="2"/>
        <v>22</v>
      </c>
      <c r="J14" s="65">
        <f>VLOOKUP($A14,'Return Data'!$B$7:$R$2843,12,0)</f>
        <v>4.0213000000000001</v>
      </c>
      <c r="K14" s="66">
        <f t="shared" si="3"/>
        <v>17</v>
      </c>
      <c r="L14" s="65">
        <f>VLOOKUP($A14,'Return Data'!$B$7:$R$2843,13,0)</f>
        <v>4.6257000000000001</v>
      </c>
      <c r="M14" s="66">
        <f t="shared" si="5"/>
        <v>19</v>
      </c>
      <c r="N14" s="65">
        <f>VLOOKUP($A14,'Return Data'!$B$7:$R$2843,17,0)</f>
        <v>12.5222</v>
      </c>
      <c r="O14" s="66">
        <f t="shared" si="6"/>
        <v>1</v>
      </c>
      <c r="P14" s="65">
        <f>VLOOKUP($A14,'Return Data'!$B$7:$R$2843,14,0)</f>
        <v>10.293100000000001</v>
      </c>
      <c r="Q14" s="66">
        <f t="shared" si="7"/>
        <v>4</v>
      </c>
      <c r="R14" s="65">
        <f>VLOOKUP($A14,'Return Data'!$B$7:$R$2843,16,0)</f>
        <v>8.8843999999999994</v>
      </c>
      <c r="S14" s="67">
        <f t="shared" si="4"/>
        <v>9</v>
      </c>
    </row>
    <row r="15" spans="1:19" x14ac:dyDescent="0.3">
      <c r="A15" s="82" t="s">
        <v>61</v>
      </c>
      <c r="B15" s="64">
        <f>VLOOKUP($A15,'Return Data'!$B$7:$R$2843,3,0)</f>
        <v>44351</v>
      </c>
      <c r="C15" s="65">
        <f>VLOOKUP($A15,'Return Data'!$B$7:$R$2843,4,0)</f>
        <v>77.245699999999999</v>
      </c>
      <c r="D15" s="65">
        <f>VLOOKUP($A15,'Return Data'!$B$7:$R$2843,9,0)</f>
        <v>6.7188999999999997</v>
      </c>
      <c r="E15" s="66">
        <f t="shared" si="0"/>
        <v>14</v>
      </c>
      <c r="F15" s="65">
        <f>VLOOKUP($A15,'Return Data'!$B$7:$R$2843,10,0)</f>
        <v>15.234500000000001</v>
      </c>
      <c r="G15" s="66">
        <f t="shared" si="1"/>
        <v>2</v>
      </c>
      <c r="H15" s="65">
        <f>VLOOKUP($A15,'Return Data'!$B$7:$R$2843,11,0)</f>
        <v>15.5548</v>
      </c>
      <c r="I15" s="66">
        <f t="shared" si="2"/>
        <v>1</v>
      </c>
      <c r="J15" s="65">
        <f>VLOOKUP($A15,'Return Data'!$B$7:$R$2843,12,0)</f>
        <v>16.366800000000001</v>
      </c>
      <c r="K15" s="66">
        <f t="shared" si="3"/>
        <v>1</v>
      </c>
      <c r="L15" s="65">
        <f>VLOOKUP($A15,'Return Data'!$B$7:$R$2843,13,0)</f>
        <v>10.436999999999999</v>
      </c>
      <c r="M15" s="66">
        <f t="shared" si="5"/>
        <v>1</v>
      </c>
      <c r="N15" s="65">
        <f>VLOOKUP($A15,'Return Data'!$B$7:$R$2843,17,0)</f>
        <v>4.2587000000000002</v>
      </c>
      <c r="O15" s="66">
        <f t="shared" si="6"/>
        <v>24</v>
      </c>
      <c r="P15" s="65">
        <f>VLOOKUP($A15,'Return Data'!$B$7:$R$2843,14,0)</f>
        <v>6.4340999999999999</v>
      </c>
      <c r="Q15" s="66">
        <f t="shared" si="7"/>
        <v>20</v>
      </c>
      <c r="R15" s="65">
        <f>VLOOKUP($A15,'Return Data'!$B$7:$R$2843,16,0)</f>
        <v>8.4551999999999996</v>
      </c>
      <c r="S15" s="67">
        <f t="shared" si="4"/>
        <v>14</v>
      </c>
    </row>
    <row r="16" spans="1:19" x14ac:dyDescent="0.3">
      <c r="A16" s="82" t="s">
        <v>62</v>
      </c>
      <c r="B16" s="64">
        <f>VLOOKUP($A16,'Return Data'!$B$7:$R$2843,3,0)</f>
        <v>44351</v>
      </c>
      <c r="C16" s="65">
        <f>VLOOKUP($A16,'Return Data'!$B$7:$R$2843,4,0)</f>
        <v>72.726699999999994</v>
      </c>
      <c r="D16" s="65">
        <f>VLOOKUP($A16,'Return Data'!$B$7:$R$2843,9,0)</f>
        <v>5.4779999999999998</v>
      </c>
      <c r="E16" s="66">
        <f t="shared" si="0"/>
        <v>18</v>
      </c>
      <c r="F16" s="65">
        <f>VLOOKUP($A16,'Return Data'!$B$7:$R$2843,10,0)</f>
        <v>4.7392000000000003</v>
      </c>
      <c r="G16" s="66">
        <f t="shared" si="1"/>
        <v>25</v>
      </c>
      <c r="H16" s="65">
        <f>VLOOKUP($A16,'Return Data'!$B$7:$R$2843,11,0)</f>
        <v>2.3773</v>
      </c>
      <c r="I16" s="66">
        <f t="shared" si="2"/>
        <v>15</v>
      </c>
      <c r="J16" s="65">
        <f>VLOOKUP($A16,'Return Data'!$B$7:$R$2843,12,0)</f>
        <v>4.2515999999999998</v>
      </c>
      <c r="K16" s="66">
        <f t="shared" si="3"/>
        <v>14</v>
      </c>
      <c r="L16" s="65">
        <f>VLOOKUP($A16,'Return Data'!$B$7:$R$2843,13,0)</f>
        <v>6.1951999999999998</v>
      </c>
      <c r="M16" s="66">
        <f t="shared" si="5"/>
        <v>11</v>
      </c>
      <c r="N16" s="65">
        <f>VLOOKUP($A16,'Return Data'!$B$7:$R$2843,17,0)</f>
        <v>7.5701999999999998</v>
      </c>
      <c r="O16" s="66">
        <f t="shared" si="6"/>
        <v>19</v>
      </c>
      <c r="P16" s="65">
        <f>VLOOKUP($A16,'Return Data'!$B$7:$R$2843,14,0)</f>
        <v>6.2907000000000002</v>
      </c>
      <c r="Q16" s="66">
        <f t="shared" si="7"/>
        <v>21</v>
      </c>
      <c r="R16" s="65">
        <f>VLOOKUP($A16,'Return Data'!$B$7:$R$2843,16,0)</f>
        <v>7.8490000000000002</v>
      </c>
      <c r="S16" s="67">
        <f t="shared" si="4"/>
        <v>18</v>
      </c>
    </row>
    <row r="17" spans="1:19" x14ac:dyDescent="0.3">
      <c r="A17" s="82" t="s">
        <v>63</v>
      </c>
      <c r="B17" s="64">
        <f>VLOOKUP($A17,'Return Data'!$B$7:$R$2843,3,0)</f>
        <v>44351</v>
      </c>
      <c r="C17" s="65">
        <f>VLOOKUP($A17,'Return Data'!$B$7:$R$2843,4,0)</f>
        <v>30.3188</v>
      </c>
      <c r="D17" s="65">
        <f>VLOOKUP($A17,'Return Data'!$B$7:$R$2843,9,0)</f>
        <v>5.7050999999999998</v>
      </c>
      <c r="E17" s="66">
        <f t="shared" si="0"/>
        <v>17</v>
      </c>
      <c r="F17" s="65">
        <f>VLOOKUP($A17,'Return Data'!$B$7:$R$2843,10,0)</f>
        <v>8.4147999999999996</v>
      </c>
      <c r="G17" s="66">
        <f t="shared" si="1"/>
        <v>15</v>
      </c>
      <c r="H17" s="65">
        <f>VLOOKUP($A17,'Return Data'!$B$7:$R$2843,11,0)</f>
        <v>1.5122</v>
      </c>
      <c r="I17" s="66">
        <f t="shared" si="2"/>
        <v>17</v>
      </c>
      <c r="J17" s="65">
        <f>VLOOKUP($A17,'Return Data'!$B$7:$R$2843,12,0)</f>
        <v>4.0266000000000002</v>
      </c>
      <c r="K17" s="66">
        <f t="shared" si="3"/>
        <v>16</v>
      </c>
      <c r="L17" s="65">
        <f>VLOOKUP($A17,'Return Data'!$B$7:$R$2843,13,0)</f>
        <v>4.8099999999999996</v>
      </c>
      <c r="M17" s="66">
        <f t="shared" si="5"/>
        <v>16</v>
      </c>
      <c r="N17" s="65">
        <f>VLOOKUP($A17,'Return Data'!$B$7:$R$2843,17,0)</f>
        <v>7.8297999999999996</v>
      </c>
      <c r="O17" s="66">
        <f t="shared" si="6"/>
        <v>17</v>
      </c>
      <c r="P17" s="65">
        <f>VLOOKUP($A17,'Return Data'!$B$7:$R$2843,14,0)</f>
        <v>8.9923000000000002</v>
      </c>
      <c r="Q17" s="66">
        <f t="shared" si="7"/>
        <v>11</v>
      </c>
      <c r="R17" s="65">
        <f>VLOOKUP($A17,'Return Data'!$B$7:$R$2843,16,0)</f>
        <v>7.8235999999999999</v>
      </c>
      <c r="S17" s="67">
        <f t="shared" si="4"/>
        <v>20</v>
      </c>
    </row>
    <row r="18" spans="1:19" x14ac:dyDescent="0.3">
      <c r="A18" s="82" t="s">
        <v>64</v>
      </c>
      <c r="B18" s="64">
        <f>VLOOKUP($A18,'Return Data'!$B$7:$R$2843,3,0)</f>
        <v>44351</v>
      </c>
      <c r="C18" s="65">
        <f>VLOOKUP($A18,'Return Data'!$B$7:$R$2843,4,0)</f>
        <v>29.712199999999999</v>
      </c>
      <c r="D18" s="65">
        <f>VLOOKUP($A18,'Return Data'!$B$7:$R$2843,9,0)</f>
        <v>6.7874999999999996</v>
      </c>
      <c r="E18" s="66">
        <f t="shared" si="0"/>
        <v>12</v>
      </c>
      <c r="F18" s="65">
        <f>VLOOKUP($A18,'Return Data'!$B$7:$R$2843,10,0)</f>
        <v>8.5248000000000008</v>
      </c>
      <c r="G18" s="66">
        <f t="shared" si="1"/>
        <v>14</v>
      </c>
      <c r="H18" s="65">
        <f>VLOOKUP($A18,'Return Data'!$B$7:$R$2843,11,0)</f>
        <v>4.9471999999999996</v>
      </c>
      <c r="I18" s="66">
        <f t="shared" si="2"/>
        <v>5</v>
      </c>
      <c r="J18" s="65">
        <f>VLOOKUP($A18,'Return Data'!$B$7:$R$2843,12,0)</f>
        <v>6.7194000000000003</v>
      </c>
      <c r="K18" s="66">
        <f t="shared" si="3"/>
        <v>5</v>
      </c>
      <c r="L18" s="65">
        <f>VLOOKUP($A18,'Return Data'!$B$7:$R$2843,13,0)</f>
        <v>8.3026999999999997</v>
      </c>
      <c r="M18" s="66">
        <f t="shared" si="5"/>
        <v>4</v>
      </c>
      <c r="N18" s="65">
        <f>VLOOKUP($A18,'Return Data'!$B$7:$R$2843,17,0)</f>
        <v>10.385300000000001</v>
      </c>
      <c r="O18" s="66">
        <f t="shared" si="6"/>
        <v>2</v>
      </c>
      <c r="P18" s="65">
        <f>VLOOKUP($A18,'Return Data'!$B$7:$R$2843,14,0)</f>
        <v>10.2606</v>
      </c>
      <c r="Q18" s="66">
        <f t="shared" si="7"/>
        <v>5</v>
      </c>
      <c r="R18" s="65">
        <f>VLOOKUP($A18,'Return Data'!$B$7:$R$2843,16,0)</f>
        <v>10.795299999999999</v>
      </c>
      <c r="S18" s="67">
        <f t="shared" si="4"/>
        <v>1</v>
      </c>
    </row>
    <row r="19" spans="1:19" x14ac:dyDescent="0.3">
      <c r="A19" s="82" t="s">
        <v>65</v>
      </c>
      <c r="B19" s="64">
        <f>VLOOKUP($A19,'Return Data'!$B$7:$R$2843,3,0)</f>
        <v>44351</v>
      </c>
      <c r="C19" s="65">
        <f>VLOOKUP($A19,'Return Data'!$B$7:$R$2843,4,0)</f>
        <v>18.716200000000001</v>
      </c>
      <c r="D19" s="65">
        <f>VLOOKUP($A19,'Return Data'!$B$7:$R$2843,9,0)</f>
        <v>8.3757000000000001</v>
      </c>
      <c r="E19" s="66">
        <f t="shared" si="0"/>
        <v>6</v>
      </c>
      <c r="F19" s="65">
        <f>VLOOKUP($A19,'Return Data'!$B$7:$R$2843,10,0)</f>
        <v>8.2110000000000003</v>
      </c>
      <c r="G19" s="66">
        <f t="shared" si="1"/>
        <v>17</v>
      </c>
      <c r="H19" s="65">
        <f>VLOOKUP($A19,'Return Data'!$B$7:$R$2843,11,0)</f>
        <v>4.8159000000000001</v>
      </c>
      <c r="I19" s="66">
        <f t="shared" si="2"/>
        <v>6</v>
      </c>
      <c r="J19" s="65">
        <f>VLOOKUP($A19,'Return Data'!$B$7:$R$2843,12,0)</f>
        <v>6.3146000000000004</v>
      </c>
      <c r="K19" s="66">
        <f t="shared" si="3"/>
        <v>6</v>
      </c>
      <c r="L19" s="65">
        <f>VLOOKUP($A19,'Return Data'!$B$7:$R$2843,13,0)</f>
        <v>8.1123999999999992</v>
      </c>
      <c r="M19" s="66">
        <f t="shared" si="5"/>
        <v>5</v>
      </c>
      <c r="N19" s="65">
        <f>VLOOKUP($A19,'Return Data'!$B$7:$R$2843,17,0)</f>
        <v>8.3260000000000005</v>
      </c>
      <c r="O19" s="66">
        <f t="shared" si="6"/>
        <v>10</v>
      </c>
      <c r="P19" s="65">
        <f>VLOOKUP($A19,'Return Data'!$B$7:$R$2843,14,0)</f>
        <v>8.3292999999999999</v>
      </c>
      <c r="Q19" s="66">
        <f t="shared" si="7"/>
        <v>16</v>
      </c>
      <c r="R19" s="65">
        <f>VLOOKUP($A19,'Return Data'!$B$7:$R$2843,16,0)</f>
        <v>6.6943999999999999</v>
      </c>
      <c r="S19" s="67">
        <f t="shared" si="4"/>
        <v>25</v>
      </c>
    </row>
    <row r="20" spans="1:19" x14ac:dyDescent="0.3">
      <c r="A20" s="82" t="s">
        <v>66</v>
      </c>
      <c r="B20" s="64">
        <f>VLOOKUP($A20,'Return Data'!$B$7:$R$2843,3,0)</f>
        <v>44351</v>
      </c>
      <c r="C20" s="65">
        <f>VLOOKUP($A20,'Return Data'!$B$7:$R$2843,4,0)</f>
        <v>29.3185</v>
      </c>
      <c r="D20" s="65">
        <f>VLOOKUP($A20,'Return Data'!$B$7:$R$2843,9,0)</f>
        <v>7.2245999999999997</v>
      </c>
      <c r="E20" s="66">
        <f t="shared" si="0"/>
        <v>8</v>
      </c>
      <c r="F20" s="65">
        <f>VLOOKUP($A20,'Return Data'!$B$7:$R$2843,10,0)</f>
        <v>9.8475999999999999</v>
      </c>
      <c r="G20" s="66">
        <f t="shared" si="1"/>
        <v>8</v>
      </c>
      <c r="H20" s="65">
        <f>VLOOKUP($A20,'Return Data'!$B$7:$R$2843,11,0)</f>
        <v>1.3386</v>
      </c>
      <c r="I20" s="66">
        <f t="shared" si="2"/>
        <v>21</v>
      </c>
      <c r="J20" s="65">
        <f>VLOOKUP($A20,'Return Data'!$B$7:$R$2843,12,0)</f>
        <v>4.5075000000000003</v>
      </c>
      <c r="K20" s="66">
        <f t="shared" si="3"/>
        <v>13</v>
      </c>
      <c r="L20" s="65">
        <f>VLOOKUP($A20,'Return Data'!$B$7:$R$2843,13,0)</f>
        <v>5.2667999999999999</v>
      </c>
      <c r="M20" s="66">
        <f t="shared" si="5"/>
        <v>14</v>
      </c>
      <c r="N20" s="65">
        <f>VLOOKUP($A20,'Return Data'!$B$7:$R$2843,17,0)</f>
        <v>10.255599999999999</v>
      </c>
      <c r="O20" s="66">
        <f t="shared" si="6"/>
        <v>3</v>
      </c>
      <c r="P20" s="65">
        <f>VLOOKUP($A20,'Return Data'!$B$7:$R$2843,14,0)</f>
        <v>10.916700000000001</v>
      </c>
      <c r="Q20" s="66">
        <f t="shared" si="7"/>
        <v>1</v>
      </c>
      <c r="R20" s="65">
        <f>VLOOKUP($A20,'Return Data'!$B$7:$R$2843,16,0)</f>
        <v>9.4911999999999992</v>
      </c>
      <c r="S20" s="67">
        <f t="shared" si="4"/>
        <v>4</v>
      </c>
    </row>
    <row r="21" spans="1:19" x14ac:dyDescent="0.3">
      <c r="A21" s="82" t="s">
        <v>67</v>
      </c>
      <c r="B21" s="64">
        <f>VLOOKUP($A21,'Return Data'!$B$7:$R$2843,3,0)</f>
        <v>44351</v>
      </c>
      <c r="C21" s="65">
        <f>VLOOKUP($A21,'Return Data'!$B$7:$R$2843,4,0)</f>
        <v>17.961200000000002</v>
      </c>
      <c r="D21" s="65">
        <f>VLOOKUP($A21,'Return Data'!$B$7:$R$2843,9,0)</f>
        <v>12.3406</v>
      </c>
      <c r="E21" s="66">
        <f t="shared" si="0"/>
        <v>1</v>
      </c>
      <c r="F21" s="65">
        <f>VLOOKUP($A21,'Return Data'!$B$7:$R$2843,10,0)</f>
        <v>11.3209</v>
      </c>
      <c r="G21" s="66">
        <f t="shared" si="1"/>
        <v>5</v>
      </c>
      <c r="H21" s="65">
        <f>VLOOKUP($A21,'Return Data'!$B$7:$R$2843,11,0)</f>
        <v>5.7309000000000001</v>
      </c>
      <c r="I21" s="66">
        <f t="shared" si="2"/>
        <v>4</v>
      </c>
      <c r="J21" s="65">
        <f>VLOOKUP($A21,'Return Data'!$B$7:$R$2843,12,0)</f>
        <v>7.3231000000000002</v>
      </c>
      <c r="K21" s="66">
        <f t="shared" si="3"/>
        <v>3</v>
      </c>
      <c r="L21" s="65">
        <f>VLOOKUP($A21,'Return Data'!$B$7:$R$2843,13,0)</f>
        <v>8.8841000000000001</v>
      </c>
      <c r="M21" s="66">
        <f t="shared" si="5"/>
        <v>3</v>
      </c>
      <c r="N21" s="65">
        <f>VLOOKUP($A21,'Return Data'!$B$7:$R$2843,17,0)</f>
        <v>7.9204999999999997</v>
      </c>
      <c r="O21" s="66">
        <f t="shared" si="6"/>
        <v>15</v>
      </c>
      <c r="P21" s="65">
        <f>VLOOKUP($A21,'Return Data'!$B$7:$R$2843,14,0)</f>
        <v>8.0699000000000005</v>
      </c>
      <c r="Q21" s="66">
        <f t="shared" si="7"/>
        <v>18</v>
      </c>
      <c r="R21" s="65">
        <f>VLOOKUP($A21,'Return Data'!$B$7:$R$2843,16,0)</f>
        <v>7.6437999999999997</v>
      </c>
      <c r="S21" s="67">
        <f t="shared" si="4"/>
        <v>21</v>
      </c>
    </row>
    <row r="22" spans="1:19" x14ac:dyDescent="0.3">
      <c r="A22" s="82" t="s">
        <v>68</v>
      </c>
      <c r="B22" s="64">
        <f>VLOOKUP($A22,'Return Data'!$B$7:$R$2843,3,0)</f>
        <v>44351</v>
      </c>
      <c r="C22" s="65">
        <f>VLOOKUP($A22,'Return Data'!$B$7:$R$2843,4,0)</f>
        <v>1211.7157999999999</v>
      </c>
      <c r="D22" s="65">
        <f>VLOOKUP($A22,'Return Data'!$B$7:$R$2843,9,0)</f>
        <v>6.3034999999999997</v>
      </c>
      <c r="E22" s="66">
        <f t="shared" si="0"/>
        <v>15</v>
      </c>
      <c r="F22" s="65">
        <f>VLOOKUP($A22,'Return Data'!$B$7:$R$2843,10,0)</f>
        <v>7.6078999999999999</v>
      </c>
      <c r="G22" s="66">
        <f t="shared" si="1"/>
        <v>19</v>
      </c>
      <c r="H22" s="65">
        <f>VLOOKUP($A22,'Return Data'!$B$7:$R$2843,11,0)</f>
        <v>3.4599000000000002</v>
      </c>
      <c r="I22" s="66">
        <f t="shared" si="2"/>
        <v>9</v>
      </c>
      <c r="J22" s="65">
        <f>VLOOKUP($A22,'Return Data'!$B$7:$R$2843,12,0)</f>
        <v>5.8611000000000004</v>
      </c>
      <c r="K22" s="66">
        <f t="shared" si="3"/>
        <v>7</v>
      </c>
      <c r="L22" s="65">
        <f>VLOOKUP($A22,'Return Data'!$B$7:$R$2843,13,0)</f>
        <v>5.8784000000000001</v>
      </c>
      <c r="M22" s="66">
        <f t="shared" si="5"/>
        <v>12</v>
      </c>
      <c r="N22" s="65"/>
      <c r="O22" s="66"/>
      <c r="P22" s="65"/>
      <c r="Q22" s="66"/>
      <c r="R22" s="65">
        <f>VLOOKUP($A22,'Return Data'!$B$7:$R$2843,16,0)</f>
        <v>7.9797000000000002</v>
      </c>
      <c r="S22" s="67">
        <f t="shared" si="4"/>
        <v>17</v>
      </c>
    </row>
    <row r="23" spans="1:19" x14ac:dyDescent="0.3">
      <c r="A23" s="82" t="s">
        <v>69</v>
      </c>
      <c r="B23" s="64">
        <f>VLOOKUP($A23,'Return Data'!$B$7:$R$2843,3,0)</f>
        <v>44351</v>
      </c>
      <c r="C23" s="65">
        <f>VLOOKUP($A23,'Return Data'!$B$7:$R$2843,4,0)</f>
        <v>34.230400000000003</v>
      </c>
      <c r="D23" s="65">
        <f>VLOOKUP($A23,'Return Data'!$B$7:$R$2843,9,0)</f>
        <v>4.4644000000000004</v>
      </c>
      <c r="E23" s="66">
        <f t="shared" si="0"/>
        <v>20</v>
      </c>
      <c r="F23" s="65">
        <f>VLOOKUP($A23,'Return Data'!$B$7:$R$2843,10,0)</f>
        <v>7.6059999999999999</v>
      </c>
      <c r="G23" s="66">
        <f t="shared" si="1"/>
        <v>20</v>
      </c>
      <c r="H23" s="65">
        <f>VLOOKUP($A23,'Return Data'!$B$7:$R$2843,11,0)</f>
        <v>3.1274000000000002</v>
      </c>
      <c r="I23" s="66">
        <f t="shared" si="2"/>
        <v>10</v>
      </c>
      <c r="J23" s="65">
        <f>VLOOKUP($A23,'Return Data'!$B$7:$R$2843,12,0)</f>
        <v>4.6173999999999999</v>
      </c>
      <c r="K23" s="66">
        <f t="shared" si="3"/>
        <v>12</v>
      </c>
      <c r="L23" s="65">
        <f>VLOOKUP($A23,'Return Data'!$B$7:$R$2843,13,0)</f>
        <v>6.3795999999999999</v>
      </c>
      <c r="M23" s="66">
        <f t="shared" si="5"/>
        <v>10</v>
      </c>
      <c r="N23" s="65">
        <f>VLOOKUP($A23,'Return Data'!$B$7:$R$2843,17,0)</f>
        <v>6.5416999999999996</v>
      </c>
      <c r="O23" s="66">
        <f t="shared" ref="O23:O33" si="8">RANK(N23,N$8:N$35,0)</f>
        <v>21</v>
      </c>
      <c r="P23" s="65">
        <f>VLOOKUP($A23,'Return Data'!$B$7:$R$2843,14,0)</f>
        <v>7.0008999999999997</v>
      </c>
      <c r="Q23" s="66">
        <f t="shared" ref="Q23:Q33" si="9">RANK(P23,P$8:P$35,0)</f>
        <v>19</v>
      </c>
      <c r="R23" s="65">
        <f>VLOOKUP($A23,'Return Data'!$B$7:$R$2843,16,0)</f>
        <v>8.1846999999999994</v>
      </c>
      <c r="S23" s="67">
        <f t="shared" si="4"/>
        <v>16</v>
      </c>
    </row>
    <row r="24" spans="1:19" x14ac:dyDescent="0.3">
      <c r="A24" s="82" t="s">
        <v>70</v>
      </c>
      <c r="B24" s="64">
        <f>VLOOKUP($A24,'Return Data'!$B$7:$R$2843,3,0)</f>
        <v>44351</v>
      </c>
      <c r="C24" s="65">
        <f>VLOOKUP($A24,'Return Data'!$B$7:$R$2843,4,0)</f>
        <v>30.965900000000001</v>
      </c>
      <c r="D24" s="65">
        <f>VLOOKUP($A24,'Return Data'!$B$7:$R$2843,9,0)</f>
        <v>8.5021000000000004</v>
      </c>
      <c r="E24" s="66">
        <f t="shared" si="0"/>
        <v>5</v>
      </c>
      <c r="F24" s="65">
        <f>VLOOKUP($A24,'Return Data'!$B$7:$R$2843,10,0)</f>
        <v>9.8046000000000006</v>
      </c>
      <c r="G24" s="66">
        <f t="shared" si="1"/>
        <v>9</v>
      </c>
      <c r="H24" s="65">
        <f>VLOOKUP($A24,'Return Data'!$B$7:$R$2843,11,0)</f>
        <v>2.3323999999999998</v>
      </c>
      <c r="I24" s="66">
        <f t="shared" si="2"/>
        <v>16</v>
      </c>
      <c r="J24" s="65">
        <f>VLOOKUP($A24,'Return Data'!$B$7:$R$2843,12,0)</f>
        <v>5.3605999999999998</v>
      </c>
      <c r="K24" s="66">
        <f t="shared" si="3"/>
        <v>9</v>
      </c>
      <c r="L24" s="65">
        <f>VLOOKUP($A24,'Return Data'!$B$7:$R$2843,13,0)</f>
        <v>7.5103999999999997</v>
      </c>
      <c r="M24" s="66">
        <f t="shared" si="5"/>
        <v>8</v>
      </c>
      <c r="N24" s="65">
        <f>VLOOKUP($A24,'Return Data'!$B$7:$R$2843,17,0)</f>
        <v>9.5282999999999998</v>
      </c>
      <c r="O24" s="66">
        <f t="shared" si="8"/>
        <v>6</v>
      </c>
      <c r="P24" s="65">
        <f>VLOOKUP($A24,'Return Data'!$B$7:$R$2843,14,0)</f>
        <v>10.525600000000001</v>
      </c>
      <c r="Q24" s="66">
        <f t="shared" si="9"/>
        <v>3</v>
      </c>
      <c r="R24" s="65">
        <f>VLOOKUP($A24,'Return Data'!$B$7:$R$2843,16,0)</f>
        <v>9.6979000000000006</v>
      </c>
      <c r="S24" s="67">
        <f t="shared" si="4"/>
        <v>2</v>
      </c>
    </row>
    <row r="25" spans="1:19" x14ac:dyDescent="0.3">
      <c r="A25" s="82" t="s">
        <v>71</v>
      </c>
      <c r="B25" s="64">
        <f>VLOOKUP($A25,'Return Data'!$B$7:$R$2843,3,0)</f>
        <v>44351</v>
      </c>
      <c r="C25" s="65">
        <f>VLOOKUP($A25,'Return Data'!$B$7:$R$2843,4,0)</f>
        <v>24.851600000000001</v>
      </c>
      <c r="D25" s="65">
        <f>VLOOKUP($A25,'Return Data'!$B$7:$R$2843,9,0)</f>
        <v>7.1547000000000001</v>
      </c>
      <c r="E25" s="66">
        <f t="shared" si="0"/>
        <v>9</v>
      </c>
      <c r="F25" s="65">
        <f>VLOOKUP($A25,'Return Data'!$B$7:$R$2843,10,0)</f>
        <v>8.0063999999999993</v>
      </c>
      <c r="G25" s="66">
        <f t="shared" si="1"/>
        <v>18</v>
      </c>
      <c r="H25" s="65">
        <f>VLOOKUP($A25,'Return Data'!$B$7:$R$2843,11,0)</f>
        <v>0.57950000000000002</v>
      </c>
      <c r="I25" s="66">
        <f t="shared" si="2"/>
        <v>25</v>
      </c>
      <c r="J25" s="65">
        <f>VLOOKUP($A25,'Return Data'!$B$7:$R$2843,12,0)</f>
        <v>3.4163999999999999</v>
      </c>
      <c r="K25" s="66">
        <f t="shared" si="3"/>
        <v>21</v>
      </c>
      <c r="L25" s="65">
        <f>VLOOKUP($A25,'Return Data'!$B$7:$R$2843,13,0)</f>
        <v>4.5660999999999996</v>
      </c>
      <c r="M25" s="66">
        <f t="shared" si="5"/>
        <v>20</v>
      </c>
      <c r="N25" s="65">
        <f>VLOOKUP($A25,'Return Data'!$B$7:$R$2843,17,0)</f>
        <v>8.1905000000000001</v>
      </c>
      <c r="O25" s="66">
        <f t="shared" si="8"/>
        <v>13</v>
      </c>
      <c r="P25" s="65">
        <f>VLOOKUP($A25,'Return Data'!$B$7:$R$2843,14,0)</f>
        <v>9.0696999999999992</v>
      </c>
      <c r="Q25" s="66">
        <f t="shared" si="9"/>
        <v>9</v>
      </c>
      <c r="R25" s="65">
        <f>VLOOKUP($A25,'Return Data'!$B$7:$R$2843,16,0)</f>
        <v>8.9504000000000001</v>
      </c>
      <c r="S25" s="67">
        <f t="shared" si="4"/>
        <v>7</v>
      </c>
    </row>
    <row r="26" spans="1:19" x14ac:dyDescent="0.3">
      <c r="A26" s="82" t="s">
        <v>72</v>
      </c>
      <c r="B26" s="64">
        <f>VLOOKUP($A26,'Return Data'!$B$7:$R$2843,3,0)</f>
        <v>44351</v>
      </c>
      <c r="C26" s="65">
        <f>VLOOKUP($A26,'Return Data'!$B$7:$R$2843,4,0)</f>
        <v>13.996499999999999</v>
      </c>
      <c r="D26" s="65">
        <f>VLOOKUP($A26,'Return Data'!$B$7:$R$2843,9,0)</f>
        <v>4.3144</v>
      </c>
      <c r="E26" s="66">
        <f t="shared" si="0"/>
        <v>22</v>
      </c>
      <c r="F26" s="65">
        <f>VLOOKUP($A26,'Return Data'!$B$7:$R$2843,10,0)</f>
        <v>6.9862000000000002</v>
      </c>
      <c r="G26" s="66">
        <f t="shared" si="1"/>
        <v>22</v>
      </c>
      <c r="H26" s="65">
        <f>VLOOKUP($A26,'Return Data'!$B$7:$R$2843,11,0)</f>
        <v>2.8365</v>
      </c>
      <c r="I26" s="66">
        <f t="shared" si="2"/>
        <v>13</v>
      </c>
      <c r="J26" s="65">
        <f>VLOOKUP($A26,'Return Data'!$B$7:$R$2843,12,0)</f>
        <v>4.2112999999999996</v>
      </c>
      <c r="K26" s="66">
        <f t="shared" si="3"/>
        <v>15</v>
      </c>
      <c r="L26" s="65">
        <f>VLOOKUP($A26,'Return Data'!$B$7:$R$2843,13,0)</f>
        <v>4.0152000000000001</v>
      </c>
      <c r="M26" s="66">
        <f t="shared" si="5"/>
        <v>23</v>
      </c>
      <c r="N26" s="65">
        <f>VLOOKUP($A26,'Return Data'!$B$7:$R$2843,17,0)</f>
        <v>9.7393999999999998</v>
      </c>
      <c r="O26" s="66">
        <f t="shared" si="8"/>
        <v>5</v>
      </c>
      <c r="P26" s="65">
        <f>VLOOKUP($A26,'Return Data'!$B$7:$R$2843,14,0)</f>
        <v>10.0311</v>
      </c>
      <c r="Q26" s="66">
        <f t="shared" si="9"/>
        <v>7</v>
      </c>
      <c r="R26" s="65">
        <f>VLOOKUP($A26,'Return Data'!$B$7:$R$2843,16,0)</f>
        <v>8.3344000000000005</v>
      </c>
      <c r="S26" s="67">
        <f t="shared" si="4"/>
        <v>15</v>
      </c>
    </row>
    <row r="27" spans="1:19" x14ac:dyDescent="0.3">
      <c r="A27" s="82" t="s">
        <v>73</v>
      </c>
      <c r="B27" s="64">
        <f>VLOOKUP($A27,'Return Data'!$B$7:$R$2843,3,0)</f>
        <v>44351</v>
      </c>
      <c r="C27" s="65">
        <f>VLOOKUP($A27,'Return Data'!$B$7:$R$2843,4,0)</f>
        <v>30.815799999999999</v>
      </c>
      <c r="D27" s="65">
        <f>VLOOKUP($A27,'Return Data'!$B$7:$R$2843,9,0)</f>
        <v>6.8174000000000001</v>
      </c>
      <c r="E27" s="66">
        <f t="shared" si="0"/>
        <v>11</v>
      </c>
      <c r="F27" s="65">
        <f>VLOOKUP($A27,'Return Data'!$B$7:$R$2843,10,0)</f>
        <v>13.349</v>
      </c>
      <c r="G27" s="66">
        <f t="shared" si="1"/>
        <v>3</v>
      </c>
      <c r="H27" s="65">
        <f>VLOOKUP($A27,'Return Data'!$B$7:$R$2843,11,0)</f>
        <v>2.4439000000000002</v>
      </c>
      <c r="I27" s="66">
        <f t="shared" si="2"/>
        <v>14</v>
      </c>
      <c r="J27" s="65">
        <f>VLOOKUP($A27,'Return Data'!$B$7:$R$2843,12,0)</f>
        <v>3.2254</v>
      </c>
      <c r="K27" s="66">
        <f t="shared" si="3"/>
        <v>22</v>
      </c>
      <c r="L27" s="65">
        <f>VLOOKUP($A27,'Return Data'!$B$7:$R$2843,13,0)</f>
        <v>5.1231</v>
      </c>
      <c r="M27" s="66">
        <f t="shared" si="5"/>
        <v>15</v>
      </c>
      <c r="N27" s="65">
        <f>VLOOKUP($A27,'Return Data'!$B$7:$R$2843,17,0)</f>
        <v>8.2934000000000001</v>
      </c>
      <c r="O27" s="66">
        <f t="shared" si="8"/>
        <v>11</v>
      </c>
      <c r="P27" s="65">
        <f>VLOOKUP($A27,'Return Data'!$B$7:$R$2843,14,0)</f>
        <v>9.0305999999999997</v>
      </c>
      <c r="Q27" s="66">
        <f t="shared" si="9"/>
        <v>10</v>
      </c>
      <c r="R27" s="65">
        <f>VLOOKUP($A27,'Return Data'!$B$7:$R$2843,16,0)</f>
        <v>8.5864999999999991</v>
      </c>
      <c r="S27" s="67">
        <f t="shared" si="4"/>
        <v>13</v>
      </c>
    </row>
    <row r="28" spans="1:19" x14ac:dyDescent="0.3">
      <c r="A28" s="82" t="s">
        <v>74</v>
      </c>
      <c r="B28" s="64">
        <f>VLOOKUP($A28,'Return Data'!$B$7:$R$2843,3,0)</f>
        <v>44351</v>
      </c>
      <c r="C28" s="65">
        <f>VLOOKUP($A28,'Return Data'!$B$7:$R$2843,4,0)</f>
        <v>2272.7982000000002</v>
      </c>
      <c r="D28" s="65">
        <f>VLOOKUP($A28,'Return Data'!$B$7:$R$2843,9,0)</f>
        <v>6.7327000000000004</v>
      </c>
      <c r="E28" s="66">
        <f t="shared" si="0"/>
        <v>13</v>
      </c>
      <c r="F28" s="65">
        <f>VLOOKUP($A28,'Return Data'!$B$7:$R$2843,10,0)</f>
        <v>9.3598999999999997</v>
      </c>
      <c r="G28" s="66">
        <f t="shared" si="1"/>
        <v>11</v>
      </c>
      <c r="H28" s="65">
        <f>VLOOKUP($A28,'Return Data'!$B$7:$R$2843,11,0)</f>
        <v>3.0505</v>
      </c>
      <c r="I28" s="66">
        <f t="shared" si="2"/>
        <v>11</v>
      </c>
      <c r="J28" s="65">
        <f>VLOOKUP($A28,'Return Data'!$B$7:$R$2843,12,0)</f>
        <v>4.6980000000000004</v>
      </c>
      <c r="K28" s="66">
        <f t="shared" si="3"/>
        <v>11</v>
      </c>
      <c r="L28" s="65">
        <f>VLOOKUP($A28,'Return Data'!$B$7:$R$2843,13,0)</f>
        <v>5.4333</v>
      </c>
      <c r="M28" s="66">
        <f t="shared" si="5"/>
        <v>13</v>
      </c>
      <c r="N28" s="65">
        <f>VLOOKUP($A28,'Return Data'!$B$7:$R$2843,17,0)</f>
        <v>8.5065000000000008</v>
      </c>
      <c r="O28" s="66">
        <f t="shared" si="8"/>
        <v>8</v>
      </c>
      <c r="P28" s="65">
        <f>VLOOKUP($A28,'Return Data'!$B$7:$R$2843,14,0)</f>
        <v>9.6644000000000005</v>
      </c>
      <c r="Q28" s="66">
        <f t="shared" si="9"/>
        <v>8</v>
      </c>
      <c r="R28" s="65">
        <f>VLOOKUP($A28,'Return Data'!$B$7:$R$2843,16,0)</f>
        <v>9.0589999999999993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44351</v>
      </c>
      <c r="C30" s="65">
        <f>VLOOKUP($A30,'Return Data'!$B$7:$R$2843,4,0)</f>
        <v>16.525400000000001</v>
      </c>
      <c r="D30" s="65">
        <f>VLOOKUP($A30,'Return Data'!$B$7:$R$2843,9,0)</f>
        <v>2.2915000000000001</v>
      </c>
      <c r="E30" s="66">
        <f t="shared" si="0"/>
        <v>26</v>
      </c>
      <c r="F30" s="65">
        <f>VLOOKUP($A30,'Return Data'!$B$7:$R$2843,10,0)</f>
        <v>7.4302000000000001</v>
      </c>
      <c r="G30" s="66">
        <f t="shared" si="1"/>
        <v>21</v>
      </c>
      <c r="H30" s="65">
        <f>VLOOKUP($A30,'Return Data'!$B$7:$R$2843,11,0)</f>
        <v>2.9180000000000001</v>
      </c>
      <c r="I30" s="66">
        <f t="shared" si="2"/>
        <v>12</v>
      </c>
      <c r="J30" s="65">
        <f>VLOOKUP($A30,'Return Data'!$B$7:$R$2843,12,0)</f>
        <v>3.6478000000000002</v>
      </c>
      <c r="K30" s="66">
        <f t="shared" si="3"/>
        <v>19</v>
      </c>
      <c r="L30" s="65">
        <f>VLOOKUP($A30,'Return Data'!$B$7:$R$2843,13,0)</f>
        <v>4.7582000000000004</v>
      </c>
      <c r="M30" s="66">
        <f t="shared" si="5"/>
        <v>18</v>
      </c>
      <c r="N30" s="65">
        <f>VLOOKUP($A30,'Return Data'!$B$7:$R$2843,17,0)</f>
        <v>8.2478999999999996</v>
      </c>
      <c r="O30" s="66">
        <f t="shared" si="8"/>
        <v>12</v>
      </c>
      <c r="P30" s="65">
        <f>VLOOKUP($A30,'Return Data'!$B$7:$R$2843,14,0)</f>
        <v>8.8278999999999996</v>
      </c>
      <c r="Q30" s="66">
        <f t="shared" si="9"/>
        <v>12</v>
      </c>
      <c r="R30" s="65">
        <f>VLOOKUP($A30,'Return Data'!$B$7:$R$2843,16,0)</f>
        <v>8.6580999999999992</v>
      </c>
      <c r="S30" s="67">
        <f t="shared" si="4"/>
        <v>12</v>
      </c>
    </row>
    <row r="31" spans="1:19" x14ac:dyDescent="0.3">
      <c r="A31" s="82" t="s">
        <v>78</v>
      </c>
      <c r="B31" s="64">
        <f>VLOOKUP($A31,'Return Data'!$B$7:$R$2843,3,0)</f>
        <v>44351</v>
      </c>
      <c r="C31" s="65">
        <f>VLOOKUP($A31,'Return Data'!$B$7:$R$2843,4,0)</f>
        <v>29.470800000000001</v>
      </c>
      <c r="D31" s="65">
        <f>VLOOKUP($A31,'Return Data'!$B$7:$R$2843,9,0)</f>
        <v>3.6147</v>
      </c>
      <c r="E31" s="66">
        <f t="shared" si="0"/>
        <v>23</v>
      </c>
      <c r="F31" s="65">
        <f>VLOOKUP($A31,'Return Data'!$B$7:$R$2843,10,0)</f>
        <v>6.3212999999999999</v>
      </c>
      <c r="G31" s="66">
        <f t="shared" si="1"/>
        <v>23</v>
      </c>
      <c r="H31" s="65">
        <f>VLOOKUP($A31,'Return Data'!$B$7:$R$2843,11,0)</f>
        <v>1.4559</v>
      </c>
      <c r="I31" s="66">
        <f t="shared" si="2"/>
        <v>19</v>
      </c>
      <c r="J31" s="65">
        <f>VLOOKUP($A31,'Return Data'!$B$7:$R$2843,12,0)</f>
        <v>3.5497000000000001</v>
      </c>
      <c r="K31" s="66">
        <f t="shared" si="3"/>
        <v>20</v>
      </c>
      <c r="L31" s="65">
        <f>VLOOKUP($A31,'Return Data'!$B$7:$R$2843,13,0)</f>
        <v>4.3986999999999998</v>
      </c>
      <c r="M31" s="66">
        <f t="shared" si="5"/>
        <v>21</v>
      </c>
      <c r="N31" s="65">
        <f>VLOOKUP($A31,'Return Data'!$B$7:$R$2843,17,0)</f>
        <v>9.4360999999999997</v>
      </c>
      <c r="O31" s="66">
        <f t="shared" si="8"/>
        <v>7</v>
      </c>
      <c r="P31" s="65">
        <f>VLOOKUP($A31,'Return Data'!$B$7:$R$2843,14,0)</f>
        <v>10.133699999999999</v>
      </c>
      <c r="Q31" s="66">
        <f t="shared" si="9"/>
        <v>6</v>
      </c>
      <c r="R31" s="65">
        <f>VLOOKUP($A31,'Return Data'!$B$7:$R$2843,16,0)</f>
        <v>8.9007000000000005</v>
      </c>
      <c r="S31" s="67">
        <f t="shared" si="4"/>
        <v>8</v>
      </c>
    </row>
    <row r="32" spans="1:19" x14ac:dyDescent="0.3">
      <c r="A32" s="82" t="s">
        <v>79</v>
      </c>
      <c r="B32" s="64">
        <f>VLOOKUP($A32,'Return Data'!$B$7:$R$2843,3,0)</f>
        <v>44351</v>
      </c>
      <c r="C32" s="65">
        <f>VLOOKUP($A32,'Return Data'!$B$7:$R$2843,4,0)</f>
        <v>35.497900000000001</v>
      </c>
      <c r="D32" s="65">
        <f>VLOOKUP($A32,'Return Data'!$B$7:$R$2843,9,0)</f>
        <v>7.6650999999999998</v>
      </c>
      <c r="E32" s="66">
        <f t="shared" si="0"/>
        <v>7</v>
      </c>
      <c r="F32" s="65">
        <f>VLOOKUP($A32,'Return Data'!$B$7:$R$2843,10,0)</f>
        <v>8.7149000000000001</v>
      </c>
      <c r="G32" s="66">
        <f t="shared" si="1"/>
        <v>13</v>
      </c>
      <c r="H32" s="65">
        <f>VLOOKUP($A32,'Return Data'!$B$7:$R$2843,11,0)</f>
        <v>4.4667000000000003</v>
      </c>
      <c r="I32" s="66">
        <f t="shared" si="2"/>
        <v>7</v>
      </c>
      <c r="J32" s="65">
        <f>VLOOKUP($A32,'Return Data'!$B$7:$R$2843,12,0)</f>
        <v>5.5404999999999998</v>
      </c>
      <c r="K32" s="66">
        <f t="shared" si="3"/>
        <v>8</v>
      </c>
      <c r="L32" s="65">
        <f>VLOOKUP($A32,'Return Data'!$B$7:$R$2843,13,0)</f>
        <v>7.0281000000000002</v>
      </c>
      <c r="M32" s="66">
        <f t="shared" si="5"/>
        <v>9</v>
      </c>
      <c r="N32" s="65">
        <f>VLOOKUP($A32,'Return Data'!$B$7:$R$2843,17,0)</f>
        <v>8.1727000000000007</v>
      </c>
      <c r="O32" s="66">
        <f t="shared" si="8"/>
        <v>14</v>
      </c>
      <c r="P32" s="65">
        <f>VLOOKUP($A32,'Return Data'!$B$7:$R$2843,14,0)</f>
        <v>8.6333000000000002</v>
      </c>
      <c r="Q32" s="66">
        <f t="shared" si="9"/>
        <v>14</v>
      </c>
      <c r="R32" s="65">
        <f>VLOOKUP($A32,'Return Data'!$B$7:$R$2843,16,0)</f>
        <v>9.2212999999999994</v>
      </c>
      <c r="S32" s="67">
        <f t="shared" si="4"/>
        <v>5</v>
      </c>
    </row>
    <row r="33" spans="1:19" x14ac:dyDescent="0.3">
      <c r="A33" s="82" t="s">
        <v>80</v>
      </c>
      <c r="B33" s="64">
        <f>VLOOKUP($A33,'Return Data'!$B$7:$R$2843,3,0)</f>
        <v>44351</v>
      </c>
      <c r="C33" s="65">
        <f>VLOOKUP($A33,'Return Data'!$B$7:$R$2843,4,0)</f>
        <v>19.859000000000002</v>
      </c>
      <c r="D33" s="65">
        <f>VLOOKUP($A33,'Return Data'!$B$7:$R$2843,9,0)</f>
        <v>6.0247999999999999</v>
      </c>
      <c r="E33" s="66">
        <f t="shared" si="0"/>
        <v>16</v>
      </c>
      <c r="F33" s="65">
        <f>VLOOKUP($A33,'Return Data'!$B$7:$R$2843,10,0)</f>
        <v>9.7638999999999996</v>
      </c>
      <c r="G33" s="66">
        <f t="shared" si="1"/>
        <v>10</v>
      </c>
      <c r="H33" s="65">
        <f>VLOOKUP($A33,'Return Data'!$B$7:$R$2843,11,0)</f>
        <v>0.80100000000000005</v>
      </c>
      <c r="I33" s="66">
        <f t="shared" si="2"/>
        <v>24</v>
      </c>
      <c r="J33" s="65">
        <f>VLOOKUP($A33,'Return Data'!$B$7:$R$2843,12,0)</f>
        <v>3.1055000000000001</v>
      </c>
      <c r="K33" s="66">
        <f t="shared" si="3"/>
        <v>23</v>
      </c>
      <c r="L33" s="65">
        <f>VLOOKUP($A33,'Return Data'!$B$7:$R$2843,13,0)</f>
        <v>4.7885</v>
      </c>
      <c r="M33" s="66">
        <f t="shared" si="5"/>
        <v>17</v>
      </c>
      <c r="N33" s="65">
        <f>VLOOKUP($A33,'Return Data'!$B$7:$R$2843,17,0)</f>
        <v>8.4235000000000007</v>
      </c>
      <c r="O33" s="66">
        <f t="shared" si="8"/>
        <v>9</v>
      </c>
      <c r="P33" s="65">
        <f>VLOOKUP($A33,'Return Data'!$B$7:$R$2843,14,0)</f>
        <v>8.7897999999999996</v>
      </c>
      <c r="Q33" s="66">
        <f t="shared" si="9"/>
        <v>13</v>
      </c>
      <c r="R33" s="65">
        <f>VLOOKUP($A33,'Return Data'!$B$7:$R$2843,16,0)</f>
        <v>7.4612999999999996</v>
      </c>
      <c r="S33" s="67">
        <f t="shared" si="4"/>
        <v>23</v>
      </c>
    </row>
    <row r="34" spans="1:19" x14ac:dyDescent="0.3">
      <c r="A34" s="82" t="s">
        <v>363</v>
      </c>
      <c r="B34" s="64">
        <f>VLOOKUP($A34,'Return Data'!$B$7:$R$2843,3,0)</f>
        <v>44351</v>
      </c>
      <c r="C34" s="65">
        <f>VLOOKUP($A34,'Return Data'!$B$7:$R$2843,4,0)</f>
        <v>0.31940000000000002</v>
      </c>
      <c r="D34" s="65">
        <f>VLOOKUP($A34,'Return Data'!$B$7:$R$2843,9,0)</f>
        <v>11.1639</v>
      </c>
      <c r="E34" s="66">
        <f t="shared" si="0"/>
        <v>2</v>
      </c>
      <c r="F34" s="65">
        <f>VLOOKUP($A34,'Return Data'!$B$7:$R$2843,10,0)</f>
        <v>11.3719</v>
      </c>
      <c r="G34" s="66">
        <f t="shared" si="1"/>
        <v>4</v>
      </c>
      <c r="H34" s="65">
        <f>VLOOKUP($A34,'Return Data'!$B$7:$R$2843,11,0)</f>
        <v>-40.410699999999999</v>
      </c>
      <c r="I34" s="66">
        <f t="shared" si="2"/>
        <v>27</v>
      </c>
      <c r="J34" s="65"/>
      <c r="K34" s="66"/>
      <c r="L34" s="65"/>
      <c r="M34" s="66"/>
      <c r="N34" s="65"/>
      <c r="O34" s="66"/>
      <c r="P34" s="65"/>
      <c r="Q34" s="66"/>
      <c r="R34" s="65">
        <f>VLOOKUP($A34,'Return Data'!$B$7:$R$2843,16,0)</f>
        <v>-11.3924</v>
      </c>
      <c r="S34" s="67">
        <f t="shared" si="4"/>
        <v>26</v>
      </c>
    </row>
    <row r="35" spans="1:19" x14ac:dyDescent="0.3">
      <c r="A35" s="82" t="s">
        <v>81</v>
      </c>
      <c r="B35" s="64">
        <f>VLOOKUP($A35,'Return Data'!$B$7:$R$2843,3,0)</f>
        <v>44351</v>
      </c>
      <c r="C35" s="65">
        <f>VLOOKUP($A35,'Return Data'!$B$7:$R$2843,4,0)</f>
        <v>22.329799999999999</v>
      </c>
      <c r="D35" s="65">
        <f>VLOOKUP($A35,'Return Data'!$B$7:$R$2843,9,0)</f>
        <v>3.4108000000000001</v>
      </c>
      <c r="E35" s="66">
        <f t="shared" si="0"/>
        <v>25</v>
      </c>
      <c r="F35" s="65">
        <f>VLOOKUP($A35,'Return Data'!$B$7:$R$2843,10,0)</f>
        <v>4.9032</v>
      </c>
      <c r="G35" s="66">
        <f t="shared" si="1"/>
        <v>24</v>
      </c>
      <c r="H35" s="65">
        <f>VLOOKUP($A35,'Return Data'!$B$7:$R$2843,11,0)</f>
        <v>1.4957</v>
      </c>
      <c r="I35" s="66">
        <f t="shared" si="2"/>
        <v>18</v>
      </c>
      <c r="J35" s="65">
        <f>VLOOKUP($A35,'Return Data'!$B$7:$R$2843,12,0)</f>
        <v>2.5623</v>
      </c>
      <c r="K35" s="66">
        <f>RANK(J35,J$8:J$35,0)</f>
        <v>25</v>
      </c>
      <c r="L35" s="65">
        <f>VLOOKUP($A35,'Return Data'!$B$7:$R$2843,13,0)</f>
        <v>4.3429000000000002</v>
      </c>
      <c r="M35" s="66">
        <f>RANK(L35,L$8:L$35,0)</f>
        <v>22</v>
      </c>
      <c r="N35" s="65">
        <f>VLOOKUP($A35,'Return Data'!$B$7:$R$2843,17,0)</f>
        <v>4.9306000000000001</v>
      </c>
      <c r="O35" s="66">
        <f>RANK(N35,N$8:N$35,0)</f>
        <v>23</v>
      </c>
      <c r="P35" s="65">
        <f>VLOOKUP($A35,'Return Data'!$B$7:$R$2843,14,0)</f>
        <v>2.5996999999999999</v>
      </c>
      <c r="Q35" s="66">
        <f>RANK(P35,P$8:P$35,0)</f>
        <v>24</v>
      </c>
      <c r="R35" s="65">
        <f>VLOOKUP($A35,'Return Data'!$B$7:$R$2843,16,0)</f>
        <v>7.0982000000000003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6.2304518518518526</v>
      </c>
      <c r="E37" s="88"/>
      <c r="F37" s="89">
        <f>AVERAGE(F8:F35)</f>
        <v>8.7229703703703692</v>
      </c>
      <c r="G37" s="88"/>
      <c r="H37" s="89">
        <f>AVERAGE(H8:H35)</f>
        <v>1.6959259259259258</v>
      </c>
      <c r="I37" s="88"/>
      <c r="J37" s="89">
        <f>AVERAGE(J8:J35)</f>
        <v>4.986419230769231</v>
      </c>
      <c r="K37" s="88"/>
      <c r="L37" s="89">
        <f>AVERAGE(L8:L35)</f>
        <v>6.1491359999999986</v>
      </c>
      <c r="M37" s="88"/>
      <c r="N37" s="89">
        <f>AVERAGE(N8:N35)</f>
        <v>8.2260333333333318</v>
      </c>
      <c r="O37" s="88"/>
      <c r="P37" s="89">
        <f>AVERAGE(P8:P35)</f>
        <v>8.4237125000000024</v>
      </c>
      <c r="Q37" s="88"/>
      <c r="R37" s="89">
        <f>AVERAGE(R8:R35)</f>
        <v>6.8291407407407396</v>
      </c>
      <c r="S37" s="90"/>
    </row>
    <row r="38" spans="1:19" x14ac:dyDescent="0.3">
      <c r="A38" s="87" t="s">
        <v>28</v>
      </c>
      <c r="B38" s="88"/>
      <c r="C38" s="88"/>
      <c r="D38" s="89">
        <f>MIN(D8:D35)</f>
        <v>0</v>
      </c>
      <c r="E38" s="88"/>
      <c r="F38" s="89">
        <f>MIN(F8:F35)</f>
        <v>0</v>
      </c>
      <c r="G38" s="88"/>
      <c r="H38" s="89">
        <f>MIN(H8:H35)</f>
        <v>-40.410699999999999</v>
      </c>
      <c r="I38" s="88"/>
      <c r="J38" s="89">
        <f>MIN(J8:J35)</f>
        <v>0</v>
      </c>
      <c r="K38" s="88"/>
      <c r="L38" s="89">
        <f>MIN(L8:L35)</f>
        <v>3.9487999999999999</v>
      </c>
      <c r="M38" s="88"/>
      <c r="N38" s="89">
        <f>MIN(N8:N35)</f>
        <v>4.2587000000000002</v>
      </c>
      <c r="O38" s="88"/>
      <c r="P38" s="89">
        <f>MIN(P8:P35)</f>
        <v>2.5996999999999999</v>
      </c>
      <c r="Q38" s="88"/>
      <c r="R38" s="89">
        <f>MIN(R8:R35)</f>
        <v>-16.415800000000001</v>
      </c>
      <c r="S38" s="90"/>
    </row>
    <row r="39" spans="1:19" ht="15" thickBot="1" x14ac:dyDescent="0.35">
      <c r="A39" s="91" t="s">
        <v>29</v>
      </c>
      <c r="B39" s="92"/>
      <c r="C39" s="92"/>
      <c r="D39" s="93">
        <f>MAX(D8:D35)</f>
        <v>12.3406</v>
      </c>
      <c r="E39" s="92"/>
      <c r="F39" s="93">
        <f>MAX(F8:F35)</f>
        <v>15.915900000000001</v>
      </c>
      <c r="G39" s="92"/>
      <c r="H39" s="93">
        <f>MAX(H8:H35)</f>
        <v>15.5548</v>
      </c>
      <c r="I39" s="92"/>
      <c r="J39" s="93">
        <f>MAX(J8:J35)</f>
        <v>16.366800000000001</v>
      </c>
      <c r="K39" s="92"/>
      <c r="L39" s="93">
        <f>MAX(L8:L35)</f>
        <v>10.436999999999999</v>
      </c>
      <c r="M39" s="92"/>
      <c r="N39" s="93">
        <f>MAX(N8:N35)</f>
        <v>12.5222</v>
      </c>
      <c r="O39" s="92"/>
      <c r="P39" s="93">
        <f>MAX(P8:P35)</f>
        <v>10.916700000000001</v>
      </c>
      <c r="Q39" s="92"/>
      <c r="R39" s="93">
        <f>MAX(R8:R35)</f>
        <v>10.795299999999999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44351</v>
      </c>
      <c r="C8" s="65">
        <f>VLOOKUP($A8,'Return Data'!$B$7:$R$2843,4,0)</f>
        <v>24.221599999999999</v>
      </c>
      <c r="D8" s="65">
        <f>VLOOKUP($A8,'Return Data'!$B$7:$R$2843,9,0)</f>
        <v>8.4405000000000001</v>
      </c>
      <c r="E8" s="66">
        <f t="shared" ref="E8:E39" si="0">RANK(D8,D$8:D$39,0)</f>
        <v>3</v>
      </c>
      <c r="F8" s="65">
        <f>VLOOKUP($A8,'Return Data'!$B$7:$R$2843,10,0)</f>
        <v>10.1187</v>
      </c>
      <c r="G8" s="66">
        <f t="shared" ref="G8:G39" si="1">RANK(F8,F$8:F$39,0)</f>
        <v>7</v>
      </c>
      <c r="H8" s="65">
        <f>VLOOKUP($A8,'Return Data'!$B$7:$R$2843,11,0)</f>
        <v>5.7350000000000003</v>
      </c>
      <c r="I8" s="66">
        <f t="shared" ref="I8:I39" si="2">RANK(H8,H$8:H$39,0)</f>
        <v>4</v>
      </c>
      <c r="J8" s="65">
        <f>VLOOKUP($A8,'Return Data'!$B$7:$R$2843,12,0)</f>
        <v>6.1646999999999998</v>
      </c>
      <c r="K8" s="66">
        <f t="shared" ref="K8:K37" si="3">RANK(J8,J$8:J$39,0)</f>
        <v>5</v>
      </c>
      <c r="L8" s="65">
        <f>VLOOKUP($A8,'Return Data'!$B$7:$R$2843,13,0)</f>
        <v>9.0022000000000002</v>
      </c>
      <c r="M8" s="66">
        <f>RANK(L8,L$8:L$39,0)</f>
        <v>3</v>
      </c>
      <c r="N8" s="65">
        <f>VLOOKUP($A8,'Return Data'!$B$7:$R$2843,17,0)</f>
        <v>4.6086</v>
      </c>
      <c r="O8" s="66">
        <f>RANK(N8,N$8:N$39,0)</f>
        <v>25</v>
      </c>
      <c r="P8" s="65">
        <f>VLOOKUP($A8,'Return Data'!$B$7:$R$2843,14,0)</f>
        <v>5.5746000000000002</v>
      </c>
      <c r="Q8" s="66">
        <f>RANK(P8,P$8:P$39,0)</f>
        <v>25</v>
      </c>
      <c r="R8" s="65">
        <f>VLOOKUP($A8,'Return Data'!$B$7:$R$2843,16,0)</f>
        <v>7.5434999999999999</v>
      </c>
      <c r="S8" s="67">
        <f t="shared" ref="S8:S39" si="4">RANK(R8,R$8:R$39,0)</f>
        <v>15</v>
      </c>
    </row>
    <row r="9" spans="1:19" x14ac:dyDescent="0.3">
      <c r="A9" s="82" t="s">
        <v>83</v>
      </c>
      <c r="B9" s="64">
        <f>VLOOKUP($A9,'Return Data'!$B$7:$R$2843,3,0)</f>
        <v>44351</v>
      </c>
      <c r="C9" s="65">
        <f>VLOOKUP($A9,'Return Data'!$B$7:$R$2843,4,0)</f>
        <v>35.020200000000003</v>
      </c>
      <c r="D9" s="65">
        <f>VLOOKUP($A9,'Return Data'!$B$7:$R$2843,9,0)</f>
        <v>8.4383999999999997</v>
      </c>
      <c r="E9" s="66">
        <f t="shared" si="0"/>
        <v>4</v>
      </c>
      <c r="F9" s="65">
        <f>VLOOKUP($A9,'Return Data'!$B$7:$R$2843,10,0)</f>
        <v>10.123900000000001</v>
      </c>
      <c r="G9" s="66">
        <f t="shared" si="1"/>
        <v>6</v>
      </c>
      <c r="H9" s="65">
        <f>VLOOKUP($A9,'Return Data'!$B$7:$R$2843,11,0)</f>
        <v>5.7439999999999998</v>
      </c>
      <c r="I9" s="66">
        <f t="shared" si="2"/>
        <v>3</v>
      </c>
      <c r="J9" s="65">
        <f>VLOOKUP($A9,'Return Data'!$B$7:$R$2843,12,0)</f>
        <v>6.1760999999999999</v>
      </c>
      <c r="K9" s="66">
        <f t="shared" si="3"/>
        <v>4</v>
      </c>
      <c r="L9" s="65">
        <f>VLOOKUP($A9,'Return Data'!$B$7:$R$2843,13,0)</f>
        <v>9.0120000000000005</v>
      </c>
      <c r="M9" s="66">
        <f>RANK(L9,L$8:L$39,0)</f>
        <v>2</v>
      </c>
      <c r="N9" s="65">
        <f>VLOOKUP($A9,'Return Data'!$B$7:$R$2843,17,0)</f>
        <v>4.6158999999999999</v>
      </c>
      <c r="O9" s="66">
        <f>RANK(N9,N$8:N$39,0)</f>
        <v>24</v>
      </c>
      <c r="P9" s="65">
        <f>VLOOKUP($A9,'Return Data'!$B$7:$R$2843,14,0)</f>
        <v>5.5796999999999999</v>
      </c>
      <c r="Q9" s="66">
        <f>RANK(P9,P$8:P$39,0)</f>
        <v>24</v>
      </c>
      <c r="R9" s="65">
        <f>VLOOKUP($A9,'Return Data'!$B$7:$R$2843,16,0)</f>
        <v>7.7957999999999998</v>
      </c>
      <c r="S9" s="67">
        <f t="shared" si="4"/>
        <v>13</v>
      </c>
    </row>
    <row r="10" spans="1:19" x14ac:dyDescent="0.3">
      <c r="A10" s="82" t="s">
        <v>84</v>
      </c>
      <c r="B10" s="64">
        <f>VLOOKUP($A10,'Return Data'!$B$7:$R$2843,3,0)</f>
        <v>44351</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-16.412299999999998</v>
      </c>
      <c r="S10" s="67">
        <f t="shared" si="4"/>
        <v>30</v>
      </c>
    </row>
    <row r="11" spans="1:19" x14ac:dyDescent="0.3">
      <c r="A11" s="82" t="s">
        <v>85</v>
      </c>
      <c r="B11" s="64">
        <f>VLOOKUP($A11,'Return Data'!$B$7:$R$2843,3,0)</f>
        <v>44351</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-16.413799999999998</v>
      </c>
      <c r="S11" s="67">
        <f t="shared" si="4"/>
        <v>31</v>
      </c>
    </row>
    <row r="12" spans="1:19" x14ac:dyDescent="0.3">
      <c r="A12" s="82" t="s">
        <v>86</v>
      </c>
      <c r="B12" s="64">
        <f>VLOOKUP($A12,'Return Data'!$B$7:$R$2843,3,0)</f>
        <v>44351</v>
      </c>
      <c r="C12" s="65">
        <f>VLOOKUP($A12,'Return Data'!$B$7:$R$2843,4,0)</f>
        <v>23.352599999999999</v>
      </c>
      <c r="D12" s="65">
        <f>VLOOKUP($A12,'Return Data'!$B$7:$R$2843,9,0)</f>
        <v>8.2760999999999996</v>
      </c>
      <c r="E12" s="66">
        <f t="shared" si="0"/>
        <v>5</v>
      </c>
      <c r="F12" s="65">
        <f>VLOOKUP($A12,'Return Data'!$B$7:$R$2843,10,0)</f>
        <v>15.4991</v>
      </c>
      <c r="G12" s="66">
        <f t="shared" si="1"/>
        <v>1</v>
      </c>
      <c r="H12" s="65">
        <f>VLOOKUP($A12,'Return Data'!$B$7:$R$2843,11,0)</f>
        <v>3.2597</v>
      </c>
      <c r="I12" s="66">
        <f t="shared" si="2"/>
        <v>9</v>
      </c>
      <c r="J12" s="65">
        <f>VLOOKUP($A12,'Return Data'!$B$7:$R$2843,12,0)</f>
        <v>4.5073999999999996</v>
      </c>
      <c r="K12" s="66">
        <f t="shared" si="3"/>
        <v>11</v>
      </c>
      <c r="L12" s="65">
        <f>VLOOKUP($A12,'Return Data'!$B$7:$R$2843,13,0)</f>
        <v>7.1132</v>
      </c>
      <c r="M12" s="66">
        <f t="shared" ref="M12:M37" si="5">RANK(L12,L$8:L$39,0)</f>
        <v>8</v>
      </c>
      <c r="N12" s="65">
        <f>VLOOKUP($A12,'Return Data'!$B$7:$R$2843,17,0)</f>
        <v>9.5755999999999997</v>
      </c>
      <c r="O12" s="66">
        <f t="shared" ref="O12:O25" si="6">RANK(N12,N$8:N$39,0)</f>
        <v>3</v>
      </c>
      <c r="P12" s="65">
        <f>VLOOKUP($A12,'Return Data'!$B$7:$R$2843,14,0)</f>
        <v>10.0891</v>
      </c>
      <c r="Q12" s="66">
        <f t="shared" ref="Q12:Q25" si="7">RANK(P12,P$8:P$39,0)</f>
        <v>1</v>
      </c>
      <c r="R12" s="65">
        <f>VLOOKUP($A12,'Return Data'!$B$7:$R$2843,16,0)</f>
        <v>8.7487999999999992</v>
      </c>
      <c r="S12" s="67">
        <f t="shared" si="4"/>
        <v>2</v>
      </c>
    </row>
    <row r="13" spans="1:19" x14ac:dyDescent="0.3">
      <c r="A13" s="82" t="s">
        <v>87</v>
      </c>
      <c r="B13" s="64">
        <f>VLOOKUP($A13,'Return Data'!$B$7:$R$2843,3,0)</f>
        <v>44351</v>
      </c>
      <c r="C13" s="65">
        <f>VLOOKUP($A13,'Return Data'!$B$7:$R$2843,4,0)</f>
        <v>18.495799999999999</v>
      </c>
      <c r="D13" s="65">
        <f>VLOOKUP($A13,'Return Data'!$B$7:$R$2843,9,0)</f>
        <v>6.6772999999999998</v>
      </c>
      <c r="E13" s="66">
        <f t="shared" si="0"/>
        <v>10</v>
      </c>
      <c r="F13" s="65">
        <f>VLOOKUP($A13,'Return Data'!$B$7:$R$2843,10,0)</f>
        <v>7.9535</v>
      </c>
      <c r="G13" s="66">
        <f t="shared" si="1"/>
        <v>14</v>
      </c>
      <c r="H13" s="65">
        <f>VLOOKUP($A13,'Return Data'!$B$7:$R$2843,11,0)</f>
        <v>6.9836999999999998</v>
      </c>
      <c r="I13" s="66">
        <f t="shared" si="2"/>
        <v>2</v>
      </c>
      <c r="J13" s="65">
        <f>VLOOKUP($A13,'Return Data'!$B$7:$R$2843,12,0)</f>
        <v>7.4264000000000001</v>
      </c>
      <c r="K13" s="66">
        <f t="shared" si="3"/>
        <v>2</v>
      </c>
      <c r="L13" s="65">
        <f>VLOOKUP($A13,'Return Data'!$B$7:$R$2843,13,0)</f>
        <v>7.4062999999999999</v>
      </c>
      <c r="M13" s="66">
        <f t="shared" si="5"/>
        <v>6</v>
      </c>
      <c r="N13" s="65">
        <f>VLOOKUP($A13,'Return Data'!$B$7:$R$2843,17,0)</f>
        <v>7.5072000000000001</v>
      </c>
      <c r="O13" s="66">
        <f t="shared" si="6"/>
        <v>12</v>
      </c>
      <c r="P13" s="65">
        <f>VLOOKUP($A13,'Return Data'!$B$7:$R$2843,14,0)</f>
        <v>4.3630000000000004</v>
      </c>
      <c r="Q13" s="66">
        <f t="shared" si="7"/>
        <v>26</v>
      </c>
      <c r="R13" s="65">
        <f>VLOOKUP($A13,'Return Data'!$B$7:$R$2843,16,0)</f>
        <v>7.1256000000000004</v>
      </c>
      <c r="S13" s="67">
        <f t="shared" si="4"/>
        <v>18</v>
      </c>
    </row>
    <row r="14" spans="1:19" x14ac:dyDescent="0.3">
      <c r="A14" s="82" t="s">
        <v>88</v>
      </c>
      <c r="B14" s="64">
        <f>VLOOKUP($A14,'Return Data'!$B$7:$R$2843,3,0)</f>
        <v>44351</v>
      </c>
      <c r="C14" s="65">
        <f>VLOOKUP($A14,'Return Data'!$B$7:$R$2843,4,0)</f>
        <v>36.247100000000003</v>
      </c>
      <c r="D14" s="65">
        <f>VLOOKUP($A14,'Return Data'!$B$7:$R$2843,9,0)</f>
        <v>3.0842000000000001</v>
      </c>
      <c r="E14" s="66">
        <f t="shared" si="0"/>
        <v>25</v>
      </c>
      <c r="F14" s="65">
        <f>VLOOKUP($A14,'Return Data'!$B$7:$R$2843,10,0)</f>
        <v>7.4828999999999999</v>
      </c>
      <c r="G14" s="66">
        <f t="shared" si="1"/>
        <v>17</v>
      </c>
      <c r="H14" s="65">
        <f>VLOOKUP($A14,'Return Data'!$B$7:$R$2843,11,0)</f>
        <v>0.1706</v>
      </c>
      <c r="I14" s="66">
        <f t="shared" si="2"/>
        <v>26</v>
      </c>
      <c r="J14" s="65">
        <f>VLOOKUP($A14,'Return Data'!$B$7:$R$2843,12,0)</f>
        <v>2.5718999999999999</v>
      </c>
      <c r="K14" s="66">
        <f t="shared" si="3"/>
        <v>26</v>
      </c>
      <c r="L14" s="65">
        <f>VLOOKUP($A14,'Return Data'!$B$7:$R$2843,13,0)</f>
        <v>2.7892999999999999</v>
      </c>
      <c r="M14" s="66">
        <f t="shared" si="5"/>
        <v>28</v>
      </c>
      <c r="N14" s="65">
        <f>VLOOKUP($A14,'Return Data'!$B$7:$R$2843,17,0)</f>
        <v>6.3893000000000004</v>
      </c>
      <c r="O14" s="66">
        <f t="shared" si="6"/>
        <v>22</v>
      </c>
      <c r="P14" s="65">
        <f>VLOOKUP($A14,'Return Data'!$B$7:$R$2843,14,0)</f>
        <v>7.1153000000000004</v>
      </c>
      <c r="Q14" s="66">
        <f t="shared" si="7"/>
        <v>18</v>
      </c>
      <c r="R14" s="65">
        <f>VLOOKUP($A14,'Return Data'!$B$7:$R$2843,16,0)</f>
        <v>8.0129000000000001</v>
      </c>
      <c r="S14" s="67">
        <f t="shared" si="4"/>
        <v>11</v>
      </c>
    </row>
    <row r="15" spans="1:19" x14ac:dyDescent="0.3">
      <c r="A15" s="82" t="s">
        <v>89</v>
      </c>
      <c r="B15" s="64">
        <f>VLOOKUP($A15,'Return Data'!$B$7:$R$2843,3,0)</f>
        <v>44351</v>
      </c>
      <c r="C15" s="65">
        <f>VLOOKUP($A15,'Return Data'!$B$7:$R$2843,4,0)</f>
        <v>23.997599999999998</v>
      </c>
      <c r="D15" s="65">
        <f>VLOOKUP($A15,'Return Data'!$B$7:$R$2843,9,0)</f>
        <v>3.5186000000000002</v>
      </c>
      <c r="E15" s="66">
        <f t="shared" si="0"/>
        <v>23</v>
      </c>
      <c r="F15" s="65">
        <f>VLOOKUP($A15,'Return Data'!$B$7:$R$2843,10,0)</f>
        <v>3.3191000000000002</v>
      </c>
      <c r="G15" s="66">
        <f t="shared" si="1"/>
        <v>29</v>
      </c>
      <c r="H15" s="65">
        <f>VLOOKUP($A15,'Return Data'!$B$7:$R$2843,11,0)</f>
        <v>0.10539999999999999</v>
      </c>
      <c r="I15" s="66">
        <f t="shared" si="2"/>
        <v>27</v>
      </c>
      <c r="J15" s="65">
        <f>VLOOKUP($A15,'Return Data'!$B$7:$R$2843,12,0)</f>
        <v>2.0747</v>
      </c>
      <c r="K15" s="66">
        <f t="shared" si="3"/>
        <v>27</v>
      </c>
      <c r="L15" s="65">
        <f>VLOOKUP($A15,'Return Data'!$B$7:$R$2843,13,0)</f>
        <v>2.9887000000000001</v>
      </c>
      <c r="M15" s="66">
        <f t="shared" si="5"/>
        <v>27</v>
      </c>
      <c r="N15" s="65">
        <f>VLOOKUP($A15,'Return Data'!$B$7:$R$2843,17,0)</f>
        <v>6.7123999999999997</v>
      </c>
      <c r="O15" s="66">
        <f t="shared" si="6"/>
        <v>21</v>
      </c>
      <c r="P15" s="65">
        <f>VLOOKUP($A15,'Return Data'!$B$7:$R$2843,14,0)</f>
        <v>7.4226000000000001</v>
      </c>
      <c r="Q15" s="66">
        <f t="shared" si="7"/>
        <v>16</v>
      </c>
      <c r="R15" s="65">
        <f>VLOOKUP($A15,'Return Data'!$B$7:$R$2843,16,0)</f>
        <v>7.5513000000000003</v>
      </c>
      <c r="S15" s="67">
        <f t="shared" si="4"/>
        <v>14</v>
      </c>
    </row>
    <row r="16" spans="1:19" x14ac:dyDescent="0.3">
      <c r="A16" s="82" t="s">
        <v>90</v>
      </c>
      <c r="B16" s="64">
        <f>VLOOKUP($A16,'Return Data'!$B$7:$R$2843,3,0)</f>
        <v>44351</v>
      </c>
      <c r="C16" s="65">
        <f>VLOOKUP($A16,'Return Data'!$B$7:$R$2843,4,0)</f>
        <v>2633.8198000000002</v>
      </c>
      <c r="D16" s="65">
        <f>VLOOKUP($A16,'Return Data'!$B$7:$R$2843,9,0)</f>
        <v>2.9908999999999999</v>
      </c>
      <c r="E16" s="66">
        <f t="shared" si="0"/>
        <v>26</v>
      </c>
      <c r="F16" s="65">
        <f>VLOOKUP($A16,'Return Data'!$B$7:$R$2843,10,0)</f>
        <v>9.4216999999999995</v>
      </c>
      <c r="G16" s="66">
        <f t="shared" si="1"/>
        <v>9</v>
      </c>
      <c r="H16" s="65">
        <f>VLOOKUP($A16,'Return Data'!$B$7:$R$2843,11,0)</f>
        <v>0.49120000000000003</v>
      </c>
      <c r="I16" s="66">
        <f t="shared" si="2"/>
        <v>24</v>
      </c>
      <c r="J16" s="65">
        <f>VLOOKUP($A16,'Return Data'!$B$7:$R$2843,12,0)</f>
        <v>3.3504999999999998</v>
      </c>
      <c r="K16" s="66">
        <f t="shared" si="3"/>
        <v>19</v>
      </c>
      <c r="L16" s="65">
        <f>VLOOKUP($A16,'Return Data'!$B$7:$R$2843,13,0)</f>
        <v>3.9561999999999999</v>
      </c>
      <c r="M16" s="66">
        <f t="shared" si="5"/>
        <v>22</v>
      </c>
      <c r="N16" s="65">
        <f>VLOOKUP($A16,'Return Data'!$B$7:$R$2843,17,0)</f>
        <v>11.8057</v>
      </c>
      <c r="O16" s="66">
        <f t="shared" si="6"/>
        <v>1</v>
      </c>
      <c r="P16" s="65">
        <f>VLOOKUP($A16,'Return Data'!$B$7:$R$2843,14,0)</f>
        <v>9.6378000000000004</v>
      </c>
      <c r="Q16" s="66">
        <f t="shared" si="7"/>
        <v>4</v>
      </c>
      <c r="R16" s="65">
        <f>VLOOKUP($A16,'Return Data'!$B$7:$R$2843,16,0)</f>
        <v>7.1189999999999998</v>
      </c>
      <c r="S16" s="67">
        <f t="shared" si="4"/>
        <v>19</v>
      </c>
    </row>
    <row r="17" spans="1:19" x14ac:dyDescent="0.3">
      <c r="A17" s="82" t="s">
        <v>92</v>
      </c>
      <c r="B17" s="64">
        <f>VLOOKUP($A17,'Return Data'!$B$7:$R$2843,3,0)</f>
        <v>44351</v>
      </c>
      <c r="C17" s="65">
        <f>VLOOKUP($A17,'Return Data'!$B$7:$R$2843,4,0)</f>
        <v>72.261300000000006</v>
      </c>
      <c r="D17" s="65">
        <f>VLOOKUP($A17,'Return Data'!$B$7:$R$2843,9,0)</f>
        <v>6.7186000000000003</v>
      </c>
      <c r="E17" s="66">
        <f t="shared" si="0"/>
        <v>9</v>
      </c>
      <c r="F17" s="65">
        <f>VLOOKUP($A17,'Return Data'!$B$7:$R$2843,10,0)</f>
        <v>15.163</v>
      </c>
      <c r="G17" s="66">
        <f t="shared" si="1"/>
        <v>2</v>
      </c>
      <c r="H17" s="65">
        <f>VLOOKUP($A17,'Return Data'!$B$7:$R$2843,11,0)</f>
        <v>15.0916</v>
      </c>
      <c r="I17" s="66">
        <f t="shared" si="2"/>
        <v>1</v>
      </c>
      <c r="J17" s="65">
        <f>VLOOKUP($A17,'Return Data'!$B$7:$R$2843,12,0)</f>
        <v>15.7468</v>
      </c>
      <c r="K17" s="66">
        <f t="shared" si="3"/>
        <v>1</v>
      </c>
      <c r="L17" s="65">
        <f>VLOOKUP($A17,'Return Data'!$B$7:$R$2843,13,0)</f>
        <v>9.7591999999999999</v>
      </c>
      <c r="M17" s="66">
        <f t="shared" si="5"/>
        <v>1</v>
      </c>
      <c r="N17" s="65">
        <f>VLOOKUP($A17,'Return Data'!$B$7:$R$2843,17,0)</f>
        <v>3.4939</v>
      </c>
      <c r="O17" s="66">
        <f t="shared" si="6"/>
        <v>27</v>
      </c>
      <c r="P17" s="65">
        <f>VLOOKUP($A17,'Return Data'!$B$7:$R$2843,14,0)</f>
        <v>5.5827</v>
      </c>
      <c r="Q17" s="66">
        <f t="shared" si="7"/>
        <v>23</v>
      </c>
      <c r="R17" s="65">
        <f>VLOOKUP($A17,'Return Data'!$B$7:$R$2843,16,0)</f>
        <v>8.4915000000000003</v>
      </c>
      <c r="S17" s="67">
        <f t="shared" si="4"/>
        <v>5</v>
      </c>
    </row>
    <row r="18" spans="1:19" x14ac:dyDescent="0.3">
      <c r="A18" s="82" t="s">
        <v>93</v>
      </c>
      <c r="B18" s="64">
        <f>VLOOKUP($A18,'Return Data'!$B$7:$R$2843,3,0)</f>
        <v>44351</v>
      </c>
      <c r="C18" s="65">
        <f>VLOOKUP($A18,'Return Data'!$B$7:$R$2843,4,0)</f>
        <v>68.451700000000002</v>
      </c>
      <c r="D18" s="65">
        <f>VLOOKUP($A18,'Return Data'!$B$7:$R$2843,9,0)</f>
        <v>4.9261999999999997</v>
      </c>
      <c r="E18" s="66">
        <f t="shared" si="0"/>
        <v>18</v>
      </c>
      <c r="F18" s="65">
        <f>VLOOKUP($A18,'Return Data'!$B$7:$R$2843,10,0)</f>
        <v>4.3886000000000003</v>
      </c>
      <c r="G18" s="66">
        <f t="shared" si="1"/>
        <v>25</v>
      </c>
      <c r="H18" s="65">
        <f>VLOOKUP($A18,'Return Data'!$B$7:$R$2843,11,0)</f>
        <v>1.9074</v>
      </c>
      <c r="I18" s="66">
        <f t="shared" si="2"/>
        <v>14</v>
      </c>
      <c r="J18" s="65">
        <f>VLOOKUP($A18,'Return Data'!$B$7:$R$2843,12,0)</f>
        <v>3.7206000000000001</v>
      </c>
      <c r="K18" s="66">
        <f t="shared" si="3"/>
        <v>13</v>
      </c>
      <c r="L18" s="65">
        <f>VLOOKUP($A18,'Return Data'!$B$7:$R$2843,13,0)</f>
        <v>5.6295999999999999</v>
      </c>
      <c r="M18" s="66">
        <f t="shared" si="5"/>
        <v>11</v>
      </c>
      <c r="N18" s="65">
        <f>VLOOKUP($A18,'Return Data'!$B$7:$R$2843,17,0)</f>
        <v>6.8681000000000001</v>
      </c>
      <c r="O18" s="66">
        <f t="shared" si="6"/>
        <v>18</v>
      </c>
      <c r="P18" s="65">
        <f>VLOOKUP($A18,'Return Data'!$B$7:$R$2843,14,0)</f>
        <v>5.6233000000000004</v>
      </c>
      <c r="Q18" s="66">
        <f t="shared" si="7"/>
        <v>20</v>
      </c>
      <c r="R18" s="65">
        <f>VLOOKUP($A18,'Return Data'!$B$7:$R$2843,16,0)</f>
        <v>8.3023000000000007</v>
      </c>
      <c r="S18" s="67">
        <f t="shared" si="4"/>
        <v>7</v>
      </c>
    </row>
    <row r="19" spans="1:19" x14ac:dyDescent="0.3">
      <c r="A19" s="82" t="s">
        <v>94</v>
      </c>
      <c r="B19" s="64">
        <f>VLOOKUP($A19,'Return Data'!$B$7:$R$2843,3,0)</f>
        <v>44351</v>
      </c>
      <c r="C19" s="65">
        <f>VLOOKUP($A19,'Return Data'!$B$7:$R$2843,4,0)</f>
        <v>68.451700000000002</v>
      </c>
      <c r="D19" s="65">
        <f>VLOOKUP($A19,'Return Data'!$B$7:$R$2843,9,0)</f>
        <v>4.9261999999999997</v>
      </c>
      <c r="E19" s="66">
        <f t="shared" si="0"/>
        <v>18</v>
      </c>
      <c r="F19" s="65">
        <f>VLOOKUP($A19,'Return Data'!$B$7:$R$2843,10,0)</f>
        <v>4.3886000000000003</v>
      </c>
      <c r="G19" s="66">
        <f t="shared" si="1"/>
        <v>25</v>
      </c>
      <c r="H19" s="65">
        <f>VLOOKUP($A19,'Return Data'!$B$7:$R$2843,11,0)</f>
        <v>1.9074</v>
      </c>
      <c r="I19" s="66">
        <f t="shared" si="2"/>
        <v>14</v>
      </c>
      <c r="J19" s="65">
        <f>VLOOKUP($A19,'Return Data'!$B$7:$R$2843,12,0)</f>
        <v>3.7206000000000001</v>
      </c>
      <c r="K19" s="66">
        <f t="shared" si="3"/>
        <v>13</v>
      </c>
      <c r="L19" s="65">
        <f>VLOOKUP($A19,'Return Data'!$B$7:$R$2843,13,0)</f>
        <v>5.6295999999999999</v>
      </c>
      <c r="M19" s="66">
        <f t="shared" si="5"/>
        <v>11</v>
      </c>
      <c r="N19" s="65">
        <f>VLOOKUP($A19,'Return Data'!$B$7:$R$2843,17,0)</f>
        <v>6.8681000000000001</v>
      </c>
      <c r="O19" s="66">
        <f t="shared" si="6"/>
        <v>18</v>
      </c>
      <c r="P19" s="65">
        <f>VLOOKUP($A19,'Return Data'!$B$7:$R$2843,14,0)</f>
        <v>5.6233000000000004</v>
      </c>
      <c r="Q19" s="66">
        <f t="shared" si="7"/>
        <v>20</v>
      </c>
      <c r="R19" s="65">
        <f>VLOOKUP($A19,'Return Data'!$B$7:$R$2843,16,0)</f>
        <v>8.3023000000000007</v>
      </c>
      <c r="S19" s="67">
        <f t="shared" si="4"/>
        <v>7</v>
      </c>
    </row>
    <row r="20" spans="1:19" x14ac:dyDescent="0.3">
      <c r="A20" s="82" t="s">
        <v>95</v>
      </c>
      <c r="B20" s="64">
        <f>VLOOKUP($A20,'Return Data'!$B$7:$R$2843,3,0)</f>
        <v>44351</v>
      </c>
      <c r="C20" s="65">
        <f>VLOOKUP($A20,'Return Data'!$B$7:$R$2843,4,0)</f>
        <v>68.451700000000002</v>
      </c>
      <c r="D20" s="65">
        <f>VLOOKUP($A20,'Return Data'!$B$7:$R$2843,9,0)</f>
        <v>4.9261999999999997</v>
      </c>
      <c r="E20" s="66">
        <f t="shared" si="0"/>
        <v>18</v>
      </c>
      <c r="F20" s="65">
        <f>VLOOKUP($A20,'Return Data'!$B$7:$R$2843,10,0)</f>
        <v>4.3886000000000003</v>
      </c>
      <c r="G20" s="66">
        <f t="shared" si="1"/>
        <v>25</v>
      </c>
      <c r="H20" s="65">
        <f>VLOOKUP($A20,'Return Data'!$B$7:$R$2843,11,0)</f>
        <v>1.9074</v>
      </c>
      <c r="I20" s="66">
        <f t="shared" si="2"/>
        <v>14</v>
      </c>
      <c r="J20" s="65">
        <f>VLOOKUP($A20,'Return Data'!$B$7:$R$2843,12,0)</f>
        <v>3.7206000000000001</v>
      </c>
      <c r="K20" s="66">
        <f t="shared" si="3"/>
        <v>13</v>
      </c>
      <c r="L20" s="65">
        <f>VLOOKUP($A20,'Return Data'!$B$7:$R$2843,13,0)</f>
        <v>5.6295999999999999</v>
      </c>
      <c r="M20" s="66">
        <f t="shared" si="5"/>
        <v>11</v>
      </c>
      <c r="N20" s="65">
        <f>VLOOKUP($A20,'Return Data'!$B$7:$R$2843,17,0)</f>
        <v>6.8681000000000001</v>
      </c>
      <c r="O20" s="66">
        <f t="shared" si="6"/>
        <v>18</v>
      </c>
      <c r="P20" s="65">
        <f>VLOOKUP($A20,'Return Data'!$B$7:$R$2843,14,0)</f>
        <v>5.6233000000000004</v>
      </c>
      <c r="Q20" s="66">
        <f t="shared" si="7"/>
        <v>20</v>
      </c>
      <c r="R20" s="65">
        <f>VLOOKUP($A20,'Return Data'!$B$7:$R$2843,16,0)</f>
        <v>8.3023000000000007</v>
      </c>
      <c r="S20" s="67">
        <f t="shared" si="4"/>
        <v>7</v>
      </c>
    </row>
    <row r="21" spans="1:19" x14ac:dyDescent="0.3">
      <c r="A21" s="82" t="s">
        <v>96</v>
      </c>
      <c r="B21" s="64">
        <f>VLOOKUP($A21,'Return Data'!$B$7:$R$2843,3,0)</f>
        <v>44351</v>
      </c>
      <c r="C21" s="65">
        <f>VLOOKUP($A21,'Return Data'!$B$7:$R$2843,4,0)</f>
        <v>28.424199999999999</v>
      </c>
      <c r="D21" s="65">
        <f>VLOOKUP($A21,'Return Data'!$B$7:$R$2843,9,0)</f>
        <v>4.9166999999999996</v>
      </c>
      <c r="E21" s="66">
        <f t="shared" si="0"/>
        <v>21</v>
      </c>
      <c r="F21" s="65">
        <f>VLOOKUP($A21,'Return Data'!$B$7:$R$2843,10,0)</f>
        <v>7.6120999999999999</v>
      </c>
      <c r="G21" s="66">
        <f t="shared" si="1"/>
        <v>16</v>
      </c>
      <c r="H21" s="65">
        <f>VLOOKUP($A21,'Return Data'!$B$7:$R$2843,11,0)</f>
        <v>0.72009999999999996</v>
      </c>
      <c r="I21" s="66">
        <f t="shared" si="2"/>
        <v>21</v>
      </c>
      <c r="J21" s="65">
        <f>VLOOKUP($A21,'Return Data'!$B$7:$R$2843,12,0)</f>
        <v>3.2191999999999998</v>
      </c>
      <c r="K21" s="66">
        <f t="shared" si="3"/>
        <v>21</v>
      </c>
      <c r="L21" s="65">
        <f>VLOOKUP($A21,'Return Data'!$B$7:$R$2843,13,0)</f>
        <v>3.9910999999999999</v>
      </c>
      <c r="M21" s="66">
        <f t="shared" si="5"/>
        <v>21</v>
      </c>
      <c r="N21" s="65">
        <f>VLOOKUP($A21,'Return Data'!$B$7:$R$2843,17,0)</f>
        <v>6.9917999999999996</v>
      </c>
      <c r="O21" s="66">
        <f t="shared" si="6"/>
        <v>17</v>
      </c>
      <c r="P21" s="65">
        <f>VLOOKUP($A21,'Return Data'!$B$7:$R$2843,14,0)</f>
        <v>8.157</v>
      </c>
      <c r="Q21" s="66">
        <f t="shared" si="7"/>
        <v>13</v>
      </c>
      <c r="R21" s="65">
        <f>VLOOKUP($A21,'Return Data'!$B$7:$R$2843,16,0)</f>
        <v>7.9390999999999998</v>
      </c>
      <c r="S21" s="67">
        <f t="shared" si="4"/>
        <v>12</v>
      </c>
    </row>
    <row r="22" spans="1:19" x14ac:dyDescent="0.3">
      <c r="A22" s="82" t="s">
        <v>97</v>
      </c>
      <c r="B22" s="64">
        <f>VLOOKUP($A22,'Return Data'!$B$7:$R$2843,3,0)</f>
        <v>44351</v>
      </c>
      <c r="C22" s="65">
        <f>VLOOKUP($A22,'Return Data'!$B$7:$R$2843,4,0)</f>
        <v>28.34</v>
      </c>
      <c r="D22" s="65">
        <f>VLOOKUP($A22,'Return Data'!$B$7:$R$2843,9,0)</f>
        <v>5.9922000000000004</v>
      </c>
      <c r="E22" s="66">
        <f t="shared" si="0"/>
        <v>14</v>
      </c>
      <c r="F22" s="65">
        <f>VLOOKUP($A22,'Return Data'!$B$7:$R$2843,10,0)</f>
        <v>7.7195</v>
      </c>
      <c r="G22" s="66">
        <f t="shared" si="1"/>
        <v>15</v>
      </c>
      <c r="H22" s="65">
        <f>VLOOKUP($A22,'Return Data'!$B$7:$R$2843,11,0)</f>
        <v>4.1421999999999999</v>
      </c>
      <c r="I22" s="66">
        <f t="shared" si="2"/>
        <v>6</v>
      </c>
      <c r="J22" s="65">
        <f>VLOOKUP($A22,'Return Data'!$B$7:$R$2843,12,0)</f>
        <v>5.9188000000000001</v>
      </c>
      <c r="K22" s="66">
        <f t="shared" si="3"/>
        <v>6</v>
      </c>
      <c r="L22" s="65">
        <f>VLOOKUP($A22,'Return Data'!$B$7:$R$2843,13,0)</f>
        <v>7.4970999999999997</v>
      </c>
      <c r="M22" s="66">
        <f t="shared" si="5"/>
        <v>5</v>
      </c>
      <c r="N22" s="65">
        <f>VLOOKUP($A22,'Return Data'!$B$7:$R$2843,17,0)</f>
        <v>9.6190999999999995</v>
      </c>
      <c r="O22" s="66">
        <f t="shared" si="6"/>
        <v>2</v>
      </c>
      <c r="P22" s="65">
        <f>VLOOKUP($A22,'Return Data'!$B$7:$R$2843,14,0)</f>
        <v>9.4903999999999993</v>
      </c>
      <c r="Q22" s="66">
        <f t="shared" si="7"/>
        <v>5</v>
      </c>
      <c r="R22" s="65">
        <f>VLOOKUP($A22,'Return Data'!$B$7:$R$2843,16,0)</f>
        <v>9.5874000000000006</v>
      </c>
      <c r="S22" s="67">
        <f t="shared" si="4"/>
        <v>1</v>
      </c>
    </row>
    <row r="23" spans="1:19" x14ac:dyDescent="0.3">
      <c r="A23" s="82" t="s">
        <v>98</v>
      </c>
      <c r="B23" s="64">
        <f>VLOOKUP($A23,'Return Data'!$B$7:$R$2843,3,0)</f>
        <v>44351</v>
      </c>
      <c r="C23" s="65">
        <f>VLOOKUP($A23,'Return Data'!$B$7:$R$2843,4,0)</f>
        <v>17.482900000000001</v>
      </c>
      <c r="D23" s="65">
        <f>VLOOKUP($A23,'Return Data'!$B$7:$R$2843,9,0)</f>
        <v>7.6188000000000002</v>
      </c>
      <c r="E23" s="66">
        <f t="shared" si="0"/>
        <v>7</v>
      </c>
      <c r="F23" s="65">
        <f>VLOOKUP($A23,'Return Data'!$B$7:$R$2843,10,0)</f>
        <v>7.4584000000000001</v>
      </c>
      <c r="G23" s="66">
        <f t="shared" si="1"/>
        <v>18</v>
      </c>
      <c r="H23" s="65">
        <f>VLOOKUP($A23,'Return Data'!$B$7:$R$2843,11,0)</f>
        <v>4.0707000000000004</v>
      </c>
      <c r="I23" s="66">
        <f t="shared" si="2"/>
        <v>7</v>
      </c>
      <c r="J23" s="65">
        <f>VLOOKUP($A23,'Return Data'!$B$7:$R$2843,12,0)</f>
        <v>5.5425000000000004</v>
      </c>
      <c r="K23" s="66">
        <f t="shared" si="3"/>
        <v>7</v>
      </c>
      <c r="L23" s="65">
        <f>VLOOKUP($A23,'Return Data'!$B$7:$R$2843,13,0)</f>
        <v>7.3051000000000004</v>
      </c>
      <c r="M23" s="66">
        <f t="shared" si="5"/>
        <v>7</v>
      </c>
      <c r="N23" s="65">
        <f>VLOOKUP($A23,'Return Data'!$B$7:$R$2843,17,0)</f>
        <v>7.4980000000000002</v>
      </c>
      <c r="O23" s="66">
        <f t="shared" si="6"/>
        <v>13</v>
      </c>
      <c r="P23" s="65">
        <f>VLOOKUP($A23,'Return Data'!$B$7:$R$2843,14,0)</f>
        <v>7.3520000000000003</v>
      </c>
      <c r="Q23" s="66">
        <f t="shared" si="7"/>
        <v>17</v>
      </c>
      <c r="R23" s="65">
        <f>VLOOKUP($A23,'Return Data'!$B$7:$R$2843,16,0)</f>
        <v>6.1974999999999998</v>
      </c>
      <c r="S23" s="67">
        <f t="shared" si="4"/>
        <v>26</v>
      </c>
    </row>
    <row r="24" spans="1:19" x14ac:dyDescent="0.3">
      <c r="A24" s="82" t="s">
        <v>99</v>
      </c>
      <c r="B24" s="64">
        <f>VLOOKUP($A24,'Return Data'!$B$7:$R$2843,3,0)</f>
        <v>44351</v>
      </c>
      <c r="C24" s="65">
        <f>VLOOKUP($A24,'Return Data'!$B$7:$R$2843,4,0)</f>
        <v>27.3232</v>
      </c>
      <c r="D24" s="65">
        <f>VLOOKUP($A24,'Return Data'!$B$7:$R$2843,9,0)</f>
        <v>6.3426999999999998</v>
      </c>
      <c r="E24" s="66">
        <f t="shared" si="0"/>
        <v>13</v>
      </c>
      <c r="F24" s="65">
        <f>VLOOKUP($A24,'Return Data'!$B$7:$R$2843,10,0)</f>
        <v>8.8940999999999999</v>
      </c>
      <c r="G24" s="66">
        <f t="shared" si="1"/>
        <v>11</v>
      </c>
      <c r="H24" s="65">
        <f>VLOOKUP($A24,'Return Data'!$B$7:$R$2843,11,0)</f>
        <v>0.41339999999999999</v>
      </c>
      <c r="I24" s="66">
        <f t="shared" si="2"/>
        <v>25</v>
      </c>
      <c r="J24" s="65">
        <f>VLOOKUP($A24,'Return Data'!$B$7:$R$2843,12,0)</f>
        <v>3.5948000000000002</v>
      </c>
      <c r="K24" s="66">
        <f t="shared" si="3"/>
        <v>16</v>
      </c>
      <c r="L24" s="65">
        <f>VLOOKUP($A24,'Return Data'!$B$7:$R$2843,13,0)</f>
        <v>4.3658999999999999</v>
      </c>
      <c r="M24" s="66">
        <f t="shared" si="5"/>
        <v>19</v>
      </c>
      <c r="N24" s="65">
        <f>VLOOKUP($A24,'Return Data'!$B$7:$R$2843,17,0)</f>
        <v>9.3649000000000004</v>
      </c>
      <c r="O24" s="66">
        <f t="shared" si="6"/>
        <v>4</v>
      </c>
      <c r="P24" s="65">
        <f>VLOOKUP($A24,'Return Data'!$B$7:$R$2843,14,0)</f>
        <v>10.0618</v>
      </c>
      <c r="Q24" s="66">
        <f t="shared" si="7"/>
        <v>2</v>
      </c>
      <c r="R24" s="65">
        <f>VLOOKUP($A24,'Return Data'!$B$7:$R$2843,16,0)</f>
        <v>8.3628999999999998</v>
      </c>
      <c r="S24" s="67">
        <f t="shared" si="4"/>
        <v>6</v>
      </c>
    </row>
    <row r="25" spans="1:19" x14ac:dyDescent="0.3">
      <c r="A25" s="82" t="s">
        <v>100</v>
      </c>
      <c r="B25" s="64">
        <f>VLOOKUP($A25,'Return Data'!$B$7:$R$2843,3,0)</f>
        <v>44351</v>
      </c>
      <c r="C25" s="65">
        <f>VLOOKUP($A25,'Return Data'!$B$7:$R$2843,4,0)</f>
        <v>17.199200000000001</v>
      </c>
      <c r="D25" s="65">
        <f>VLOOKUP($A25,'Return Data'!$B$7:$R$2843,9,0)</f>
        <v>12.0893</v>
      </c>
      <c r="E25" s="66">
        <f t="shared" si="0"/>
        <v>1</v>
      </c>
      <c r="F25" s="65">
        <f>VLOOKUP($A25,'Return Data'!$B$7:$R$2843,10,0)</f>
        <v>11.0268</v>
      </c>
      <c r="G25" s="66">
        <f t="shared" si="1"/>
        <v>5</v>
      </c>
      <c r="H25" s="65">
        <f>VLOOKUP($A25,'Return Data'!$B$7:$R$2843,11,0)</f>
        <v>5.3278999999999996</v>
      </c>
      <c r="I25" s="66">
        <f t="shared" si="2"/>
        <v>5</v>
      </c>
      <c r="J25" s="65">
        <f>VLOOKUP($A25,'Return Data'!$B$7:$R$2843,12,0)</f>
        <v>6.8711000000000002</v>
      </c>
      <c r="K25" s="66">
        <f t="shared" si="3"/>
        <v>3</v>
      </c>
      <c r="L25" s="65">
        <f>VLOOKUP($A25,'Return Data'!$B$7:$R$2843,13,0)</f>
        <v>8.3756000000000004</v>
      </c>
      <c r="M25" s="66">
        <f t="shared" si="5"/>
        <v>4</v>
      </c>
      <c r="N25" s="65">
        <f>VLOOKUP($A25,'Return Data'!$B$7:$R$2843,17,0)</f>
        <v>7.3193000000000001</v>
      </c>
      <c r="O25" s="66">
        <f t="shared" si="6"/>
        <v>15</v>
      </c>
      <c r="P25" s="65">
        <f>VLOOKUP($A25,'Return Data'!$B$7:$R$2843,14,0)</f>
        <v>7.4355000000000002</v>
      </c>
      <c r="Q25" s="66">
        <f t="shared" si="7"/>
        <v>15</v>
      </c>
      <c r="R25" s="65">
        <f>VLOOKUP($A25,'Return Data'!$B$7:$R$2843,16,0)</f>
        <v>7.0585000000000004</v>
      </c>
      <c r="S25" s="67">
        <f t="shared" si="4"/>
        <v>21</v>
      </c>
    </row>
    <row r="26" spans="1:19" x14ac:dyDescent="0.3">
      <c r="A26" s="82" t="s">
        <v>101</v>
      </c>
      <c r="B26" s="64">
        <f>VLOOKUP($A26,'Return Data'!$B$7:$R$2843,3,0)</f>
        <v>44351</v>
      </c>
      <c r="C26" s="65">
        <f>VLOOKUP($A26,'Return Data'!$B$7:$R$2843,4,0)</f>
        <v>1196.1501000000001</v>
      </c>
      <c r="D26" s="65">
        <f>VLOOKUP($A26,'Return Data'!$B$7:$R$2843,9,0)</f>
        <v>5.7789000000000001</v>
      </c>
      <c r="E26" s="66">
        <f t="shared" si="0"/>
        <v>15</v>
      </c>
      <c r="F26" s="65">
        <f>VLOOKUP($A26,'Return Data'!$B$7:$R$2843,10,0)</f>
        <v>7.0792000000000002</v>
      </c>
      <c r="G26" s="66">
        <f t="shared" si="1"/>
        <v>21</v>
      </c>
      <c r="H26" s="65">
        <f>VLOOKUP($A26,'Return Data'!$B$7:$R$2843,11,0)</f>
        <v>2.9369000000000001</v>
      </c>
      <c r="I26" s="66">
        <f t="shared" si="2"/>
        <v>10</v>
      </c>
      <c r="J26" s="65">
        <f>VLOOKUP($A26,'Return Data'!$B$7:$R$2843,12,0)</f>
        <v>5.3212000000000002</v>
      </c>
      <c r="K26" s="66">
        <f t="shared" si="3"/>
        <v>8</v>
      </c>
      <c r="L26" s="65">
        <f>VLOOKUP($A26,'Return Data'!$B$7:$R$2843,13,0)</f>
        <v>5.3299000000000003</v>
      </c>
      <c r="M26" s="66">
        <f t="shared" si="5"/>
        <v>15</v>
      </c>
      <c r="N26" s="65"/>
      <c r="O26" s="66"/>
      <c r="P26" s="65"/>
      <c r="Q26" s="66"/>
      <c r="R26" s="65">
        <f>VLOOKUP($A26,'Return Data'!$B$7:$R$2843,16,0)</f>
        <v>7.423</v>
      </c>
      <c r="S26" s="67">
        <f t="shared" si="4"/>
        <v>16</v>
      </c>
    </row>
    <row r="27" spans="1:19" x14ac:dyDescent="0.3">
      <c r="A27" s="82" t="s">
        <v>102</v>
      </c>
      <c r="B27" s="64">
        <f>VLOOKUP($A27,'Return Data'!$B$7:$R$2843,3,0)</f>
        <v>44351</v>
      </c>
      <c r="C27" s="65">
        <f>VLOOKUP($A27,'Return Data'!$B$7:$R$2843,4,0)</f>
        <v>32.666200000000003</v>
      </c>
      <c r="D27" s="65">
        <f>VLOOKUP($A27,'Return Data'!$B$7:$R$2843,9,0)</f>
        <v>3.7351999999999999</v>
      </c>
      <c r="E27" s="66">
        <f t="shared" si="0"/>
        <v>22</v>
      </c>
      <c r="F27" s="65">
        <f>VLOOKUP($A27,'Return Data'!$B$7:$R$2843,10,0)</f>
        <v>6.8634000000000004</v>
      </c>
      <c r="G27" s="66">
        <f t="shared" si="1"/>
        <v>22</v>
      </c>
      <c r="H27" s="65">
        <f>VLOOKUP($A27,'Return Data'!$B$7:$R$2843,11,0)</f>
        <v>2.3881000000000001</v>
      </c>
      <c r="I27" s="66">
        <f t="shared" si="2"/>
        <v>12</v>
      </c>
      <c r="J27" s="65">
        <f>VLOOKUP($A27,'Return Data'!$B$7:$R$2843,12,0)</f>
        <v>3.8641999999999999</v>
      </c>
      <c r="K27" s="66">
        <f t="shared" si="3"/>
        <v>12</v>
      </c>
      <c r="L27" s="65">
        <f>VLOOKUP($A27,'Return Data'!$B$7:$R$2843,13,0)</f>
        <v>5.6058000000000003</v>
      </c>
      <c r="M27" s="66">
        <f t="shared" si="5"/>
        <v>14</v>
      </c>
      <c r="N27" s="65">
        <f>VLOOKUP($A27,'Return Data'!$B$7:$R$2843,17,0)</f>
        <v>5.8517000000000001</v>
      </c>
      <c r="O27" s="66">
        <f t="shared" ref="O27:O37" si="8">RANK(N27,N$8:N$39,0)</f>
        <v>23</v>
      </c>
      <c r="P27" s="65">
        <f>VLOOKUP($A27,'Return Data'!$B$7:$R$2843,14,0)</f>
        <v>6.3611000000000004</v>
      </c>
      <c r="Q27" s="66">
        <f t="shared" ref="Q27:Q37" si="9">RANK(P27,P$8:P$39,0)</f>
        <v>19</v>
      </c>
      <c r="R27" s="65">
        <f>VLOOKUP($A27,'Return Data'!$B$7:$R$2843,16,0)</f>
        <v>6.8146000000000004</v>
      </c>
      <c r="S27" s="67">
        <f t="shared" si="4"/>
        <v>24</v>
      </c>
    </row>
    <row r="28" spans="1:19" x14ac:dyDescent="0.3">
      <c r="A28" s="82" t="s">
        <v>103</v>
      </c>
      <c r="B28" s="64">
        <f>VLOOKUP($A28,'Return Data'!$B$7:$R$2843,3,0)</f>
        <v>44351</v>
      </c>
      <c r="C28" s="65">
        <f>VLOOKUP($A28,'Return Data'!$B$7:$R$2843,4,0)</f>
        <v>29.3782</v>
      </c>
      <c r="D28" s="65">
        <f>VLOOKUP($A28,'Return Data'!$B$7:$R$2843,9,0)</f>
        <v>7.7618</v>
      </c>
      <c r="E28" s="66">
        <f t="shared" si="0"/>
        <v>6</v>
      </c>
      <c r="F28" s="65">
        <f>VLOOKUP($A28,'Return Data'!$B$7:$R$2843,10,0)</f>
        <v>9.0486000000000004</v>
      </c>
      <c r="G28" s="66">
        <f t="shared" si="1"/>
        <v>10</v>
      </c>
      <c r="H28" s="65">
        <f>VLOOKUP($A28,'Return Data'!$B$7:$R$2843,11,0)</f>
        <v>1.5963000000000001</v>
      </c>
      <c r="I28" s="66">
        <f t="shared" si="2"/>
        <v>19</v>
      </c>
      <c r="J28" s="65">
        <f>VLOOKUP($A28,'Return Data'!$B$7:$R$2843,12,0)</f>
        <v>4.6134000000000004</v>
      </c>
      <c r="K28" s="66">
        <f t="shared" si="3"/>
        <v>9</v>
      </c>
      <c r="L28" s="65">
        <f>VLOOKUP($A28,'Return Data'!$B$7:$R$2843,13,0)</f>
        <v>6.7591999999999999</v>
      </c>
      <c r="M28" s="66">
        <f t="shared" si="5"/>
        <v>9</v>
      </c>
      <c r="N28" s="65">
        <f>VLOOKUP($A28,'Return Data'!$B$7:$R$2843,17,0)</f>
        <v>8.7874999999999996</v>
      </c>
      <c r="O28" s="66">
        <f t="shared" si="8"/>
        <v>5</v>
      </c>
      <c r="P28" s="65">
        <f>VLOOKUP($A28,'Return Data'!$B$7:$R$2843,14,0)</f>
        <v>9.8018999999999998</v>
      </c>
      <c r="Q28" s="66">
        <f t="shared" si="9"/>
        <v>3</v>
      </c>
      <c r="R28" s="65">
        <f>VLOOKUP($A28,'Return Data'!$B$7:$R$2843,16,0)</f>
        <v>8.6220999999999997</v>
      </c>
      <c r="S28" s="67">
        <f t="shared" si="4"/>
        <v>3</v>
      </c>
    </row>
    <row r="29" spans="1:19" x14ac:dyDescent="0.3">
      <c r="A29" s="82" t="s">
        <v>104</v>
      </c>
      <c r="B29" s="64">
        <f>VLOOKUP($A29,'Return Data'!$B$7:$R$2843,3,0)</f>
        <v>44351</v>
      </c>
      <c r="C29" s="65">
        <f>VLOOKUP($A29,'Return Data'!$B$7:$R$2843,4,0)</f>
        <v>23.5152</v>
      </c>
      <c r="D29" s="65">
        <f>VLOOKUP($A29,'Return Data'!$B$7:$R$2843,9,0)</f>
        <v>6.4340000000000002</v>
      </c>
      <c r="E29" s="66">
        <f t="shared" si="0"/>
        <v>11</v>
      </c>
      <c r="F29" s="65">
        <f>VLOOKUP($A29,'Return Data'!$B$7:$R$2843,10,0)</f>
        <v>7.2727000000000004</v>
      </c>
      <c r="G29" s="66">
        <f t="shared" si="1"/>
        <v>20</v>
      </c>
      <c r="H29" s="65">
        <f>VLOOKUP($A29,'Return Data'!$B$7:$R$2843,11,0)</f>
        <v>-0.1381</v>
      </c>
      <c r="I29" s="66">
        <f t="shared" si="2"/>
        <v>30</v>
      </c>
      <c r="J29" s="65">
        <f>VLOOKUP($A29,'Return Data'!$B$7:$R$2843,12,0)</f>
        <v>2.7031000000000001</v>
      </c>
      <c r="K29" s="66">
        <f t="shared" si="3"/>
        <v>25</v>
      </c>
      <c r="L29" s="65">
        <f>VLOOKUP($A29,'Return Data'!$B$7:$R$2843,13,0)</f>
        <v>3.8488000000000002</v>
      </c>
      <c r="M29" s="66">
        <f t="shared" si="5"/>
        <v>23</v>
      </c>
      <c r="N29" s="65">
        <f>VLOOKUP($A29,'Return Data'!$B$7:$R$2843,17,0)</f>
        <v>7.4512999999999998</v>
      </c>
      <c r="O29" s="66">
        <f t="shared" si="8"/>
        <v>14</v>
      </c>
      <c r="P29" s="65">
        <f>VLOOKUP($A29,'Return Data'!$B$7:$R$2843,14,0)</f>
        <v>8.2837999999999994</v>
      </c>
      <c r="Q29" s="66">
        <f t="shared" si="9"/>
        <v>12</v>
      </c>
      <c r="R29" s="65">
        <f>VLOOKUP($A29,'Return Data'!$B$7:$R$2843,16,0)</f>
        <v>5.9589999999999996</v>
      </c>
      <c r="S29" s="67">
        <f t="shared" si="4"/>
        <v>28</v>
      </c>
    </row>
    <row r="30" spans="1:19" x14ac:dyDescent="0.3">
      <c r="A30" s="82" t="s">
        <v>105</v>
      </c>
      <c r="B30" s="64">
        <f>VLOOKUP($A30,'Return Data'!$B$7:$R$2843,3,0)</f>
        <v>44351</v>
      </c>
      <c r="C30" s="65">
        <f>VLOOKUP($A30,'Return Data'!$B$7:$R$2843,4,0)</f>
        <v>13.2927</v>
      </c>
      <c r="D30" s="65">
        <f>VLOOKUP($A30,'Return Data'!$B$7:$R$2843,9,0)</f>
        <v>3.3666</v>
      </c>
      <c r="E30" s="66">
        <f t="shared" si="0"/>
        <v>24</v>
      </c>
      <c r="F30" s="65">
        <f>VLOOKUP($A30,'Return Data'!$B$7:$R$2843,10,0)</f>
        <v>6.0111999999999997</v>
      </c>
      <c r="G30" s="66">
        <f t="shared" si="1"/>
        <v>23</v>
      </c>
      <c r="H30" s="65">
        <f>VLOOKUP($A30,'Return Data'!$B$7:$R$2843,11,0)</f>
        <v>1.87</v>
      </c>
      <c r="I30" s="66">
        <f t="shared" si="2"/>
        <v>17</v>
      </c>
      <c r="J30" s="65">
        <f>VLOOKUP($A30,'Return Data'!$B$7:$R$2843,12,0)</f>
        <v>3.2399</v>
      </c>
      <c r="K30" s="66">
        <f t="shared" si="3"/>
        <v>20</v>
      </c>
      <c r="L30" s="65">
        <f>VLOOKUP($A30,'Return Data'!$B$7:$R$2843,13,0)</f>
        <v>3.0482</v>
      </c>
      <c r="M30" s="66">
        <f t="shared" si="5"/>
        <v>26</v>
      </c>
      <c r="N30" s="65">
        <f>VLOOKUP($A30,'Return Data'!$B$7:$R$2843,17,0)</f>
        <v>8.6448999999999998</v>
      </c>
      <c r="O30" s="66">
        <f t="shared" si="8"/>
        <v>7</v>
      </c>
      <c r="P30" s="65">
        <f>VLOOKUP($A30,'Return Data'!$B$7:$R$2843,14,0)</f>
        <v>8.7972999999999999</v>
      </c>
      <c r="Q30" s="66">
        <f t="shared" si="9"/>
        <v>7</v>
      </c>
      <c r="R30" s="65">
        <f>VLOOKUP($A30,'Return Data'!$B$7:$R$2843,16,0)</f>
        <v>7.0118</v>
      </c>
      <c r="S30" s="67">
        <f t="shared" si="4"/>
        <v>22</v>
      </c>
    </row>
    <row r="31" spans="1:19" x14ac:dyDescent="0.3">
      <c r="A31" s="82" t="s">
        <v>106</v>
      </c>
      <c r="B31" s="64">
        <f>VLOOKUP($A31,'Return Data'!$B$7:$R$2843,3,0)</f>
        <v>44351</v>
      </c>
      <c r="C31" s="65">
        <f>VLOOKUP($A31,'Return Data'!$B$7:$R$2843,4,0)</f>
        <v>29.198</v>
      </c>
      <c r="D31" s="65">
        <f>VLOOKUP($A31,'Return Data'!$B$7:$R$2843,9,0)</f>
        <v>6.4100999999999999</v>
      </c>
      <c r="E31" s="66">
        <f t="shared" si="0"/>
        <v>12</v>
      </c>
      <c r="F31" s="65">
        <f>VLOOKUP($A31,'Return Data'!$B$7:$R$2843,10,0)</f>
        <v>12.926399999999999</v>
      </c>
      <c r="G31" s="66">
        <f t="shared" si="1"/>
        <v>3</v>
      </c>
      <c r="H31" s="65">
        <f>VLOOKUP($A31,'Return Data'!$B$7:$R$2843,11,0)</f>
        <v>2.0160999999999998</v>
      </c>
      <c r="I31" s="66">
        <f t="shared" si="2"/>
        <v>13</v>
      </c>
      <c r="J31" s="65">
        <f>VLOOKUP($A31,'Return Data'!$B$7:$R$2843,12,0)</f>
        <v>2.7865000000000002</v>
      </c>
      <c r="K31" s="66">
        <f t="shared" si="3"/>
        <v>23</v>
      </c>
      <c r="L31" s="65">
        <f>VLOOKUP($A31,'Return Data'!$B$7:$R$2843,13,0)</f>
        <v>4.6707000000000001</v>
      </c>
      <c r="M31" s="66">
        <f t="shared" si="5"/>
        <v>16</v>
      </c>
      <c r="N31" s="65">
        <f>VLOOKUP($A31,'Return Data'!$B$7:$R$2843,17,0)</f>
        <v>7.7026000000000003</v>
      </c>
      <c r="O31" s="66">
        <f t="shared" si="8"/>
        <v>10</v>
      </c>
      <c r="P31" s="65">
        <f>VLOOKUP($A31,'Return Data'!$B$7:$R$2843,14,0)</f>
        <v>8.3742000000000001</v>
      </c>
      <c r="Q31" s="66">
        <f t="shared" si="9"/>
        <v>11</v>
      </c>
      <c r="R31" s="65">
        <f>VLOOKUP($A31,'Return Data'!$B$7:$R$2843,16,0)</f>
        <v>6.6837</v>
      </c>
      <c r="S31" s="67">
        <f t="shared" si="4"/>
        <v>25</v>
      </c>
    </row>
    <row r="32" spans="1:19" x14ac:dyDescent="0.3">
      <c r="A32" s="82" t="s">
        <v>107</v>
      </c>
      <c r="B32" s="64">
        <f>VLOOKUP($A32,'Return Data'!$B$7:$R$2843,3,0)</f>
        <v>44351</v>
      </c>
      <c r="C32" s="65">
        <f>VLOOKUP($A32,'Return Data'!$B$7:$R$2843,4,0)</f>
        <v>2105.2352000000001</v>
      </c>
      <c r="D32" s="65">
        <f>VLOOKUP($A32,'Return Data'!$B$7:$R$2843,9,0)</f>
        <v>5.5162000000000004</v>
      </c>
      <c r="E32" s="66">
        <f t="shared" si="0"/>
        <v>17</v>
      </c>
      <c r="F32" s="65">
        <f>VLOOKUP($A32,'Return Data'!$B$7:$R$2843,10,0)</f>
        <v>8.1231000000000009</v>
      </c>
      <c r="G32" s="66">
        <f t="shared" si="1"/>
        <v>12</v>
      </c>
      <c r="H32" s="65">
        <f>VLOOKUP($A32,'Return Data'!$B$7:$R$2843,11,0)</f>
        <v>1.8243</v>
      </c>
      <c r="I32" s="66">
        <f t="shared" si="2"/>
        <v>18</v>
      </c>
      <c r="J32" s="65">
        <f>VLOOKUP($A32,'Return Data'!$B$7:$R$2843,12,0)</f>
        <v>3.5587</v>
      </c>
      <c r="K32" s="66">
        <f t="shared" si="3"/>
        <v>17</v>
      </c>
      <c r="L32" s="65">
        <f>VLOOKUP($A32,'Return Data'!$B$7:$R$2843,13,0)</f>
        <v>4.3292999999999999</v>
      </c>
      <c r="M32" s="66">
        <f t="shared" si="5"/>
        <v>20</v>
      </c>
      <c r="N32" s="65">
        <f>VLOOKUP($A32,'Return Data'!$B$7:$R$2843,17,0)</f>
        <v>7.5271999999999997</v>
      </c>
      <c r="O32" s="66">
        <f t="shared" si="8"/>
        <v>11</v>
      </c>
      <c r="P32" s="65">
        <f>VLOOKUP($A32,'Return Data'!$B$7:$R$2843,14,0)</f>
        <v>8.7150999999999996</v>
      </c>
      <c r="Q32" s="66">
        <f t="shared" si="9"/>
        <v>8</v>
      </c>
      <c r="R32" s="65">
        <f>VLOOKUP($A32,'Return Data'!$B$7:$R$2843,16,0)</f>
        <v>8.2415000000000003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44351</v>
      </c>
      <c r="C34" s="65">
        <f>VLOOKUP($A34,'Return Data'!$B$7:$R$2843,4,0)</f>
        <v>16.448499999999999</v>
      </c>
      <c r="D34" s="65">
        <f>VLOOKUP($A34,'Return Data'!$B$7:$R$2843,9,0)</f>
        <v>2.1800999999999999</v>
      </c>
      <c r="E34" s="66">
        <f t="shared" si="0"/>
        <v>29</v>
      </c>
      <c r="F34" s="65">
        <f>VLOOKUP($A34,'Return Data'!$B$7:$R$2843,10,0)</f>
        <v>7.3079000000000001</v>
      </c>
      <c r="G34" s="66">
        <f t="shared" si="1"/>
        <v>19</v>
      </c>
      <c r="H34" s="65">
        <f>VLOOKUP($A34,'Return Data'!$B$7:$R$2843,11,0)</f>
        <v>2.7976999999999999</v>
      </c>
      <c r="I34" s="66">
        <f t="shared" si="2"/>
        <v>11</v>
      </c>
      <c r="J34" s="65">
        <f>VLOOKUP($A34,'Return Data'!$B$7:$R$2843,12,0)</f>
        <v>3.5255999999999998</v>
      </c>
      <c r="K34" s="66">
        <f t="shared" si="3"/>
        <v>18</v>
      </c>
      <c r="L34" s="65">
        <f>VLOOKUP($A34,'Return Data'!$B$7:$R$2843,13,0)</f>
        <v>4.6341999999999999</v>
      </c>
      <c r="M34" s="66">
        <f t="shared" si="5"/>
        <v>17</v>
      </c>
      <c r="N34" s="65">
        <f>VLOOKUP($A34,'Return Data'!$B$7:$R$2843,17,0)</f>
        <v>8.1135999999999999</v>
      </c>
      <c r="O34" s="66">
        <f t="shared" si="8"/>
        <v>9</v>
      </c>
      <c r="P34" s="65">
        <f>VLOOKUP($A34,'Return Data'!$B$7:$R$2843,14,0)</f>
        <v>8.6988000000000003</v>
      </c>
      <c r="Q34" s="66">
        <f t="shared" si="9"/>
        <v>9</v>
      </c>
      <c r="R34" s="65">
        <f>VLOOKUP($A34,'Return Data'!$B$7:$R$2843,16,0)</f>
        <v>8.5409000000000006</v>
      </c>
      <c r="S34" s="67">
        <f t="shared" si="4"/>
        <v>4</v>
      </c>
    </row>
    <row r="35" spans="1:19" x14ac:dyDescent="0.3">
      <c r="A35" s="82" t="s">
        <v>111</v>
      </c>
      <c r="B35" s="64">
        <f>VLOOKUP($A35,'Return Data'!$B$7:$R$2843,3,0)</f>
        <v>44351</v>
      </c>
      <c r="C35" s="65">
        <f>VLOOKUP($A35,'Return Data'!$B$7:$R$2843,4,0)</f>
        <v>27.8203</v>
      </c>
      <c r="D35" s="65">
        <f>VLOOKUP($A35,'Return Data'!$B$7:$R$2843,9,0)</f>
        <v>2.8424</v>
      </c>
      <c r="E35" s="66">
        <f t="shared" si="0"/>
        <v>28</v>
      </c>
      <c r="F35" s="65">
        <f>VLOOKUP($A35,'Return Data'!$B$7:$R$2843,10,0)</f>
        <v>5.5411000000000001</v>
      </c>
      <c r="G35" s="66">
        <f t="shared" si="1"/>
        <v>24</v>
      </c>
      <c r="H35" s="65">
        <f>VLOOKUP($A35,'Return Data'!$B$7:$R$2843,11,0)</f>
        <v>0.68279999999999996</v>
      </c>
      <c r="I35" s="66">
        <f t="shared" si="2"/>
        <v>22</v>
      </c>
      <c r="J35" s="65">
        <f>VLOOKUP($A35,'Return Data'!$B$7:$R$2843,12,0)</f>
        <v>2.7616000000000001</v>
      </c>
      <c r="K35" s="66">
        <f t="shared" si="3"/>
        <v>24</v>
      </c>
      <c r="L35" s="65">
        <f>VLOOKUP($A35,'Return Data'!$B$7:$R$2843,13,0)</f>
        <v>3.6114999999999999</v>
      </c>
      <c r="M35" s="66">
        <f t="shared" si="5"/>
        <v>25</v>
      </c>
      <c r="N35" s="65">
        <f>VLOOKUP($A35,'Return Data'!$B$7:$R$2843,17,0)</f>
        <v>8.6973000000000003</v>
      </c>
      <c r="O35" s="66">
        <f t="shared" si="8"/>
        <v>6</v>
      </c>
      <c r="P35" s="65">
        <f>VLOOKUP($A35,'Return Data'!$B$7:$R$2843,14,0)</f>
        <v>9.3491999999999997</v>
      </c>
      <c r="Q35" s="66">
        <f t="shared" si="9"/>
        <v>6</v>
      </c>
      <c r="R35" s="65">
        <f>VLOOKUP($A35,'Return Data'!$B$7:$R$2843,16,0)</f>
        <v>6.0556999999999999</v>
      </c>
      <c r="S35" s="67">
        <f t="shared" si="4"/>
        <v>27</v>
      </c>
    </row>
    <row r="36" spans="1:19" x14ac:dyDescent="0.3">
      <c r="A36" s="82" t="s">
        <v>112</v>
      </c>
      <c r="B36" s="64">
        <f>VLOOKUP($A36,'Return Data'!$B$7:$R$2843,3,0)</f>
        <v>44351</v>
      </c>
      <c r="C36" s="65">
        <f>VLOOKUP($A36,'Return Data'!$B$7:$R$2843,4,0)</f>
        <v>32.572299999999998</v>
      </c>
      <c r="D36" s="65">
        <f>VLOOKUP($A36,'Return Data'!$B$7:$R$2843,9,0)</f>
        <v>7.234</v>
      </c>
      <c r="E36" s="66">
        <f t="shared" si="0"/>
        <v>8</v>
      </c>
      <c r="F36" s="65">
        <f>VLOOKUP($A36,'Return Data'!$B$7:$R$2843,10,0)</f>
        <v>8.0835000000000008</v>
      </c>
      <c r="G36" s="66">
        <f t="shared" si="1"/>
        <v>13</v>
      </c>
      <c r="H36" s="65">
        <f>VLOOKUP($A36,'Return Data'!$B$7:$R$2843,11,0)</f>
        <v>3.6524000000000001</v>
      </c>
      <c r="I36" s="66">
        <f t="shared" si="2"/>
        <v>8</v>
      </c>
      <c r="J36" s="65">
        <f>VLOOKUP($A36,'Return Data'!$B$7:$R$2843,12,0)</f>
        <v>4.5403000000000002</v>
      </c>
      <c r="K36" s="66">
        <f t="shared" si="3"/>
        <v>10</v>
      </c>
      <c r="L36" s="65">
        <f>VLOOKUP($A36,'Return Data'!$B$7:$R$2843,13,0)</f>
        <v>5.9127000000000001</v>
      </c>
      <c r="M36" s="66">
        <f t="shared" si="5"/>
        <v>10</v>
      </c>
      <c r="N36" s="65">
        <f>VLOOKUP($A36,'Return Data'!$B$7:$R$2843,17,0)</f>
        <v>7.0335000000000001</v>
      </c>
      <c r="O36" s="66">
        <f t="shared" si="8"/>
        <v>16</v>
      </c>
      <c r="P36" s="65">
        <f>VLOOKUP($A36,'Return Data'!$B$7:$R$2843,14,0)</f>
        <v>7.4969000000000001</v>
      </c>
      <c r="Q36" s="66">
        <f t="shared" si="9"/>
        <v>14</v>
      </c>
      <c r="R36" s="65">
        <f>VLOOKUP($A36,'Return Data'!$B$7:$R$2843,16,0)</f>
        <v>6.8734000000000002</v>
      </c>
      <c r="S36" s="67">
        <f t="shared" si="4"/>
        <v>23</v>
      </c>
    </row>
    <row r="37" spans="1:19" x14ac:dyDescent="0.3">
      <c r="A37" s="82" t="s">
        <v>113</v>
      </c>
      <c r="B37" s="64">
        <f>VLOOKUP($A37,'Return Data'!$B$7:$R$2843,3,0)</f>
        <v>44351</v>
      </c>
      <c r="C37" s="65">
        <f>VLOOKUP($A37,'Return Data'!$B$7:$R$2843,4,0)</f>
        <v>18.995000000000001</v>
      </c>
      <c r="D37" s="65">
        <f>VLOOKUP($A37,'Return Data'!$B$7:$R$2843,9,0)</f>
        <v>5.6679000000000004</v>
      </c>
      <c r="E37" s="66">
        <f t="shared" si="0"/>
        <v>16</v>
      </c>
      <c r="F37" s="65">
        <f>VLOOKUP($A37,'Return Data'!$B$7:$R$2843,10,0)</f>
        <v>9.4715000000000007</v>
      </c>
      <c r="G37" s="66">
        <f t="shared" si="1"/>
        <v>8</v>
      </c>
      <c r="H37" s="65">
        <f>VLOOKUP($A37,'Return Data'!$B$7:$R$2843,11,0)</f>
        <v>0.61</v>
      </c>
      <c r="I37" s="66">
        <f t="shared" si="2"/>
        <v>23</v>
      </c>
      <c r="J37" s="65">
        <f>VLOOKUP($A37,'Return Data'!$B$7:$R$2843,12,0)</f>
        <v>2.89</v>
      </c>
      <c r="K37" s="66">
        <f t="shared" si="3"/>
        <v>22</v>
      </c>
      <c r="L37" s="65">
        <f>VLOOKUP($A37,'Return Data'!$B$7:$R$2843,13,0)</f>
        <v>4.5484999999999998</v>
      </c>
      <c r="M37" s="66">
        <f t="shared" si="5"/>
        <v>18</v>
      </c>
      <c r="N37" s="65">
        <f>VLOOKUP($A37,'Return Data'!$B$7:$R$2843,17,0)</f>
        <v>8.1417999999999999</v>
      </c>
      <c r="O37" s="66">
        <f t="shared" si="8"/>
        <v>8</v>
      </c>
      <c r="P37" s="65">
        <f>VLOOKUP($A37,'Return Data'!$B$7:$R$2843,14,0)</f>
        <v>8.5212000000000003</v>
      </c>
      <c r="Q37" s="66">
        <f t="shared" si="9"/>
        <v>10</v>
      </c>
      <c r="R37" s="65">
        <f>VLOOKUP($A37,'Return Data'!$B$7:$R$2843,16,0)</f>
        <v>7.1326000000000001</v>
      </c>
      <c r="S37" s="67">
        <f t="shared" si="4"/>
        <v>17</v>
      </c>
    </row>
    <row r="38" spans="1:19" x14ac:dyDescent="0.3">
      <c r="A38" s="82" t="s">
        <v>367</v>
      </c>
      <c r="B38" s="64">
        <f>VLOOKUP($A38,'Return Data'!$B$7:$R$2843,3,0)</f>
        <v>44351</v>
      </c>
      <c r="C38" s="65">
        <f>VLOOKUP($A38,'Return Data'!$B$7:$R$2843,4,0)</f>
        <v>0.30449999999999999</v>
      </c>
      <c r="D38" s="65">
        <f>VLOOKUP($A38,'Return Data'!$B$7:$R$2843,9,0)</f>
        <v>11.321300000000001</v>
      </c>
      <c r="E38" s="66">
        <f t="shared" si="0"/>
        <v>2</v>
      </c>
      <c r="F38" s="65">
        <f>VLOOKUP($A38,'Return Data'!$B$7:$R$2843,10,0)</f>
        <v>11.392799999999999</v>
      </c>
      <c r="G38" s="66">
        <f t="shared" si="1"/>
        <v>4</v>
      </c>
      <c r="H38" s="65">
        <f>VLOOKUP($A38,'Return Data'!$B$7:$R$2843,11,0)</f>
        <v>-40.771000000000001</v>
      </c>
      <c r="I38" s="66">
        <f t="shared" si="2"/>
        <v>31</v>
      </c>
      <c r="J38" s="65"/>
      <c r="K38" s="66"/>
      <c r="L38" s="65"/>
      <c r="M38" s="66"/>
      <c r="N38" s="65"/>
      <c r="O38" s="66"/>
      <c r="P38" s="65"/>
      <c r="Q38" s="66"/>
      <c r="R38" s="65">
        <f>VLOOKUP($A38,'Return Data'!$B$7:$R$2843,16,0)</f>
        <v>-11.5511</v>
      </c>
      <c r="S38" s="67">
        <f t="shared" si="4"/>
        <v>29</v>
      </c>
    </row>
    <row r="39" spans="1:19" x14ac:dyDescent="0.3">
      <c r="A39" s="82" t="s">
        <v>114</v>
      </c>
      <c r="B39" s="64">
        <f>VLOOKUP($A39,'Return Data'!$B$7:$R$2843,3,0)</f>
        <v>44351</v>
      </c>
      <c r="C39" s="65">
        <f>VLOOKUP($A39,'Return Data'!$B$7:$R$2843,4,0)</f>
        <v>21.177600000000002</v>
      </c>
      <c r="D39" s="65">
        <f>VLOOKUP($A39,'Return Data'!$B$7:$R$2843,9,0)</f>
        <v>2.8534999999999999</v>
      </c>
      <c r="E39" s="66">
        <f t="shared" si="0"/>
        <v>27</v>
      </c>
      <c r="F39" s="65">
        <f>VLOOKUP($A39,'Return Data'!$B$7:$R$2843,10,0)</f>
        <v>4.3331</v>
      </c>
      <c r="G39" s="66">
        <f t="shared" si="1"/>
        <v>28</v>
      </c>
      <c r="H39" s="65">
        <f>VLOOKUP($A39,'Return Data'!$B$7:$R$2843,11,0)</f>
        <v>0.92379999999999995</v>
      </c>
      <c r="I39" s="66">
        <f t="shared" si="2"/>
        <v>20</v>
      </c>
      <c r="J39" s="65">
        <f>VLOOKUP($A39,'Return Data'!$B$7:$R$2843,12,0)</f>
        <v>1.9816</v>
      </c>
      <c r="K39" s="66">
        <f>RANK(J39,J$8:J$39,0)</f>
        <v>28</v>
      </c>
      <c r="L39" s="65">
        <f>VLOOKUP($A39,'Return Data'!$B$7:$R$2843,13,0)</f>
        <v>3.7471999999999999</v>
      </c>
      <c r="M39" s="66">
        <f>RANK(L39,L$8:L$39,0)</f>
        <v>24</v>
      </c>
      <c r="N39" s="65">
        <f>VLOOKUP($A39,'Return Data'!$B$7:$R$2843,17,0)</f>
        <v>4.3132999999999999</v>
      </c>
      <c r="O39" s="66">
        <f>RANK(N39,N$8:N$39,0)</f>
        <v>26</v>
      </c>
      <c r="P39" s="65">
        <f>VLOOKUP($A39,'Return Data'!$B$7:$R$2843,14,0)</f>
        <v>1.9505999999999999</v>
      </c>
      <c r="Q39" s="66">
        <f>RANK(P39,P$8:P$39,0)</f>
        <v>27</v>
      </c>
      <c r="R39" s="65">
        <f>VLOOKUP($A39,'Return Data'!$B$7:$R$2843,16,0)</f>
        <v>7.0887000000000002</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5.5156419354838722</v>
      </c>
      <c r="E41" s="88"/>
      <c r="F41" s="89">
        <f>AVERAGE(F8:F39)</f>
        <v>7.690745161290323</v>
      </c>
      <c r="G41" s="88"/>
      <c r="H41" s="89">
        <f>AVERAGE(H8:H39)</f>
        <v>1.2376451612903232</v>
      </c>
      <c r="I41" s="88"/>
      <c r="J41" s="89">
        <f>AVERAGE(J8:J39)</f>
        <v>4.2037600000000008</v>
      </c>
      <c r="K41" s="88"/>
      <c r="L41" s="89">
        <f>AVERAGE(L8:L39)</f>
        <v>5.589167857142856</v>
      </c>
      <c r="M41" s="88"/>
      <c r="N41" s="89">
        <f>AVERAGE(N8:N39)</f>
        <v>7.3470629629629629</v>
      </c>
      <c r="O41" s="88"/>
      <c r="P41" s="89">
        <f>AVERAGE(P8:P39)</f>
        <v>7.4474629629629643</v>
      </c>
      <c r="Q41" s="88"/>
      <c r="R41" s="89">
        <f>AVERAGE(R8:R39)</f>
        <v>5.4358225806451612</v>
      </c>
      <c r="S41" s="90"/>
    </row>
    <row r="42" spans="1:19" x14ac:dyDescent="0.3">
      <c r="A42" s="87" t="s">
        <v>28</v>
      </c>
      <c r="B42" s="88"/>
      <c r="C42" s="88"/>
      <c r="D42" s="89">
        <f>MIN(D8:D39)</f>
        <v>0</v>
      </c>
      <c r="E42" s="88"/>
      <c r="F42" s="89">
        <f>MIN(F8:F39)</f>
        <v>0</v>
      </c>
      <c r="G42" s="88"/>
      <c r="H42" s="89">
        <f>MIN(H8:H39)</f>
        <v>-40.771000000000001</v>
      </c>
      <c r="I42" s="88"/>
      <c r="J42" s="89">
        <f>MIN(J8:J39)</f>
        <v>0</v>
      </c>
      <c r="K42" s="88"/>
      <c r="L42" s="89">
        <f>MIN(L8:L39)</f>
        <v>2.7892999999999999</v>
      </c>
      <c r="M42" s="88"/>
      <c r="N42" s="89">
        <f>MIN(N8:N39)</f>
        <v>3.4939</v>
      </c>
      <c r="O42" s="88"/>
      <c r="P42" s="89">
        <f>MIN(P8:P39)</f>
        <v>1.9505999999999999</v>
      </c>
      <c r="Q42" s="88"/>
      <c r="R42" s="89">
        <f>MIN(R8:R39)</f>
        <v>-16.413799999999998</v>
      </c>
      <c r="S42" s="90"/>
    </row>
    <row r="43" spans="1:19" ht="15" thickBot="1" x14ac:dyDescent="0.35">
      <c r="A43" s="91" t="s">
        <v>29</v>
      </c>
      <c r="B43" s="92"/>
      <c r="C43" s="92"/>
      <c r="D43" s="93">
        <f>MAX(D8:D39)</f>
        <v>12.0893</v>
      </c>
      <c r="E43" s="92"/>
      <c r="F43" s="93">
        <f>MAX(F8:F39)</f>
        <v>15.4991</v>
      </c>
      <c r="G43" s="92"/>
      <c r="H43" s="93">
        <f>MAX(H8:H39)</f>
        <v>15.0916</v>
      </c>
      <c r="I43" s="92"/>
      <c r="J43" s="93">
        <f>MAX(J8:J39)</f>
        <v>15.7468</v>
      </c>
      <c r="K43" s="92"/>
      <c r="L43" s="93">
        <f>MAX(L8:L39)</f>
        <v>9.7591999999999999</v>
      </c>
      <c r="M43" s="92"/>
      <c r="N43" s="93">
        <f>MAX(N8:N39)</f>
        <v>11.8057</v>
      </c>
      <c r="O43" s="92"/>
      <c r="P43" s="93">
        <f>MAX(P8:P39)</f>
        <v>10.0891</v>
      </c>
      <c r="Q43" s="92"/>
      <c r="R43" s="93">
        <f>MAX(R8:R39)</f>
        <v>9.5874000000000006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44353</v>
      </c>
      <c r="C8" s="65">
        <f>VLOOKUP($A8,'Return Data'!$B$7:$R$2843,4,0)</f>
        <v>1119.5246</v>
      </c>
      <c r="D8" s="65">
        <f>VLOOKUP($A8,'Return Data'!$B$7:$R$2843,5,0)</f>
        <v>3.2149999999999999</v>
      </c>
      <c r="E8" s="66">
        <f t="shared" ref="E8:E37" si="0">RANK(D8,D$8:D$37,0)</f>
        <v>6</v>
      </c>
      <c r="F8" s="65">
        <f>VLOOKUP($A8,'Return Data'!$B$7:$R$2843,6,0)</f>
        <v>3.2046000000000001</v>
      </c>
      <c r="G8" s="66">
        <f t="shared" ref="G8:G37" si="1">RANK(F8,F$8:F$37,0)</f>
        <v>8</v>
      </c>
      <c r="H8" s="65">
        <f>VLOOKUP($A8,'Return Data'!$B$7:$R$2843,7,0)</f>
        <v>3.1877</v>
      </c>
      <c r="I8" s="66">
        <f t="shared" ref="I8:I37" si="2">RANK(H8,H$8:H$37,0)</f>
        <v>8</v>
      </c>
      <c r="J8" s="65">
        <f>VLOOKUP($A8,'Return Data'!$B$7:$R$2843,8,0)</f>
        <v>3.2151000000000001</v>
      </c>
      <c r="K8" s="66">
        <f t="shared" ref="K8:K37" si="3">RANK(J8,J$8:J$37,0)</f>
        <v>6</v>
      </c>
      <c r="L8" s="65">
        <f>VLOOKUP($A8,'Return Data'!$B$7:$R$2843,9,0)</f>
        <v>3.2766000000000002</v>
      </c>
      <c r="M8" s="66">
        <f t="shared" ref="M8:M37" si="4">RANK(L8,L$8:L$37,0)</f>
        <v>3</v>
      </c>
      <c r="N8" s="65">
        <f>VLOOKUP($A8,'Return Data'!$B$7:$R$2843,10,0)</f>
        <v>3.2284000000000002</v>
      </c>
      <c r="O8" s="66">
        <f t="shared" ref="O8:O37" si="5">RANK(N8,N$8:N$37,0)</f>
        <v>3</v>
      </c>
      <c r="P8" s="65">
        <f>VLOOKUP($A8,'Return Data'!$B$7:$R$2843,11,0)</f>
        <v>3.1457999999999999</v>
      </c>
      <c r="Q8" s="66">
        <f>RANK(P8,P$8:P$37,0)</f>
        <v>6</v>
      </c>
      <c r="R8" s="65">
        <f>VLOOKUP($A8,'Return Data'!$B$7:$R$2843,12,0)</f>
        <v>3.0988000000000002</v>
      </c>
      <c r="S8" s="66">
        <f>RANK(R8,R$8:R$37,0)</f>
        <v>11</v>
      </c>
      <c r="T8" s="65">
        <f>VLOOKUP($A8,'Return Data'!$B$7:$R$2843,13,0)</f>
        <v>3.0911</v>
      </c>
      <c r="U8" s="66">
        <f>RANK(T8,T$8:T$37,0)</f>
        <v>11</v>
      </c>
      <c r="V8" s="65">
        <f>VLOOKUP($A8,'Return Data'!$B$7:$R$2843,17,0)</f>
        <v>3.8753000000000002</v>
      </c>
      <c r="W8" s="66">
        <f t="shared" ref="W8" si="6">RANK(V8,V$8:V$37,0)</f>
        <v>2</v>
      </c>
      <c r="X8" s="65"/>
      <c r="Y8" s="66"/>
      <c r="Z8" s="65">
        <f>VLOOKUP($A8,'Return Data'!$B$7:$R$2843,16,0)</f>
        <v>4.4428999999999998</v>
      </c>
      <c r="AA8" s="67">
        <f t="shared" ref="AA8:AA37" si="7">RANK(Z8,Z$8:Z$37,0)</f>
        <v>5</v>
      </c>
    </row>
    <row r="9" spans="1:27" x14ac:dyDescent="0.3">
      <c r="A9" s="63" t="s">
        <v>1285</v>
      </c>
      <c r="B9" s="64">
        <f>VLOOKUP($A9,'Return Data'!$B$7:$R$2843,3,0)</f>
        <v>44353</v>
      </c>
      <c r="C9" s="65">
        <f>VLOOKUP($A9,'Return Data'!$B$7:$R$2843,4,0)</f>
        <v>1094.2781</v>
      </c>
      <c r="D9" s="65">
        <f>VLOOKUP($A9,'Return Data'!$B$7:$R$2843,5,0)</f>
        <v>3.1757</v>
      </c>
      <c r="E9" s="66">
        <f t="shared" si="0"/>
        <v>15</v>
      </c>
      <c r="F9" s="65">
        <f>VLOOKUP($A9,'Return Data'!$B$7:$R$2843,6,0)</f>
        <v>3.1718000000000002</v>
      </c>
      <c r="G9" s="66">
        <f t="shared" si="1"/>
        <v>16</v>
      </c>
      <c r="H9" s="65">
        <f>VLOOKUP($A9,'Return Data'!$B$7:$R$2843,7,0)</f>
        <v>3.1654</v>
      </c>
      <c r="I9" s="66">
        <f t="shared" si="2"/>
        <v>13</v>
      </c>
      <c r="J9" s="65">
        <f>VLOOKUP($A9,'Return Data'!$B$7:$R$2843,8,0)</f>
        <v>3.1884000000000001</v>
      </c>
      <c r="K9" s="66">
        <f t="shared" si="3"/>
        <v>14</v>
      </c>
      <c r="L9" s="65">
        <f>VLOOKUP($A9,'Return Data'!$B$7:$R$2843,9,0)</f>
        <v>3.2309999999999999</v>
      </c>
      <c r="M9" s="66">
        <f t="shared" si="4"/>
        <v>8</v>
      </c>
      <c r="N9" s="65">
        <f>VLOOKUP($A9,'Return Data'!$B$7:$R$2843,10,0)</f>
        <v>3.2031000000000001</v>
      </c>
      <c r="O9" s="66">
        <f t="shared" si="5"/>
        <v>9</v>
      </c>
      <c r="P9" s="65">
        <f>VLOOKUP($A9,'Return Data'!$B$7:$R$2843,11,0)</f>
        <v>3.1347</v>
      </c>
      <c r="Q9" s="66">
        <f>RANK(P9,P$8:P$37,0)</f>
        <v>10</v>
      </c>
      <c r="R9" s="65">
        <f>VLOOKUP($A9,'Return Data'!$B$7:$R$2843,12,0)</f>
        <v>3.1004</v>
      </c>
      <c r="S9" s="66">
        <f>RANK(R9,R$8:R$37,0)</f>
        <v>10</v>
      </c>
      <c r="T9" s="65">
        <f>VLOOKUP($A9,'Return Data'!$B$7:$R$2843,13,0)</f>
        <v>3.1034000000000002</v>
      </c>
      <c r="U9" s="66">
        <f>RANK(T9,T$8:T$37,0)</f>
        <v>8</v>
      </c>
      <c r="V9" s="65"/>
      <c r="W9" s="66"/>
      <c r="X9" s="65"/>
      <c r="Y9" s="66"/>
      <c r="Z9" s="65">
        <f>VLOOKUP($A9,'Return Data'!$B$7:$R$2843,16,0)</f>
        <v>4.1226000000000003</v>
      </c>
      <c r="AA9" s="67">
        <f t="shared" si="7"/>
        <v>12</v>
      </c>
    </row>
    <row r="10" spans="1:27" x14ac:dyDescent="0.3">
      <c r="A10" s="63" t="s">
        <v>1287</v>
      </c>
      <c r="B10" s="64">
        <f>VLOOKUP($A10,'Return Data'!$B$7:$R$2843,3,0)</f>
        <v>44353</v>
      </c>
      <c r="C10" s="65">
        <f>VLOOKUP($A10,'Return Data'!$B$7:$R$2843,4,0)</f>
        <v>1087.2485999999999</v>
      </c>
      <c r="D10" s="65">
        <f>VLOOKUP($A10,'Return Data'!$B$7:$R$2843,5,0)</f>
        <v>3.1894999999999998</v>
      </c>
      <c r="E10" s="66">
        <f t="shared" si="0"/>
        <v>10</v>
      </c>
      <c r="F10" s="65">
        <f>VLOOKUP($A10,'Return Data'!$B$7:$R$2843,6,0)</f>
        <v>3.1810999999999998</v>
      </c>
      <c r="G10" s="66">
        <f t="shared" si="1"/>
        <v>11</v>
      </c>
      <c r="H10" s="65">
        <f>VLOOKUP($A10,'Return Data'!$B$7:$R$2843,7,0)</f>
        <v>3.1696</v>
      </c>
      <c r="I10" s="66">
        <f t="shared" si="2"/>
        <v>11</v>
      </c>
      <c r="J10" s="65">
        <f>VLOOKUP($A10,'Return Data'!$B$7:$R$2843,8,0)</f>
        <v>3.1974999999999998</v>
      </c>
      <c r="K10" s="66">
        <f t="shared" si="3"/>
        <v>9</v>
      </c>
      <c r="L10" s="65">
        <f>VLOOKUP($A10,'Return Data'!$B$7:$R$2843,9,0)</f>
        <v>3.2145000000000001</v>
      </c>
      <c r="M10" s="66">
        <f t="shared" si="4"/>
        <v>12</v>
      </c>
      <c r="N10" s="65">
        <f>VLOOKUP($A10,'Return Data'!$B$7:$R$2843,10,0)</f>
        <v>3.1758999999999999</v>
      </c>
      <c r="O10" s="66">
        <f t="shared" si="5"/>
        <v>14</v>
      </c>
      <c r="P10" s="65">
        <f>VLOOKUP($A10,'Return Data'!$B$7:$R$2843,11,0)</f>
        <v>3.1366999999999998</v>
      </c>
      <c r="Q10" s="66">
        <f>RANK(P10,P$8:P$37,0)</f>
        <v>9</v>
      </c>
      <c r="R10" s="65">
        <f>VLOOKUP($A10,'Return Data'!$B$7:$R$2843,12,0)</f>
        <v>3.1145</v>
      </c>
      <c r="S10" s="66">
        <f>RANK(R10,R$8:R$37,0)</f>
        <v>7</v>
      </c>
      <c r="T10" s="65">
        <f>VLOOKUP($A10,'Return Data'!$B$7:$R$2843,13,0)</f>
        <v>3.1112000000000002</v>
      </c>
      <c r="U10" s="66">
        <f>RANK(T10,T$8:T$37,0)</f>
        <v>6</v>
      </c>
      <c r="V10" s="65"/>
      <c r="W10" s="66"/>
      <c r="X10" s="65"/>
      <c r="Y10" s="66"/>
      <c r="Z10" s="65">
        <f>VLOOKUP($A10,'Return Data'!$B$7:$R$2843,16,0)</f>
        <v>4.0205000000000002</v>
      </c>
      <c r="AA10" s="67">
        <f t="shared" si="7"/>
        <v>15</v>
      </c>
    </row>
    <row r="11" spans="1:27" x14ac:dyDescent="0.3">
      <c r="A11" s="63" t="s">
        <v>1289</v>
      </c>
      <c r="B11" s="64">
        <f>VLOOKUP($A11,'Return Data'!$B$7:$R$2843,3,0)</f>
        <v>44353</v>
      </c>
      <c r="C11" s="65">
        <f>VLOOKUP($A11,'Return Data'!$B$7:$R$2843,4,0)</f>
        <v>1089.5170000000001</v>
      </c>
      <c r="D11" s="65">
        <f>VLOOKUP($A11,'Return Data'!$B$7:$R$2843,5,0)</f>
        <v>3.1496</v>
      </c>
      <c r="E11" s="66">
        <f t="shared" si="0"/>
        <v>22</v>
      </c>
      <c r="F11" s="65">
        <f>VLOOKUP($A11,'Return Data'!$B$7:$R$2843,6,0)</f>
        <v>3.1421000000000001</v>
      </c>
      <c r="G11" s="66">
        <f t="shared" si="1"/>
        <v>20</v>
      </c>
      <c r="H11" s="65">
        <f>VLOOKUP($A11,'Return Data'!$B$7:$R$2843,7,0)</f>
        <v>3.1299000000000001</v>
      </c>
      <c r="I11" s="66">
        <f t="shared" si="2"/>
        <v>21</v>
      </c>
      <c r="J11" s="65">
        <f>VLOOKUP($A11,'Return Data'!$B$7:$R$2843,8,0)</f>
        <v>3.1476000000000002</v>
      </c>
      <c r="K11" s="66">
        <f t="shared" si="3"/>
        <v>21</v>
      </c>
      <c r="L11" s="65">
        <f>VLOOKUP($A11,'Return Data'!$B$7:$R$2843,9,0)</f>
        <v>3.1757</v>
      </c>
      <c r="M11" s="66">
        <f t="shared" si="4"/>
        <v>21</v>
      </c>
      <c r="N11" s="65">
        <f>VLOOKUP($A11,'Return Data'!$B$7:$R$2843,10,0)</f>
        <v>3.1494</v>
      </c>
      <c r="O11" s="66">
        <f t="shared" si="5"/>
        <v>22</v>
      </c>
      <c r="P11" s="65">
        <f>VLOOKUP($A11,'Return Data'!$B$7:$R$2843,11,0)</f>
        <v>3.1177000000000001</v>
      </c>
      <c r="Q11" s="66">
        <f>RANK(P11,P$8:P$37,0)</f>
        <v>13</v>
      </c>
      <c r="R11" s="65">
        <f>VLOOKUP($A11,'Return Data'!$B$7:$R$2843,12,0)</f>
        <v>3.0973000000000002</v>
      </c>
      <c r="S11" s="66">
        <f>RANK(R11,R$8:R$37,0)</f>
        <v>12</v>
      </c>
      <c r="T11" s="65">
        <f>VLOOKUP($A11,'Return Data'!$B$7:$R$2843,13,0)</f>
        <v>3.0931000000000002</v>
      </c>
      <c r="U11" s="66">
        <f>RANK(T11,T$8:T$37,0)</f>
        <v>10</v>
      </c>
      <c r="V11" s="65"/>
      <c r="W11" s="66"/>
      <c r="X11" s="65"/>
      <c r="Y11" s="66"/>
      <c r="Z11" s="65">
        <f>VLOOKUP($A11,'Return Data'!$B$7:$R$2843,16,0)</f>
        <v>4.0510000000000002</v>
      </c>
      <c r="AA11" s="67">
        <f t="shared" si="7"/>
        <v>14</v>
      </c>
    </row>
    <row r="12" spans="1:27" x14ac:dyDescent="0.3">
      <c r="A12" s="63" t="s">
        <v>1291</v>
      </c>
      <c r="B12" s="64">
        <f>VLOOKUP($A12,'Return Data'!$B$7:$R$2843,3,0)</f>
        <v>44353</v>
      </c>
      <c r="C12" s="65">
        <f>VLOOKUP($A12,'Return Data'!$B$7:$R$2843,4,0)</f>
        <v>1047.0218</v>
      </c>
      <c r="D12" s="65">
        <f>VLOOKUP($A12,'Return Data'!$B$7:$R$2843,5,0)</f>
        <v>3.1760999999999999</v>
      </c>
      <c r="E12" s="66">
        <f t="shared" si="0"/>
        <v>14</v>
      </c>
      <c r="F12" s="65">
        <f>VLOOKUP($A12,'Return Data'!$B$7:$R$2843,6,0)</f>
        <v>3.1755</v>
      </c>
      <c r="G12" s="66">
        <f t="shared" si="1"/>
        <v>15</v>
      </c>
      <c r="H12" s="65">
        <f>VLOOKUP($A12,'Return Data'!$B$7:$R$2843,7,0)</f>
        <v>3.2052</v>
      </c>
      <c r="I12" s="66">
        <f t="shared" si="2"/>
        <v>4</v>
      </c>
      <c r="J12" s="65">
        <f>VLOOKUP($A12,'Return Data'!$B$7:$R$2843,8,0)</f>
        <v>3.2381000000000002</v>
      </c>
      <c r="K12" s="66">
        <f t="shared" si="3"/>
        <v>4</v>
      </c>
      <c r="L12" s="65">
        <f>VLOOKUP($A12,'Return Data'!$B$7:$R$2843,9,0)</f>
        <v>3.2770999999999999</v>
      </c>
      <c r="M12" s="66">
        <f t="shared" si="4"/>
        <v>2</v>
      </c>
      <c r="N12" s="65">
        <f>VLOOKUP($A12,'Return Data'!$B$7:$R$2843,10,0)</f>
        <v>3.2219000000000002</v>
      </c>
      <c r="O12" s="66">
        <f t="shared" si="5"/>
        <v>7</v>
      </c>
      <c r="P12" s="65">
        <f>VLOOKUP($A12,'Return Data'!$B$7:$R$2843,11,0)</f>
        <v>3.1703000000000001</v>
      </c>
      <c r="Q12" s="66">
        <f t="shared" ref="Q12:Q37" si="8">RANK(P12,P$8:P$37,0)</f>
        <v>2</v>
      </c>
      <c r="R12" s="65">
        <f>VLOOKUP($A12,'Return Data'!$B$7:$R$2843,12,0)</f>
        <v>3.1711</v>
      </c>
      <c r="S12" s="66">
        <f t="shared" ref="S12" si="9">RANK(R12,R$8:R$37,0)</f>
        <v>1</v>
      </c>
      <c r="T12" s="65"/>
      <c r="U12" s="66"/>
      <c r="V12" s="65"/>
      <c r="W12" s="66"/>
      <c r="X12" s="65"/>
      <c r="Y12" s="66"/>
      <c r="Z12" s="65">
        <f>VLOOKUP($A12,'Return Data'!$B$7:$R$2843,16,0)</f>
        <v>3.4365000000000001</v>
      </c>
      <c r="AA12" s="67">
        <f t="shared" si="7"/>
        <v>28</v>
      </c>
    </row>
    <row r="13" spans="1:27" x14ac:dyDescent="0.3">
      <c r="A13" s="63" t="s">
        <v>1293</v>
      </c>
      <c r="B13" s="64">
        <f>VLOOKUP($A13,'Return Data'!$B$7:$R$2843,3,0)</f>
        <v>44353</v>
      </c>
      <c r="C13" s="65">
        <f>VLOOKUP($A13,'Return Data'!$B$7:$R$2843,4,0)</f>
        <v>1071.8796</v>
      </c>
      <c r="D13" s="65">
        <f>VLOOKUP($A13,'Return Data'!$B$7:$R$2843,5,0)</f>
        <v>3.1194999999999999</v>
      </c>
      <c r="E13" s="66">
        <f t="shared" si="0"/>
        <v>25</v>
      </c>
      <c r="F13" s="65">
        <f>VLOOKUP($A13,'Return Data'!$B$7:$R$2843,6,0)</f>
        <v>3.1074999999999999</v>
      </c>
      <c r="G13" s="66">
        <f t="shared" si="1"/>
        <v>27</v>
      </c>
      <c r="H13" s="65">
        <f>VLOOKUP($A13,'Return Data'!$B$7:$R$2843,7,0)</f>
        <v>3.1103000000000001</v>
      </c>
      <c r="I13" s="66">
        <f t="shared" si="2"/>
        <v>25</v>
      </c>
      <c r="J13" s="65">
        <f>VLOOKUP($A13,'Return Data'!$B$7:$R$2843,8,0)</f>
        <v>3.1387999999999998</v>
      </c>
      <c r="K13" s="66">
        <f t="shared" si="3"/>
        <v>24</v>
      </c>
      <c r="L13" s="65">
        <f>VLOOKUP($A13,'Return Data'!$B$7:$R$2843,9,0)</f>
        <v>3.1554000000000002</v>
      </c>
      <c r="M13" s="66">
        <f t="shared" si="4"/>
        <v>24</v>
      </c>
      <c r="N13" s="65">
        <f>VLOOKUP($A13,'Return Data'!$B$7:$R$2843,10,0)</f>
        <v>3.1465000000000001</v>
      </c>
      <c r="O13" s="66">
        <f t="shared" si="5"/>
        <v>23</v>
      </c>
      <c r="P13" s="65">
        <f>VLOOKUP($A13,'Return Data'!$B$7:$R$2843,11,0)</f>
        <v>3.0813999999999999</v>
      </c>
      <c r="Q13" s="66">
        <f t="shared" si="8"/>
        <v>25</v>
      </c>
      <c r="R13" s="65">
        <f>VLOOKUP($A13,'Return Data'!$B$7:$R$2843,12,0)</f>
        <v>3.0651000000000002</v>
      </c>
      <c r="S13" s="66">
        <f t="shared" ref="S13:S37" si="10">RANK(R13,R$8:R$37,0)</f>
        <v>22</v>
      </c>
      <c r="T13" s="65">
        <f>VLOOKUP($A13,'Return Data'!$B$7:$R$2843,13,0)</f>
        <v>3.0750000000000002</v>
      </c>
      <c r="U13" s="66">
        <f t="shared" ref="U13:U37" si="11">RANK(T13,T$8:T$37,0)</f>
        <v>15</v>
      </c>
      <c r="V13" s="65"/>
      <c r="W13" s="66"/>
      <c r="X13" s="65"/>
      <c r="Y13" s="66"/>
      <c r="Z13" s="65">
        <f>VLOOKUP($A13,'Return Data'!$B$7:$R$2843,16,0)</f>
        <v>3.7683</v>
      </c>
      <c r="AA13" s="67">
        <f t="shared" si="7"/>
        <v>21</v>
      </c>
    </row>
    <row r="14" spans="1:27" x14ac:dyDescent="0.3">
      <c r="A14" s="63" t="s">
        <v>1295</v>
      </c>
      <c r="B14" s="64">
        <f>VLOOKUP($A14,'Return Data'!$B$7:$R$2843,3,0)</f>
        <v>44353</v>
      </c>
      <c r="C14" s="65">
        <f>VLOOKUP($A14,'Return Data'!$B$7:$R$2843,4,0)</f>
        <v>1108.5545</v>
      </c>
      <c r="D14" s="65">
        <f>VLOOKUP($A14,'Return Data'!$B$7:$R$2843,5,0)</f>
        <v>3.1646999999999998</v>
      </c>
      <c r="E14" s="66">
        <f t="shared" si="0"/>
        <v>19</v>
      </c>
      <c r="F14" s="65">
        <f>VLOOKUP($A14,'Return Data'!$B$7:$R$2843,6,0)</f>
        <v>3.1617000000000002</v>
      </c>
      <c r="G14" s="66">
        <f t="shared" si="1"/>
        <v>17</v>
      </c>
      <c r="H14" s="65">
        <f>VLOOKUP($A14,'Return Data'!$B$7:$R$2843,7,0)</f>
        <v>3.1345000000000001</v>
      </c>
      <c r="I14" s="66">
        <f t="shared" si="2"/>
        <v>20</v>
      </c>
      <c r="J14" s="65">
        <f>VLOOKUP($A14,'Return Data'!$B$7:$R$2843,8,0)</f>
        <v>3.1425000000000001</v>
      </c>
      <c r="K14" s="66">
        <f t="shared" si="3"/>
        <v>22</v>
      </c>
      <c r="L14" s="65">
        <f>VLOOKUP($A14,'Return Data'!$B$7:$R$2843,9,0)</f>
        <v>3.1497000000000002</v>
      </c>
      <c r="M14" s="66">
        <f t="shared" si="4"/>
        <v>25</v>
      </c>
      <c r="N14" s="65">
        <f>VLOOKUP($A14,'Return Data'!$B$7:$R$2843,10,0)</f>
        <v>3.1358999999999999</v>
      </c>
      <c r="O14" s="66">
        <f t="shared" si="5"/>
        <v>25</v>
      </c>
      <c r="P14" s="65">
        <f>VLOOKUP($A14,'Return Data'!$B$7:$R$2843,11,0)</f>
        <v>3.0899000000000001</v>
      </c>
      <c r="Q14" s="66">
        <f t="shared" si="8"/>
        <v>23</v>
      </c>
      <c r="R14" s="65">
        <f>VLOOKUP($A14,'Return Data'!$B$7:$R$2843,12,0)</f>
        <v>3.0851999999999999</v>
      </c>
      <c r="S14" s="66">
        <f t="shared" si="10"/>
        <v>13</v>
      </c>
      <c r="T14" s="65">
        <f>VLOOKUP($A14,'Return Data'!$B$7:$R$2843,13,0)</f>
        <v>3.0981999999999998</v>
      </c>
      <c r="U14" s="66">
        <f t="shared" si="11"/>
        <v>9</v>
      </c>
      <c r="V14" s="65"/>
      <c r="W14" s="66"/>
      <c r="X14" s="65"/>
      <c r="Y14" s="66"/>
      <c r="Z14" s="65">
        <f>VLOOKUP($A14,'Return Data'!$B$7:$R$2843,16,0)</f>
        <v>4.3646000000000003</v>
      </c>
      <c r="AA14" s="67">
        <f t="shared" si="7"/>
        <v>8</v>
      </c>
    </row>
    <row r="15" spans="1:27" x14ac:dyDescent="0.3">
      <c r="A15" s="63" t="s">
        <v>1297</v>
      </c>
      <c r="B15" s="64">
        <f>VLOOKUP($A15,'Return Data'!$B$7:$R$2843,3,0)</f>
        <v>44353</v>
      </c>
      <c r="C15" s="65">
        <f>VLOOKUP($A15,'Return Data'!$B$7:$R$2843,4,0)</f>
        <v>1073.7732000000001</v>
      </c>
      <c r="D15" s="65">
        <f>VLOOKUP($A15,'Return Data'!$B$7:$R$2843,5,0)</f>
        <v>3.1173999999999999</v>
      </c>
      <c r="E15" s="66">
        <f t="shared" si="0"/>
        <v>26</v>
      </c>
      <c r="F15" s="65">
        <f>VLOOKUP($A15,'Return Data'!$B$7:$R$2843,6,0)</f>
        <v>3.1168</v>
      </c>
      <c r="G15" s="66">
        <f t="shared" si="1"/>
        <v>24</v>
      </c>
      <c r="H15" s="65">
        <f>VLOOKUP($A15,'Return Data'!$B$7:$R$2843,7,0)</f>
        <v>3.1107</v>
      </c>
      <c r="I15" s="66">
        <f t="shared" si="2"/>
        <v>24</v>
      </c>
      <c r="J15" s="65">
        <f>VLOOKUP($A15,'Return Data'!$B$7:$R$2843,8,0)</f>
        <v>3.1223000000000001</v>
      </c>
      <c r="K15" s="66">
        <f t="shared" si="3"/>
        <v>26</v>
      </c>
      <c r="L15" s="65">
        <f>VLOOKUP($A15,'Return Data'!$B$7:$R$2843,9,0)</f>
        <v>3.1440999999999999</v>
      </c>
      <c r="M15" s="66">
        <f t="shared" si="4"/>
        <v>26</v>
      </c>
      <c r="N15" s="65">
        <f>VLOOKUP($A15,'Return Data'!$B$7:$R$2843,10,0)</f>
        <v>3.1208999999999998</v>
      </c>
      <c r="O15" s="66">
        <f t="shared" si="5"/>
        <v>26</v>
      </c>
      <c r="P15" s="65">
        <f>VLOOKUP($A15,'Return Data'!$B$7:$R$2843,11,0)</f>
        <v>3.105</v>
      </c>
      <c r="Q15" s="66">
        <f t="shared" si="8"/>
        <v>16</v>
      </c>
      <c r="R15" s="65">
        <f>VLOOKUP($A15,'Return Data'!$B$7:$R$2843,12,0)</f>
        <v>3.1221000000000001</v>
      </c>
      <c r="S15" s="66">
        <f t="shared" si="10"/>
        <v>5</v>
      </c>
      <c r="T15" s="65">
        <f>VLOOKUP($A15,'Return Data'!$B$7:$R$2843,13,0)</f>
        <v>3.1345999999999998</v>
      </c>
      <c r="U15" s="66">
        <f t="shared" si="11"/>
        <v>4</v>
      </c>
      <c r="V15" s="65"/>
      <c r="W15" s="66"/>
      <c r="X15" s="65"/>
      <c r="Y15" s="66"/>
      <c r="Z15" s="65">
        <f>VLOOKUP($A15,'Return Data'!$B$7:$R$2843,16,0)</f>
        <v>3.8685999999999998</v>
      </c>
      <c r="AA15" s="67">
        <f t="shared" si="7"/>
        <v>18</v>
      </c>
    </row>
    <row r="16" spans="1:27" x14ac:dyDescent="0.3">
      <c r="A16" s="63" t="s">
        <v>1300</v>
      </c>
      <c r="B16" s="64">
        <f>VLOOKUP($A16,'Return Data'!$B$7:$R$2843,3,0)</f>
        <v>44353</v>
      </c>
      <c r="C16" s="65">
        <f>VLOOKUP($A16,'Return Data'!$B$7:$R$2843,4,0)</f>
        <v>1081.6563000000001</v>
      </c>
      <c r="D16" s="65">
        <f>VLOOKUP($A16,'Return Data'!$B$7:$R$2843,5,0)</f>
        <v>3.1135000000000002</v>
      </c>
      <c r="E16" s="66">
        <f t="shared" si="0"/>
        <v>28</v>
      </c>
      <c r="F16" s="65">
        <f>VLOOKUP($A16,'Return Data'!$B$7:$R$2843,6,0)</f>
        <v>3.1074999999999999</v>
      </c>
      <c r="G16" s="66">
        <f t="shared" si="1"/>
        <v>27</v>
      </c>
      <c r="H16" s="65">
        <f>VLOOKUP($A16,'Return Data'!$B$7:$R$2843,7,0)</f>
        <v>3.0956999999999999</v>
      </c>
      <c r="I16" s="66">
        <f t="shared" si="2"/>
        <v>27</v>
      </c>
      <c r="J16" s="65">
        <f>VLOOKUP($A16,'Return Data'!$B$7:$R$2843,8,0)</f>
        <v>3.1118000000000001</v>
      </c>
      <c r="K16" s="66">
        <f t="shared" si="3"/>
        <v>27</v>
      </c>
      <c r="L16" s="65">
        <f>VLOOKUP($A16,'Return Data'!$B$7:$R$2843,9,0)</f>
        <v>3.1305000000000001</v>
      </c>
      <c r="M16" s="66">
        <f t="shared" si="4"/>
        <v>27</v>
      </c>
      <c r="N16" s="65">
        <f>VLOOKUP($A16,'Return Data'!$B$7:$R$2843,10,0)</f>
        <v>3.1147999999999998</v>
      </c>
      <c r="O16" s="66">
        <f t="shared" si="5"/>
        <v>27</v>
      </c>
      <c r="P16" s="65">
        <f>VLOOKUP($A16,'Return Data'!$B$7:$R$2843,11,0)</f>
        <v>3.0516999999999999</v>
      </c>
      <c r="Q16" s="66">
        <f t="shared" si="8"/>
        <v>27</v>
      </c>
      <c r="R16" s="65">
        <f>VLOOKUP($A16,'Return Data'!$B$7:$R$2843,12,0)</f>
        <v>3.0234999999999999</v>
      </c>
      <c r="S16" s="66">
        <f t="shared" si="10"/>
        <v>27</v>
      </c>
      <c r="T16" s="65">
        <f>VLOOKUP($A16,'Return Data'!$B$7:$R$2843,13,0)</f>
        <v>3.0209999999999999</v>
      </c>
      <c r="U16" s="66">
        <f t="shared" si="11"/>
        <v>24</v>
      </c>
      <c r="V16" s="65"/>
      <c r="W16" s="66"/>
      <c r="X16" s="65"/>
      <c r="Y16" s="66"/>
      <c r="Z16" s="65">
        <f>VLOOKUP($A16,'Return Data'!$B$7:$R$2843,16,0)</f>
        <v>3.8416999999999999</v>
      </c>
      <c r="AA16" s="67">
        <f t="shared" si="7"/>
        <v>19</v>
      </c>
    </row>
    <row r="17" spans="1:27" x14ac:dyDescent="0.3">
      <c r="A17" s="63" t="s">
        <v>1302</v>
      </c>
      <c r="B17" s="64">
        <f>VLOOKUP($A17,'Return Data'!$B$7:$R$2843,3,0)</f>
        <v>44353</v>
      </c>
      <c r="C17" s="65">
        <f>VLOOKUP($A17,'Return Data'!$B$7:$R$2843,4,0)</f>
        <v>3075.7145999999998</v>
      </c>
      <c r="D17" s="65">
        <f>VLOOKUP($A17,'Return Data'!$B$7:$R$2843,5,0)</f>
        <v>3.1678999999999999</v>
      </c>
      <c r="E17" s="66">
        <f t="shared" si="0"/>
        <v>18</v>
      </c>
      <c r="F17" s="65">
        <f>VLOOKUP($A17,'Return Data'!$B$7:$R$2843,6,0)</f>
        <v>3.1017000000000001</v>
      </c>
      <c r="G17" s="66">
        <f t="shared" si="1"/>
        <v>29</v>
      </c>
      <c r="H17" s="65">
        <f>VLOOKUP($A17,'Return Data'!$B$7:$R$2843,7,0)</f>
        <v>3.1635</v>
      </c>
      <c r="I17" s="66">
        <f t="shared" si="2"/>
        <v>14</v>
      </c>
      <c r="J17" s="65">
        <f>VLOOKUP($A17,'Return Data'!$B$7:$R$2843,8,0)</f>
        <v>3.1726000000000001</v>
      </c>
      <c r="K17" s="66">
        <f t="shared" si="3"/>
        <v>17</v>
      </c>
      <c r="L17" s="65">
        <f>VLOOKUP($A17,'Return Data'!$B$7:$R$2843,9,0)</f>
        <v>3.1819999999999999</v>
      </c>
      <c r="M17" s="66">
        <f t="shared" si="4"/>
        <v>20</v>
      </c>
      <c r="N17" s="65">
        <f>VLOOKUP($A17,'Return Data'!$B$7:$R$2843,10,0)</f>
        <v>3.1528999999999998</v>
      </c>
      <c r="O17" s="66">
        <f t="shared" si="5"/>
        <v>19</v>
      </c>
      <c r="P17" s="65">
        <f>VLOOKUP($A17,'Return Data'!$B$7:$R$2843,11,0)</f>
        <v>3.0908000000000002</v>
      </c>
      <c r="Q17" s="66">
        <f t="shared" si="8"/>
        <v>21</v>
      </c>
      <c r="R17" s="65">
        <f>VLOOKUP($A17,'Return Data'!$B$7:$R$2843,12,0)</f>
        <v>3.0548000000000002</v>
      </c>
      <c r="S17" s="66">
        <f t="shared" si="10"/>
        <v>25</v>
      </c>
      <c r="T17" s="65">
        <f>VLOOKUP($A17,'Return Data'!$B$7:$R$2843,13,0)</f>
        <v>3.0514999999999999</v>
      </c>
      <c r="U17" s="66">
        <f t="shared" si="11"/>
        <v>22</v>
      </c>
      <c r="V17" s="65">
        <f>VLOOKUP($A17,'Return Data'!$B$7:$R$2843,17,0)</f>
        <v>3.8275999999999999</v>
      </c>
      <c r="W17" s="66">
        <f>RANK(V17,V$8:V$37,0)</f>
        <v>5</v>
      </c>
      <c r="X17" s="65">
        <f>VLOOKUP($A17,'Return Data'!$B$7:$R$2843,14,0)</f>
        <v>4.6425999999999998</v>
      </c>
      <c r="Y17" s="66">
        <f>RANK(X17,X$8:X$37,0)</f>
        <v>4</v>
      </c>
      <c r="Z17" s="65">
        <f>VLOOKUP($A17,'Return Data'!$B$7:$R$2843,16,0)</f>
        <v>6.2492999999999999</v>
      </c>
      <c r="AA17" s="67">
        <f t="shared" si="7"/>
        <v>4</v>
      </c>
    </row>
    <row r="18" spans="1:27" x14ac:dyDescent="0.3">
      <c r="A18" s="63" t="s">
        <v>1303</v>
      </c>
      <c r="B18" s="64">
        <f>VLOOKUP($A18,'Return Data'!$B$7:$R$2843,3,0)</f>
        <v>44353</v>
      </c>
      <c r="C18" s="65">
        <f>VLOOKUP($A18,'Return Data'!$B$7:$R$2843,4,0)</f>
        <v>1082.454</v>
      </c>
      <c r="D18" s="65">
        <f>VLOOKUP($A18,'Return Data'!$B$7:$R$2843,5,0)</f>
        <v>3.2343000000000002</v>
      </c>
      <c r="E18" s="66">
        <f t="shared" si="0"/>
        <v>3</v>
      </c>
      <c r="F18" s="65">
        <f>VLOOKUP($A18,'Return Data'!$B$7:$R$2843,6,0)</f>
        <v>3.2187999999999999</v>
      </c>
      <c r="G18" s="66">
        <f t="shared" si="1"/>
        <v>3</v>
      </c>
      <c r="H18" s="65">
        <f>VLOOKUP($A18,'Return Data'!$B$7:$R$2843,7,0)</f>
        <v>3.2280000000000002</v>
      </c>
      <c r="I18" s="66">
        <f t="shared" si="2"/>
        <v>2</v>
      </c>
      <c r="J18" s="65">
        <f>VLOOKUP($A18,'Return Data'!$B$7:$R$2843,8,0)</f>
        <v>3.2421000000000002</v>
      </c>
      <c r="K18" s="66">
        <f t="shared" si="3"/>
        <v>3</v>
      </c>
      <c r="L18" s="65">
        <f>VLOOKUP($A18,'Return Data'!$B$7:$R$2843,9,0)</f>
        <v>3.2563</v>
      </c>
      <c r="M18" s="66">
        <f t="shared" si="4"/>
        <v>5</v>
      </c>
      <c r="N18" s="65">
        <f>VLOOKUP($A18,'Return Data'!$B$7:$R$2843,10,0)</f>
        <v>3.2252000000000001</v>
      </c>
      <c r="O18" s="66">
        <f t="shared" si="5"/>
        <v>5</v>
      </c>
      <c r="P18" s="65">
        <f>VLOOKUP($A18,'Return Data'!$B$7:$R$2843,11,0)</f>
        <v>3.1665999999999999</v>
      </c>
      <c r="Q18" s="66">
        <f t="shared" si="8"/>
        <v>3</v>
      </c>
      <c r="R18" s="65">
        <f>VLOOKUP($A18,'Return Data'!$B$7:$R$2843,12,0)</f>
        <v>3.137</v>
      </c>
      <c r="S18" s="66">
        <f t="shared" si="10"/>
        <v>4</v>
      </c>
      <c r="T18" s="65">
        <f>VLOOKUP($A18,'Return Data'!$B$7:$R$2843,13,0)</f>
        <v>3.1398999999999999</v>
      </c>
      <c r="U18" s="66">
        <f t="shared" si="11"/>
        <v>2</v>
      </c>
      <c r="V18" s="65"/>
      <c r="W18" s="66"/>
      <c r="X18" s="65"/>
      <c r="Y18" s="66"/>
      <c r="Z18" s="65">
        <f>VLOOKUP($A18,'Return Data'!$B$7:$R$2843,16,0)</f>
        <v>3.9445000000000001</v>
      </c>
      <c r="AA18" s="67">
        <f t="shared" si="7"/>
        <v>17</v>
      </c>
    </row>
    <row r="19" spans="1:27" x14ac:dyDescent="0.3">
      <c r="A19" s="63" t="s">
        <v>1306</v>
      </c>
      <c r="B19" s="64">
        <f>VLOOKUP($A19,'Return Data'!$B$7:$R$2843,3,0)</f>
        <v>44353</v>
      </c>
      <c r="C19" s="65">
        <f>VLOOKUP($A19,'Return Data'!$B$7:$R$2843,4,0)</f>
        <v>111.62739999999999</v>
      </c>
      <c r="D19" s="65">
        <f>VLOOKUP($A19,'Return Data'!$B$7:$R$2843,5,0)</f>
        <v>3.1722999999999999</v>
      </c>
      <c r="E19" s="66">
        <f t="shared" si="0"/>
        <v>16</v>
      </c>
      <c r="F19" s="65">
        <f>VLOOKUP($A19,'Return Data'!$B$7:$R$2843,6,0)</f>
        <v>3.1616</v>
      </c>
      <c r="G19" s="66">
        <f t="shared" si="1"/>
        <v>18</v>
      </c>
      <c r="H19" s="65">
        <f>VLOOKUP($A19,'Return Data'!$B$7:$R$2843,7,0)</f>
        <v>3.1503000000000001</v>
      </c>
      <c r="I19" s="66">
        <f t="shared" si="2"/>
        <v>18</v>
      </c>
      <c r="J19" s="65">
        <f>VLOOKUP($A19,'Return Data'!$B$7:$R$2843,8,0)</f>
        <v>3.1779000000000002</v>
      </c>
      <c r="K19" s="66">
        <f t="shared" si="3"/>
        <v>16</v>
      </c>
      <c r="L19" s="65">
        <f>VLOOKUP($A19,'Return Data'!$B$7:$R$2843,9,0)</f>
        <v>3.2280000000000002</v>
      </c>
      <c r="M19" s="66">
        <f t="shared" si="4"/>
        <v>9</v>
      </c>
      <c r="N19" s="65">
        <f>VLOOKUP($A19,'Return Data'!$B$7:$R$2843,10,0)</f>
        <v>3.18</v>
      </c>
      <c r="O19" s="66">
        <f t="shared" si="5"/>
        <v>12</v>
      </c>
      <c r="P19" s="65">
        <f>VLOOKUP($A19,'Return Data'!$B$7:$R$2843,11,0)</f>
        <v>3.1063000000000001</v>
      </c>
      <c r="Q19" s="66">
        <f t="shared" si="8"/>
        <v>14</v>
      </c>
      <c r="R19" s="65">
        <f>VLOOKUP($A19,'Return Data'!$B$7:$R$2843,12,0)</f>
        <v>3.0722</v>
      </c>
      <c r="S19" s="66">
        <f t="shared" si="10"/>
        <v>18</v>
      </c>
      <c r="T19" s="65">
        <f>VLOOKUP($A19,'Return Data'!$B$7:$R$2843,13,0)</f>
        <v>3.0663</v>
      </c>
      <c r="U19" s="66">
        <f t="shared" si="11"/>
        <v>17</v>
      </c>
      <c r="V19" s="65"/>
      <c r="W19" s="66"/>
      <c r="X19" s="65"/>
      <c r="Y19" s="66"/>
      <c r="Z19" s="65">
        <f>VLOOKUP($A19,'Return Data'!$B$7:$R$2843,16,0)</f>
        <v>4.3857999999999997</v>
      </c>
      <c r="AA19" s="67">
        <f t="shared" si="7"/>
        <v>7</v>
      </c>
    </row>
    <row r="20" spans="1:27" x14ac:dyDescent="0.3">
      <c r="A20" s="63" t="s">
        <v>1307</v>
      </c>
      <c r="B20" s="64">
        <f>VLOOKUP($A20,'Return Data'!$B$7:$R$2843,3,0)</f>
        <v>44353</v>
      </c>
      <c r="C20" s="65">
        <f>VLOOKUP($A20,'Return Data'!$B$7:$R$2843,4,0)</f>
        <v>1104.2179000000001</v>
      </c>
      <c r="D20" s="65">
        <f>VLOOKUP($A20,'Return Data'!$B$7:$R$2843,5,0)</f>
        <v>3.1305999999999998</v>
      </c>
      <c r="E20" s="66">
        <f t="shared" si="0"/>
        <v>24</v>
      </c>
      <c r="F20" s="65">
        <f>VLOOKUP($A20,'Return Data'!$B$7:$R$2843,6,0)</f>
        <v>3.1322000000000001</v>
      </c>
      <c r="G20" s="66">
        <f t="shared" si="1"/>
        <v>22</v>
      </c>
      <c r="H20" s="65">
        <f>VLOOKUP($A20,'Return Data'!$B$7:$R$2843,7,0)</f>
        <v>3.1259999999999999</v>
      </c>
      <c r="I20" s="66">
        <f t="shared" si="2"/>
        <v>22</v>
      </c>
      <c r="J20" s="65">
        <f>VLOOKUP($A20,'Return Data'!$B$7:$R$2843,8,0)</f>
        <v>3.1511</v>
      </c>
      <c r="K20" s="66">
        <f t="shared" si="3"/>
        <v>20</v>
      </c>
      <c r="L20" s="65">
        <f>VLOOKUP($A20,'Return Data'!$B$7:$R$2843,9,0)</f>
        <v>3.1678999999999999</v>
      </c>
      <c r="M20" s="66">
        <f t="shared" si="4"/>
        <v>23</v>
      </c>
      <c r="N20" s="65">
        <f>VLOOKUP($A20,'Return Data'!$B$7:$R$2843,10,0)</f>
        <v>3.1566000000000001</v>
      </c>
      <c r="O20" s="66">
        <f t="shared" si="5"/>
        <v>17</v>
      </c>
      <c r="P20" s="65">
        <f>VLOOKUP($A20,'Return Data'!$B$7:$R$2843,11,0)</f>
        <v>3.0891999999999999</v>
      </c>
      <c r="Q20" s="66">
        <f t="shared" si="8"/>
        <v>24</v>
      </c>
      <c r="R20" s="65">
        <f>VLOOKUP($A20,'Return Data'!$B$7:$R$2843,12,0)</f>
        <v>3.0659000000000001</v>
      </c>
      <c r="S20" s="66">
        <f t="shared" si="10"/>
        <v>21</v>
      </c>
      <c r="T20" s="65">
        <f>VLOOKUP($A20,'Return Data'!$B$7:$R$2843,13,0)</f>
        <v>3.0651000000000002</v>
      </c>
      <c r="U20" s="66">
        <f t="shared" si="11"/>
        <v>18</v>
      </c>
      <c r="V20" s="65"/>
      <c r="W20" s="66"/>
      <c r="X20" s="65"/>
      <c r="Y20" s="66"/>
      <c r="Z20" s="65">
        <f>VLOOKUP($A20,'Return Data'!$B$7:$R$2843,16,0)</f>
        <v>4.2469000000000001</v>
      </c>
      <c r="AA20" s="67">
        <f t="shared" si="7"/>
        <v>10</v>
      </c>
    </row>
    <row r="21" spans="1:27" x14ac:dyDescent="0.3">
      <c r="A21" s="63" t="s">
        <v>1309</v>
      </c>
      <c r="B21" s="64">
        <f>VLOOKUP($A21,'Return Data'!$B$7:$R$2843,3,0)</f>
        <v>44353</v>
      </c>
      <c r="C21" s="65">
        <f>VLOOKUP($A21,'Return Data'!$B$7:$R$2843,4,0)</f>
        <v>1073.2911999999999</v>
      </c>
      <c r="D21" s="65">
        <f>VLOOKUP($A21,'Return Data'!$B$7:$R$2843,5,0)</f>
        <v>3.1154000000000002</v>
      </c>
      <c r="E21" s="66">
        <f t="shared" si="0"/>
        <v>27</v>
      </c>
      <c r="F21" s="65">
        <f>VLOOKUP($A21,'Return Data'!$B$7:$R$2843,6,0)</f>
        <v>3.1147999999999998</v>
      </c>
      <c r="G21" s="66">
        <f t="shared" si="1"/>
        <v>25</v>
      </c>
      <c r="H21" s="65">
        <f>VLOOKUP($A21,'Return Data'!$B$7:$R$2843,7,0)</f>
        <v>3.0857999999999999</v>
      </c>
      <c r="I21" s="66">
        <f t="shared" si="2"/>
        <v>28</v>
      </c>
      <c r="J21" s="65">
        <f>VLOOKUP($A21,'Return Data'!$B$7:$R$2843,8,0)</f>
        <v>3.1088</v>
      </c>
      <c r="K21" s="66">
        <f t="shared" si="3"/>
        <v>28</v>
      </c>
      <c r="L21" s="65">
        <f>VLOOKUP($A21,'Return Data'!$B$7:$R$2843,9,0)</f>
        <v>3.1238000000000001</v>
      </c>
      <c r="M21" s="66">
        <f t="shared" si="4"/>
        <v>28</v>
      </c>
      <c r="N21" s="65">
        <f>VLOOKUP($A21,'Return Data'!$B$7:$R$2843,10,0)</f>
        <v>3.1019999999999999</v>
      </c>
      <c r="O21" s="66">
        <f t="shared" si="5"/>
        <v>28</v>
      </c>
      <c r="P21" s="65">
        <f>VLOOKUP($A21,'Return Data'!$B$7:$R$2843,11,0)</f>
        <v>3.0464000000000002</v>
      </c>
      <c r="Q21" s="66">
        <f t="shared" si="8"/>
        <v>28</v>
      </c>
      <c r="R21" s="65">
        <f>VLOOKUP($A21,'Return Data'!$B$7:$R$2843,12,0)</f>
        <v>3.0171999999999999</v>
      </c>
      <c r="S21" s="66">
        <f t="shared" si="10"/>
        <v>28</v>
      </c>
      <c r="T21" s="65">
        <f>VLOOKUP($A21,'Return Data'!$B$7:$R$2843,13,0)</f>
        <v>3.0169999999999999</v>
      </c>
      <c r="U21" s="66">
        <f t="shared" si="11"/>
        <v>25</v>
      </c>
      <c r="V21" s="65"/>
      <c r="W21" s="66"/>
      <c r="X21" s="65"/>
      <c r="Y21" s="66"/>
      <c r="Z21" s="65">
        <f>VLOOKUP($A21,'Return Data'!$B$7:$R$2843,16,0)</f>
        <v>3.7624</v>
      </c>
      <c r="AA21" s="67">
        <f t="shared" si="7"/>
        <v>23</v>
      </c>
    </row>
    <row r="22" spans="1:27" x14ac:dyDescent="0.3">
      <c r="A22" s="63" t="s">
        <v>1311</v>
      </c>
      <c r="B22" s="64">
        <f>VLOOKUP($A22,'Return Data'!$B$7:$R$2843,3,0)</f>
        <v>44353</v>
      </c>
      <c r="C22" s="65">
        <f>VLOOKUP($A22,'Return Data'!$B$7:$R$2843,4,0)</f>
        <v>1046.4412</v>
      </c>
      <c r="D22" s="65">
        <f>VLOOKUP($A22,'Return Data'!$B$7:$R$2843,5,0)</f>
        <v>3.1324999999999998</v>
      </c>
      <c r="E22" s="66">
        <f t="shared" si="0"/>
        <v>23</v>
      </c>
      <c r="F22" s="65">
        <f>VLOOKUP($A22,'Return Data'!$B$7:$R$2843,6,0)</f>
        <v>3.1307</v>
      </c>
      <c r="G22" s="66">
        <f t="shared" si="1"/>
        <v>23</v>
      </c>
      <c r="H22" s="65">
        <f>VLOOKUP($A22,'Return Data'!$B$7:$R$2843,7,0)</f>
        <v>3.1181999999999999</v>
      </c>
      <c r="I22" s="66">
        <f t="shared" si="2"/>
        <v>23</v>
      </c>
      <c r="J22" s="65">
        <f>VLOOKUP($A22,'Return Data'!$B$7:$R$2843,8,0)</f>
        <v>3.1417000000000002</v>
      </c>
      <c r="K22" s="66">
        <f t="shared" si="3"/>
        <v>23</v>
      </c>
      <c r="L22" s="65">
        <f>VLOOKUP($A22,'Return Data'!$B$7:$R$2843,9,0)</f>
        <v>3.1682999999999999</v>
      </c>
      <c r="M22" s="66">
        <f t="shared" si="4"/>
        <v>22</v>
      </c>
      <c r="N22" s="65">
        <f>VLOOKUP($A22,'Return Data'!$B$7:$R$2843,10,0)</f>
        <v>3.1511999999999998</v>
      </c>
      <c r="O22" s="66">
        <f t="shared" si="5"/>
        <v>21</v>
      </c>
      <c r="P22" s="65">
        <f>VLOOKUP($A22,'Return Data'!$B$7:$R$2843,11,0)</f>
        <v>3.0908000000000002</v>
      </c>
      <c r="Q22" s="66">
        <f t="shared" si="8"/>
        <v>21</v>
      </c>
      <c r="R22" s="65">
        <f>VLOOKUP($A22,'Return Data'!$B$7:$R$2843,12,0)</f>
        <v>3.0615999999999999</v>
      </c>
      <c r="S22" s="66">
        <f t="shared" ref="S22" si="12">RANK(R22,R$8:R$37,0)</f>
        <v>24</v>
      </c>
      <c r="T22" s="65"/>
      <c r="U22" s="66"/>
      <c r="V22" s="65"/>
      <c r="W22" s="66"/>
      <c r="X22" s="65"/>
      <c r="Y22" s="66"/>
      <c r="Z22" s="65">
        <f>VLOOKUP($A22,'Return Data'!$B$7:$R$2843,16,0)</f>
        <v>3.2696000000000001</v>
      </c>
      <c r="AA22" s="67">
        <f t="shared" si="7"/>
        <v>30</v>
      </c>
    </row>
    <row r="23" spans="1:27" x14ac:dyDescent="0.3">
      <c r="A23" s="63" t="s">
        <v>1313</v>
      </c>
      <c r="B23" s="64">
        <f>VLOOKUP($A23,'Return Data'!$B$7:$R$2843,3,0)</f>
        <v>44353</v>
      </c>
      <c r="C23" s="65">
        <f>VLOOKUP($A23,'Return Data'!$B$7:$R$2843,4,0)</f>
        <v>1056.4981</v>
      </c>
      <c r="D23" s="65">
        <f>VLOOKUP($A23,'Return Data'!$B$7:$R$2843,5,0)</f>
        <v>3.113</v>
      </c>
      <c r="E23" s="66">
        <f t="shared" si="0"/>
        <v>29</v>
      </c>
      <c r="F23" s="65">
        <f>VLOOKUP($A23,'Return Data'!$B$7:$R$2843,6,0)</f>
        <v>3.1147</v>
      </c>
      <c r="G23" s="66">
        <f t="shared" si="1"/>
        <v>26</v>
      </c>
      <c r="H23" s="65">
        <f>VLOOKUP($A23,'Return Data'!$B$7:$R$2843,7,0)</f>
        <v>3.0716999999999999</v>
      </c>
      <c r="I23" s="66">
        <f t="shared" si="2"/>
        <v>29</v>
      </c>
      <c r="J23" s="65">
        <f>VLOOKUP($A23,'Return Data'!$B$7:$R$2843,8,0)</f>
        <v>3.0868000000000002</v>
      </c>
      <c r="K23" s="66">
        <f t="shared" si="3"/>
        <v>29</v>
      </c>
      <c r="L23" s="65">
        <f>VLOOKUP($A23,'Return Data'!$B$7:$R$2843,9,0)</f>
        <v>3.1208999999999998</v>
      </c>
      <c r="M23" s="66">
        <f t="shared" si="4"/>
        <v>29</v>
      </c>
      <c r="N23" s="65">
        <f>VLOOKUP($A23,'Return Data'!$B$7:$R$2843,10,0)</f>
        <v>3.0907</v>
      </c>
      <c r="O23" s="66">
        <f t="shared" si="5"/>
        <v>29</v>
      </c>
      <c r="P23" s="65">
        <f>VLOOKUP($A23,'Return Data'!$B$7:$R$2843,11,0)</f>
        <v>3.0365000000000002</v>
      </c>
      <c r="Q23" s="66">
        <f t="shared" si="8"/>
        <v>29</v>
      </c>
      <c r="R23" s="65">
        <f>VLOOKUP($A23,'Return Data'!$B$7:$R$2843,12,0)</f>
        <v>3.0068999999999999</v>
      </c>
      <c r="S23" s="66">
        <f t="shared" si="10"/>
        <v>29</v>
      </c>
      <c r="T23" s="65">
        <f>VLOOKUP($A23,'Return Data'!$B$7:$R$2843,13,0)</f>
        <v>3.0114000000000001</v>
      </c>
      <c r="U23" s="66">
        <f t="shared" si="11"/>
        <v>26</v>
      </c>
      <c r="V23" s="65"/>
      <c r="W23" s="66"/>
      <c r="X23" s="65"/>
      <c r="Y23" s="66"/>
      <c r="Z23" s="65">
        <f>VLOOKUP($A23,'Return Data'!$B$7:$R$2843,16,0)</f>
        <v>3.4525999999999999</v>
      </c>
      <c r="AA23" s="67">
        <f t="shared" si="7"/>
        <v>27</v>
      </c>
    </row>
    <row r="24" spans="1:27" x14ac:dyDescent="0.3">
      <c r="A24" s="63" t="s">
        <v>1315</v>
      </c>
      <c r="B24" s="64">
        <f>VLOOKUP($A24,'Return Data'!$B$7:$R$2843,3,0)</f>
        <v>44353</v>
      </c>
      <c r="C24" s="65">
        <f>VLOOKUP($A24,'Return Data'!$B$7:$R$2843,4,0)</f>
        <v>1052.1712</v>
      </c>
      <c r="D24" s="65">
        <f>VLOOKUP($A24,'Return Data'!$B$7:$R$2843,5,0)</f>
        <v>3.1882999999999999</v>
      </c>
      <c r="E24" s="66">
        <f t="shared" si="0"/>
        <v>11</v>
      </c>
      <c r="F24" s="65">
        <f>VLOOKUP($A24,'Return Data'!$B$7:$R$2843,6,0)</f>
        <v>3.19</v>
      </c>
      <c r="G24" s="66">
        <f t="shared" si="1"/>
        <v>9</v>
      </c>
      <c r="H24" s="65">
        <f>VLOOKUP($A24,'Return Data'!$B$7:$R$2843,7,0)</f>
        <v>3.1676000000000002</v>
      </c>
      <c r="I24" s="66">
        <f t="shared" si="2"/>
        <v>12</v>
      </c>
      <c r="J24" s="65">
        <f>VLOOKUP($A24,'Return Data'!$B$7:$R$2843,8,0)</f>
        <v>3.1857000000000002</v>
      </c>
      <c r="K24" s="66">
        <f t="shared" si="3"/>
        <v>15</v>
      </c>
      <c r="L24" s="65">
        <f>VLOOKUP($A24,'Return Data'!$B$7:$R$2843,9,0)</f>
        <v>3.2048999999999999</v>
      </c>
      <c r="M24" s="66">
        <f t="shared" si="4"/>
        <v>15</v>
      </c>
      <c r="N24" s="65">
        <f>VLOOKUP($A24,'Return Data'!$B$7:$R$2843,10,0)</f>
        <v>3.2324999999999999</v>
      </c>
      <c r="O24" s="66">
        <f t="shared" si="5"/>
        <v>2</v>
      </c>
      <c r="P24" s="65">
        <f>VLOOKUP($A24,'Return Data'!$B$7:$R$2843,11,0)</f>
        <v>3.1568999999999998</v>
      </c>
      <c r="Q24" s="66">
        <f t="shared" si="8"/>
        <v>5</v>
      </c>
      <c r="R24" s="65">
        <f>VLOOKUP($A24,'Return Data'!$B$7:$R$2843,12,0)</f>
        <v>3.1187</v>
      </c>
      <c r="S24" s="66">
        <f t="shared" ref="S24" si="13">RANK(R24,R$8:R$37,0)</f>
        <v>6</v>
      </c>
      <c r="T24" s="65"/>
      <c r="U24" s="66"/>
      <c r="V24" s="65"/>
      <c r="W24" s="66"/>
      <c r="X24" s="65"/>
      <c r="Y24" s="66"/>
      <c r="Z24" s="65">
        <f>VLOOKUP($A24,'Return Data'!$B$7:$R$2843,16,0)</f>
        <v>3.4262000000000001</v>
      </c>
      <c r="AA24" s="67">
        <f t="shared" si="7"/>
        <v>29</v>
      </c>
    </row>
    <row r="25" spans="1:27" x14ac:dyDescent="0.3">
      <c r="A25" s="63" t="s">
        <v>1317</v>
      </c>
      <c r="B25" s="64">
        <f>VLOOKUP($A25,'Return Data'!$B$7:$R$2843,3,0)</f>
        <v>44353</v>
      </c>
      <c r="C25" s="65">
        <f>VLOOKUP($A25,'Return Data'!$B$7:$R$2843,4,0)</f>
        <v>1104.2496000000001</v>
      </c>
      <c r="D25" s="65">
        <f>VLOOKUP($A25,'Return Data'!$B$7:$R$2843,5,0)</f>
        <v>3.1604999999999999</v>
      </c>
      <c r="E25" s="66">
        <f t="shared" si="0"/>
        <v>20</v>
      </c>
      <c r="F25" s="65">
        <f>VLOOKUP($A25,'Return Data'!$B$7:$R$2843,6,0)</f>
        <v>3.1530999999999998</v>
      </c>
      <c r="G25" s="66">
        <f t="shared" si="1"/>
        <v>19</v>
      </c>
      <c r="H25" s="65">
        <f>VLOOKUP($A25,'Return Data'!$B$7:$R$2843,7,0)</f>
        <v>3.1572</v>
      </c>
      <c r="I25" s="66">
        <f t="shared" si="2"/>
        <v>16</v>
      </c>
      <c r="J25" s="65">
        <f>VLOOKUP($A25,'Return Data'!$B$7:$R$2843,8,0)</f>
        <v>3.1665999999999999</v>
      </c>
      <c r="K25" s="66">
        <f t="shared" si="3"/>
        <v>19</v>
      </c>
      <c r="L25" s="65">
        <f>VLOOKUP($A25,'Return Data'!$B$7:$R$2843,9,0)</f>
        <v>3.1892999999999998</v>
      </c>
      <c r="M25" s="66">
        <f t="shared" si="4"/>
        <v>17</v>
      </c>
      <c r="N25" s="65">
        <f>VLOOKUP($A25,'Return Data'!$B$7:$R$2843,10,0)</f>
        <v>3.1528999999999998</v>
      </c>
      <c r="O25" s="66">
        <f t="shared" si="5"/>
        <v>19</v>
      </c>
      <c r="P25" s="65">
        <f>VLOOKUP($A25,'Return Data'!$B$7:$R$2843,11,0)</f>
        <v>3.0971000000000002</v>
      </c>
      <c r="Q25" s="66">
        <f t="shared" si="8"/>
        <v>18</v>
      </c>
      <c r="R25" s="65">
        <f>VLOOKUP($A25,'Return Data'!$B$7:$R$2843,12,0)</f>
        <v>3.0699000000000001</v>
      </c>
      <c r="S25" s="66">
        <f t="shared" si="10"/>
        <v>19</v>
      </c>
      <c r="T25" s="65">
        <f>VLOOKUP($A25,'Return Data'!$B$7:$R$2843,13,0)</f>
        <v>3.0611000000000002</v>
      </c>
      <c r="U25" s="66">
        <f t="shared" si="11"/>
        <v>21</v>
      </c>
      <c r="V25" s="65"/>
      <c r="W25" s="66"/>
      <c r="X25" s="65"/>
      <c r="Y25" s="66"/>
      <c r="Z25" s="65">
        <f>VLOOKUP($A25,'Return Data'!$B$7:$R$2843,16,0)</f>
        <v>4.2332999999999998</v>
      </c>
      <c r="AA25" s="67">
        <f t="shared" si="7"/>
        <v>11</v>
      </c>
    </row>
    <row r="26" spans="1:27" x14ac:dyDescent="0.3">
      <c r="A26" s="63" t="s">
        <v>1319</v>
      </c>
      <c r="B26" s="64">
        <f>VLOOKUP($A26,'Return Data'!$B$7:$R$2843,3,0)</f>
        <v>44353</v>
      </c>
      <c r="C26" s="65">
        <f>VLOOKUP($A26,'Return Data'!$B$7:$R$2843,4,0)</f>
        <v>2691.7636666666699</v>
      </c>
      <c r="D26" s="65">
        <f>VLOOKUP($A26,'Return Data'!$B$7:$R$2843,5,0)</f>
        <v>3.2071999999999998</v>
      </c>
      <c r="E26" s="66">
        <f t="shared" si="0"/>
        <v>8</v>
      </c>
      <c r="F26" s="65">
        <f>VLOOKUP($A26,'Return Data'!$B$7:$R$2843,6,0)</f>
        <v>3.2069999999999999</v>
      </c>
      <c r="G26" s="66">
        <f t="shared" si="1"/>
        <v>7</v>
      </c>
      <c r="H26" s="65">
        <f>VLOOKUP($A26,'Return Data'!$B$7:$R$2843,7,0)</f>
        <v>3.1882000000000001</v>
      </c>
      <c r="I26" s="66">
        <f t="shared" si="2"/>
        <v>7</v>
      </c>
      <c r="J26" s="65">
        <f>VLOOKUP($A26,'Return Data'!$B$7:$R$2843,8,0)</f>
        <v>3.2101000000000002</v>
      </c>
      <c r="K26" s="66">
        <f t="shared" si="3"/>
        <v>7</v>
      </c>
      <c r="L26" s="65">
        <f>VLOOKUP($A26,'Return Data'!$B$7:$R$2843,9,0)</f>
        <v>3.2204000000000002</v>
      </c>
      <c r="M26" s="66">
        <f t="shared" si="4"/>
        <v>10</v>
      </c>
      <c r="N26" s="65">
        <f>VLOOKUP($A26,'Return Data'!$B$7:$R$2843,10,0)</f>
        <v>3.1905000000000001</v>
      </c>
      <c r="O26" s="66">
        <f t="shared" si="5"/>
        <v>10</v>
      </c>
      <c r="P26" s="65">
        <f>VLOOKUP($A26,'Return Data'!$B$7:$R$2843,11,0)</f>
        <v>3.1257000000000001</v>
      </c>
      <c r="Q26" s="66">
        <f t="shared" si="8"/>
        <v>11</v>
      </c>
      <c r="R26" s="65">
        <f>VLOOKUP($A26,'Return Data'!$B$7:$R$2843,12,0)</f>
        <v>3.0838999999999999</v>
      </c>
      <c r="S26" s="66">
        <f t="shared" si="10"/>
        <v>14</v>
      </c>
      <c r="T26" s="65">
        <f>VLOOKUP($A26,'Return Data'!$B$7:$R$2843,13,0)</f>
        <v>3.0823</v>
      </c>
      <c r="U26" s="66">
        <f t="shared" si="11"/>
        <v>13</v>
      </c>
      <c r="V26" s="65">
        <f>VLOOKUP($A26,'Return Data'!$B$7:$R$2843,17,0)</f>
        <v>3.875</v>
      </c>
      <c r="W26" s="66">
        <f t="shared" ref="W26:W36" si="14">RANK(V26,V$8:V$37,0)</f>
        <v>3</v>
      </c>
      <c r="X26" s="65">
        <f>VLOOKUP($A26,'Return Data'!$B$7:$R$2843,14,0)</f>
        <v>4.6794000000000002</v>
      </c>
      <c r="Y26" s="66">
        <f t="shared" ref="Y26:Y36" si="15">RANK(X26,X$8:X$37,0)</f>
        <v>2</v>
      </c>
      <c r="Z26" s="65">
        <f>VLOOKUP($A26,'Return Data'!$B$7:$R$2843,16,0)</f>
        <v>6.6623000000000001</v>
      </c>
      <c r="AA26" s="67">
        <f t="shared" si="7"/>
        <v>1</v>
      </c>
    </row>
    <row r="27" spans="1:27" x14ac:dyDescent="0.3">
      <c r="A27" s="63" t="s">
        <v>1321</v>
      </c>
      <c r="B27" s="64">
        <f>VLOOKUP($A27,'Return Data'!$B$7:$R$2843,3,0)</f>
        <v>44353</v>
      </c>
      <c r="C27" s="65">
        <f>VLOOKUP($A27,'Return Data'!$B$7:$R$2843,4,0)</f>
        <v>1072.8063</v>
      </c>
      <c r="D27" s="65">
        <f>VLOOKUP($A27,'Return Data'!$B$7:$R$2843,5,0)</f>
        <v>3.2290999999999999</v>
      </c>
      <c r="E27" s="66">
        <f t="shared" si="0"/>
        <v>4</v>
      </c>
      <c r="F27" s="65">
        <f>VLOOKUP($A27,'Return Data'!$B$7:$R$2843,6,0)</f>
        <v>3.2172000000000001</v>
      </c>
      <c r="G27" s="66">
        <f t="shared" si="1"/>
        <v>4</v>
      </c>
      <c r="H27" s="65">
        <f>VLOOKUP($A27,'Return Data'!$B$7:$R$2843,7,0)</f>
        <v>3.2035</v>
      </c>
      <c r="I27" s="66">
        <f t="shared" si="2"/>
        <v>5</v>
      </c>
      <c r="J27" s="65">
        <f>VLOOKUP($A27,'Return Data'!$B$7:$R$2843,8,0)</f>
        <v>3.2355</v>
      </c>
      <c r="K27" s="66">
        <f t="shared" si="3"/>
        <v>5</v>
      </c>
      <c r="L27" s="65">
        <f>VLOOKUP($A27,'Return Data'!$B$7:$R$2843,9,0)</f>
        <v>3.2547999999999999</v>
      </c>
      <c r="M27" s="66">
        <f t="shared" si="4"/>
        <v>6</v>
      </c>
      <c r="N27" s="65">
        <f>VLOOKUP($A27,'Return Data'!$B$7:$R$2843,10,0)</f>
        <v>3.1884999999999999</v>
      </c>
      <c r="O27" s="66">
        <f t="shared" si="5"/>
        <v>11</v>
      </c>
      <c r="P27" s="65">
        <f>VLOOKUP($A27,'Return Data'!$B$7:$R$2843,11,0)</f>
        <v>3.1177999999999999</v>
      </c>
      <c r="Q27" s="66">
        <f t="shared" si="8"/>
        <v>12</v>
      </c>
      <c r="R27" s="65">
        <f>VLOOKUP($A27,'Return Data'!$B$7:$R$2843,12,0)</f>
        <v>3.08</v>
      </c>
      <c r="S27" s="66">
        <f t="shared" si="10"/>
        <v>16</v>
      </c>
      <c r="T27" s="65">
        <f>VLOOKUP($A27,'Return Data'!$B$7:$R$2843,13,0)</f>
        <v>3.0718999999999999</v>
      </c>
      <c r="U27" s="66">
        <f t="shared" si="11"/>
        <v>16</v>
      </c>
      <c r="V27" s="65"/>
      <c r="W27" s="66"/>
      <c r="X27" s="65"/>
      <c r="Y27" s="66"/>
      <c r="Z27" s="65">
        <f>VLOOKUP($A27,'Return Data'!$B$7:$R$2843,16,0)</f>
        <v>3.7627999999999999</v>
      </c>
      <c r="AA27" s="67">
        <f t="shared" si="7"/>
        <v>22</v>
      </c>
    </row>
    <row r="28" spans="1:27" x14ac:dyDescent="0.3">
      <c r="A28" s="63" t="s">
        <v>1323</v>
      </c>
      <c r="B28" s="64">
        <f>VLOOKUP($A28,'Return Data'!$B$7:$R$2843,3,0)</f>
        <v>44353</v>
      </c>
      <c r="C28" s="65">
        <f>VLOOKUP($A28,'Return Data'!$B$7:$R$2843,4,0)</f>
        <v>1071.1586</v>
      </c>
      <c r="D28" s="65">
        <f>VLOOKUP($A28,'Return Data'!$B$7:$R$2843,5,0)</f>
        <v>3.2136</v>
      </c>
      <c r="E28" s="66">
        <f t="shared" si="0"/>
        <v>7</v>
      </c>
      <c r="F28" s="65">
        <f>VLOOKUP($A28,'Return Data'!$B$7:$R$2843,6,0)</f>
        <v>3.2130000000000001</v>
      </c>
      <c r="G28" s="66">
        <f t="shared" si="1"/>
        <v>5</v>
      </c>
      <c r="H28" s="65">
        <f>VLOOKUP($A28,'Return Data'!$B$7:$R$2843,7,0)</f>
        <v>3.1943000000000001</v>
      </c>
      <c r="I28" s="66">
        <f t="shared" si="2"/>
        <v>6</v>
      </c>
      <c r="J28" s="65">
        <f>VLOOKUP($A28,'Return Data'!$B$7:$R$2843,8,0)</f>
        <v>3.206</v>
      </c>
      <c r="K28" s="66">
        <f t="shared" si="3"/>
        <v>8</v>
      </c>
      <c r="L28" s="65">
        <f>VLOOKUP($A28,'Return Data'!$B$7:$R$2843,9,0)</f>
        <v>3.24</v>
      </c>
      <c r="M28" s="66">
        <f t="shared" si="4"/>
        <v>7</v>
      </c>
      <c r="N28" s="65">
        <f>VLOOKUP($A28,'Return Data'!$B$7:$R$2843,10,0)</f>
        <v>3.2174</v>
      </c>
      <c r="O28" s="66">
        <f t="shared" si="5"/>
        <v>8</v>
      </c>
      <c r="P28" s="65">
        <f>VLOOKUP($A28,'Return Data'!$B$7:$R$2843,11,0)</f>
        <v>3.1387999999999998</v>
      </c>
      <c r="Q28" s="66">
        <f t="shared" si="8"/>
        <v>8</v>
      </c>
      <c r="R28" s="65">
        <f>VLOOKUP($A28,'Return Data'!$B$7:$R$2843,12,0)</f>
        <v>3.1103000000000001</v>
      </c>
      <c r="S28" s="66">
        <f t="shared" si="10"/>
        <v>8</v>
      </c>
      <c r="T28" s="65">
        <f>VLOOKUP($A28,'Return Data'!$B$7:$R$2843,13,0)</f>
        <v>3.1233</v>
      </c>
      <c r="U28" s="66">
        <f t="shared" si="11"/>
        <v>5</v>
      </c>
      <c r="V28" s="65"/>
      <c r="W28" s="66"/>
      <c r="X28" s="65"/>
      <c r="Y28" s="66"/>
      <c r="Z28" s="65">
        <f>VLOOKUP($A28,'Return Data'!$B$7:$R$2843,16,0)</f>
        <v>3.7363</v>
      </c>
      <c r="AA28" s="67">
        <f t="shared" si="7"/>
        <v>24</v>
      </c>
    </row>
    <row r="29" spans="1:27" x14ac:dyDescent="0.3">
      <c r="A29" s="63" t="s">
        <v>1325</v>
      </c>
      <c r="B29" s="64">
        <f>VLOOKUP($A29,'Return Data'!$B$7:$R$2843,3,0)</f>
        <v>44353</v>
      </c>
      <c r="C29" s="65">
        <f>VLOOKUP($A29,'Return Data'!$B$7:$R$2843,4,0)</f>
        <v>1060.5218</v>
      </c>
      <c r="D29" s="65">
        <f>VLOOKUP($A29,'Return Data'!$B$7:$R$2843,5,0)</f>
        <v>3.2288999999999999</v>
      </c>
      <c r="E29" s="66">
        <f t="shared" si="0"/>
        <v>5</v>
      </c>
      <c r="F29" s="65">
        <f>VLOOKUP($A29,'Return Data'!$B$7:$R$2843,6,0)</f>
        <v>3.2292000000000001</v>
      </c>
      <c r="G29" s="66">
        <f t="shared" si="1"/>
        <v>2</v>
      </c>
      <c r="H29" s="65">
        <f>VLOOKUP($A29,'Return Data'!$B$7:$R$2843,7,0)</f>
        <v>3.2446000000000002</v>
      </c>
      <c r="I29" s="66">
        <f t="shared" si="2"/>
        <v>1</v>
      </c>
      <c r="J29" s="65">
        <f>VLOOKUP($A29,'Return Data'!$B$7:$R$2843,8,0)</f>
        <v>3.2490999999999999</v>
      </c>
      <c r="K29" s="66">
        <f t="shared" si="3"/>
        <v>1</v>
      </c>
      <c r="L29" s="65">
        <f>VLOOKUP($A29,'Return Data'!$B$7:$R$2843,9,0)</f>
        <v>3.2774999999999999</v>
      </c>
      <c r="M29" s="66">
        <f t="shared" si="4"/>
        <v>1</v>
      </c>
      <c r="N29" s="65">
        <f>VLOOKUP($A29,'Return Data'!$B$7:$R$2843,10,0)</f>
        <v>3.2339000000000002</v>
      </c>
      <c r="O29" s="66">
        <f t="shared" si="5"/>
        <v>1</v>
      </c>
      <c r="P29" s="65">
        <f>VLOOKUP($A29,'Return Data'!$B$7:$R$2843,11,0)</f>
        <v>3.1825000000000001</v>
      </c>
      <c r="Q29" s="66">
        <f t="shared" si="8"/>
        <v>1</v>
      </c>
      <c r="R29" s="65">
        <f>VLOOKUP($A29,'Return Data'!$B$7:$R$2843,12,0)</f>
        <v>3.1560999999999999</v>
      </c>
      <c r="S29" s="66">
        <f t="shared" si="10"/>
        <v>2</v>
      </c>
      <c r="T29" s="65">
        <f>VLOOKUP($A29,'Return Data'!$B$7:$R$2843,13,0)</f>
        <v>3.1606000000000001</v>
      </c>
      <c r="U29" s="66">
        <f t="shared" ref="U29" si="16">RANK(T29,T$8:T$37,0)</f>
        <v>1</v>
      </c>
      <c r="V29" s="65"/>
      <c r="W29" s="66"/>
      <c r="X29" s="65"/>
      <c r="Y29" s="66"/>
      <c r="Z29" s="65">
        <f>VLOOKUP($A29,'Return Data'!$B$7:$R$2843,16,0)</f>
        <v>3.6393</v>
      </c>
      <c r="AA29" s="67">
        <f t="shared" si="7"/>
        <v>25</v>
      </c>
    </row>
    <row r="30" spans="1:27" x14ac:dyDescent="0.3">
      <c r="A30" s="63" t="s">
        <v>1327</v>
      </c>
      <c r="B30" s="64">
        <f>VLOOKUP($A30,'Return Data'!$B$7:$R$2843,3,0)</f>
        <v>44353</v>
      </c>
      <c r="C30" s="65">
        <f>VLOOKUP($A30,'Return Data'!$B$7:$R$2843,4,0)</f>
        <v>111.1126</v>
      </c>
      <c r="D30" s="65">
        <f>VLOOKUP($A30,'Return Data'!$B$7:$R$2843,5,0)</f>
        <v>3.1705000000000001</v>
      </c>
      <c r="E30" s="66">
        <f t="shared" si="0"/>
        <v>17</v>
      </c>
      <c r="F30" s="65">
        <f>VLOOKUP($A30,'Return Data'!$B$7:$R$2843,6,0)</f>
        <v>3.1762999999999999</v>
      </c>
      <c r="G30" s="66">
        <f t="shared" si="1"/>
        <v>14</v>
      </c>
      <c r="H30" s="65">
        <f>VLOOKUP($A30,'Return Data'!$B$7:$R$2843,7,0)</f>
        <v>3.1555</v>
      </c>
      <c r="I30" s="66">
        <f t="shared" si="2"/>
        <v>17</v>
      </c>
      <c r="J30" s="65">
        <f>VLOOKUP($A30,'Return Data'!$B$7:$R$2843,8,0)</f>
        <v>3.1690999999999998</v>
      </c>
      <c r="K30" s="66">
        <f t="shared" si="3"/>
        <v>18</v>
      </c>
      <c r="L30" s="65">
        <f>VLOOKUP($A30,'Return Data'!$B$7:$R$2843,9,0)</f>
        <v>3.1876000000000002</v>
      </c>
      <c r="M30" s="66">
        <f t="shared" si="4"/>
        <v>18</v>
      </c>
      <c r="N30" s="65">
        <f>VLOOKUP($A30,'Return Data'!$B$7:$R$2843,10,0)</f>
        <v>3.1579000000000002</v>
      </c>
      <c r="O30" s="66">
        <f t="shared" si="5"/>
        <v>16</v>
      </c>
      <c r="P30" s="65">
        <f>VLOOKUP($A30,'Return Data'!$B$7:$R$2843,11,0)</f>
        <v>3.0952000000000002</v>
      </c>
      <c r="Q30" s="66">
        <f t="shared" si="8"/>
        <v>19</v>
      </c>
      <c r="R30" s="65">
        <f>VLOOKUP($A30,'Return Data'!$B$7:$R$2843,12,0)</f>
        <v>3.0754000000000001</v>
      </c>
      <c r="S30" s="66">
        <f t="shared" si="10"/>
        <v>17</v>
      </c>
      <c r="T30" s="65">
        <f>VLOOKUP($A30,'Return Data'!$B$7:$R$2843,13,0)</f>
        <v>3.0796000000000001</v>
      </c>
      <c r="U30" s="66">
        <f t="shared" si="11"/>
        <v>14</v>
      </c>
      <c r="V30" s="65"/>
      <c r="W30" s="66"/>
      <c r="X30" s="65"/>
      <c r="Y30" s="66"/>
      <c r="Z30" s="65">
        <f>VLOOKUP($A30,'Return Data'!$B$7:$R$2843,16,0)</f>
        <v>4.3612000000000002</v>
      </c>
      <c r="AA30" s="67">
        <f t="shared" si="7"/>
        <v>9</v>
      </c>
    </row>
    <row r="31" spans="1:27" x14ac:dyDescent="0.3">
      <c r="A31" s="63" t="s">
        <v>1329</v>
      </c>
      <c r="B31" s="64">
        <f>VLOOKUP($A31,'Return Data'!$B$7:$R$2843,3,0)</f>
        <v>44353</v>
      </c>
      <c r="C31" s="65">
        <f>VLOOKUP($A31,'Return Data'!$B$7:$R$2843,4,0)</f>
        <v>1068.2885000000001</v>
      </c>
      <c r="D31" s="65">
        <f>VLOOKUP($A31,'Return Data'!$B$7:$R$2843,5,0)</f>
        <v>3.2734999999999999</v>
      </c>
      <c r="E31" s="66">
        <f t="shared" si="0"/>
        <v>1</v>
      </c>
      <c r="F31" s="65">
        <f>VLOOKUP($A31,'Return Data'!$B$7:$R$2843,6,0)</f>
        <v>3.2376</v>
      </c>
      <c r="G31" s="66">
        <f t="shared" si="1"/>
        <v>1</v>
      </c>
      <c r="H31" s="65">
        <f>VLOOKUP($A31,'Return Data'!$B$7:$R$2843,7,0)</f>
        <v>3.2214999999999998</v>
      </c>
      <c r="I31" s="66">
        <f t="shared" si="2"/>
        <v>3</v>
      </c>
      <c r="J31" s="65">
        <f>VLOOKUP($A31,'Return Data'!$B$7:$R$2843,8,0)</f>
        <v>3.2469999999999999</v>
      </c>
      <c r="K31" s="66">
        <f t="shared" si="3"/>
        <v>2</v>
      </c>
      <c r="L31" s="65">
        <f>VLOOKUP($A31,'Return Data'!$B$7:$R$2843,9,0)</f>
        <v>3.2763</v>
      </c>
      <c r="M31" s="66">
        <f t="shared" si="4"/>
        <v>4</v>
      </c>
      <c r="N31" s="65">
        <f>VLOOKUP($A31,'Return Data'!$B$7:$R$2843,10,0)</f>
        <v>3.226</v>
      </c>
      <c r="O31" s="66">
        <f t="shared" si="5"/>
        <v>4</v>
      </c>
      <c r="P31" s="65">
        <f>VLOOKUP($A31,'Return Data'!$B$7:$R$2843,11,0)</f>
        <v>3.1606999999999998</v>
      </c>
      <c r="Q31" s="66">
        <f t="shared" si="8"/>
        <v>4</v>
      </c>
      <c r="R31" s="65">
        <f>VLOOKUP($A31,'Return Data'!$B$7:$R$2843,12,0)</f>
        <v>3.1381999999999999</v>
      </c>
      <c r="S31" s="66">
        <f t="shared" si="10"/>
        <v>3</v>
      </c>
      <c r="T31" s="65">
        <f>VLOOKUP($A31,'Return Data'!$B$7:$R$2843,13,0)</f>
        <v>3.1381999999999999</v>
      </c>
      <c r="U31" s="66">
        <f t="shared" si="11"/>
        <v>3</v>
      </c>
      <c r="V31" s="65"/>
      <c r="W31" s="66"/>
      <c r="X31" s="65"/>
      <c r="Y31" s="66"/>
      <c r="Z31" s="65">
        <f>VLOOKUP($A31,'Return Data'!$B$7:$R$2843,16,0)</f>
        <v>3.7850000000000001</v>
      </c>
      <c r="AA31" s="67">
        <f t="shared" si="7"/>
        <v>20</v>
      </c>
    </row>
    <row r="32" spans="1:27" x14ac:dyDescent="0.3">
      <c r="A32" s="63" t="s">
        <v>1331</v>
      </c>
      <c r="B32" s="64">
        <f>VLOOKUP($A32,'Return Data'!$B$7:$R$2843,3,0)</f>
        <v>44353</v>
      </c>
      <c r="C32" s="65">
        <f>VLOOKUP($A32,'Return Data'!$B$7:$R$2843,4,0)</f>
        <v>3371.2577999999999</v>
      </c>
      <c r="D32" s="65">
        <f>VLOOKUP($A32,'Return Data'!$B$7:$R$2843,5,0)</f>
        <v>3.1909000000000001</v>
      </c>
      <c r="E32" s="66">
        <f t="shared" si="0"/>
        <v>9</v>
      </c>
      <c r="F32" s="65">
        <f>VLOOKUP($A32,'Return Data'!$B$7:$R$2843,6,0)</f>
        <v>3.1781000000000001</v>
      </c>
      <c r="G32" s="66">
        <f t="shared" si="1"/>
        <v>13</v>
      </c>
      <c r="H32" s="65">
        <f>VLOOKUP($A32,'Return Data'!$B$7:$R$2843,7,0)</f>
        <v>3.1612</v>
      </c>
      <c r="I32" s="66">
        <f t="shared" si="2"/>
        <v>15</v>
      </c>
      <c r="J32" s="65">
        <f>VLOOKUP($A32,'Return Data'!$B$7:$R$2843,8,0)</f>
        <v>3.19</v>
      </c>
      <c r="K32" s="66">
        <f t="shared" si="3"/>
        <v>12</v>
      </c>
      <c r="L32" s="65">
        <f>VLOOKUP($A32,'Return Data'!$B$7:$R$2843,9,0)</f>
        <v>3.2111999999999998</v>
      </c>
      <c r="M32" s="66">
        <f t="shared" si="4"/>
        <v>13</v>
      </c>
      <c r="N32" s="65">
        <f>VLOOKUP($A32,'Return Data'!$B$7:$R$2843,10,0)</f>
        <v>3.1772999999999998</v>
      </c>
      <c r="O32" s="66">
        <f t="shared" si="5"/>
        <v>13</v>
      </c>
      <c r="P32" s="65">
        <f>VLOOKUP($A32,'Return Data'!$B$7:$R$2843,11,0)</f>
        <v>3.101</v>
      </c>
      <c r="Q32" s="66">
        <f t="shared" si="8"/>
        <v>17</v>
      </c>
      <c r="R32" s="65">
        <f>VLOOKUP($A32,'Return Data'!$B$7:$R$2843,12,0)</f>
        <v>3.0661</v>
      </c>
      <c r="S32" s="66">
        <f t="shared" si="10"/>
        <v>20</v>
      </c>
      <c r="T32" s="65">
        <f>VLOOKUP($A32,'Return Data'!$B$7:$R$2843,13,0)</f>
        <v>3.0644</v>
      </c>
      <c r="U32" s="66">
        <f t="shared" si="11"/>
        <v>19</v>
      </c>
      <c r="V32" s="65">
        <f>VLOOKUP($A32,'Return Data'!$B$7:$R$2843,17,0)</f>
        <v>3.8502999999999998</v>
      </c>
      <c r="W32" s="66">
        <f t="shared" si="14"/>
        <v>4</v>
      </c>
      <c r="X32" s="65">
        <f>VLOOKUP($A32,'Return Data'!$B$7:$R$2843,14,0)</f>
        <v>4.6669999999999998</v>
      </c>
      <c r="Y32" s="66">
        <f t="shared" si="15"/>
        <v>3</v>
      </c>
      <c r="Z32" s="65">
        <f>VLOOKUP($A32,'Return Data'!$B$7:$R$2843,16,0)</f>
        <v>6.5509000000000004</v>
      </c>
      <c r="AA32" s="67">
        <f t="shared" si="7"/>
        <v>3</v>
      </c>
    </row>
    <row r="33" spans="1:27" x14ac:dyDescent="0.3">
      <c r="A33" s="63" t="s">
        <v>1333</v>
      </c>
      <c r="B33" s="64">
        <f>VLOOKUP($A33,'Return Data'!$B$7:$R$2843,3,0)</f>
        <v>44353</v>
      </c>
      <c r="C33" s="65">
        <f>VLOOKUP($A33,'Return Data'!$B$7:$R$2843,4,0)</f>
        <v>1100.6985999999999</v>
      </c>
      <c r="D33" s="65">
        <f>VLOOKUP($A33,'Return Data'!$B$7:$R$2843,5,0)</f>
        <v>3.1505000000000001</v>
      </c>
      <c r="E33" s="66">
        <f t="shared" si="0"/>
        <v>21</v>
      </c>
      <c r="F33" s="65">
        <f>VLOOKUP($A33,'Return Data'!$B$7:$R$2843,6,0)</f>
        <v>3.1356000000000002</v>
      </c>
      <c r="G33" s="66">
        <f t="shared" si="1"/>
        <v>21</v>
      </c>
      <c r="H33" s="65">
        <f>VLOOKUP($A33,'Return Data'!$B$7:$R$2843,7,0)</f>
        <v>3.1071</v>
      </c>
      <c r="I33" s="66">
        <f t="shared" si="2"/>
        <v>26</v>
      </c>
      <c r="J33" s="65">
        <f>VLOOKUP($A33,'Return Data'!$B$7:$R$2843,8,0)</f>
        <v>3.1379000000000001</v>
      </c>
      <c r="K33" s="66">
        <f t="shared" si="3"/>
        <v>25</v>
      </c>
      <c r="L33" s="65">
        <f>VLOOKUP($A33,'Return Data'!$B$7:$R$2843,9,0)</f>
        <v>3.1863000000000001</v>
      </c>
      <c r="M33" s="66">
        <f t="shared" si="4"/>
        <v>19</v>
      </c>
      <c r="N33" s="65">
        <f>VLOOKUP($A33,'Return Data'!$B$7:$R$2843,10,0)</f>
        <v>3.1425999999999998</v>
      </c>
      <c r="O33" s="66">
        <f t="shared" si="5"/>
        <v>24</v>
      </c>
      <c r="P33" s="65">
        <f>VLOOKUP($A33,'Return Data'!$B$7:$R$2843,11,0)</f>
        <v>3.0779000000000001</v>
      </c>
      <c r="Q33" s="66">
        <f t="shared" si="8"/>
        <v>26</v>
      </c>
      <c r="R33" s="65">
        <f>VLOOKUP($A33,'Return Data'!$B$7:$R$2843,12,0)</f>
        <v>3.0453000000000001</v>
      </c>
      <c r="S33" s="66">
        <f t="shared" si="10"/>
        <v>26</v>
      </c>
      <c r="T33" s="65">
        <f>VLOOKUP($A33,'Return Data'!$B$7:$R$2843,13,0)</f>
        <v>3.0356000000000001</v>
      </c>
      <c r="U33" s="66">
        <f t="shared" si="11"/>
        <v>23</v>
      </c>
      <c r="V33" s="65"/>
      <c r="W33" s="66"/>
      <c r="X33" s="65"/>
      <c r="Y33" s="66"/>
      <c r="Z33" s="65">
        <f>VLOOKUP($A33,'Return Data'!$B$7:$R$2843,16,0)</f>
        <v>4.4238999999999997</v>
      </c>
      <c r="AA33" s="67">
        <f t="shared" si="7"/>
        <v>6</v>
      </c>
    </row>
    <row r="34" spans="1:27" x14ac:dyDescent="0.3">
      <c r="A34" s="63" t="s">
        <v>1335</v>
      </c>
      <c r="B34" s="64">
        <f>VLOOKUP($A34,'Return Data'!$B$7:$R$2843,3,0)</f>
        <v>44353</v>
      </c>
      <c r="C34" s="65">
        <f>VLOOKUP($A34,'Return Data'!$B$7:$R$2843,4,0)</f>
        <v>1092.232</v>
      </c>
      <c r="D34" s="65">
        <f>VLOOKUP($A34,'Return Data'!$B$7:$R$2843,5,0)</f>
        <v>3.1817000000000002</v>
      </c>
      <c r="E34" s="66">
        <f t="shared" si="0"/>
        <v>13</v>
      </c>
      <c r="F34" s="65">
        <f>VLOOKUP($A34,'Return Data'!$B$7:$R$2843,6,0)</f>
        <v>3.18</v>
      </c>
      <c r="G34" s="66">
        <f t="shared" si="1"/>
        <v>12</v>
      </c>
      <c r="H34" s="65">
        <f>VLOOKUP($A34,'Return Data'!$B$7:$R$2843,7,0)</f>
        <v>3.1781000000000001</v>
      </c>
      <c r="I34" s="66">
        <f t="shared" si="2"/>
        <v>9</v>
      </c>
      <c r="J34" s="65">
        <f>VLOOKUP($A34,'Return Data'!$B$7:$R$2843,8,0)</f>
        <v>3.1956000000000002</v>
      </c>
      <c r="K34" s="66">
        <f t="shared" si="3"/>
        <v>10</v>
      </c>
      <c r="L34" s="65">
        <f>VLOOKUP($A34,'Return Data'!$B$7:$R$2843,9,0)</f>
        <v>3.2033999999999998</v>
      </c>
      <c r="M34" s="66">
        <f t="shared" si="4"/>
        <v>16</v>
      </c>
      <c r="N34" s="65">
        <f>VLOOKUP($A34,'Return Data'!$B$7:$R$2843,10,0)</f>
        <v>3.2225000000000001</v>
      </c>
      <c r="O34" s="66">
        <f t="shared" si="5"/>
        <v>6</v>
      </c>
      <c r="P34" s="65">
        <f>VLOOKUP($A34,'Return Data'!$B$7:$R$2843,11,0)</f>
        <v>3.1406999999999998</v>
      </c>
      <c r="Q34" s="66">
        <f t="shared" si="8"/>
        <v>7</v>
      </c>
      <c r="R34" s="65">
        <f>VLOOKUP($A34,'Return Data'!$B$7:$R$2843,12,0)</f>
        <v>3.1082999999999998</v>
      </c>
      <c r="S34" s="66">
        <f t="shared" si="10"/>
        <v>9</v>
      </c>
      <c r="T34" s="65">
        <f>VLOOKUP($A34,'Return Data'!$B$7:$R$2843,13,0)</f>
        <v>3.1046</v>
      </c>
      <c r="U34" s="66">
        <f t="shared" si="11"/>
        <v>7</v>
      </c>
      <c r="V34" s="65"/>
      <c r="W34" s="66"/>
      <c r="X34" s="65"/>
      <c r="Y34" s="66"/>
      <c r="Z34" s="65">
        <f>VLOOKUP($A34,'Return Data'!$B$7:$R$2843,16,0)</f>
        <v>4.0810000000000004</v>
      </c>
      <c r="AA34" s="67">
        <f t="shared" si="7"/>
        <v>13</v>
      </c>
    </row>
    <row r="35" spans="1:27" x14ac:dyDescent="0.3">
      <c r="A35" s="63" t="s">
        <v>1337</v>
      </c>
      <c r="B35" s="64">
        <f>VLOOKUP($A35,'Return Data'!$B$7:$R$2843,3,0)</f>
        <v>44353</v>
      </c>
      <c r="C35" s="65">
        <f>VLOOKUP($A35,'Return Data'!$B$7:$R$2843,4,0)</f>
        <v>1090.0268000000001</v>
      </c>
      <c r="D35" s="65">
        <f>VLOOKUP($A35,'Return Data'!$B$7:$R$2843,5,0)</f>
        <v>3.2584</v>
      </c>
      <c r="E35" s="66">
        <f t="shared" si="0"/>
        <v>2</v>
      </c>
      <c r="F35" s="65">
        <f>VLOOKUP($A35,'Return Data'!$B$7:$R$2843,6,0)</f>
        <v>3.2086999999999999</v>
      </c>
      <c r="G35" s="66">
        <f t="shared" si="1"/>
        <v>6</v>
      </c>
      <c r="H35" s="65">
        <f>VLOOKUP($A35,'Return Data'!$B$7:$R$2843,7,0)</f>
        <v>3.1433</v>
      </c>
      <c r="I35" s="66">
        <f t="shared" si="2"/>
        <v>19</v>
      </c>
      <c r="J35" s="65">
        <f>VLOOKUP($A35,'Return Data'!$B$7:$R$2843,8,0)</f>
        <v>3.1896</v>
      </c>
      <c r="K35" s="66">
        <f t="shared" si="3"/>
        <v>13</v>
      </c>
      <c r="L35" s="65">
        <f>VLOOKUP($A35,'Return Data'!$B$7:$R$2843,9,0)</f>
        <v>3.2172999999999998</v>
      </c>
      <c r="M35" s="66">
        <f t="shared" si="4"/>
        <v>11</v>
      </c>
      <c r="N35" s="65">
        <f>VLOOKUP($A35,'Return Data'!$B$7:$R$2843,10,0)</f>
        <v>3.153</v>
      </c>
      <c r="O35" s="66">
        <f t="shared" si="5"/>
        <v>18</v>
      </c>
      <c r="P35" s="65">
        <f>VLOOKUP($A35,'Return Data'!$B$7:$R$2843,11,0)</f>
        <v>3.0951</v>
      </c>
      <c r="Q35" s="66">
        <f t="shared" si="8"/>
        <v>20</v>
      </c>
      <c r="R35" s="65">
        <f>VLOOKUP($A35,'Return Data'!$B$7:$R$2843,12,0)</f>
        <v>3.0634000000000001</v>
      </c>
      <c r="S35" s="66">
        <f t="shared" si="10"/>
        <v>23</v>
      </c>
      <c r="T35" s="65">
        <f>VLOOKUP($A35,'Return Data'!$B$7:$R$2843,13,0)</f>
        <v>3.0623</v>
      </c>
      <c r="U35" s="66">
        <f t="shared" si="11"/>
        <v>20</v>
      </c>
      <c r="V35" s="65"/>
      <c r="W35" s="66"/>
      <c r="X35" s="65"/>
      <c r="Y35" s="66"/>
      <c r="Z35" s="65">
        <f>VLOOKUP($A35,'Return Data'!$B$7:$R$2843,16,0)</f>
        <v>3.9933999999999998</v>
      </c>
      <c r="AA35" s="67">
        <f t="shared" si="7"/>
        <v>16</v>
      </c>
    </row>
    <row r="36" spans="1:27" x14ac:dyDescent="0.3">
      <c r="A36" s="63" t="s">
        <v>1339</v>
      </c>
      <c r="B36" s="64">
        <f>VLOOKUP($A36,'Return Data'!$B$7:$R$2843,3,0)</f>
        <v>44353</v>
      </c>
      <c r="C36" s="65">
        <f>VLOOKUP($A36,'Return Data'!$B$7:$R$2843,4,0)</f>
        <v>2833.9778000000001</v>
      </c>
      <c r="D36" s="65">
        <f>VLOOKUP($A36,'Return Data'!$B$7:$R$2843,5,0)</f>
        <v>3.1827999999999999</v>
      </c>
      <c r="E36" s="66">
        <f t="shared" si="0"/>
        <v>12</v>
      </c>
      <c r="F36" s="65">
        <f>VLOOKUP($A36,'Return Data'!$B$7:$R$2843,6,0)</f>
        <v>3.1838000000000002</v>
      </c>
      <c r="G36" s="66">
        <f t="shared" si="1"/>
        <v>10</v>
      </c>
      <c r="H36" s="65">
        <f>VLOOKUP($A36,'Return Data'!$B$7:$R$2843,7,0)</f>
        <v>3.1753999999999998</v>
      </c>
      <c r="I36" s="66">
        <f t="shared" si="2"/>
        <v>10</v>
      </c>
      <c r="J36" s="65">
        <f>VLOOKUP($A36,'Return Data'!$B$7:$R$2843,8,0)</f>
        <v>3.1947000000000001</v>
      </c>
      <c r="K36" s="66">
        <f t="shared" si="3"/>
        <v>11</v>
      </c>
      <c r="L36" s="65">
        <f>VLOOKUP($A36,'Return Data'!$B$7:$R$2843,9,0)</f>
        <v>3.2103999999999999</v>
      </c>
      <c r="M36" s="66">
        <f t="shared" si="4"/>
        <v>14</v>
      </c>
      <c r="N36" s="65">
        <f>VLOOKUP($A36,'Return Data'!$B$7:$R$2843,10,0)</f>
        <v>3.1667000000000001</v>
      </c>
      <c r="O36" s="66">
        <f t="shared" si="5"/>
        <v>15</v>
      </c>
      <c r="P36" s="65">
        <f>VLOOKUP($A36,'Return Data'!$B$7:$R$2843,11,0)</f>
        <v>3.1052</v>
      </c>
      <c r="Q36" s="66">
        <f t="shared" si="8"/>
        <v>15</v>
      </c>
      <c r="R36" s="65">
        <f>VLOOKUP($A36,'Return Data'!$B$7:$R$2843,12,0)</f>
        <v>3.0804</v>
      </c>
      <c r="S36" s="66">
        <f t="shared" si="10"/>
        <v>15</v>
      </c>
      <c r="T36" s="65">
        <f>VLOOKUP($A36,'Return Data'!$B$7:$R$2843,13,0)</f>
        <v>3.0853999999999999</v>
      </c>
      <c r="U36" s="66">
        <f t="shared" si="11"/>
        <v>12</v>
      </c>
      <c r="V36" s="65">
        <f>VLOOKUP($A36,'Return Data'!$B$7:$R$2843,17,0)</f>
        <v>3.8856999999999999</v>
      </c>
      <c r="W36" s="66">
        <f t="shared" si="14"/>
        <v>1</v>
      </c>
      <c r="X36" s="65">
        <f>VLOOKUP($A36,'Return Data'!$B$7:$R$2843,14,0)</f>
        <v>4.7038000000000002</v>
      </c>
      <c r="Y36" s="66">
        <f t="shared" si="15"/>
        <v>1</v>
      </c>
      <c r="Z36" s="65">
        <f>VLOOKUP($A36,'Return Data'!$B$7:$R$2843,16,0)</f>
        <v>6.6543999999999999</v>
      </c>
      <c r="AA36" s="67">
        <f t="shared" si="7"/>
        <v>2</v>
      </c>
    </row>
    <row r="37" spans="1:27" x14ac:dyDescent="0.3">
      <c r="A37" s="63" t="s">
        <v>1341</v>
      </c>
      <c r="B37" s="64">
        <f>VLOOKUP($A37,'Return Data'!$B$7:$R$2843,3,0)</f>
        <v>44353</v>
      </c>
      <c r="C37" s="65">
        <f>VLOOKUP($A37,'Return Data'!$B$7:$R$2843,4,0)</f>
        <v>1064.9843000000001</v>
      </c>
      <c r="D37" s="65">
        <f>VLOOKUP($A37,'Return Data'!$B$7:$R$2843,5,0)</f>
        <v>2.9342000000000001</v>
      </c>
      <c r="E37" s="66">
        <f t="shared" si="0"/>
        <v>30</v>
      </c>
      <c r="F37" s="65">
        <f>VLOOKUP($A37,'Return Data'!$B$7:$R$2843,6,0)</f>
        <v>2.9356</v>
      </c>
      <c r="G37" s="66">
        <f t="shared" si="1"/>
        <v>30</v>
      </c>
      <c r="H37" s="65">
        <f>VLOOKUP($A37,'Return Data'!$B$7:$R$2843,7,0)</f>
        <v>2.9114</v>
      </c>
      <c r="I37" s="66">
        <f t="shared" si="2"/>
        <v>30</v>
      </c>
      <c r="J37" s="65">
        <f>VLOOKUP($A37,'Return Data'!$B$7:$R$2843,8,0)</f>
        <v>2.9563999999999999</v>
      </c>
      <c r="K37" s="66">
        <f t="shared" si="3"/>
        <v>30</v>
      </c>
      <c r="L37" s="65">
        <f>VLOOKUP($A37,'Return Data'!$B$7:$R$2843,9,0)</f>
        <v>3.0192000000000001</v>
      </c>
      <c r="M37" s="66">
        <f t="shared" si="4"/>
        <v>30</v>
      </c>
      <c r="N37" s="65">
        <f>VLOOKUP($A37,'Return Data'!$B$7:$R$2843,10,0)</f>
        <v>3.0411999999999999</v>
      </c>
      <c r="O37" s="66">
        <f t="shared" si="5"/>
        <v>30</v>
      </c>
      <c r="P37" s="65">
        <f>VLOOKUP($A37,'Return Data'!$B$7:$R$2843,11,0)</f>
        <v>2.9933999999999998</v>
      </c>
      <c r="Q37" s="66">
        <f t="shared" si="8"/>
        <v>30</v>
      </c>
      <c r="R37" s="65">
        <f>VLOOKUP($A37,'Return Data'!$B$7:$R$2843,12,0)</f>
        <v>2.9630000000000001</v>
      </c>
      <c r="S37" s="66">
        <f t="shared" si="10"/>
        <v>30</v>
      </c>
      <c r="T37" s="65">
        <f>VLOOKUP($A37,'Return Data'!$B$7:$R$2843,13,0)</f>
        <v>2.9502999999999999</v>
      </c>
      <c r="U37" s="66">
        <f t="shared" si="11"/>
        <v>27</v>
      </c>
      <c r="V37" s="65"/>
      <c r="W37" s="66"/>
      <c r="X37" s="65"/>
      <c r="Y37" s="66"/>
      <c r="Z37" s="65">
        <f>VLOOKUP($A37,'Return Data'!$B$7:$R$2843,16,0)</f>
        <v>3.5819000000000001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3.1685700000000003</v>
      </c>
      <c r="E39" s="74"/>
      <c r="F39" s="75">
        <f>AVERAGE(F8:F37)</f>
        <v>3.1596099999999998</v>
      </c>
      <c r="G39" s="74"/>
      <c r="H39" s="75">
        <f>AVERAGE(H8:H37)</f>
        <v>3.1487133333333337</v>
      </c>
      <c r="I39" s="74"/>
      <c r="J39" s="75">
        <f>AVERAGE(J8:J37)</f>
        <v>3.1705466666666666</v>
      </c>
      <c r="K39" s="74"/>
      <c r="L39" s="75">
        <f>AVERAGE(L8:L37)</f>
        <v>3.1966800000000011</v>
      </c>
      <c r="M39" s="74"/>
      <c r="N39" s="75">
        <f>AVERAGE(N8:N37)</f>
        <v>3.1686100000000006</v>
      </c>
      <c r="O39" s="74"/>
      <c r="P39" s="75">
        <f>AVERAGE(P8:P37)</f>
        <v>3.1082600000000005</v>
      </c>
      <c r="Q39" s="74"/>
      <c r="R39" s="75">
        <f>AVERAGE(R8:R37)</f>
        <v>3.0817533333333329</v>
      </c>
      <c r="S39" s="74"/>
      <c r="T39" s="75">
        <f>AVERAGE(T8:T37)</f>
        <v>3.0777185185185196</v>
      </c>
      <c r="U39" s="74"/>
      <c r="V39" s="75">
        <f>AVERAGE(V8:V37)</f>
        <v>3.8627799999999999</v>
      </c>
      <c r="W39" s="74"/>
      <c r="X39" s="75">
        <f>AVERAGE(X8:X37)</f>
        <v>4.6731999999999996</v>
      </c>
      <c r="Y39" s="74"/>
      <c r="Z39" s="75">
        <f>AVERAGE(Z8:Z37)</f>
        <v>4.2706566666666657</v>
      </c>
      <c r="AA39" s="76"/>
    </row>
    <row r="40" spans="1:27" x14ac:dyDescent="0.3">
      <c r="A40" s="73" t="s">
        <v>28</v>
      </c>
      <c r="B40" s="74"/>
      <c r="C40" s="74"/>
      <c r="D40" s="75">
        <f>MIN(D8:D37)</f>
        <v>2.9342000000000001</v>
      </c>
      <c r="E40" s="74"/>
      <c r="F40" s="75">
        <f>MIN(F8:F37)</f>
        <v>2.9356</v>
      </c>
      <c r="G40" s="74"/>
      <c r="H40" s="75">
        <f>MIN(H8:H37)</f>
        <v>2.9114</v>
      </c>
      <c r="I40" s="74"/>
      <c r="J40" s="75">
        <f>MIN(J8:J37)</f>
        <v>2.9563999999999999</v>
      </c>
      <c r="K40" s="74"/>
      <c r="L40" s="75">
        <f>MIN(L8:L37)</f>
        <v>3.0192000000000001</v>
      </c>
      <c r="M40" s="74"/>
      <c r="N40" s="75">
        <f>MIN(N8:N37)</f>
        <v>3.0411999999999999</v>
      </c>
      <c r="O40" s="74"/>
      <c r="P40" s="75">
        <f>MIN(P8:P37)</f>
        <v>2.9933999999999998</v>
      </c>
      <c r="Q40" s="74"/>
      <c r="R40" s="75">
        <f>MIN(R8:R37)</f>
        <v>2.9630000000000001</v>
      </c>
      <c r="S40" s="74"/>
      <c r="T40" s="75">
        <f>MIN(T8:T37)</f>
        <v>2.9502999999999999</v>
      </c>
      <c r="U40" s="74"/>
      <c r="V40" s="75">
        <f>MIN(V8:V37)</f>
        <v>3.8275999999999999</v>
      </c>
      <c r="W40" s="74"/>
      <c r="X40" s="75">
        <f>MIN(X8:X37)</f>
        <v>4.6425999999999998</v>
      </c>
      <c r="Y40" s="74"/>
      <c r="Z40" s="75">
        <f>MIN(Z8:Z37)</f>
        <v>3.2696000000000001</v>
      </c>
      <c r="AA40" s="76"/>
    </row>
    <row r="41" spans="1:27" ht="15" thickBot="1" x14ac:dyDescent="0.35">
      <c r="A41" s="77" t="s">
        <v>29</v>
      </c>
      <c r="B41" s="78"/>
      <c r="C41" s="78"/>
      <c r="D41" s="79">
        <f>MAX(D8:D37)</f>
        <v>3.2734999999999999</v>
      </c>
      <c r="E41" s="78"/>
      <c r="F41" s="79">
        <f>MAX(F8:F37)</f>
        <v>3.2376</v>
      </c>
      <c r="G41" s="78"/>
      <c r="H41" s="79">
        <f>MAX(H8:H37)</f>
        <v>3.2446000000000002</v>
      </c>
      <c r="I41" s="78"/>
      <c r="J41" s="79">
        <f>MAX(J8:J37)</f>
        <v>3.2490999999999999</v>
      </c>
      <c r="K41" s="78"/>
      <c r="L41" s="79">
        <f>MAX(L8:L37)</f>
        <v>3.2774999999999999</v>
      </c>
      <c r="M41" s="78"/>
      <c r="N41" s="79">
        <f>MAX(N8:N37)</f>
        <v>3.2339000000000002</v>
      </c>
      <c r="O41" s="78"/>
      <c r="P41" s="79">
        <f>MAX(P8:P37)</f>
        <v>3.1825000000000001</v>
      </c>
      <c r="Q41" s="78"/>
      <c r="R41" s="79">
        <f>MAX(R8:R37)</f>
        <v>3.1711</v>
      </c>
      <c r="S41" s="78"/>
      <c r="T41" s="79">
        <f>MAX(T8:T37)</f>
        <v>3.1606000000000001</v>
      </c>
      <c r="U41" s="78"/>
      <c r="V41" s="79">
        <f>MAX(V8:V37)</f>
        <v>3.8856999999999999</v>
      </c>
      <c r="W41" s="78"/>
      <c r="X41" s="79">
        <f>MAX(X8:X37)</f>
        <v>4.7038000000000002</v>
      </c>
      <c r="Y41" s="78"/>
      <c r="Z41" s="79">
        <f>MAX(Z8:Z37)</f>
        <v>6.6623000000000001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44353</v>
      </c>
      <c r="C8" s="65">
        <f>VLOOKUP($A8,'Return Data'!$B$7:$R$2843,4,0)</f>
        <v>1115.9014999999999</v>
      </c>
      <c r="D8" s="65">
        <f>VLOOKUP($A8,'Return Data'!$B$7:$R$2843,5,0)</f>
        <v>3.1141999999999999</v>
      </c>
      <c r="E8" s="66">
        <f t="shared" ref="E8:E37" si="0">RANK(D8,D$8:D$37,0)</f>
        <v>8</v>
      </c>
      <c r="F8" s="65">
        <f>VLOOKUP($A8,'Return Data'!$B$7:$R$2843,6,0)</f>
        <v>3.1038000000000001</v>
      </c>
      <c r="G8" s="66">
        <f t="shared" ref="G8:G37" si="1">RANK(F8,F$8:F$37,0)</f>
        <v>11</v>
      </c>
      <c r="H8" s="65">
        <f>VLOOKUP($A8,'Return Data'!$B$7:$R$2843,7,0)</f>
        <v>3.0872000000000002</v>
      </c>
      <c r="I8" s="66">
        <f t="shared" ref="I8:I37" si="2">RANK(H8,H$8:H$37,0)</f>
        <v>12</v>
      </c>
      <c r="J8" s="65">
        <f>VLOOKUP($A8,'Return Data'!$B$7:$R$2843,8,0)</f>
        <v>3.1147999999999998</v>
      </c>
      <c r="K8" s="66">
        <f t="shared" ref="K8:K37" si="3">RANK(J8,J$8:J$37,0)</f>
        <v>10</v>
      </c>
      <c r="L8" s="65">
        <f>VLOOKUP($A8,'Return Data'!$B$7:$R$2843,9,0)</f>
        <v>3.1263999999999998</v>
      </c>
      <c r="M8" s="66">
        <f t="shared" ref="M8:M37" si="4">RANK(L8,L$8:L$37,0)</f>
        <v>12</v>
      </c>
      <c r="N8" s="65">
        <f>VLOOKUP($A8,'Return Data'!$B$7:$R$2843,10,0)</f>
        <v>3.1105999999999998</v>
      </c>
      <c r="O8" s="66">
        <f t="shared" ref="O8:O37" si="5">RANK(N8,N$8:N$37,0)</f>
        <v>9</v>
      </c>
      <c r="P8" s="65">
        <f>VLOOKUP($A8,'Return Data'!$B$7:$R$2843,11,0)</f>
        <v>3.0337000000000001</v>
      </c>
      <c r="Q8" s="66">
        <f>RANK(P8,P$8:P$37,0)</f>
        <v>11</v>
      </c>
      <c r="R8" s="65">
        <f>VLOOKUP($A8,'Return Data'!$B$7:$R$2843,12,0)</f>
        <v>2.9826999999999999</v>
      </c>
      <c r="S8" s="66">
        <f>RANK(R8,R$8:R$37,0)</f>
        <v>18</v>
      </c>
      <c r="T8" s="65">
        <f>VLOOKUP($A8,'Return Data'!$B$7:$R$2843,13,0)</f>
        <v>2.9727000000000001</v>
      </c>
      <c r="U8" s="66">
        <f>RANK(T8,T$8:T$37,0)</f>
        <v>16</v>
      </c>
      <c r="V8" s="65">
        <f>VLOOKUP($A8,'Return Data'!$B$7:$R$2843,17,0)</f>
        <v>3.7496999999999998</v>
      </c>
      <c r="W8" s="66">
        <f t="shared" ref="W8" si="6">RANK(V8,V$8:V$37,0)</f>
        <v>3</v>
      </c>
      <c r="X8" s="65"/>
      <c r="Y8" s="66"/>
      <c r="Z8" s="65">
        <f>VLOOKUP($A8,'Return Data'!$B$7:$R$2843,16,0)</f>
        <v>4.3125999999999998</v>
      </c>
      <c r="AA8" s="67">
        <f t="shared" ref="AA8:AA37" si="7">RANK(Z8,Z$8:Z$37,0)</f>
        <v>6</v>
      </c>
    </row>
    <row r="9" spans="1:27" x14ac:dyDescent="0.3">
      <c r="A9" s="63" t="s">
        <v>1286</v>
      </c>
      <c r="B9" s="64">
        <f>VLOOKUP($A9,'Return Data'!$B$7:$R$2843,3,0)</f>
        <v>44353</v>
      </c>
      <c r="C9" s="65">
        <f>VLOOKUP($A9,'Return Data'!$B$7:$R$2843,4,0)</f>
        <v>1092.8389999999999</v>
      </c>
      <c r="D9" s="65">
        <f>VLOOKUP($A9,'Return Data'!$B$7:$R$2843,5,0)</f>
        <v>3.1131000000000002</v>
      </c>
      <c r="E9" s="66">
        <f t="shared" si="0"/>
        <v>9</v>
      </c>
      <c r="F9" s="65">
        <f>VLOOKUP($A9,'Return Data'!$B$7:$R$2843,6,0)</f>
        <v>3.1114000000000002</v>
      </c>
      <c r="G9" s="66">
        <f t="shared" si="1"/>
        <v>8</v>
      </c>
      <c r="H9" s="65">
        <f>VLOOKUP($A9,'Return Data'!$B$7:$R$2843,7,0)</f>
        <v>3.1046</v>
      </c>
      <c r="I9" s="66">
        <f t="shared" si="2"/>
        <v>6</v>
      </c>
      <c r="J9" s="65">
        <f>VLOOKUP($A9,'Return Data'!$B$7:$R$2843,8,0)</f>
        <v>3.1282000000000001</v>
      </c>
      <c r="K9" s="66">
        <f t="shared" si="3"/>
        <v>6</v>
      </c>
      <c r="L9" s="65">
        <f>VLOOKUP($A9,'Return Data'!$B$7:$R$2843,9,0)</f>
        <v>3.1707999999999998</v>
      </c>
      <c r="M9" s="66">
        <f t="shared" si="4"/>
        <v>4</v>
      </c>
      <c r="N9" s="65">
        <f>VLOOKUP($A9,'Return Data'!$B$7:$R$2843,10,0)</f>
        <v>3.1425999999999998</v>
      </c>
      <c r="O9" s="66">
        <f t="shared" si="5"/>
        <v>3</v>
      </c>
      <c r="P9" s="65">
        <f>VLOOKUP($A9,'Return Data'!$B$7:$R$2843,11,0)</f>
        <v>3.0785999999999998</v>
      </c>
      <c r="Q9" s="66">
        <f>RANK(P9,P$8:P$37,0)</f>
        <v>5</v>
      </c>
      <c r="R9" s="65">
        <f>VLOOKUP($A9,'Return Data'!$B$7:$R$2843,12,0)</f>
        <v>3.0457000000000001</v>
      </c>
      <c r="S9" s="66">
        <f>RANK(R9,R$8:R$37,0)</f>
        <v>8</v>
      </c>
      <c r="T9" s="65">
        <f>VLOOKUP($A9,'Return Data'!$B$7:$R$2843,13,0)</f>
        <v>3.0491999999999999</v>
      </c>
      <c r="U9" s="66">
        <f>RANK(T9,T$8:T$37,0)</f>
        <v>4</v>
      </c>
      <c r="V9" s="65"/>
      <c r="W9" s="66"/>
      <c r="X9" s="65"/>
      <c r="Y9" s="66"/>
      <c r="Z9" s="65">
        <f>VLOOKUP($A9,'Return Data'!$B$7:$R$2843,16,0)</f>
        <v>4.0612000000000004</v>
      </c>
      <c r="AA9" s="67">
        <f t="shared" si="7"/>
        <v>12</v>
      </c>
    </row>
    <row r="10" spans="1:27" x14ac:dyDescent="0.3">
      <c r="A10" s="63" t="s">
        <v>1288</v>
      </c>
      <c r="B10" s="64">
        <f>VLOOKUP($A10,'Return Data'!$B$7:$R$2843,3,0)</f>
        <v>44353</v>
      </c>
      <c r="C10" s="65">
        <f>VLOOKUP($A10,'Return Data'!$B$7:$R$2843,4,0)</f>
        <v>1085.9842000000001</v>
      </c>
      <c r="D10" s="65">
        <f>VLOOKUP($A10,'Return Data'!$B$7:$R$2843,5,0)</f>
        <v>3.1427999999999998</v>
      </c>
      <c r="E10" s="66">
        <f t="shared" si="0"/>
        <v>3</v>
      </c>
      <c r="F10" s="65">
        <f>VLOOKUP($A10,'Return Data'!$B$7:$R$2843,6,0)</f>
        <v>3.1320999999999999</v>
      </c>
      <c r="G10" s="66">
        <f t="shared" si="1"/>
        <v>3</v>
      </c>
      <c r="H10" s="65">
        <f>VLOOKUP($A10,'Return Data'!$B$7:$R$2843,7,0)</f>
        <v>3.1194000000000002</v>
      </c>
      <c r="I10" s="66">
        <f t="shared" si="2"/>
        <v>4</v>
      </c>
      <c r="J10" s="65">
        <f>VLOOKUP($A10,'Return Data'!$B$7:$R$2843,8,0)</f>
        <v>3.1475</v>
      </c>
      <c r="K10" s="66">
        <f t="shared" si="3"/>
        <v>4</v>
      </c>
      <c r="L10" s="65">
        <f>VLOOKUP($A10,'Return Data'!$B$7:$R$2843,9,0)</f>
        <v>3.1644000000000001</v>
      </c>
      <c r="M10" s="66">
        <f t="shared" si="4"/>
        <v>5</v>
      </c>
      <c r="N10" s="65">
        <f>VLOOKUP($A10,'Return Data'!$B$7:$R$2843,10,0)</f>
        <v>3.1255999999999999</v>
      </c>
      <c r="O10" s="66">
        <f t="shared" si="5"/>
        <v>7</v>
      </c>
      <c r="P10" s="65">
        <f>VLOOKUP($A10,'Return Data'!$B$7:$R$2843,11,0)</f>
        <v>3.0859000000000001</v>
      </c>
      <c r="Q10" s="66">
        <f>RANK(P10,P$8:P$37,0)</f>
        <v>1</v>
      </c>
      <c r="R10" s="65">
        <f>VLOOKUP($A10,'Return Data'!$B$7:$R$2843,12,0)</f>
        <v>3.0537999999999998</v>
      </c>
      <c r="S10" s="66">
        <f>RANK(R10,R$8:R$37,0)</f>
        <v>4</v>
      </c>
      <c r="T10" s="65">
        <f>VLOOKUP($A10,'Return Data'!$B$7:$R$2843,13,0)</f>
        <v>3.0487000000000002</v>
      </c>
      <c r="U10" s="66">
        <f>RANK(T10,T$8:T$37,0)</f>
        <v>5</v>
      </c>
      <c r="V10" s="65"/>
      <c r="W10" s="66"/>
      <c r="X10" s="65"/>
      <c r="Y10" s="66"/>
      <c r="Z10" s="65">
        <f>VLOOKUP($A10,'Return Data'!$B$7:$R$2843,16,0)</f>
        <v>3.9634</v>
      </c>
      <c r="AA10" s="67">
        <f t="shared" si="7"/>
        <v>14</v>
      </c>
    </row>
    <row r="11" spans="1:27" x14ac:dyDescent="0.3">
      <c r="A11" s="63" t="s">
        <v>1290</v>
      </c>
      <c r="B11" s="64">
        <f>VLOOKUP($A11,'Return Data'!$B$7:$R$2843,3,0)</f>
        <v>44353</v>
      </c>
      <c r="C11" s="65">
        <f>VLOOKUP($A11,'Return Data'!$B$7:$R$2843,4,0)</f>
        <v>1086.9690000000001</v>
      </c>
      <c r="D11" s="65">
        <f>VLOOKUP($A11,'Return Data'!$B$7:$R$2843,5,0)</f>
        <v>3.0495000000000001</v>
      </c>
      <c r="E11" s="66">
        <f t="shared" si="0"/>
        <v>25</v>
      </c>
      <c r="F11" s="65">
        <f>VLOOKUP($A11,'Return Data'!$B$7:$R$2843,6,0)</f>
        <v>3.0419999999999998</v>
      </c>
      <c r="G11" s="66">
        <f t="shared" si="1"/>
        <v>24</v>
      </c>
      <c r="H11" s="65">
        <f>VLOOKUP($A11,'Return Data'!$B$7:$R$2843,7,0)</f>
        <v>3.0297000000000001</v>
      </c>
      <c r="I11" s="66">
        <f t="shared" si="2"/>
        <v>25</v>
      </c>
      <c r="J11" s="65">
        <f>VLOOKUP($A11,'Return Data'!$B$7:$R$2843,8,0)</f>
        <v>3.0472999999999999</v>
      </c>
      <c r="K11" s="66">
        <f t="shared" si="3"/>
        <v>26</v>
      </c>
      <c r="L11" s="65">
        <f>VLOOKUP($A11,'Return Data'!$B$7:$R$2843,9,0)</f>
        <v>3.0750000000000002</v>
      </c>
      <c r="M11" s="66">
        <f t="shared" si="4"/>
        <v>25</v>
      </c>
      <c r="N11" s="65">
        <f>VLOOKUP($A11,'Return Data'!$B$7:$R$2843,10,0)</f>
        <v>3.0484</v>
      </c>
      <c r="O11" s="66">
        <f t="shared" si="5"/>
        <v>26</v>
      </c>
      <c r="P11" s="65">
        <f>VLOOKUP($A11,'Return Data'!$B$7:$R$2843,11,0)</f>
        <v>3.0158999999999998</v>
      </c>
      <c r="Q11" s="66">
        <f>RANK(P11,P$8:P$37,0)</f>
        <v>16</v>
      </c>
      <c r="R11" s="65">
        <f>VLOOKUP($A11,'Return Data'!$B$7:$R$2843,12,0)</f>
        <v>2.9948999999999999</v>
      </c>
      <c r="S11" s="66">
        <f>RANK(R11,R$8:R$37,0)</f>
        <v>13</v>
      </c>
      <c r="T11" s="65">
        <f>VLOOKUP($A11,'Return Data'!$B$7:$R$2843,13,0)</f>
        <v>2.99</v>
      </c>
      <c r="U11" s="66">
        <f>RANK(T11,T$8:T$37,0)</f>
        <v>12</v>
      </c>
      <c r="V11" s="65"/>
      <c r="W11" s="66"/>
      <c r="X11" s="65"/>
      <c r="Y11" s="66"/>
      <c r="Z11" s="65">
        <f>VLOOKUP($A11,'Return Data'!$B$7:$R$2843,16,0)</f>
        <v>3.9380999999999999</v>
      </c>
      <c r="AA11" s="67">
        <f t="shared" si="7"/>
        <v>15</v>
      </c>
    </row>
    <row r="12" spans="1:27" x14ac:dyDescent="0.3">
      <c r="A12" s="63" t="s">
        <v>1292</v>
      </c>
      <c r="B12" s="64">
        <f>VLOOKUP($A12,'Return Data'!$B$7:$R$2843,3,0)</f>
        <v>44353</v>
      </c>
      <c r="C12" s="65">
        <f>VLOOKUP($A12,'Return Data'!$B$7:$R$2843,4,0)</f>
        <v>1045.7018</v>
      </c>
      <c r="D12" s="65">
        <f>VLOOKUP($A12,'Return Data'!$B$7:$R$2843,5,0)</f>
        <v>3.0928</v>
      </c>
      <c r="E12" s="66">
        <f t="shared" si="0"/>
        <v>15</v>
      </c>
      <c r="F12" s="65">
        <f>VLOOKUP($A12,'Return Data'!$B$7:$R$2843,6,0)</f>
        <v>3.0945</v>
      </c>
      <c r="G12" s="66">
        <f t="shared" si="1"/>
        <v>12</v>
      </c>
      <c r="H12" s="65">
        <f>VLOOKUP($A12,'Return Data'!$B$7:$R$2843,7,0)</f>
        <v>3.1373000000000002</v>
      </c>
      <c r="I12" s="66">
        <f t="shared" si="2"/>
        <v>3</v>
      </c>
      <c r="J12" s="65">
        <f>VLOOKUP($A12,'Return Data'!$B$7:$R$2843,8,0)</f>
        <v>3.1642000000000001</v>
      </c>
      <c r="K12" s="66">
        <f t="shared" si="3"/>
        <v>2</v>
      </c>
      <c r="L12" s="65">
        <f>VLOOKUP($A12,'Return Data'!$B$7:$R$2843,9,0)</f>
        <v>3.1999</v>
      </c>
      <c r="M12" s="66">
        <f t="shared" si="4"/>
        <v>2</v>
      </c>
      <c r="N12" s="65">
        <f>VLOOKUP($A12,'Return Data'!$B$7:$R$2843,10,0)</f>
        <v>3.1391</v>
      </c>
      <c r="O12" s="66">
        <f t="shared" si="5"/>
        <v>4</v>
      </c>
      <c r="P12" s="65">
        <f>VLOOKUP($A12,'Return Data'!$B$7:$R$2843,11,0)</f>
        <v>3.0792000000000002</v>
      </c>
      <c r="Q12" s="66">
        <f t="shared" ref="Q12:Q37" si="8">RANK(P12,P$8:P$37,0)</f>
        <v>4</v>
      </c>
      <c r="R12" s="65">
        <f>VLOOKUP($A12,'Return Data'!$B$7:$R$2843,12,0)</f>
        <v>3.0783</v>
      </c>
      <c r="S12" s="66">
        <f>RANK(R12,R$8:R$37,0)</f>
        <v>1</v>
      </c>
      <c r="T12" s="65"/>
      <c r="U12" s="66"/>
      <c r="V12" s="65"/>
      <c r="W12" s="66"/>
      <c r="X12" s="65"/>
      <c r="Y12" s="66"/>
      <c r="Z12" s="65">
        <f>VLOOKUP($A12,'Return Data'!$B$7:$R$2843,16,0)</f>
        <v>3.3405999999999998</v>
      </c>
      <c r="AA12" s="67">
        <f t="shared" si="7"/>
        <v>29</v>
      </c>
    </row>
    <row r="13" spans="1:27" x14ac:dyDescent="0.3">
      <c r="A13" s="63" t="s">
        <v>1294</v>
      </c>
      <c r="B13" s="64">
        <f>VLOOKUP($A13,'Return Data'!$B$7:$R$2843,3,0)</f>
        <v>44353</v>
      </c>
      <c r="C13" s="65">
        <f>VLOOKUP($A13,'Return Data'!$B$7:$R$2843,4,0)</f>
        <v>1071.3263999999999</v>
      </c>
      <c r="D13" s="65">
        <f>VLOOKUP($A13,'Return Data'!$B$7:$R$2843,5,0)</f>
        <v>3.1040000000000001</v>
      </c>
      <c r="E13" s="66">
        <f t="shared" si="0"/>
        <v>12</v>
      </c>
      <c r="F13" s="65">
        <f>VLOOKUP($A13,'Return Data'!$B$7:$R$2843,6,0)</f>
        <v>3.0886999999999998</v>
      </c>
      <c r="G13" s="66">
        <f t="shared" si="1"/>
        <v>14</v>
      </c>
      <c r="H13" s="65">
        <f>VLOOKUP($A13,'Return Data'!$B$7:$R$2843,7,0)</f>
        <v>3.0905</v>
      </c>
      <c r="I13" s="66">
        <f t="shared" si="2"/>
        <v>10</v>
      </c>
      <c r="J13" s="65">
        <f>VLOOKUP($A13,'Return Data'!$B$7:$R$2843,8,0)</f>
        <v>3.1189</v>
      </c>
      <c r="K13" s="66">
        <f t="shared" si="3"/>
        <v>8</v>
      </c>
      <c r="L13" s="65">
        <f>VLOOKUP($A13,'Return Data'!$B$7:$R$2843,9,0)</f>
        <v>3.1354000000000002</v>
      </c>
      <c r="M13" s="66">
        <f t="shared" si="4"/>
        <v>9</v>
      </c>
      <c r="N13" s="65">
        <f>VLOOKUP($A13,'Return Data'!$B$7:$R$2843,10,0)</f>
        <v>3.1351</v>
      </c>
      <c r="O13" s="66">
        <f t="shared" si="5"/>
        <v>6</v>
      </c>
      <c r="P13" s="65">
        <f>VLOOKUP($A13,'Return Data'!$B$7:$R$2843,11,0)</f>
        <v>3.0653999999999999</v>
      </c>
      <c r="Q13" s="66">
        <f t="shared" si="8"/>
        <v>7</v>
      </c>
      <c r="R13" s="65">
        <f>VLOOKUP($A13,'Return Data'!$B$7:$R$2843,12,0)</f>
        <v>3.0474999999999999</v>
      </c>
      <c r="S13" s="66">
        <f t="shared" ref="S13:S37" si="9">RANK(R13,R$8:R$37,0)</f>
        <v>6</v>
      </c>
      <c r="T13" s="65">
        <f>VLOOKUP($A13,'Return Data'!$B$7:$R$2843,13,0)</f>
        <v>3.0565000000000002</v>
      </c>
      <c r="U13" s="66">
        <f t="shared" ref="U13:U37" si="10">RANK(T13,T$8:T$37,0)</f>
        <v>3</v>
      </c>
      <c r="V13" s="65"/>
      <c r="W13" s="66"/>
      <c r="X13" s="65"/>
      <c r="Y13" s="66"/>
      <c r="Z13" s="65">
        <f>VLOOKUP($A13,'Return Data'!$B$7:$R$2843,16,0)</f>
        <v>3.7397</v>
      </c>
      <c r="AA13" s="67">
        <f t="shared" si="7"/>
        <v>20</v>
      </c>
    </row>
    <row r="14" spans="1:27" x14ac:dyDescent="0.3">
      <c r="A14" s="63" t="s">
        <v>1296</v>
      </c>
      <c r="B14" s="64">
        <f>VLOOKUP($A14,'Return Data'!$B$7:$R$2843,3,0)</f>
        <v>44353</v>
      </c>
      <c r="C14" s="65">
        <f>VLOOKUP($A14,'Return Data'!$B$7:$R$2843,4,0)</f>
        <v>1106.2243000000001</v>
      </c>
      <c r="D14" s="65">
        <f>VLOOKUP($A14,'Return Data'!$B$7:$R$2843,5,0)</f>
        <v>3.0937999999999999</v>
      </c>
      <c r="E14" s="66">
        <f t="shared" si="0"/>
        <v>14</v>
      </c>
      <c r="F14" s="65">
        <f>VLOOKUP($A14,'Return Data'!$B$7:$R$2843,6,0)</f>
        <v>3.0912999999999999</v>
      </c>
      <c r="G14" s="66">
        <f t="shared" si="1"/>
        <v>13</v>
      </c>
      <c r="H14" s="65">
        <f>VLOOKUP($A14,'Return Data'!$B$7:$R$2843,7,0)</f>
        <v>3.0636999999999999</v>
      </c>
      <c r="I14" s="66">
        <f t="shared" si="2"/>
        <v>17</v>
      </c>
      <c r="J14" s="65">
        <f>VLOOKUP($A14,'Return Data'!$B$7:$R$2843,8,0)</f>
        <v>3.0718999999999999</v>
      </c>
      <c r="K14" s="66">
        <f t="shared" si="3"/>
        <v>21</v>
      </c>
      <c r="L14" s="65">
        <f>VLOOKUP($A14,'Return Data'!$B$7:$R$2843,9,0)</f>
        <v>3.0792999999999999</v>
      </c>
      <c r="M14" s="66">
        <f t="shared" si="4"/>
        <v>23</v>
      </c>
      <c r="N14" s="65">
        <f>VLOOKUP($A14,'Return Data'!$B$7:$R$2843,10,0)</f>
        <v>3.0573999999999999</v>
      </c>
      <c r="O14" s="66">
        <f t="shared" si="5"/>
        <v>20</v>
      </c>
      <c r="P14" s="65">
        <f>VLOOKUP($A14,'Return Data'!$B$7:$R$2843,11,0)</f>
        <v>3.0057999999999998</v>
      </c>
      <c r="Q14" s="66">
        <f t="shared" si="8"/>
        <v>18</v>
      </c>
      <c r="R14" s="65">
        <f>VLOOKUP($A14,'Return Data'!$B$7:$R$2843,12,0)</f>
        <v>3.0049999999999999</v>
      </c>
      <c r="S14" s="66">
        <f t="shared" si="9"/>
        <v>11</v>
      </c>
      <c r="T14" s="65">
        <f>VLOOKUP($A14,'Return Data'!$B$7:$R$2843,13,0)</f>
        <v>3.0206</v>
      </c>
      <c r="U14" s="66">
        <f t="shared" si="10"/>
        <v>8</v>
      </c>
      <c r="V14" s="65"/>
      <c r="W14" s="66"/>
      <c r="X14" s="65"/>
      <c r="Y14" s="66"/>
      <c r="Z14" s="65">
        <f>VLOOKUP($A14,'Return Data'!$B$7:$R$2843,16,0)</f>
        <v>4.2735000000000003</v>
      </c>
      <c r="AA14" s="67">
        <f t="shared" si="7"/>
        <v>8</v>
      </c>
    </row>
    <row r="15" spans="1:27" x14ac:dyDescent="0.3">
      <c r="A15" s="63" t="s">
        <v>1298</v>
      </c>
      <c r="B15" s="64">
        <f>VLOOKUP($A15,'Return Data'!$B$7:$R$2843,3,0)</f>
        <v>44353</v>
      </c>
      <c r="C15" s="65">
        <f>VLOOKUP($A15,'Return Data'!$B$7:$R$2843,4,0)</f>
        <v>1072.4583</v>
      </c>
      <c r="D15" s="65">
        <f>VLOOKUP($A15,'Return Data'!$B$7:$R$2843,5,0)</f>
        <v>3.0667</v>
      </c>
      <c r="E15" s="66">
        <f t="shared" si="0"/>
        <v>21</v>
      </c>
      <c r="F15" s="65">
        <f>VLOOKUP($A15,'Return Data'!$B$7:$R$2843,6,0)</f>
        <v>3.0661</v>
      </c>
      <c r="G15" s="66">
        <f t="shared" si="1"/>
        <v>20</v>
      </c>
      <c r="H15" s="65">
        <f>VLOOKUP($A15,'Return Data'!$B$7:$R$2843,7,0)</f>
        <v>3.0605000000000002</v>
      </c>
      <c r="I15" s="66">
        <f t="shared" si="2"/>
        <v>19</v>
      </c>
      <c r="J15" s="65">
        <f>VLOOKUP($A15,'Return Data'!$B$7:$R$2843,8,0)</f>
        <v>3.0724999999999998</v>
      </c>
      <c r="K15" s="66">
        <f t="shared" si="3"/>
        <v>20</v>
      </c>
      <c r="L15" s="65">
        <f>VLOOKUP($A15,'Return Data'!$B$7:$R$2843,9,0)</f>
        <v>3.0939999999999999</v>
      </c>
      <c r="M15" s="66">
        <f t="shared" si="4"/>
        <v>20</v>
      </c>
      <c r="N15" s="65">
        <f>VLOOKUP($A15,'Return Data'!$B$7:$R$2843,10,0)</f>
        <v>3.0706000000000002</v>
      </c>
      <c r="O15" s="66">
        <f t="shared" si="5"/>
        <v>17</v>
      </c>
      <c r="P15" s="65">
        <f>VLOOKUP($A15,'Return Data'!$B$7:$R$2843,11,0)</f>
        <v>3.0543</v>
      </c>
      <c r="Q15" s="66">
        <f t="shared" si="8"/>
        <v>8</v>
      </c>
      <c r="R15" s="65">
        <f>VLOOKUP($A15,'Return Data'!$B$7:$R$2843,12,0)</f>
        <v>3.0710000000000002</v>
      </c>
      <c r="S15" s="66">
        <f t="shared" si="9"/>
        <v>2</v>
      </c>
      <c r="T15" s="65">
        <f>VLOOKUP($A15,'Return Data'!$B$7:$R$2843,13,0)</f>
        <v>3.0831</v>
      </c>
      <c r="U15" s="66">
        <f t="shared" si="10"/>
        <v>1</v>
      </c>
      <c r="V15" s="65"/>
      <c r="W15" s="66"/>
      <c r="X15" s="65"/>
      <c r="Y15" s="66"/>
      <c r="Z15" s="65">
        <f>VLOOKUP($A15,'Return Data'!$B$7:$R$2843,16,0)</f>
        <v>3.8007</v>
      </c>
      <c r="AA15" s="67">
        <f t="shared" si="7"/>
        <v>17</v>
      </c>
    </row>
    <row r="16" spans="1:27" x14ac:dyDescent="0.3">
      <c r="A16" s="63" t="s">
        <v>1299</v>
      </c>
      <c r="B16" s="64">
        <f>VLOOKUP($A16,'Return Data'!$B$7:$R$2843,3,0)</f>
        <v>44353</v>
      </c>
      <c r="C16" s="65">
        <f>VLOOKUP($A16,'Return Data'!$B$7:$R$2843,4,0)</f>
        <v>1080.3652999999999</v>
      </c>
      <c r="D16" s="65">
        <f>VLOOKUP($A16,'Return Data'!$B$7:$R$2843,5,0)</f>
        <v>3.0613999999999999</v>
      </c>
      <c r="E16" s="66">
        <f t="shared" si="0"/>
        <v>23</v>
      </c>
      <c r="F16" s="65">
        <f>VLOOKUP($A16,'Return Data'!$B$7:$R$2843,6,0)</f>
        <v>3.056</v>
      </c>
      <c r="G16" s="66">
        <f t="shared" si="1"/>
        <v>22</v>
      </c>
      <c r="H16" s="65">
        <f>VLOOKUP($A16,'Return Data'!$B$7:$R$2843,7,0)</f>
        <v>3.0438999999999998</v>
      </c>
      <c r="I16" s="66">
        <f t="shared" si="2"/>
        <v>24</v>
      </c>
      <c r="J16" s="65">
        <f>VLOOKUP($A16,'Return Data'!$B$7:$R$2843,8,0)</f>
        <v>3.0604</v>
      </c>
      <c r="K16" s="66">
        <f t="shared" si="3"/>
        <v>24</v>
      </c>
      <c r="L16" s="65">
        <f>VLOOKUP($A16,'Return Data'!$B$7:$R$2843,9,0)</f>
        <v>3.0792999999999999</v>
      </c>
      <c r="M16" s="66">
        <f t="shared" si="4"/>
        <v>23</v>
      </c>
      <c r="N16" s="65">
        <f>VLOOKUP($A16,'Return Data'!$B$7:$R$2843,10,0)</f>
        <v>3.0634000000000001</v>
      </c>
      <c r="O16" s="66">
        <f t="shared" si="5"/>
        <v>19</v>
      </c>
      <c r="P16" s="65">
        <f>VLOOKUP($A16,'Return Data'!$B$7:$R$2843,11,0)</f>
        <v>3.0001000000000002</v>
      </c>
      <c r="Q16" s="66">
        <f t="shared" si="8"/>
        <v>21</v>
      </c>
      <c r="R16" s="65">
        <f>VLOOKUP($A16,'Return Data'!$B$7:$R$2843,12,0)</f>
        <v>2.9716</v>
      </c>
      <c r="S16" s="66">
        <f t="shared" si="9"/>
        <v>20</v>
      </c>
      <c r="T16" s="65">
        <f>VLOOKUP($A16,'Return Data'!$B$7:$R$2843,13,0)</f>
        <v>2.9668999999999999</v>
      </c>
      <c r="U16" s="66">
        <f t="shared" si="10"/>
        <v>17</v>
      </c>
      <c r="V16" s="65"/>
      <c r="W16" s="66"/>
      <c r="X16" s="65"/>
      <c r="Y16" s="66"/>
      <c r="Z16" s="65">
        <f>VLOOKUP($A16,'Return Data'!$B$7:$R$2843,16,0)</f>
        <v>3.7822</v>
      </c>
      <c r="AA16" s="67">
        <f t="shared" si="7"/>
        <v>19</v>
      </c>
    </row>
    <row r="17" spans="1:27" x14ac:dyDescent="0.3">
      <c r="A17" s="63" t="s">
        <v>1301</v>
      </c>
      <c r="B17" s="64">
        <f>VLOOKUP($A17,'Return Data'!$B$7:$R$2843,3,0)</f>
        <v>44353</v>
      </c>
      <c r="C17" s="65">
        <f>VLOOKUP($A17,'Return Data'!$B$7:$R$2843,4,0)</f>
        <v>3057.2959000000001</v>
      </c>
      <c r="D17" s="65">
        <f>VLOOKUP($A17,'Return Data'!$B$7:$R$2843,5,0)</f>
        <v>3.0682</v>
      </c>
      <c r="E17" s="66">
        <f t="shared" si="0"/>
        <v>20</v>
      </c>
      <c r="F17" s="65">
        <f>VLOOKUP($A17,'Return Data'!$B$7:$R$2843,6,0)</f>
        <v>3.0017</v>
      </c>
      <c r="G17" s="66">
        <f t="shared" si="1"/>
        <v>29</v>
      </c>
      <c r="H17" s="65">
        <f>VLOOKUP($A17,'Return Data'!$B$7:$R$2843,7,0)</f>
        <v>3.0634000000000001</v>
      </c>
      <c r="I17" s="66">
        <f t="shared" si="2"/>
        <v>18</v>
      </c>
      <c r="J17" s="65">
        <f>VLOOKUP($A17,'Return Data'!$B$7:$R$2843,8,0)</f>
        <v>3.0718000000000001</v>
      </c>
      <c r="K17" s="66">
        <f t="shared" si="3"/>
        <v>22</v>
      </c>
      <c r="L17" s="65">
        <f>VLOOKUP($A17,'Return Data'!$B$7:$R$2843,9,0)</f>
        <v>3.0811000000000002</v>
      </c>
      <c r="M17" s="66">
        <f t="shared" si="4"/>
        <v>22</v>
      </c>
      <c r="N17" s="65">
        <f>VLOOKUP($A17,'Return Data'!$B$7:$R$2843,10,0)</f>
        <v>3.0518999999999998</v>
      </c>
      <c r="O17" s="66">
        <f t="shared" si="5"/>
        <v>24</v>
      </c>
      <c r="P17" s="65">
        <f>VLOOKUP($A17,'Return Data'!$B$7:$R$2843,11,0)</f>
        <v>2.9889999999999999</v>
      </c>
      <c r="Q17" s="66">
        <f t="shared" si="8"/>
        <v>24</v>
      </c>
      <c r="R17" s="65">
        <f>VLOOKUP($A17,'Return Data'!$B$7:$R$2843,12,0)</f>
        <v>2.9523000000000001</v>
      </c>
      <c r="S17" s="66">
        <f t="shared" si="9"/>
        <v>24</v>
      </c>
      <c r="T17" s="65">
        <f>VLOOKUP($A17,'Return Data'!$B$7:$R$2843,13,0)</f>
        <v>2.9481999999999999</v>
      </c>
      <c r="U17" s="66">
        <f t="shared" si="10"/>
        <v>21</v>
      </c>
      <c r="V17" s="65">
        <f>VLOOKUP($A17,'Return Data'!$B$7:$R$2843,17,0)</f>
        <v>3.7231999999999998</v>
      </c>
      <c r="W17" s="66">
        <f>RANK(V17,V$8:V$37,0)</f>
        <v>4</v>
      </c>
      <c r="X17" s="65">
        <f>VLOOKUP($A17,'Return Data'!$B$7:$R$2843,14,0)</f>
        <v>4.5411999999999999</v>
      </c>
      <c r="Y17" s="66">
        <f>RANK(X17,X$8:X$37,0)</f>
        <v>3</v>
      </c>
      <c r="Z17" s="65">
        <f>VLOOKUP($A17,'Return Data'!$B$7:$R$2843,16,0)</f>
        <v>5.9478</v>
      </c>
      <c r="AA17" s="67">
        <f t="shared" si="7"/>
        <v>4</v>
      </c>
    </row>
    <row r="18" spans="1:27" x14ac:dyDescent="0.3">
      <c r="A18" s="63" t="s">
        <v>1304</v>
      </c>
      <c r="B18" s="64">
        <f>VLOOKUP($A18,'Return Data'!$B$7:$R$2843,3,0)</f>
        <v>44353</v>
      </c>
      <c r="C18" s="65">
        <f>VLOOKUP($A18,'Return Data'!$B$7:$R$2843,4,0)</f>
        <v>1079.1275000000001</v>
      </c>
      <c r="D18" s="65">
        <f>VLOOKUP($A18,'Return Data'!$B$7:$R$2843,5,0)</f>
        <v>3.0834999999999999</v>
      </c>
      <c r="E18" s="66">
        <f t="shared" si="0"/>
        <v>16</v>
      </c>
      <c r="F18" s="65">
        <f>VLOOKUP($A18,'Return Data'!$B$7:$R$2843,6,0)</f>
        <v>3.0686</v>
      </c>
      <c r="G18" s="66">
        <f t="shared" si="1"/>
        <v>19</v>
      </c>
      <c r="H18" s="65">
        <f>VLOOKUP($A18,'Return Data'!$B$7:$R$2843,7,0)</f>
        <v>3.0777999999999999</v>
      </c>
      <c r="I18" s="66">
        <f t="shared" si="2"/>
        <v>14</v>
      </c>
      <c r="J18" s="65">
        <f>VLOOKUP($A18,'Return Data'!$B$7:$R$2843,8,0)</f>
        <v>3.0920000000000001</v>
      </c>
      <c r="K18" s="66">
        <f t="shared" si="3"/>
        <v>16</v>
      </c>
      <c r="L18" s="65">
        <f>VLOOKUP($A18,'Return Data'!$B$7:$R$2843,9,0)</f>
        <v>3.1059000000000001</v>
      </c>
      <c r="M18" s="66">
        <f t="shared" si="4"/>
        <v>17</v>
      </c>
      <c r="N18" s="65">
        <f>VLOOKUP($A18,'Return Data'!$B$7:$R$2843,10,0)</f>
        <v>3.0739000000000001</v>
      </c>
      <c r="O18" s="66">
        <f t="shared" si="5"/>
        <v>16</v>
      </c>
      <c r="P18" s="65">
        <f>VLOOKUP($A18,'Return Data'!$B$7:$R$2843,11,0)</f>
        <v>3.0142000000000002</v>
      </c>
      <c r="Q18" s="66">
        <f t="shared" si="8"/>
        <v>17</v>
      </c>
      <c r="R18" s="65">
        <f>VLOOKUP($A18,'Return Data'!$B$7:$R$2843,12,0)</f>
        <v>2.9834999999999998</v>
      </c>
      <c r="S18" s="66">
        <f t="shared" si="9"/>
        <v>16</v>
      </c>
      <c r="T18" s="65">
        <f>VLOOKUP($A18,'Return Data'!$B$7:$R$2843,13,0)</f>
        <v>2.9851999999999999</v>
      </c>
      <c r="U18" s="66">
        <f t="shared" si="10"/>
        <v>14</v>
      </c>
      <c r="V18" s="65"/>
      <c r="W18" s="66"/>
      <c r="X18" s="65"/>
      <c r="Y18" s="66"/>
      <c r="Z18" s="65">
        <f>VLOOKUP($A18,'Return Data'!$B$7:$R$2843,16,0)</f>
        <v>3.7883</v>
      </c>
      <c r="AA18" s="67">
        <f t="shared" si="7"/>
        <v>18</v>
      </c>
    </row>
    <row r="19" spans="1:27" x14ac:dyDescent="0.3">
      <c r="A19" s="63" t="s">
        <v>1305</v>
      </c>
      <c r="B19" s="64">
        <f>VLOOKUP($A19,'Return Data'!$B$7:$R$2843,3,0)</f>
        <v>44353</v>
      </c>
      <c r="C19" s="65">
        <f>VLOOKUP($A19,'Return Data'!$B$7:$R$2843,4,0)</f>
        <v>111.34180000000001</v>
      </c>
      <c r="D19" s="65">
        <f>VLOOKUP($A19,'Return Data'!$B$7:$R$2843,5,0)</f>
        <v>3.0655999999999999</v>
      </c>
      <c r="E19" s="66">
        <f t="shared" si="0"/>
        <v>22</v>
      </c>
      <c r="F19" s="65">
        <f>VLOOKUP($A19,'Return Data'!$B$7:$R$2843,6,0)</f>
        <v>3.0604</v>
      </c>
      <c r="G19" s="66">
        <f t="shared" si="1"/>
        <v>21</v>
      </c>
      <c r="H19" s="65">
        <f>VLOOKUP($A19,'Return Data'!$B$7:$R$2843,7,0)</f>
        <v>3.0505</v>
      </c>
      <c r="I19" s="66">
        <f t="shared" si="2"/>
        <v>23</v>
      </c>
      <c r="J19" s="65">
        <f>VLOOKUP($A19,'Return Data'!$B$7:$R$2843,8,0)</f>
        <v>3.0758000000000001</v>
      </c>
      <c r="K19" s="66">
        <f t="shared" si="3"/>
        <v>19</v>
      </c>
      <c r="L19" s="65">
        <f>VLOOKUP($A19,'Return Data'!$B$7:$R$2843,9,0)</f>
        <v>3.1267999999999998</v>
      </c>
      <c r="M19" s="66">
        <f t="shared" si="4"/>
        <v>11</v>
      </c>
      <c r="N19" s="65">
        <f>VLOOKUP($A19,'Return Data'!$B$7:$R$2843,10,0)</f>
        <v>3.0790000000000002</v>
      </c>
      <c r="O19" s="66">
        <f t="shared" si="5"/>
        <v>15</v>
      </c>
      <c r="P19" s="65">
        <f>VLOOKUP($A19,'Return Data'!$B$7:$R$2843,11,0)</f>
        <v>3.0044</v>
      </c>
      <c r="Q19" s="66">
        <f t="shared" si="8"/>
        <v>19</v>
      </c>
      <c r="R19" s="65">
        <f>VLOOKUP($A19,'Return Data'!$B$7:$R$2843,12,0)</f>
        <v>2.9698000000000002</v>
      </c>
      <c r="S19" s="66">
        <f t="shared" si="9"/>
        <v>21</v>
      </c>
      <c r="T19" s="65">
        <f>VLOOKUP($A19,'Return Data'!$B$7:$R$2843,13,0)</f>
        <v>2.9630999999999998</v>
      </c>
      <c r="U19" s="66">
        <f t="shared" si="10"/>
        <v>18</v>
      </c>
      <c r="V19" s="65"/>
      <c r="W19" s="66"/>
      <c r="X19" s="65"/>
      <c r="Y19" s="66"/>
      <c r="Z19" s="65">
        <f>VLOOKUP($A19,'Return Data'!$B$7:$R$2843,16,0)</f>
        <v>4.2815000000000003</v>
      </c>
      <c r="AA19" s="67">
        <f t="shared" si="7"/>
        <v>7</v>
      </c>
    </row>
    <row r="20" spans="1:27" x14ac:dyDescent="0.3">
      <c r="A20" s="63" t="s">
        <v>1308</v>
      </c>
      <c r="B20" s="64">
        <f>VLOOKUP($A20,'Return Data'!$B$7:$R$2843,3,0)</f>
        <v>44353</v>
      </c>
      <c r="C20" s="65">
        <f>VLOOKUP($A20,'Return Data'!$B$7:$R$2843,4,0)</f>
        <v>1101.0146999999999</v>
      </c>
      <c r="D20" s="65">
        <f>VLOOKUP($A20,'Return Data'!$B$7:$R$2843,5,0)</f>
        <v>3.0335999999999999</v>
      </c>
      <c r="E20" s="66">
        <f t="shared" si="0"/>
        <v>27</v>
      </c>
      <c r="F20" s="65">
        <f>VLOOKUP($A20,'Return Data'!$B$7:$R$2843,6,0)</f>
        <v>3.0318999999999998</v>
      </c>
      <c r="G20" s="66">
        <f t="shared" si="1"/>
        <v>25</v>
      </c>
      <c r="H20" s="65">
        <f>VLOOKUP($A20,'Return Data'!$B$7:$R$2843,7,0)</f>
        <v>3.0261</v>
      </c>
      <c r="I20" s="66">
        <f t="shared" si="2"/>
        <v>26</v>
      </c>
      <c r="J20" s="65">
        <f>VLOOKUP($A20,'Return Data'!$B$7:$R$2843,8,0)</f>
        <v>3.0506000000000002</v>
      </c>
      <c r="K20" s="66">
        <f t="shared" si="3"/>
        <v>25</v>
      </c>
      <c r="L20" s="65">
        <f>VLOOKUP($A20,'Return Data'!$B$7:$R$2843,9,0)</f>
        <v>3.0672999999999999</v>
      </c>
      <c r="M20" s="66">
        <f t="shared" si="4"/>
        <v>26</v>
      </c>
      <c r="N20" s="65">
        <f>VLOOKUP($A20,'Return Data'!$B$7:$R$2843,10,0)</f>
        <v>3.0552000000000001</v>
      </c>
      <c r="O20" s="66">
        <f t="shared" si="5"/>
        <v>23</v>
      </c>
      <c r="P20" s="65">
        <f>VLOOKUP($A20,'Return Data'!$B$7:$R$2843,11,0)</f>
        <v>2.9807000000000001</v>
      </c>
      <c r="Q20" s="66">
        <f t="shared" si="8"/>
        <v>26</v>
      </c>
      <c r="R20" s="65">
        <f>VLOOKUP($A20,'Return Data'!$B$7:$R$2843,12,0)</f>
        <v>2.9487000000000001</v>
      </c>
      <c r="S20" s="66">
        <f t="shared" si="9"/>
        <v>25</v>
      </c>
      <c r="T20" s="65">
        <f>VLOOKUP($A20,'Return Data'!$B$7:$R$2843,13,0)</f>
        <v>2.9428999999999998</v>
      </c>
      <c r="U20" s="66">
        <f t="shared" si="10"/>
        <v>22</v>
      </c>
      <c r="V20" s="65"/>
      <c r="W20" s="66"/>
      <c r="X20" s="65"/>
      <c r="Y20" s="66"/>
      <c r="Z20" s="65">
        <f>VLOOKUP($A20,'Return Data'!$B$7:$R$2843,16,0)</f>
        <v>4.1199000000000003</v>
      </c>
      <c r="AA20" s="67">
        <f t="shared" si="7"/>
        <v>11</v>
      </c>
    </row>
    <row r="21" spans="1:27" x14ac:dyDescent="0.3">
      <c r="A21" s="63" t="s">
        <v>1310</v>
      </c>
      <c r="B21" s="64">
        <f>VLOOKUP($A21,'Return Data'!$B$7:$R$2843,3,0)</f>
        <v>44353</v>
      </c>
      <c r="C21" s="65">
        <f>VLOOKUP($A21,'Return Data'!$B$7:$R$2843,4,0)</f>
        <v>1071.2234000000001</v>
      </c>
      <c r="D21" s="65">
        <f>VLOOKUP($A21,'Return Data'!$B$7:$R$2843,5,0)</f>
        <v>3.0156999999999998</v>
      </c>
      <c r="E21" s="66">
        <f t="shared" si="0"/>
        <v>28</v>
      </c>
      <c r="F21" s="65">
        <f>VLOOKUP($A21,'Return Data'!$B$7:$R$2843,6,0)</f>
        <v>3.0116999999999998</v>
      </c>
      <c r="G21" s="66">
        <f t="shared" si="1"/>
        <v>28</v>
      </c>
      <c r="H21" s="65">
        <f>VLOOKUP($A21,'Return Data'!$B$7:$R$2843,7,0)</f>
        <v>2.9845999999999999</v>
      </c>
      <c r="I21" s="66">
        <f t="shared" si="2"/>
        <v>28</v>
      </c>
      <c r="J21" s="65">
        <f>VLOOKUP($A21,'Return Data'!$B$7:$R$2843,8,0)</f>
        <v>3.0082</v>
      </c>
      <c r="K21" s="66">
        <f t="shared" si="3"/>
        <v>28</v>
      </c>
      <c r="L21" s="65">
        <f>VLOOKUP($A21,'Return Data'!$B$7:$R$2843,9,0)</f>
        <v>3.0200999999999998</v>
      </c>
      <c r="M21" s="66">
        <f t="shared" si="4"/>
        <v>28</v>
      </c>
      <c r="N21" s="65">
        <f>VLOOKUP($A21,'Return Data'!$B$7:$R$2843,10,0)</f>
        <v>2.9992999999999999</v>
      </c>
      <c r="O21" s="66">
        <f t="shared" si="5"/>
        <v>28</v>
      </c>
      <c r="P21" s="65">
        <f>VLOOKUP($A21,'Return Data'!$B$7:$R$2843,11,0)</f>
        <v>2.9443999999999999</v>
      </c>
      <c r="Q21" s="66">
        <f t="shared" si="8"/>
        <v>28</v>
      </c>
      <c r="R21" s="65">
        <f>VLOOKUP($A21,'Return Data'!$B$7:$R$2843,12,0)</f>
        <v>2.9146000000000001</v>
      </c>
      <c r="S21" s="66">
        <f t="shared" si="9"/>
        <v>28</v>
      </c>
      <c r="T21" s="65">
        <f>VLOOKUP($A21,'Return Data'!$B$7:$R$2843,13,0)</f>
        <v>2.9137</v>
      </c>
      <c r="U21" s="66">
        <f t="shared" si="10"/>
        <v>25</v>
      </c>
      <c r="V21" s="65"/>
      <c r="W21" s="66"/>
      <c r="X21" s="65"/>
      <c r="Y21" s="66"/>
      <c r="Z21" s="65">
        <f>VLOOKUP($A21,'Return Data'!$B$7:$R$2843,16,0)</f>
        <v>3.6579000000000002</v>
      </c>
      <c r="AA21" s="67">
        <f t="shared" si="7"/>
        <v>22</v>
      </c>
    </row>
    <row r="22" spans="1:27" x14ac:dyDescent="0.3">
      <c r="A22" s="63" t="s">
        <v>1312</v>
      </c>
      <c r="B22" s="64">
        <f>VLOOKUP($A22,'Return Data'!$B$7:$R$2843,3,0)</f>
        <v>44353</v>
      </c>
      <c r="C22" s="65">
        <f>VLOOKUP($A22,'Return Data'!$B$7:$R$2843,4,0)</f>
        <v>1045.5515</v>
      </c>
      <c r="D22" s="65">
        <f>VLOOKUP($A22,'Return Data'!$B$7:$R$2843,5,0)</f>
        <v>3.0722999999999998</v>
      </c>
      <c r="E22" s="66">
        <f t="shared" si="0"/>
        <v>19</v>
      </c>
      <c r="F22" s="65">
        <f>VLOOKUP($A22,'Return Data'!$B$7:$R$2843,6,0)</f>
        <v>3.0705</v>
      </c>
      <c r="G22" s="66">
        <f t="shared" si="1"/>
        <v>18</v>
      </c>
      <c r="H22" s="65">
        <f>VLOOKUP($A22,'Return Data'!$B$7:$R$2843,7,0)</f>
        <v>3.0579000000000001</v>
      </c>
      <c r="I22" s="66">
        <f t="shared" si="2"/>
        <v>21</v>
      </c>
      <c r="J22" s="65">
        <f>VLOOKUP($A22,'Return Data'!$B$7:$R$2843,8,0)</f>
        <v>3.0817000000000001</v>
      </c>
      <c r="K22" s="66">
        <f t="shared" si="3"/>
        <v>17</v>
      </c>
      <c r="L22" s="65">
        <f>VLOOKUP($A22,'Return Data'!$B$7:$R$2843,9,0)</f>
        <v>3.1074999999999999</v>
      </c>
      <c r="M22" s="66">
        <f t="shared" si="4"/>
        <v>16</v>
      </c>
      <c r="N22" s="65">
        <f>VLOOKUP($A22,'Return Data'!$B$7:$R$2843,10,0)</f>
        <v>3.0903999999999998</v>
      </c>
      <c r="O22" s="66">
        <f t="shared" si="5"/>
        <v>12</v>
      </c>
      <c r="P22" s="65">
        <f>VLOOKUP($A22,'Return Data'!$B$7:$R$2843,11,0)</f>
        <v>3.0295999999999998</v>
      </c>
      <c r="Q22" s="66">
        <f t="shared" si="8"/>
        <v>13</v>
      </c>
      <c r="R22" s="65">
        <f>VLOOKUP($A22,'Return Data'!$B$7:$R$2843,12,0)</f>
        <v>3.0001000000000002</v>
      </c>
      <c r="S22" s="66">
        <f>RANK(R22,R$8:R$37,0)</f>
        <v>12</v>
      </c>
      <c r="T22" s="65"/>
      <c r="U22" s="66"/>
      <c r="V22" s="65"/>
      <c r="W22" s="66"/>
      <c r="X22" s="65"/>
      <c r="Y22" s="66"/>
      <c r="Z22" s="65">
        <f>VLOOKUP($A22,'Return Data'!$B$7:$R$2843,16,0)</f>
        <v>3.2073999999999998</v>
      </c>
      <c r="AA22" s="67">
        <f t="shared" si="7"/>
        <v>30</v>
      </c>
    </row>
    <row r="23" spans="1:27" x14ac:dyDescent="0.3">
      <c r="A23" s="63" t="s">
        <v>1314</v>
      </c>
      <c r="B23" s="64">
        <f>VLOOKUP($A23,'Return Data'!$B$7:$R$2843,3,0)</f>
        <v>44353</v>
      </c>
      <c r="C23" s="65">
        <f>VLOOKUP($A23,'Return Data'!$B$7:$R$2843,4,0)</f>
        <v>1054.7896000000001</v>
      </c>
      <c r="D23" s="65">
        <f>VLOOKUP($A23,'Return Data'!$B$7:$R$2843,5,0)</f>
        <v>3.0143</v>
      </c>
      <c r="E23" s="66">
        <f t="shared" si="0"/>
        <v>29</v>
      </c>
      <c r="F23" s="65">
        <f>VLOOKUP($A23,'Return Data'!$B$7:$R$2843,6,0)</f>
        <v>3.0148000000000001</v>
      </c>
      <c r="G23" s="66">
        <f t="shared" si="1"/>
        <v>27</v>
      </c>
      <c r="H23" s="65">
        <f>VLOOKUP($A23,'Return Data'!$B$7:$R$2843,7,0)</f>
        <v>2.9716999999999998</v>
      </c>
      <c r="I23" s="66">
        <f t="shared" si="2"/>
        <v>29</v>
      </c>
      <c r="J23" s="65">
        <f>VLOOKUP($A23,'Return Data'!$B$7:$R$2843,8,0)</f>
        <v>2.9868000000000001</v>
      </c>
      <c r="K23" s="66">
        <f t="shared" si="3"/>
        <v>29</v>
      </c>
      <c r="L23" s="65">
        <f>VLOOKUP($A23,'Return Data'!$B$7:$R$2843,9,0)</f>
        <v>3.0200999999999998</v>
      </c>
      <c r="M23" s="66">
        <f t="shared" si="4"/>
        <v>28</v>
      </c>
      <c r="N23" s="65">
        <f>VLOOKUP($A23,'Return Data'!$B$7:$R$2843,10,0)</f>
        <v>2.9893999999999998</v>
      </c>
      <c r="O23" s="66">
        <f t="shared" si="5"/>
        <v>29</v>
      </c>
      <c r="P23" s="65">
        <f>VLOOKUP($A23,'Return Data'!$B$7:$R$2843,11,0)</f>
        <v>2.9348000000000001</v>
      </c>
      <c r="Q23" s="66">
        <f t="shared" si="8"/>
        <v>29</v>
      </c>
      <c r="R23" s="65">
        <f>VLOOKUP($A23,'Return Data'!$B$7:$R$2843,12,0)</f>
        <v>2.9043000000000001</v>
      </c>
      <c r="S23" s="66">
        <f t="shared" si="9"/>
        <v>29</v>
      </c>
      <c r="T23" s="65">
        <f>VLOOKUP($A23,'Return Data'!$B$7:$R$2843,13,0)</f>
        <v>2.9085000000000001</v>
      </c>
      <c r="U23" s="66">
        <f t="shared" si="10"/>
        <v>26</v>
      </c>
      <c r="V23" s="65"/>
      <c r="W23" s="66"/>
      <c r="X23" s="65"/>
      <c r="Y23" s="66"/>
      <c r="Z23" s="65">
        <f>VLOOKUP($A23,'Return Data'!$B$7:$R$2843,16,0)</f>
        <v>3.3492000000000002</v>
      </c>
      <c r="AA23" s="67">
        <f t="shared" si="7"/>
        <v>28</v>
      </c>
    </row>
    <row r="24" spans="1:27" x14ac:dyDescent="0.3">
      <c r="A24" s="63" t="s">
        <v>1316</v>
      </c>
      <c r="B24" s="64">
        <f>VLOOKUP($A24,'Return Data'!$B$7:$R$2843,3,0)</f>
        <v>44353</v>
      </c>
      <c r="C24" s="65">
        <f>VLOOKUP($A24,'Return Data'!$B$7:$R$2843,4,0)</f>
        <v>1051.0708</v>
      </c>
      <c r="D24" s="65">
        <f>VLOOKUP($A24,'Return Data'!$B$7:$R$2843,5,0)</f>
        <v>3.1187</v>
      </c>
      <c r="E24" s="66">
        <f t="shared" si="0"/>
        <v>7</v>
      </c>
      <c r="F24" s="65">
        <f>VLOOKUP($A24,'Return Data'!$B$7:$R$2843,6,0)</f>
        <v>3.1192000000000002</v>
      </c>
      <c r="G24" s="66">
        <f t="shared" si="1"/>
        <v>6</v>
      </c>
      <c r="H24" s="65">
        <f>VLOOKUP($A24,'Return Data'!$B$7:$R$2843,7,0)</f>
        <v>3.0979999999999999</v>
      </c>
      <c r="I24" s="66">
        <f t="shared" si="2"/>
        <v>7</v>
      </c>
      <c r="J24" s="65">
        <f>VLOOKUP($A24,'Return Data'!$B$7:$R$2843,8,0)</f>
        <v>3.1160000000000001</v>
      </c>
      <c r="K24" s="66">
        <f t="shared" si="3"/>
        <v>9</v>
      </c>
      <c r="L24" s="65">
        <f>VLOOKUP($A24,'Return Data'!$B$7:$R$2843,9,0)</f>
        <v>3.1347</v>
      </c>
      <c r="M24" s="66">
        <f t="shared" si="4"/>
        <v>10</v>
      </c>
      <c r="N24" s="65">
        <f>VLOOKUP($A24,'Return Data'!$B$7:$R$2843,10,0)</f>
        <v>3.1619999999999999</v>
      </c>
      <c r="O24" s="66">
        <f t="shared" si="5"/>
        <v>1</v>
      </c>
      <c r="P24" s="65">
        <f>VLOOKUP($A24,'Return Data'!$B$7:$R$2843,11,0)</f>
        <v>3.0859000000000001</v>
      </c>
      <c r="Q24" s="66">
        <f t="shared" si="8"/>
        <v>1</v>
      </c>
      <c r="R24" s="65">
        <f>VLOOKUP($A24,'Return Data'!$B$7:$R$2843,12,0)</f>
        <v>3.0472000000000001</v>
      </c>
      <c r="S24" s="66">
        <f>RANK(R24,R$8:R$37,0)</f>
        <v>7</v>
      </c>
      <c r="T24" s="65"/>
      <c r="U24" s="66"/>
      <c r="V24" s="65"/>
      <c r="W24" s="66"/>
      <c r="X24" s="65"/>
      <c r="Y24" s="66"/>
      <c r="Z24" s="65">
        <f>VLOOKUP($A24,'Return Data'!$B$7:$R$2843,16,0)</f>
        <v>3.3546</v>
      </c>
      <c r="AA24" s="67">
        <f t="shared" si="7"/>
        <v>27</v>
      </c>
    </row>
    <row r="25" spans="1:27" x14ac:dyDescent="0.3">
      <c r="A25" s="63" t="s">
        <v>1318</v>
      </c>
      <c r="B25" s="64">
        <f>VLOOKUP($A25,'Return Data'!$B$7:$R$2843,3,0)</f>
        <v>44353</v>
      </c>
      <c r="C25" s="65">
        <f>VLOOKUP($A25,'Return Data'!$B$7:$R$2843,4,0)</f>
        <v>1102.2840000000001</v>
      </c>
      <c r="D25" s="65">
        <f>VLOOKUP($A25,'Return Data'!$B$7:$R$2843,5,0)</f>
        <v>3.0602</v>
      </c>
      <c r="E25" s="66">
        <f t="shared" si="0"/>
        <v>24</v>
      </c>
      <c r="F25" s="65">
        <f>VLOOKUP($A25,'Return Data'!$B$7:$R$2843,6,0)</f>
        <v>3.0527000000000002</v>
      </c>
      <c r="G25" s="66">
        <f t="shared" si="1"/>
        <v>23</v>
      </c>
      <c r="H25" s="65">
        <f>VLOOKUP($A25,'Return Data'!$B$7:$R$2843,7,0)</f>
        <v>3.0567000000000002</v>
      </c>
      <c r="I25" s="66">
        <f t="shared" si="2"/>
        <v>22</v>
      </c>
      <c r="J25" s="65">
        <f>VLOOKUP($A25,'Return Data'!$B$7:$R$2843,8,0)</f>
        <v>3.0663</v>
      </c>
      <c r="K25" s="66">
        <f t="shared" si="3"/>
        <v>23</v>
      </c>
      <c r="L25" s="65">
        <f>VLOOKUP($A25,'Return Data'!$B$7:$R$2843,9,0)</f>
        <v>3.0889000000000002</v>
      </c>
      <c r="M25" s="66">
        <f t="shared" si="4"/>
        <v>21</v>
      </c>
      <c r="N25" s="65">
        <f>VLOOKUP($A25,'Return Data'!$B$7:$R$2843,10,0)</f>
        <v>3.0518999999999998</v>
      </c>
      <c r="O25" s="66">
        <f t="shared" si="5"/>
        <v>24</v>
      </c>
      <c r="P25" s="65">
        <f>VLOOKUP($A25,'Return Data'!$B$7:$R$2843,11,0)</f>
        <v>2.9954000000000001</v>
      </c>
      <c r="Q25" s="66">
        <f t="shared" si="8"/>
        <v>23</v>
      </c>
      <c r="R25" s="65">
        <f>VLOOKUP($A25,'Return Data'!$B$7:$R$2843,12,0)</f>
        <v>2.9674999999999998</v>
      </c>
      <c r="S25" s="66">
        <f t="shared" si="9"/>
        <v>22</v>
      </c>
      <c r="T25" s="65">
        <f>VLOOKUP($A25,'Return Data'!$B$7:$R$2843,13,0)</f>
        <v>2.9579</v>
      </c>
      <c r="U25" s="66">
        <f t="shared" si="10"/>
        <v>20</v>
      </c>
      <c r="V25" s="65"/>
      <c r="W25" s="66"/>
      <c r="X25" s="65"/>
      <c r="Y25" s="66"/>
      <c r="Z25" s="65">
        <f>VLOOKUP($A25,'Return Data'!$B$7:$R$2843,16,0)</f>
        <v>4.1557000000000004</v>
      </c>
      <c r="AA25" s="67">
        <f t="shared" si="7"/>
        <v>10</v>
      </c>
    </row>
    <row r="26" spans="1:27" x14ac:dyDescent="0.3">
      <c r="A26" s="63" t="s">
        <v>1320</v>
      </c>
      <c r="B26" s="64">
        <f>VLOOKUP($A26,'Return Data'!$B$7:$R$2843,3,0)</f>
        <v>44353</v>
      </c>
      <c r="C26" s="65">
        <f>VLOOKUP($A26,'Return Data'!$B$7:$R$2843,4,0)</f>
        <v>2563.0368333333299</v>
      </c>
      <c r="D26" s="65">
        <f>VLOOKUP($A26,'Return Data'!$B$7:$R$2843,5,0)</f>
        <v>3.1072000000000002</v>
      </c>
      <c r="E26" s="66">
        <f t="shared" si="0"/>
        <v>11</v>
      </c>
      <c r="F26" s="65">
        <f>VLOOKUP($A26,'Return Data'!$B$7:$R$2843,6,0)</f>
        <v>3.1069</v>
      </c>
      <c r="G26" s="66">
        <f t="shared" si="1"/>
        <v>10</v>
      </c>
      <c r="H26" s="65">
        <f>VLOOKUP($A26,'Return Data'!$B$7:$R$2843,7,0)</f>
        <v>3.0880000000000001</v>
      </c>
      <c r="I26" s="66">
        <f t="shared" si="2"/>
        <v>11</v>
      </c>
      <c r="J26" s="65">
        <f>VLOOKUP($A26,'Return Data'!$B$7:$R$2843,8,0)</f>
        <v>3.1099000000000001</v>
      </c>
      <c r="K26" s="66">
        <f t="shared" si="3"/>
        <v>11</v>
      </c>
      <c r="L26" s="65">
        <f>VLOOKUP($A26,'Return Data'!$B$7:$R$2843,9,0)</f>
        <v>3.1200999999999999</v>
      </c>
      <c r="M26" s="66">
        <f t="shared" si="4"/>
        <v>14</v>
      </c>
      <c r="N26" s="65">
        <f>VLOOKUP($A26,'Return Data'!$B$7:$R$2843,10,0)</f>
        <v>3.0895999999999999</v>
      </c>
      <c r="O26" s="66">
        <f t="shared" si="5"/>
        <v>13</v>
      </c>
      <c r="P26" s="65">
        <f>VLOOKUP($A26,'Return Data'!$B$7:$R$2843,11,0)</f>
        <v>3.0242</v>
      </c>
      <c r="Q26" s="66">
        <f t="shared" si="8"/>
        <v>14</v>
      </c>
      <c r="R26" s="65">
        <f>VLOOKUP($A26,'Return Data'!$B$7:$R$2843,12,0)</f>
        <v>2.9817</v>
      </c>
      <c r="S26" s="66">
        <f t="shared" si="9"/>
        <v>19</v>
      </c>
      <c r="T26" s="65">
        <f>VLOOKUP($A26,'Return Data'!$B$7:$R$2843,13,0)</f>
        <v>2.9779</v>
      </c>
      <c r="U26" s="66">
        <f t="shared" si="10"/>
        <v>15</v>
      </c>
      <c r="V26" s="65">
        <f>VLOOKUP($A26,'Return Data'!$B$7:$R$2843,17,0)</f>
        <v>3.4983</v>
      </c>
      <c r="W26" s="66">
        <f t="shared" ref="W26:W36" si="11">RANK(V26,V$8:V$37,0)</f>
        <v>5</v>
      </c>
      <c r="X26" s="65">
        <f>VLOOKUP($A26,'Return Data'!$B$7:$R$2843,14,0)</f>
        <v>4.1631</v>
      </c>
      <c r="Y26" s="66">
        <f t="shared" ref="Y26:Y36" si="12">RANK(X26,X$8:X$37,0)</f>
        <v>4</v>
      </c>
      <c r="Z26" s="65">
        <f>VLOOKUP($A26,'Return Data'!$B$7:$R$2843,16,0)</f>
        <v>6.69</v>
      </c>
      <c r="AA26" s="67">
        <f t="shared" si="7"/>
        <v>1</v>
      </c>
    </row>
    <row r="27" spans="1:27" x14ac:dyDescent="0.3">
      <c r="A27" s="63" t="s">
        <v>1322</v>
      </c>
      <c r="B27" s="64">
        <f>VLOOKUP($A27,'Return Data'!$B$7:$R$2843,3,0)</f>
        <v>44353</v>
      </c>
      <c r="C27" s="65">
        <f>VLOOKUP($A27,'Return Data'!$B$7:$R$2843,4,0)</f>
        <v>1070.1726000000001</v>
      </c>
      <c r="D27" s="65">
        <f>VLOOKUP($A27,'Return Data'!$B$7:$R$2843,5,0)</f>
        <v>3.1006</v>
      </c>
      <c r="E27" s="66">
        <f t="shared" si="0"/>
        <v>13</v>
      </c>
      <c r="F27" s="65">
        <f>VLOOKUP($A27,'Return Data'!$B$7:$R$2843,6,0)</f>
        <v>3.0886</v>
      </c>
      <c r="G27" s="66">
        <f t="shared" si="1"/>
        <v>15</v>
      </c>
      <c r="H27" s="65">
        <f>VLOOKUP($A27,'Return Data'!$B$7:$R$2843,7,0)</f>
        <v>3.0737999999999999</v>
      </c>
      <c r="I27" s="66">
        <f t="shared" si="2"/>
        <v>15</v>
      </c>
      <c r="J27" s="65">
        <f>VLOOKUP($A27,'Return Data'!$B$7:$R$2843,8,0)</f>
        <v>3.1046999999999998</v>
      </c>
      <c r="K27" s="66">
        <f t="shared" si="3"/>
        <v>13</v>
      </c>
      <c r="L27" s="65">
        <f>VLOOKUP($A27,'Return Data'!$B$7:$R$2843,9,0)</f>
        <v>3.1240999999999999</v>
      </c>
      <c r="M27" s="66">
        <f t="shared" si="4"/>
        <v>13</v>
      </c>
      <c r="N27" s="65">
        <f>VLOOKUP($A27,'Return Data'!$B$7:$R$2843,10,0)</f>
        <v>3.0571999999999999</v>
      </c>
      <c r="O27" s="66">
        <f t="shared" si="5"/>
        <v>21</v>
      </c>
      <c r="P27" s="65">
        <f>VLOOKUP($A27,'Return Data'!$B$7:$R$2843,11,0)</f>
        <v>2.9857</v>
      </c>
      <c r="Q27" s="66">
        <f t="shared" si="8"/>
        <v>25</v>
      </c>
      <c r="R27" s="65">
        <f>VLOOKUP($A27,'Return Data'!$B$7:$R$2843,12,0)</f>
        <v>2.9468000000000001</v>
      </c>
      <c r="S27" s="66">
        <f t="shared" si="9"/>
        <v>26</v>
      </c>
      <c r="T27" s="65">
        <f>VLOOKUP($A27,'Return Data'!$B$7:$R$2843,13,0)</f>
        <v>2.9378000000000002</v>
      </c>
      <c r="U27" s="66">
        <f t="shared" si="10"/>
        <v>23</v>
      </c>
      <c r="V27" s="65"/>
      <c r="W27" s="66"/>
      <c r="X27" s="65"/>
      <c r="Y27" s="66"/>
      <c r="Z27" s="65">
        <f>VLOOKUP($A27,'Return Data'!$B$7:$R$2843,16,0)</f>
        <v>3.6278999999999999</v>
      </c>
      <c r="AA27" s="67">
        <f t="shared" si="7"/>
        <v>24</v>
      </c>
    </row>
    <row r="28" spans="1:27" x14ac:dyDescent="0.3">
      <c r="A28" s="63" t="s">
        <v>1324</v>
      </c>
      <c r="B28" s="64">
        <f>VLOOKUP($A28,'Return Data'!$B$7:$R$2843,3,0)</f>
        <v>44353</v>
      </c>
      <c r="C28" s="65">
        <f>VLOOKUP($A28,'Return Data'!$B$7:$R$2843,4,0)</f>
        <v>1069.1279</v>
      </c>
      <c r="D28" s="65">
        <f>VLOOKUP($A28,'Return Data'!$B$7:$R$2843,5,0)</f>
        <v>3.1103999999999998</v>
      </c>
      <c r="E28" s="66">
        <f t="shared" si="0"/>
        <v>10</v>
      </c>
      <c r="F28" s="65">
        <f>VLOOKUP($A28,'Return Data'!$B$7:$R$2843,6,0)</f>
        <v>3.1132</v>
      </c>
      <c r="G28" s="66">
        <f t="shared" si="1"/>
        <v>7</v>
      </c>
      <c r="H28" s="65">
        <f>VLOOKUP($A28,'Return Data'!$B$7:$R$2843,7,0)</f>
        <v>3.0939000000000001</v>
      </c>
      <c r="I28" s="66">
        <f t="shared" si="2"/>
        <v>8</v>
      </c>
      <c r="J28" s="65">
        <f>VLOOKUP($A28,'Return Data'!$B$7:$R$2843,8,0)</f>
        <v>3.1055999999999999</v>
      </c>
      <c r="K28" s="66">
        <f t="shared" si="3"/>
        <v>12</v>
      </c>
      <c r="L28" s="65">
        <f>VLOOKUP($A28,'Return Data'!$B$7:$R$2843,9,0)</f>
        <v>3.1398000000000001</v>
      </c>
      <c r="M28" s="66">
        <f t="shared" si="4"/>
        <v>8</v>
      </c>
      <c r="N28" s="65">
        <f>VLOOKUP($A28,'Return Data'!$B$7:$R$2843,10,0)</f>
        <v>3.1166</v>
      </c>
      <c r="O28" s="66">
        <f t="shared" si="5"/>
        <v>8</v>
      </c>
      <c r="P28" s="65">
        <f>VLOOKUP($A28,'Return Data'!$B$7:$R$2843,11,0)</f>
        <v>3.0373000000000001</v>
      </c>
      <c r="Q28" s="66">
        <f t="shared" si="8"/>
        <v>10</v>
      </c>
      <c r="R28" s="65">
        <f>VLOOKUP($A28,'Return Data'!$B$7:$R$2843,12,0)</f>
        <v>3.008</v>
      </c>
      <c r="S28" s="66">
        <f t="shared" si="9"/>
        <v>10</v>
      </c>
      <c r="T28" s="65">
        <f>VLOOKUP($A28,'Return Data'!$B$7:$R$2843,13,0)</f>
        <v>3.0202</v>
      </c>
      <c r="U28" s="66">
        <f t="shared" si="10"/>
        <v>9</v>
      </c>
      <c r="V28" s="65"/>
      <c r="W28" s="66"/>
      <c r="X28" s="65"/>
      <c r="Y28" s="66"/>
      <c r="Z28" s="65">
        <f>VLOOKUP($A28,'Return Data'!$B$7:$R$2843,16,0)</f>
        <v>3.6313</v>
      </c>
      <c r="AA28" s="67">
        <f t="shared" si="7"/>
        <v>23</v>
      </c>
    </row>
    <row r="29" spans="1:27" x14ac:dyDescent="0.3">
      <c r="A29" s="63" t="s">
        <v>1326</v>
      </c>
      <c r="B29" s="64">
        <f>VLOOKUP($A29,'Return Data'!$B$7:$R$2843,3,0)</f>
        <v>44353</v>
      </c>
      <c r="C29" s="65">
        <f>VLOOKUP($A29,'Return Data'!$B$7:$R$2843,4,0)</f>
        <v>1058.7665999999999</v>
      </c>
      <c r="D29" s="65">
        <f>VLOOKUP($A29,'Return Data'!$B$7:$R$2843,5,0)</f>
        <v>3.1324999999999998</v>
      </c>
      <c r="E29" s="66">
        <f t="shared" si="0"/>
        <v>4</v>
      </c>
      <c r="F29" s="65">
        <f>VLOOKUP($A29,'Return Data'!$B$7:$R$2843,6,0)</f>
        <v>3.1322000000000001</v>
      </c>
      <c r="G29" s="66">
        <f t="shared" si="1"/>
        <v>2</v>
      </c>
      <c r="H29" s="65">
        <f>VLOOKUP($A29,'Return Data'!$B$7:$R$2843,7,0)</f>
        <v>3.1558000000000002</v>
      </c>
      <c r="I29" s="66">
        <f t="shared" si="2"/>
        <v>2</v>
      </c>
      <c r="J29" s="65">
        <f>VLOOKUP($A29,'Return Data'!$B$7:$R$2843,8,0)</f>
        <v>3.1566999999999998</v>
      </c>
      <c r="K29" s="66">
        <f t="shared" si="3"/>
        <v>3</v>
      </c>
      <c r="L29" s="65">
        <f>VLOOKUP($A29,'Return Data'!$B$7:$R$2843,9,0)</f>
        <v>3.1817000000000002</v>
      </c>
      <c r="M29" s="66">
        <f t="shared" si="4"/>
        <v>3</v>
      </c>
      <c r="N29" s="65">
        <f>VLOOKUP($A29,'Return Data'!$B$7:$R$2843,10,0)</f>
        <v>3.1358000000000001</v>
      </c>
      <c r="O29" s="66">
        <f t="shared" si="5"/>
        <v>5</v>
      </c>
      <c r="P29" s="65">
        <f>VLOOKUP($A29,'Return Data'!$B$7:$R$2843,11,0)</f>
        <v>3.0847000000000002</v>
      </c>
      <c r="Q29" s="66">
        <f t="shared" si="8"/>
        <v>3</v>
      </c>
      <c r="R29" s="65">
        <f>VLOOKUP($A29,'Return Data'!$B$7:$R$2843,12,0)</f>
        <v>3.0562999999999998</v>
      </c>
      <c r="S29" s="66">
        <f t="shared" si="9"/>
        <v>3</v>
      </c>
      <c r="T29" s="65">
        <f>VLOOKUP($A29,'Return Data'!$B$7:$R$2843,13,0)</f>
        <v>3.0613000000000001</v>
      </c>
      <c r="U29" s="66">
        <f t="shared" ref="U29" si="13">RANK(T29,T$8:T$37,0)</f>
        <v>2</v>
      </c>
      <c r="V29" s="65"/>
      <c r="W29" s="66"/>
      <c r="X29" s="65"/>
      <c r="Y29" s="66"/>
      <c r="Z29" s="65">
        <f>VLOOKUP($A29,'Return Data'!$B$7:$R$2843,16,0)</f>
        <v>3.5348999999999999</v>
      </c>
      <c r="AA29" s="67">
        <f t="shared" si="7"/>
        <v>25</v>
      </c>
    </row>
    <row r="30" spans="1:27" x14ac:dyDescent="0.3">
      <c r="A30" s="63" t="s">
        <v>1328</v>
      </c>
      <c r="B30" s="64">
        <f>VLOOKUP($A30,'Return Data'!$B$7:$R$2843,3,0)</f>
        <v>44353</v>
      </c>
      <c r="C30" s="65">
        <f>VLOOKUP($A30,'Return Data'!$B$7:$R$2843,4,0)</f>
        <v>110.8479</v>
      </c>
      <c r="D30" s="65">
        <f>VLOOKUP($A30,'Return Data'!$B$7:$R$2843,5,0)</f>
        <v>3.0792999999999999</v>
      </c>
      <c r="E30" s="66">
        <f t="shared" si="0"/>
        <v>17</v>
      </c>
      <c r="F30" s="65">
        <f>VLOOKUP($A30,'Return Data'!$B$7:$R$2843,6,0)</f>
        <v>3.085</v>
      </c>
      <c r="G30" s="66">
        <f t="shared" si="1"/>
        <v>16</v>
      </c>
      <c r="H30" s="65">
        <f>VLOOKUP($A30,'Return Data'!$B$7:$R$2843,7,0)</f>
        <v>3.0640999999999998</v>
      </c>
      <c r="I30" s="66">
        <f t="shared" si="2"/>
        <v>16</v>
      </c>
      <c r="J30" s="65">
        <f>VLOOKUP($A30,'Return Data'!$B$7:$R$2843,8,0)</f>
        <v>3.0800999999999998</v>
      </c>
      <c r="K30" s="66">
        <f t="shared" si="3"/>
        <v>18</v>
      </c>
      <c r="L30" s="65">
        <f>VLOOKUP($A30,'Return Data'!$B$7:$R$2843,9,0)</f>
        <v>3.0981000000000001</v>
      </c>
      <c r="M30" s="66">
        <f t="shared" si="4"/>
        <v>19</v>
      </c>
      <c r="N30" s="65">
        <f>VLOOKUP($A30,'Return Data'!$B$7:$R$2843,10,0)</f>
        <v>3.0670000000000002</v>
      </c>
      <c r="O30" s="66">
        <f t="shared" si="5"/>
        <v>18</v>
      </c>
      <c r="P30" s="65">
        <f>VLOOKUP($A30,'Return Data'!$B$7:$R$2843,11,0)</f>
        <v>3.0038999999999998</v>
      </c>
      <c r="Q30" s="66">
        <f t="shared" si="8"/>
        <v>20</v>
      </c>
      <c r="R30" s="65">
        <f>VLOOKUP($A30,'Return Data'!$B$7:$R$2843,12,0)</f>
        <v>2.9834999999999998</v>
      </c>
      <c r="S30" s="66">
        <f t="shared" si="9"/>
        <v>16</v>
      </c>
      <c r="T30" s="65">
        <f>VLOOKUP($A30,'Return Data'!$B$7:$R$2843,13,0)</f>
        <v>2.9853000000000001</v>
      </c>
      <c r="U30" s="66">
        <f t="shared" si="10"/>
        <v>13</v>
      </c>
      <c r="V30" s="65"/>
      <c r="W30" s="66"/>
      <c r="X30" s="65"/>
      <c r="Y30" s="66"/>
      <c r="Z30" s="65">
        <f>VLOOKUP($A30,'Return Data'!$B$7:$R$2843,16,0)</f>
        <v>4.2603999999999997</v>
      </c>
      <c r="AA30" s="67">
        <f t="shared" si="7"/>
        <v>9</v>
      </c>
    </row>
    <row r="31" spans="1:27" x14ac:dyDescent="0.3">
      <c r="A31" s="63" t="s">
        <v>1330</v>
      </c>
      <c r="B31" s="64">
        <f>VLOOKUP($A31,'Return Data'!$B$7:$R$2843,3,0)</f>
        <v>44353</v>
      </c>
      <c r="C31" s="65">
        <f>VLOOKUP($A31,'Return Data'!$B$7:$R$2843,4,0)</f>
        <v>1066.3757000000001</v>
      </c>
      <c r="D31" s="65">
        <f>VLOOKUP($A31,'Return Data'!$B$7:$R$2843,5,0)</f>
        <v>3.2246000000000001</v>
      </c>
      <c r="E31" s="66">
        <f t="shared" si="0"/>
        <v>1</v>
      </c>
      <c r="F31" s="65">
        <f>VLOOKUP($A31,'Return Data'!$B$7:$R$2843,6,0)</f>
        <v>3.1875</v>
      </c>
      <c r="G31" s="66">
        <f t="shared" si="1"/>
        <v>1</v>
      </c>
      <c r="H31" s="65">
        <f>VLOOKUP($A31,'Return Data'!$B$7:$R$2843,7,0)</f>
        <v>3.1709999999999998</v>
      </c>
      <c r="I31" s="66">
        <f t="shared" si="2"/>
        <v>1</v>
      </c>
      <c r="J31" s="65">
        <f>VLOOKUP($A31,'Return Data'!$B$7:$R$2843,8,0)</f>
        <v>3.1972</v>
      </c>
      <c r="K31" s="66">
        <f t="shared" si="3"/>
        <v>1</v>
      </c>
      <c r="L31" s="65">
        <f>VLOOKUP($A31,'Return Data'!$B$7:$R$2843,9,0)</f>
        <v>3.2259000000000002</v>
      </c>
      <c r="M31" s="66">
        <f t="shared" si="4"/>
        <v>1</v>
      </c>
      <c r="N31" s="65">
        <f>VLOOKUP($A31,'Return Data'!$B$7:$R$2843,10,0)</f>
        <v>3.1617000000000002</v>
      </c>
      <c r="O31" s="66">
        <f t="shared" si="5"/>
        <v>2</v>
      </c>
      <c r="P31" s="65">
        <f>VLOOKUP($A31,'Return Data'!$B$7:$R$2843,11,0)</f>
        <v>3.0775999999999999</v>
      </c>
      <c r="Q31" s="66">
        <f t="shared" si="8"/>
        <v>6</v>
      </c>
      <c r="R31" s="65">
        <f>VLOOKUP($A31,'Return Data'!$B$7:$R$2843,12,0)</f>
        <v>3.0482</v>
      </c>
      <c r="S31" s="66">
        <f t="shared" si="9"/>
        <v>5</v>
      </c>
      <c r="T31" s="65">
        <f>VLOOKUP($A31,'Return Data'!$B$7:$R$2843,13,0)</f>
        <v>3.0436000000000001</v>
      </c>
      <c r="U31" s="66">
        <f t="shared" si="10"/>
        <v>6</v>
      </c>
      <c r="V31" s="65"/>
      <c r="W31" s="66"/>
      <c r="X31" s="65"/>
      <c r="Y31" s="66"/>
      <c r="Z31" s="65">
        <f>VLOOKUP($A31,'Return Data'!$B$7:$R$2843,16,0)</f>
        <v>3.6804000000000001</v>
      </c>
      <c r="AA31" s="67">
        <f t="shared" si="7"/>
        <v>21</v>
      </c>
    </row>
    <row r="32" spans="1:27" x14ac:dyDescent="0.3">
      <c r="A32" s="63" t="s">
        <v>1332</v>
      </c>
      <c r="B32" s="64">
        <f>VLOOKUP($A32,'Return Data'!$B$7:$R$2843,3,0)</f>
        <v>44353</v>
      </c>
      <c r="C32" s="65">
        <f>VLOOKUP($A32,'Return Data'!$B$7:$R$2843,4,0)</f>
        <v>3338.2345999999998</v>
      </c>
      <c r="D32" s="65">
        <f>VLOOKUP($A32,'Return Data'!$B$7:$R$2843,5,0)</f>
        <v>3.1208</v>
      </c>
      <c r="E32" s="66">
        <f t="shared" si="0"/>
        <v>6</v>
      </c>
      <c r="F32" s="65">
        <f>VLOOKUP($A32,'Return Data'!$B$7:$R$2843,6,0)</f>
        <v>3.1078999999999999</v>
      </c>
      <c r="G32" s="66">
        <f t="shared" si="1"/>
        <v>9</v>
      </c>
      <c r="H32" s="65">
        <f>VLOOKUP($A32,'Return Data'!$B$7:$R$2843,7,0)</f>
        <v>3.0911</v>
      </c>
      <c r="I32" s="66">
        <f t="shared" si="2"/>
        <v>9</v>
      </c>
      <c r="J32" s="65">
        <f>VLOOKUP($A32,'Return Data'!$B$7:$R$2843,8,0)</f>
        <v>3.1198999999999999</v>
      </c>
      <c r="K32" s="66">
        <f t="shared" si="3"/>
        <v>7</v>
      </c>
      <c r="L32" s="65">
        <f>VLOOKUP($A32,'Return Data'!$B$7:$R$2843,9,0)</f>
        <v>3.1410999999999998</v>
      </c>
      <c r="M32" s="66">
        <f t="shared" si="4"/>
        <v>7</v>
      </c>
      <c r="N32" s="65">
        <f>VLOOKUP($A32,'Return Data'!$B$7:$R$2843,10,0)</f>
        <v>3.1067</v>
      </c>
      <c r="O32" s="66">
        <f t="shared" si="5"/>
        <v>10</v>
      </c>
      <c r="P32" s="65">
        <f>VLOOKUP($A32,'Return Data'!$B$7:$R$2843,11,0)</f>
        <v>3.0299</v>
      </c>
      <c r="Q32" s="66">
        <f t="shared" si="8"/>
        <v>12</v>
      </c>
      <c r="R32" s="65">
        <f>VLOOKUP($A32,'Return Data'!$B$7:$R$2843,12,0)</f>
        <v>2.9944999999999999</v>
      </c>
      <c r="S32" s="66">
        <f t="shared" si="9"/>
        <v>14</v>
      </c>
      <c r="T32" s="65">
        <f>VLOOKUP($A32,'Return Data'!$B$7:$R$2843,13,0)</f>
        <v>2.9922</v>
      </c>
      <c r="U32" s="66">
        <f t="shared" si="10"/>
        <v>10</v>
      </c>
      <c r="V32" s="65">
        <f>VLOOKUP($A32,'Return Data'!$B$7:$R$2843,17,0)</f>
        <v>3.7774999999999999</v>
      </c>
      <c r="W32" s="66">
        <f t="shared" si="11"/>
        <v>2</v>
      </c>
      <c r="X32" s="65">
        <f>VLOOKUP($A32,'Return Data'!$B$7:$R$2843,14,0)</f>
        <v>4.5975999999999999</v>
      </c>
      <c r="Y32" s="66">
        <f t="shared" si="12"/>
        <v>2</v>
      </c>
      <c r="Z32" s="65">
        <f>VLOOKUP($A32,'Return Data'!$B$7:$R$2843,16,0)</f>
        <v>6.6539999999999999</v>
      </c>
      <c r="AA32" s="67">
        <f t="shared" si="7"/>
        <v>2</v>
      </c>
    </row>
    <row r="33" spans="1:27" x14ac:dyDescent="0.3">
      <c r="A33" s="63" t="s">
        <v>1334</v>
      </c>
      <c r="B33" s="64">
        <f>VLOOKUP($A33,'Return Data'!$B$7:$R$2843,3,0)</f>
        <v>44353</v>
      </c>
      <c r="C33" s="65">
        <f>VLOOKUP($A33,'Return Data'!$B$7:$R$2843,4,0)</f>
        <v>1098.146</v>
      </c>
      <c r="D33" s="65">
        <f>VLOOKUP($A33,'Return Data'!$B$7:$R$2843,5,0)</f>
        <v>3.0348999999999999</v>
      </c>
      <c r="E33" s="66">
        <f t="shared" si="0"/>
        <v>26</v>
      </c>
      <c r="F33" s="65">
        <f>VLOOKUP($A33,'Return Data'!$B$7:$R$2843,6,0)</f>
        <v>3.0221</v>
      </c>
      <c r="G33" s="66">
        <f t="shared" si="1"/>
        <v>26</v>
      </c>
      <c r="H33" s="65">
        <f>VLOOKUP($A33,'Return Data'!$B$7:$R$2843,7,0)</f>
        <v>2.9935999999999998</v>
      </c>
      <c r="I33" s="66">
        <f t="shared" si="2"/>
        <v>27</v>
      </c>
      <c r="J33" s="65">
        <f>VLOOKUP($A33,'Return Data'!$B$7:$R$2843,8,0)</f>
        <v>3.0246</v>
      </c>
      <c r="K33" s="66">
        <f t="shared" si="3"/>
        <v>27</v>
      </c>
      <c r="L33" s="65">
        <f>VLOOKUP($A33,'Return Data'!$B$7:$R$2843,9,0)</f>
        <v>3.0356999999999998</v>
      </c>
      <c r="M33" s="66">
        <f t="shared" si="4"/>
        <v>27</v>
      </c>
      <c r="N33" s="65">
        <f>VLOOKUP($A33,'Return Data'!$B$7:$R$2843,10,0)</f>
        <v>3.0177</v>
      </c>
      <c r="O33" s="66">
        <f t="shared" si="5"/>
        <v>27</v>
      </c>
      <c r="P33" s="65">
        <f>VLOOKUP($A33,'Return Data'!$B$7:$R$2843,11,0)</f>
        <v>2.9643000000000002</v>
      </c>
      <c r="Q33" s="66">
        <f t="shared" si="8"/>
        <v>27</v>
      </c>
      <c r="R33" s="65">
        <f>VLOOKUP($A33,'Return Data'!$B$7:$R$2843,12,0)</f>
        <v>2.9348999999999998</v>
      </c>
      <c r="S33" s="66">
        <f t="shared" si="9"/>
        <v>27</v>
      </c>
      <c r="T33" s="65">
        <f>VLOOKUP($A33,'Return Data'!$B$7:$R$2843,13,0)</f>
        <v>2.9264999999999999</v>
      </c>
      <c r="U33" s="66">
        <f t="shared" si="10"/>
        <v>24</v>
      </c>
      <c r="V33" s="65"/>
      <c r="W33" s="66"/>
      <c r="X33" s="65"/>
      <c r="Y33" s="66"/>
      <c r="Z33" s="65">
        <f>VLOOKUP($A33,'Return Data'!$B$7:$R$2843,16,0)</f>
        <v>4.3144999999999998</v>
      </c>
      <c r="AA33" s="67">
        <f t="shared" si="7"/>
        <v>5</v>
      </c>
    </row>
    <row r="34" spans="1:27" x14ac:dyDescent="0.3">
      <c r="A34" s="63" t="s">
        <v>1336</v>
      </c>
      <c r="B34" s="64">
        <f>VLOOKUP($A34,'Return Data'!$B$7:$R$2843,3,0)</f>
        <v>44353</v>
      </c>
      <c r="C34" s="65">
        <f>VLOOKUP($A34,'Return Data'!$B$7:$R$2843,4,0)</f>
        <v>1089.6819</v>
      </c>
      <c r="D34" s="65">
        <f>VLOOKUP($A34,'Return Data'!$B$7:$R$2843,5,0)</f>
        <v>3.0785</v>
      </c>
      <c r="E34" s="66">
        <f t="shared" si="0"/>
        <v>18</v>
      </c>
      <c r="F34" s="65">
        <f>VLOOKUP($A34,'Return Data'!$B$7:$R$2843,6,0)</f>
        <v>3.0802</v>
      </c>
      <c r="G34" s="66">
        <f t="shared" si="1"/>
        <v>17</v>
      </c>
      <c r="H34" s="65">
        <f>VLOOKUP($A34,'Return Data'!$B$7:$R$2843,7,0)</f>
        <v>3.0781999999999998</v>
      </c>
      <c r="I34" s="66">
        <f t="shared" si="2"/>
        <v>13</v>
      </c>
      <c r="J34" s="65">
        <f>VLOOKUP($A34,'Return Data'!$B$7:$R$2843,8,0)</f>
        <v>3.0954000000000002</v>
      </c>
      <c r="K34" s="66">
        <f t="shared" si="3"/>
        <v>15</v>
      </c>
      <c r="L34" s="65">
        <f>VLOOKUP($A34,'Return Data'!$B$7:$R$2843,9,0)</f>
        <v>3.1032999999999999</v>
      </c>
      <c r="M34" s="66">
        <f t="shared" si="4"/>
        <v>18</v>
      </c>
      <c r="N34" s="65">
        <f>VLOOKUP($A34,'Return Data'!$B$7:$R$2843,10,0)</f>
        <v>3.0804999999999998</v>
      </c>
      <c r="O34" s="66">
        <f t="shared" si="5"/>
        <v>14</v>
      </c>
      <c r="P34" s="65">
        <f>VLOOKUP($A34,'Return Data'!$B$7:$R$2843,11,0)</f>
        <v>3.0181</v>
      </c>
      <c r="Q34" s="66">
        <f t="shared" si="8"/>
        <v>15</v>
      </c>
      <c r="R34" s="65">
        <f>VLOOKUP($A34,'Return Data'!$B$7:$R$2843,12,0)</f>
        <v>2.9918999999999998</v>
      </c>
      <c r="S34" s="66">
        <f t="shared" si="9"/>
        <v>15</v>
      </c>
      <c r="T34" s="65">
        <f>VLOOKUP($A34,'Return Data'!$B$7:$R$2843,13,0)</f>
        <v>2.9906999999999999</v>
      </c>
      <c r="U34" s="66">
        <f t="shared" si="10"/>
        <v>11</v>
      </c>
      <c r="V34" s="65"/>
      <c r="W34" s="66"/>
      <c r="X34" s="65"/>
      <c r="Y34" s="66"/>
      <c r="Z34" s="65">
        <f>VLOOKUP($A34,'Return Data'!$B$7:$R$2843,16,0)</f>
        <v>3.9704999999999999</v>
      </c>
      <c r="AA34" s="67">
        <f t="shared" si="7"/>
        <v>13</v>
      </c>
    </row>
    <row r="35" spans="1:27" x14ac:dyDescent="0.3">
      <c r="A35" s="63" t="s">
        <v>1338</v>
      </c>
      <c r="B35" s="64">
        <f>VLOOKUP($A35,'Return Data'!$B$7:$R$2843,3,0)</f>
        <v>44353</v>
      </c>
      <c r="C35" s="65">
        <f>VLOOKUP($A35,'Return Data'!$B$7:$R$2843,4,0)</f>
        <v>1087.6635000000001</v>
      </c>
      <c r="D35" s="65">
        <f>VLOOKUP($A35,'Return Data'!$B$7:$R$2843,5,0)</f>
        <v>3.1781999999999999</v>
      </c>
      <c r="E35" s="66">
        <f t="shared" si="0"/>
        <v>2</v>
      </c>
      <c r="F35" s="65">
        <f>VLOOKUP($A35,'Return Data'!$B$7:$R$2843,6,0)</f>
        <v>3.1284000000000001</v>
      </c>
      <c r="G35" s="66">
        <f t="shared" si="1"/>
        <v>4</v>
      </c>
      <c r="H35" s="65">
        <f>VLOOKUP($A35,'Return Data'!$B$7:$R$2843,7,0)</f>
        <v>3.0579999999999998</v>
      </c>
      <c r="I35" s="66">
        <f t="shared" si="2"/>
        <v>20</v>
      </c>
      <c r="J35" s="65">
        <f>VLOOKUP($A35,'Return Data'!$B$7:$R$2843,8,0)</f>
        <v>3.097</v>
      </c>
      <c r="K35" s="66">
        <f t="shared" si="3"/>
        <v>14</v>
      </c>
      <c r="L35" s="65">
        <f>VLOOKUP($A35,'Return Data'!$B$7:$R$2843,9,0)</f>
        <v>3.12</v>
      </c>
      <c r="M35" s="66">
        <f t="shared" si="4"/>
        <v>15</v>
      </c>
      <c r="N35" s="65">
        <f>VLOOKUP($A35,'Return Data'!$B$7:$R$2843,10,0)</f>
        <v>3.0554999999999999</v>
      </c>
      <c r="O35" s="66">
        <f t="shared" si="5"/>
        <v>22</v>
      </c>
      <c r="P35" s="65">
        <f>VLOOKUP($A35,'Return Data'!$B$7:$R$2843,11,0)</f>
        <v>2.9992999999999999</v>
      </c>
      <c r="Q35" s="66">
        <f t="shared" si="8"/>
        <v>22</v>
      </c>
      <c r="R35" s="65">
        <f>VLOOKUP($A35,'Return Data'!$B$7:$R$2843,12,0)</f>
        <v>2.9649999999999999</v>
      </c>
      <c r="S35" s="66">
        <f t="shared" si="9"/>
        <v>23</v>
      </c>
      <c r="T35" s="65">
        <f>VLOOKUP($A35,'Return Data'!$B$7:$R$2843,13,0)</f>
        <v>2.9617</v>
      </c>
      <c r="U35" s="66">
        <f t="shared" si="10"/>
        <v>19</v>
      </c>
      <c r="V35" s="65"/>
      <c r="W35" s="66"/>
      <c r="X35" s="65"/>
      <c r="Y35" s="66"/>
      <c r="Z35" s="65">
        <f>VLOOKUP($A35,'Return Data'!$B$7:$R$2843,16,0)</f>
        <v>3.8908999999999998</v>
      </c>
      <c r="AA35" s="67">
        <f t="shared" si="7"/>
        <v>16</v>
      </c>
    </row>
    <row r="36" spans="1:27" x14ac:dyDescent="0.3">
      <c r="A36" s="63" t="s">
        <v>1340</v>
      </c>
      <c r="B36" s="64">
        <f>VLOOKUP($A36,'Return Data'!$B$7:$R$2843,3,0)</f>
        <v>44353</v>
      </c>
      <c r="C36" s="65">
        <f>VLOOKUP($A36,'Return Data'!$B$7:$R$2843,4,0)</f>
        <v>2809.5626999999999</v>
      </c>
      <c r="D36" s="65">
        <f>VLOOKUP($A36,'Return Data'!$B$7:$R$2843,5,0)</f>
        <v>3.1221000000000001</v>
      </c>
      <c r="E36" s="66">
        <f t="shared" si="0"/>
        <v>5</v>
      </c>
      <c r="F36" s="65">
        <f>VLOOKUP($A36,'Return Data'!$B$7:$R$2843,6,0)</f>
        <v>3.1234999999999999</v>
      </c>
      <c r="G36" s="66">
        <f t="shared" si="1"/>
        <v>5</v>
      </c>
      <c r="H36" s="65">
        <f>VLOOKUP($A36,'Return Data'!$B$7:$R$2843,7,0)</f>
        <v>3.1153</v>
      </c>
      <c r="I36" s="66">
        <f t="shared" si="2"/>
        <v>5</v>
      </c>
      <c r="J36" s="65">
        <f>VLOOKUP($A36,'Return Data'!$B$7:$R$2843,8,0)</f>
        <v>3.1345999999999998</v>
      </c>
      <c r="K36" s="66">
        <f t="shared" si="3"/>
        <v>5</v>
      </c>
      <c r="L36" s="65">
        <f>VLOOKUP($A36,'Return Data'!$B$7:$R$2843,9,0)</f>
        <v>3.1503000000000001</v>
      </c>
      <c r="M36" s="66">
        <f t="shared" si="4"/>
        <v>6</v>
      </c>
      <c r="N36" s="65">
        <f>VLOOKUP($A36,'Return Data'!$B$7:$R$2843,10,0)</f>
        <v>3.1063999999999998</v>
      </c>
      <c r="O36" s="66">
        <f t="shared" si="5"/>
        <v>11</v>
      </c>
      <c r="P36" s="65">
        <f>VLOOKUP($A36,'Return Data'!$B$7:$R$2843,11,0)</f>
        <v>3.0442999999999998</v>
      </c>
      <c r="Q36" s="66">
        <f t="shared" si="8"/>
        <v>9</v>
      </c>
      <c r="R36" s="65">
        <f>VLOOKUP($A36,'Return Data'!$B$7:$R$2843,12,0)</f>
        <v>3.0203000000000002</v>
      </c>
      <c r="S36" s="66">
        <f t="shared" si="9"/>
        <v>9</v>
      </c>
      <c r="T36" s="65">
        <f>VLOOKUP($A36,'Return Data'!$B$7:$R$2843,13,0)</f>
        <v>3.0253999999999999</v>
      </c>
      <c r="U36" s="66">
        <f t="shared" si="10"/>
        <v>7</v>
      </c>
      <c r="V36" s="65">
        <f>VLOOKUP($A36,'Return Data'!$B$7:$R$2843,17,0)</f>
        <v>3.8119000000000001</v>
      </c>
      <c r="W36" s="66">
        <f t="shared" si="11"/>
        <v>1</v>
      </c>
      <c r="X36" s="65">
        <f>VLOOKUP($A36,'Return Data'!$B$7:$R$2843,14,0)</f>
        <v>4.6348000000000003</v>
      </c>
      <c r="Y36" s="66">
        <f t="shared" si="12"/>
        <v>1</v>
      </c>
      <c r="Z36" s="65">
        <f>VLOOKUP($A36,'Return Data'!$B$7:$R$2843,16,0)</f>
        <v>6.0792999999999999</v>
      </c>
      <c r="AA36" s="67">
        <f t="shared" si="7"/>
        <v>3</v>
      </c>
    </row>
    <row r="37" spans="1:27" x14ac:dyDescent="0.3">
      <c r="A37" s="63" t="s">
        <v>1342</v>
      </c>
      <c r="B37" s="64">
        <f>VLOOKUP($A37,'Return Data'!$B$7:$R$2843,3,0)</f>
        <v>44353</v>
      </c>
      <c r="C37" s="65">
        <f>VLOOKUP($A37,'Return Data'!$B$7:$R$2843,4,0)</f>
        <v>1063.8329000000001</v>
      </c>
      <c r="D37" s="65">
        <f>VLOOKUP($A37,'Return Data'!$B$7:$R$2843,5,0)</f>
        <v>2.8618999999999999</v>
      </c>
      <c r="E37" s="66">
        <f t="shared" si="0"/>
        <v>30</v>
      </c>
      <c r="F37" s="65">
        <f>VLOOKUP($A37,'Return Data'!$B$7:$R$2843,6,0)</f>
        <v>2.8620999999999999</v>
      </c>
      <c r="G37" s="66">
        <f t="shared" si="1"/>
        <v>30</v>
      </c>
      <c r="H37" s="65">
        <f>VLOOKUP($A37,'Return Data'!$B$7:$R$2843,7,0)</f>
        <v>2.84</v>
      </c>
      <c r="I37" s="66">
        <f t="shared" si="2"/>
        <v>30</v>
      </c>
      <c r="J37" s="65">
        <f>VLOOKUP($A37,'Return Data'!$B$7:$R$2843,8,0)</f>
        <v>2.8849999999999998</v>
      </c>
      <c r="K37" s="66">
        <f t="shared" si="3"/>
        <v>30</v>
      </c>
      <c r="L37" s="65">
        <f>VLOOKUP($A37,'Return Data'!$B$7:$R$2843,9,0)</f>
        <v>2.9517000000000002</v>
      </c>
      <c r="M37" s="66">
        <f t="shared" si="4"/>
        <v>30</v>
      </c>
      <c r="N37" s="65">
        <f>VLOOKUP($A37,'Return Data'!$B$7:$R$2843,10,0)</f>
        <v>2.9704000000000002</v>
      </c>
      <c r="O37" s="66">
        <f t="shared" si="5"/>
        <v>30</v>
      </c>
      <c r="P37" s="65">
        <f>VLOOKUP($A37,'Return Data'!$B$7:$R$2843,11,0)</f>
        <v>2.9258000000000002</v>
      </c>
      <c r="Q37" s="66">
        <f t="shared" si="8"/>
        <v>30</v>
      </c>
      <c r="R37" s="65">
        <f>VLOOKUP($A37,'Return Data'!$B$7:$R$2843,12,0)</f>
        <v>2.8982999999999999</v>
      </c>
      <c r="S37" s="66">
        <f t="shared" si="9"/>
        <v>30</v>
      </c>
      <c r="T37" s="65">
        <f>VLOOKUP($A37,'Return Data'!$B$7:$R$2843,13,0)</f>
        <v>2.8855</v>
      </c>
      <c r="U37" s="66">
        <f t="shared" si="10"/>
        <v>27</v>
      </c>
      <c r="V37" s="65"/>
      <c r="W37" s="66"/>
      <c r="X37" s="65"/>
      <c r="Y37" s="66"/>
      <c r="Z37" s="65">
        <f>VLOOKUP($A37,'Return Data'!$B$7:$R$2843,16,0)</f>
        <v>3.5192999999999999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3.0840466666666666</v>
      </c>
      <c r="E39" s="74"/>
      <c r="F39" s="75">
        <f>AVERAGE(F8:F37)</f>
        <v>3.0751666666666666</v>
      </c>
      <c r="G39" s="74"/>
      <c r="H39" s="75">
        <f>AVERAGE(H8:H37)</f>
        <v>3.0648766666666662</v>
      </c>
      <c r="I39" s="74"/>
      <c r="J39" s="75">
        <f>AVERAGE(J8:J37)</f>
        <v>3.0861866666666673</v>
      </c>
      <c r="K39" s="74"/>
      <c r="L39" s="75">
        <f>AVERAGE(L8:L37)</f>
        <v>3.1089566666666673</v>
      </c>
      <c r="M39" s="74"/>
      <c r="N39" s="75">
        <f>AVERAGE(N8:N37)</f>
        <v>3.0803633333333331</v>
      </c>
      <c r="O39" s="74"/>
      <c r="P39" s="75">
        <f>AVERAGE(P8:P37)</f>
        <v>3.0197466666666672</v>
      </c>
      <c r="Q39" s="74"/>
      <c r="R39" s="75">
        <f>AVERAGE(R8:R37)</f>
        <v>2.9922633333333342</v>
      </c>
      <c r="S39" s="74"/>
      <c r="T39" s="75">
        <f>AVERAGE(T8:T37)</f>
        <v>2.9857518518518522</v>
      </c>
      <c r="U39" s="74"/>
      <c r="V39" s="75">
        <f>AVERAGE(V8:V37)</f>
        <v>3.7121200000000001</v>
      </c>
      <c r="W39" s="74"/>
      <c r="X39" s="75">
        <f>AVERAGE(X8:X37)</f>
        <v>4.4841750000000005</v>
      </c>
      <c r="Y39" s="74"/>
      <c r="Z39" s="75">
        <f>AVERAGE(Z8:Z37)</f>
        <v>4.1642566666666658</v>
      </c>
      <c r="AA39" s="76"/>
    </row>
    <row r="40" spans="1:27" x14ac:dyDescent="0.3">
      <c r="A40" s="73" t="s">
        <v>28</v>
      </c>
      <c r="B40" s="74"/>
      <c r="C40" s="74"/>
      <c r="D40" s="75">
        <f>MIN(D8:D37)</f>
        <v>2.8618999999999999</v>
      </c>
      <c r="E40" s="74"/>
      <c r="F40" s="75">
        <f>MIN(F8:F37)</f>
        <v>2.8620999999999999</v>
      </c>
      <c r="G40" s="74"/>
      <c r="H40" s="75">
        <f>MIN(H8:H37)</f>
        <v>2.84</v>
      </c>
      <c r="I40" s="74"/>
      <c r="J40" s="75">
        <f>MIN(J8:J37)</f>
        <v>2.8849999999999998</v>
      </c>
      <c r="K40" s="74"/>
      <c r="L40" s="75">
        <f>MIN(L8:L37)</f>
        <v>2.9517000000000002</v>
      </c>
      <c r="M40" s="74"/>
      <c r="N40" s="75">
        <f>MIN(N8:N37)</f>
        <v>2.9704000000000002</v>
      </c>
      <c r="O40" s="74"/>
      <c r="P40" s="75">
        <f>MIN(P8:P37)</f>
        <v>2.9258000000000002</v>
      </c>
      <c r="Q40" s="74"/>
      <c r="R40" s="75">
        <f>MIN(R8:R37)</f>
        <v>2.8982999999999999</v>
      </c>
      <c r="S40" s="74"/>
      <c r="T40" s="75">
        <f>MIN(T8:T37)</f>
        <v>2.8855</v>
      </c>
      <c r="U40" s="74"/>
      <c r="V40" s="75">
        <f>MIN(V8:V37)</f>
        <v>3.4983</v>
      </c>
      <c r="W40" s="74"/>
      <c r="X40" s="75">
        <f>MIN(X8:X37)</f>
        <v>4.1631</v>
      </c>
      <c r="Y40" s="74"/>
      <c r="Z40" s="75">
        <f>MIN(Z8:Z37)</f>
        <v>3.2073999999999998</v>
      </c>
      <c r="AA40" s="76"/>
    </row>
    <row r="41" spans="1:27" ht="15" thickBot="1" x14ac:dyDescent="0.35">
      <c r="A41" s="77" t="s">
        <v>29</v>
      </c>
      <c r="B41" s="78"/>
      <c r="C41" s="78"/>
      <c r="D41" s="79">
        <f>MAX(D8:D37)</f>
        <v>3.2246000000000001</v>
      </c>
      <c r="E41" s="78"/>
      <c r="F41" s="79">
        <f>MAX(F8:F37)</f>
        <v>3.1875</v>
      </c>
      <c r="G41" s="78"/>
      <c r="H41" s="79">
        <f>MAX(H8:H37)</f>
        <v>3.1709999999999998</v>
      </c>
      <c r="I41" s="78"/>
      <c r="J41" s="79">
        <f>MAX(J8:J37)</f>
        <v>3.1972</v>
      </c>
      <c r="K41" s="78"/>
      <c r="L41" s="79">
        <f>MAX(L8:L37)</f>
        <v>3.2259000000000002</v>
      </c>
      <c r="M41" s="78"/>
      <c r="N41" s="79">
        <f>MAX(N8:N37)</f>
        <v>3.1619999999999999</v>
      </c>
      <c r="O41" s="78"/>
      <c r="P41" s="79">
        <f>MAX(P8:P37)</f>
        <v>3.0859000000000001</v>
      </c>
      <c r="Q41" s="78"/>
      <c r="R41" s="79">
        <f>MAX(R8:R37)</f>
        <v>3.0783</v>
      </c>
      <c r="S41" s="78"/>
      <c r="T41" s="79">
        <f>MAX(T8:T37)</f>
        <v>3.0831</v>
      </c>
      <c r="U41" s="78"/>
      <c r="V41" s="79">
        <f>MAX(V8:V37)</f>
        <v>3.8119000000000001</v>
      </c>
      <c r="W41" s="78"/>
      <c r="X41" s="79">
        <f>MAX(X8:X37)</f>
        <v>4.6348000000000003</v>
      </c>
      <c r="Y41" s="78"/>
      <c r="Z41" s="79">
        <f>MAX(Z8:Z37)</f>
        <v>6.69</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44351</v>
      </c>
      <c r="C8" s="65">
        <f>VLOOKUP($A8,'Return Data'!$B$7:$R$2843,4,0)</f>
        <v>557.65869999999995</v>
      </c>
      <c r="D8" s="65">
        <f>VLOOKUP($A8,'Return Data'!$B$7:$R$2843,5,0)</f>
        <v>8.9823000000000004</v>
      </c>
      <c r="E8" s="66">
        <f t="shared" ref="E8:E33" si="0">RANK(D8,D$8:D$33,0)</f>
        <v>7</v>
      </c>
      <c r="F8" s="65">
        <f>VLOOKUP($A8,'Return Data'!$B$7:$R$2843,6,0)</f>
        <v>7.1210000000000004</v>
      </c>
      <c r="G8" s="66">
        <f t="shared" ref="G8:G33" si="1">RANK(F8,F$8:F$33,0)</f>
        <v>7</v>
      </c>
      <c r="H8" s="65">
        <f>VLOOKUP($A8,'Return Data'!$B$7:$R$2843,7,0)</f>
        <v>4.3066000000000004</v>
      </c>
      <c r="I8" s="66">
        <f t="shared" ref="I8:I33" si="2">RANK(H8,H$8:H$33,0)</f>
        <v>9</v>
      </c>
      <c r="J8" s="65">
        <f>VLOOKUP($A8,'Return Data'!$B$7:$R$2843,8,0)</f>
        <v>5.2594000000000003</v>
      </c>
      <c r="K8" s="66">
        <f t="shared" ref="K8:K33" si="3">RANK(J8,J$8:J$33,0)</f>
        <v>5</v>
      </c>
      <c r="L8" s="65">
        <f>VLOOKUP($A8,'Return Data'!$B$7:$R$2843,9,0)</f>
        <v>5.1680000000000001</v>
      </c>
      <c r="M8" s="66">
        <f t="shared" ref="M8:M33" si="4">RANK(L8,L$8:L$33,0)</f>
        <v>5</v>
      </c>
      <c r="N8" s="65">
        <f>VLOOKUP($A8,'Return Data'!$B$7:$R$2843,10,0)</f>
        <v>5.9703999999999997</v>
      </c>
      <c r="O8" s="66">
        <f t="shared" ref="O8:O33" si="5">RANK(N8,N$8:N$33,0)</f>
        <v>5</v>
      </c>
      <c r="P8" s="65">
        <f>VLOOKUP($A8,'Return Data'!$B$7:$R$2843,11,0)</f>
        <v>4.3555999999999999</v>
      </c>
      <c r="Q8" s="66">
        <f t="shared" ref="Q8:Q33" si="6">RANK(P8,P$8:P$33,0)</f>
        <v>7</v>
      </c>
      <c r="R8" s="65">
        <f>VLOOKUP($A8,'Return Data'!$B$7:$R$2843,12,0)</f>
        <v>5.1961000000000004</v>
      </c>
      <c r="S8" s="66">
        <f t="shared" ref="S8:S33" si="7">RANK(R8,R$8:R$33,0)</f>
        <v>5</v>
      </c>
      <c r="T8" s="65">
        <f>VLOOKUP($A8,'Return Data'!$B$7:$R$2843,13,0)</f>
        <v>6.6326999999999998</v>
      </c>
      <c r="U8" s="66">
        <f t="shared" ref="U8:U33" si="8">RANK(T8,T$8:T$33,0)</f>
        <v>12</v>
      </c>
      <c r="V8" s="65">
        <f>VLOOKUP($A8,'Return Data'!$B$7:$R$2843,17,0)</f>
        <v>7.7209000000000003</v>
      </c>
      <c r="W8" s="66">
        <f t="shared" ref="W8:W31" si="9">RANK(V8,V$8:V$33,0)</f>
        <v>7</v>
      </c>
      <c r="X8" s="65">
        <f>VLOOKUP($A8,'Return Data'!$B$7:$R$2843,14,0)</f>
        <v>8.2420000000000009</v>
      </c>
      <c r="Y8" s="66">
        <f t="shared" ref="Y8:Y31" si="10">RANK(X8,X$8:X$33,0)</f>
        <v>2</v>
      </c>
      <c r="Z8" s="65">
        <f>VLOOKUP($A8,'Return Data'!$B$7:$R$2843,16,0)</f>
        <v>8.6357999999999997</v>
      </c>
      <c r="AA8" s="67">
        <f t="shared" ref="AA8:AA33" si="11">RANK(Z8,Z$8:Z$33,0)</f>
        <v>1</v>
      </c>
    </row>
    <row r="9" spans="1:27" x14ac:dyDescent="0.3">
      <c r="A9" s="63" t="s">
        <v>1016</v>
      </c>
      <c r="B9" s="64">
        <f>VLOOKUP($A9,'Return Data'!$B$7:$R$2843,3,0)</f>
        <v>44351</v>
      </c>
      <c r="C9" s="65">
        <f>VLOOKUP($A9,'Return Data'!$B$7:$R$2843,4,0)</f>
        <v>2504.0785000000001</v>
      </c>
      <c r="D9" s="65">
        <f>VLOOKUP($A9,'Return Data'!$B$7:$R$2843,5,0)</f>
        <v>7.6264000000000003</v>
      </c>
      <c r="E9" s="66">
        <f t="shared" si="0"/>
        <v>11</v>
      </c>
      <c r="F9" s="65">
        <f>VLOOKUP($A9,'Return Data'!$B$7:$R$2843,6,0)</f>
        <v>5.4092000000000002</v>
      </c>
      <c r="G9" s="66">
        <f t="shared" si="1"/>
        <v>14</v>
      </c>
      <c r="H9" s="65">
        <f>VLOOKUP($A9,'Return Data'!$B$7:$R$2843,7,0)</f>
        <v>3.8296999999999999</v>
      </c>
      <c r="I9" s="66">
        <f t="shared" si="2"/>
        <v>12</v>
      </c>
      <c r="J9" s="65">
        <f>VLOOKUP($A9,'Return Data'!$B$7:$R$2843,8,0)</f>
        <v>3.7313999999999998</v>
      </c>
      <c r="K9" s="66">
        <f t="shared" si="3"/>
        <v>11</v>
      </c>
      <c r="L9" s="65">
        <f>VLOOKUP($A9,'Return Data'!$B$7:$R$2843,9,0)</f>
        <v>4.1203000000000003</v>
      </c>
      <c r="M9" s="66">
        <f t="shared" si="4"/>
        <v>9</v>
      </c>
      <c r="N9" s="65">
        <f>VLOOKUP($A9,'Return Data'!$B$7:$R$2843,10,0)</f>
        <v>5.1142000000000003</v>
      </c>
      <c r="O9" s="66">
        <f t="shared" si="5"/>
        <v>11</v>
      </c>
      <c r="P9" s="65">
        <f>VLOOKUP($A9,'Return Data'!$B$7:$R$2843,11,0)</f>
        <v>4.0597000000000003</v>
      </c>
      <c r="Q9" s="66">
        <f t="shared" si="6"/>
        <v>11</v>
      </c>
      <c r="R9" s="65">
        <f>VLOOKUP($A9,'Return Data'!$B$7:$R$2843,12,0)</f>
        <v>4.7068000000000003</v>
      </c>
      <c r="S9" s="66">
        <f t="shared" si="7"/>
        <v>12</v>
      </c>
      <c r="T9" s="65">
        <f>VLOOKUP($A9,'Return Data'!$B$7:$R$2843,13,0)</f>
        <v>5.8175999999999997</v>
      </c>
      <c r="U9" s="66">
        <f t="shared" si="8"/>
        <v>14</v>
      </c>
      <c r="V9" s="65">
        <f>VLOOKUP($A9,'Return Data'!$B$7:$R$2843,17,0)</f>
        <v>7.1473000000000004</v>
      </c>
      <c r="W9" s="66">
        <f t="shared" si="9"/>
        <v>10</v>
      </c>
      <c r="X9" s="65">
        <f>VLOOKUP($A9,'Return Data'!$B$7:$R$2843,14,0)</f>
        <v>7.8277000000000001</v>
      </c>
      <c r="Y9" s="66">
        <f t="shared" si="10"/>
        <v>5</v>
      </c>
      <c r="Z9" s="65">
        <f>VLOOKUP($A9,'Return Data'!$B$7:$R$2843,16,0)</f>
        <v>8.3110999999999997</v>
      </c>
      <c r="AA9" s="67">
        <f t="shared" si="11"/>
        <v>4</v>
      </c>
    </row>
    <row r="10" spans="1:27" x14ac:dyDescent="0.3">
      <c r="A10" s="63" t="s">
        <v>1019</v>
      </c>
      <c r="B10" s="64">
        <f>VLOOKUP($A10,'Return Data'!$B$7:$R$2843,3,0)</f>
        <v>44351</v>
      </c>
      <c r="C10" s="65">
        <f>VLOOKUP($A10,'Return Data'!$B$7:$R$2843,4,0)</f>
        <v>1606.0617999999999</v>
      </c>
      <c r="D10" s="65">
        <f>VLOOKUP($A10,'Return Data'!$B$7:$R$2843,5,0)</f>
        <v>2.1749999999999998</v>
      </c>
      <c r="E10" s="66">
        <f t="shared" si="0"/>
        <v>24</v>
      </c>
      <c r="F10" s="65">
        <f>VLOOKUP($A10,'Return Data'!$B$7:$R$2843,6,0)</f>
        <v>1.0341</v>
      </c>
      <c r="G10" s="66">
        <f t="shared" si="1"/>
        <v>25</v>
      </c>
      <c r="H10" s="65">
        <f>VLOOKUP($A10,'Return Data'!$B$7:$R$2843,7,0)</f>
        <v>2.3451</v>
      </c>
      <c r="I10" s="66">
        <f t="shared" si="2"/>
        <v>24</v>
      </c>
      <c r="J10" s="65">
        <f>VLOOKUP($A10,'Return Data'!$B$7:$R$2843,8,0)</f>
        <v>2.9321999999999999</v>
      </c>
      <c r="K10" s="66">
        <f t="shared" si="3"/>
        <v>22</v>
      </c>
      <c r="L10" s="65">
        <f>VLOOKUP($A10,'Return Data'!$B$7:$R$2843,9,0)</f>
        <v>3.5028999999999999</v>
      </c>
      <c r="M10" s="66">
        <f t="shared" si="4"/>
        <v>19</v>
      </c>
      <c r="N10" s="65">
        <f>VLOOKUP($A10,'Return Data'!$B$7:$R$2843,10,0)</f>
        <v>6.7070999999999996</v>
      </c>
      <c r="O10" s="66">
        <f t="shared" si="5"/>
        <v>2</v>
      </c>
      <c r="P10" s="65">
        <f>VLOOKUP($A10,'Return Data'!$B$7:$R$2843,11,0)</f>
        <v>9.6503999999999994</v>
      </c>
      <c r="Q10" s="66">
        <f t="shared" si="6"/>
        <v>2</v>
      </c>
      <c r="R10" s="65">
        <f>VLOOKUP($A10,'Return Data'!$B$7:$R$2843,12,0)</f>
        <v>9.0937999999999999</v>
      </c>
      <c r="S10" s="66">
        <f t="shared" si="7"/>
        <v>2</v>
      </c>
      <c r="T10" s="65">
        <f>VLOOKUP($A10,'Return Data'!$B$7:$R$2843,13,0)</f>
        <v>37.289700000000003</v>
      </c>
      <c r="U10" s="66">
        <f t="shared" si="8"/>
        <v>1</v>
      </c>
      <c r="V10" s="65">
        <f>VLOOKUP($A10,'Return Data'!$B$7:$R$2843,17,0)</f>
        <v>-6.4150999999999998</v>
      </c>
      <c r="W10" s="66">
        <f t="shared" si="9"/>
        <v>25</v>
      </c>
      <c r="X10" s="65">
        <f>VLOOKUP($A10,'Return Data'!$B$7:$R$2843,14,0)</f>
        <v>-8.3237000000000005</v>
      </c>
      <c r="Y10" s="66">
        <f t="shared" si="10"/>
        <v>25</v>
      </c>
      <c r="Z10" s="65">
        <f>VLOOKUP($A10,'Return Data'!$B$7:$R$2843,16,0)</f>
        <v>2.5051999999999999</v>
      </c>
      <c r="AA10" s="67">
        <f t="shared" si="11"/>
        <v>25</v>
      </c>
    </row>
    <row r="11" spans="1:27" x14ac:dyDescent="0.3">
      <c r="A11" s="63" t="s">
        <v>1023</v>
      </c>
      <c r="B11" s="64">
        <f>VLOOKUP($A11,'Return Data'!$B$7:$R$2843,3,0)</f>
        <v>44351</v>
      </c>
      <c r="C11" s="65">
        <f>VLOOKUP($A11,'Return Data'!$B$7:$R$2843,4,0)</f>
        <v>34.004100000000001</v>
      </c>
      <c r="D11" s="65">
        <f>VLOOKUP($A11,'Return Data'!$B$7:$R$2843,5,0)</f>
        <v>7.7301000000000002</v>
      </c>
      <c r="E11" s="66">
        <f t="shared" si="0"/>
        <v>10</v>
      </c>
      <c r="F11" s="65">
        <f>VLOOKUP($A11,'Return Data'!$B$7:$R$2843,6,0)</f>
        <v>6.5513000000000003</v>
      </c>
      <c r="G11" s="66">
        <f t="shared" si="1"/>
        <v>8</v>
      </c>
      <c r="H11" s="65">
        <f>VLOOKUP($A11,'Return Data'!$B$7:$R$2843,7,0)</f>
        <v>4.6811999999999996</v>
      </c>
      <c r="I11" s="66">
        <f t="shared" si="2"/>
        <v>7</v>
      </c>
      <c r="J11" s="65">
        <f>VLOOKUP($A11,'Return Data'!$B$7:$R$2843,8,0)</f>
        <v>4.6315</v>
      </c>
      <c r="K11" s="66">
        <f t="shared" si="3"/>
        <v>7</v>
      </c>
      <c r="L11" s="65">
        <f>VLOOKUP($A11,'Return Data'!$B$7:$R$2843,9,0)</f>
        <v>4.8013000000000003</v>
      </c>
      <c r="M11" s="66">
        <f t="shared" si="4"/>
        <v>6</v>
      </c>
      <c r="N11" s="65">
        <f>VLOOKUP($A11,'Return Data'!$B$7:$R$2843,10,0)</f>
        <v>6.0362</v>
      </c>
      <c r="O11" s="66">
        <f t="shared" si="5"/>
        <v>4</v>
      </c>
      <c r="P11" s="65">
        <f>VLOOKUP($A11,'Return Data'!$B$7:$R$2843,11,0)</f>
        <v>4.4589999999999996</v>
      </c>
      <c r="Q11" s="66">
        <f t="shared" si="6"/>
        <v>6</v>
      </c>
      <c r="R11" s="65">
        <f>VLOOKUP($A11,'Return Data'!$B$7:$R$2843,12,0)</f>
        <v>5.0350999999999999</v>
      </c>
      <c r="S11" s="66">
        <f t="shared" si="7"/>
        <v>9</v>
      </c>
      <c r="T11" s="65">
        <f>VLOOKUP($A11,'Return Data'!$B$7:$R$2843,13,0)</f>
        <v>5.9836</v>
      </c>
      <c r="U11" s="66">
        <f t="shared" si="8"/>
        <v>13</v>
      </c>
      <c r="V11" s="65">
        <f>VLOOKUP($A11,'Return Data'!$B$7:$R$2843,17,0)</f>
        <v>10.311</v>
      </c>
      <c r="W11" s="66">
        <f t="shared" si="9"/>
        <v>2</v>
      </c>
      <c r="X11" s="65">
        <f>VLOOKUP($A11,'Return Data'!$B$7:$R$2843,14,0)</f>
        <v>7.7031999999999998</v>
      </c>
      <c r="Y11" s="66">
        <f t="shared" si="10"/>
        <v>7</v>
      </c>
      <c r="Z11" s="65">
        <f>VLOOKUP($A11,'Return Data'!$B$7:$R$2843,16,0)</f>
        <v>8.2363</v>
      </c>
      <c r="AA11" s="67">
        <f t="shared" si="11"/>
        <v>6</v>
      </c>
    </row>
    <row r="12" spans="1:27" x14ac:dyDescent="0.3">
      <c r="A12" s="63" t="s">
        <v>1024</v>
      </c>
      <c r="B12" s="64">
        <f>VLOOKUP($A12,'Return Data'!$B$7:$R$2843,3,0)</f>
        <v>44351</v>
      </c>
      <c r="C12" s="65">
        <f>VLOOKUP($A12,'Return Data'!$B$7:$R$2843,4,0)</f>
        <v>33.840499999999999</v>
      </c>
      <c r="D12" s="65">
        <f>VLOOKUP($A12,'Return Data'!$B$7:$R$2843,5,0)</f>
        <v>2.0493999999999999</v>
      </c>
      <c r="E12" s="66">
        <f t="shared" si="0"/>
        <v>25</v>
      </c>
      <c r="F12" s="65">
        <f>VLOOKUP($A12,'Return Data'!$B$7:$R$2843,6,0)</f>
        <v>3.3086000000000002</v>
      </c>
      <c r="G12" s="66">
        <f t="shared" si="1"/>
        <v>24</v>
      </c>
      <c r="H12" s="65">
        <f>VLOOKUP($A12,'Return Data'!$B$7:$R$2843,7,0)</f>
        <v>2.6206999999999998</v>
      </c>
      <c r="I12" s="66">
        <f t="shared" si="2"/>
        <v>23</v>
      </c>
      <c r="J12" s="65">
        <f>VLOOKUP($A12,'Return Data'!$B$7:$R$2843,8,0)</f>
        <v>2.8304999999999998</v>
      </c>
      <c r="K12" s="66">
        <f t="shared" si="3"/>
        <v>24</v>
      </c>
      <c r="L12" s="65">
        <f>VLOOKUP($A12,'Return Data'!$B$7:$R$2843,9,0)</f>
        <v>3.0802999999999998</v>
      </c>
      <c r="M12" s="66">
        <f t="shared" si="4"/>
        <v>24</v>
      </c>
      <c r="N12" s="65">
        <f>VLOOKUP($A12,'Return Data'!$B$7:$R$2843,10,0)</f>
        <v>4.0229999999999997</v>
      </c>
      <c r="O12" s="66">
        <f t="shared" si="5"/>
        <v>25</v>
      </c>
      <c r="P12" s="65">
        <f>VLOOKUP($A12,'Return Data'!$B$7:$R$2843,11,0)</f>
        <v>3.3193999999999999</v>
      </c>
      <c r="Q12" s="66">
        <f t="shared" si="6"/>
        <v>24</v>
      </c>
      <c r="R12" s="65">
        <f>VLOOKUP($A12,'Return Data'!$B$7:$R$2843,12,0)</f>
        <v>3.7627000000000002</v>
      </c>
      <c r="S12" s="66">
        <f t="shared" si="7"/>
        <v>24</v>
      </c>
      <c r="T12" s="65">
        <f>VLOOKUP($A12,'Return Data'!$B$7:$R$2843,13,0)</f>
        <v>4.5738000000000003</v>
      </c>
      <c r="U12" s="66">
        <f t="shared" si="8"/>
        <v>24</v>
      </c>
      <c r="V12" s="65">
        <f>VLOOKUP($A12,'Return Data'!$B$7:$R$2843,17,0)</f>
        <v>6.2131999999999996</v>
      </c>
      <c r="W12" s="66">
        <f t="shared" si="9"/>
        <v>17</v>
      </c>
      <c r="X12" s="65">
        <f>VLOOKUP($A12,'Return Data'!$B$7:$R$2843,14,0)</f>
        <v>6.9356999999999998</v>
      </c>
      <c r="Y12" s="66">
        <f t="shared" si="10"/>
        <v>13</v>
      </c>
      <c r="Z12" s="65">
        <f>VLOOKUP($A12,'Return Data'!$B$7:$R$2843,16,0)</f>
        <v>7.8257000000000003</v>
      </c>
      <c r="AA12" s="67">
        <f t="shared" si="11"/>
        <v>13</v>
      </c>
    </row>
    <row r="13" spans="1:27" x14ac:dyDescent="0.3">
      <c r="A13" s="63" t="s">
        <v>1026</v>
      </c>
      <c r="B13" s="64">
        <f>VLOOKUP($A13,'Return Data'!$B$7:$R$2843,3,0)</f>
        <v>44351</v>
      </c>
      <c r="C13" s="65">
        <f>VLOOKUP($A13,'Return Data'!$B$7:$R$2843,4,0)</f>
        <v>15.946400000000001</v>
      </c>
      <c r="D13" s="65">
        <f>VLOOKUP($A13,'Return Data'!$B$7:$R$2843,5,0)</f>
        <v>5.2652999999999999</v>
      </c>
      <c r="E13" s="66">
        <f t="shared" si="0"/>
        <v>16</v>
      </c>
      <c r="F13" s="65">
        <f>VLOOKUP($A13,'Return Data'!$B$7:$R$2843,6,0)</f>
        <v>4.2740999999999998</v>
      </c>
      <c r="G13" s="66">
        <f t="shared" si="1"/>
        <v>19</v>
      </c>
      <c r="H13" s="65">
        <f>VLOOKUP($A13,'Return Data'!$B$7:$R$2843,7,0)</f>
        <v>3.7303000000000002</v>
      </c>
      <c r="I13" s="66">
        <f t="shared" si="2"/>
        <v>13</v>
      </c>
      <c r="J13" s="65">
        <f>VLOOKUP($A13,'Return Data'!$B$7:$R$2843,8,0)</f>
        <v>3.1593</v>
      </c>
      <c r="K13" s="66">
        <f t="shared" si="3"/>
        <v>20</v>
      </c>
      <c r="L13" s="65">
        <f>VLOOKUP($A13,'Return Data'!$B$7:$R$2843,9,0)</f>
        <v>3.2949000000000002</v>
      </c>
      <c r="M13" s="66">
        <f t="shared" si="4"/>
        <v>23</v>
      </c>
      <c r="N13" s="65">
        <f>VLOOKUP($A13,'Return Data'!$B$7:$R$2843,10,0)</f>
        <v>4.8708</v>
      </c>
      <c r="O13" s="66">
        <f t="shared" si="5"/>
        <v>18</v>
      </c>
      <c r="P13" s="65">
        <f>VLOOKUP($A13,'Return Data'!$B$7:$R$2843,11,0)</f>
        <v>3.7042999999999999</v>
      </c>
      <c r="Q13" s="66">
        <f t="shared" si="6"/>
        <v>20</v>
      </c>
      <c r="R13" s="65">
        <f>VLOOKUP($A13,'Return Data'!$B$7:$R$2843,12,0)</f>
        <v>4.2786999999999997</v>
      </c>
      <c r="S13" s="66">
        <f t="shared" si="7"/>
        <v>19</v>
      </c>
      <c r="T13" s="65">
        <f>VLOOKUP($A13,'Return Data'!$B$7:$R$2843,13,0)</f>
        <v>5.0342000000000002</v>
      </c>
      <c r="U13" s="66">
        <f t="shared" si="8"/>
        <v>22</v>
      </c>
      <c r="V13" s="65">
        <f>VLOOKUP($A13,'Return Data'!$B$7:$R$2843,17,0)</f>
        <v>7.8287000000000004</v>
      </c>
      <c r="W13" s="66">
        <f t="shared" si="9"/>
        <v>5</v>
      </c>
      <c r="X13" s="65">
        <f>VLOOKUP($A13,'Return Data'!$B$7:$R$2843,14,0)</f>
        <v>7.5194999999999999</v>
      </c>
      <c r="Y13" s="66">
        <f t="shared" si="10"/>
        <v>9</v>
      </c>
      <c r="Z13" s="65">
        <f>VLOOKUP($A13,'Return Data'!$B$7:$R$2843,16,0)</f>
        <v>7.7636000000000003</v>
      </c>
      <c r="AA13" s="67">
        <f t="shared" si="11"/>
        <v>14</v>
      </c>
    </row>
    <row r="14" spans="1:27" x14ac:dyDescent="0.3">
      <c r="A14" s="63" t="s">
        <v>1935</v>
      </c>
      <c r="B14" s="64">
        <f>VLOOKUP($A14,'Return Data'!$B$7:$R$2843,3,0)</f>
        <v>44351</v>
      </c>
      <c r="C14" s="65">
        <f>VLOOKUP($A14,'Return Data'!$B$7:$R$2843,4,0)</f>
        <v>24.166799999999999</v>
      </c>
      <c r="D14" s="65">
        <f>VLOOKUP($A14,'Return Data'!$B$7:$R$2843,5,0)</f>
        <v>9.2154000000000007</v>
      </c>
      <c r="E14" s="66">
        <f t="shared" si="0"/>
        <v>6</v>
      </c>
      <c r="F14" s="65">
        <f>VLOOKUP($A14,'Return Data'!$B$7:$R$2843,6,0)</f>
        <v>8.7157999999999998</v>
      </c>
      <c r="G14" s="66">
        <f t="shared" si="1"/>
        <v>4</v>
      </c>
      <c r="H14" s="65">
        <f>VLOOKUP($A14,'Return Data'!$B$7:$R$2843,7,0)</f>
        <v>4.3188000000000004</v>
      </c>
      <c r="I14" s="66">
        <f t="shared" si="2"/>
        <v>8</v>
      </c>
      <c r="J14" s="65">
        <f>VLOOKUP($A14,'Return Data'!$B$7:$R$2843,8,0)</f>
        <v>12.6181</v>
      </c>
      <c r="K14" s="66">
        <f t="shared" si="3"/>
        <v>1</v>
      </c>
      <c r="L14" s="65">
        <f>VLOOKUP($A14,'Return Data'!$B$7:$R$2843,9,0)</f>
        <v>-1.4841</v>
      </c>
      <c r="M14" s="66">
        <f t="shared" si="4"/>
        <v>26</v>
      </c>
      <c r="N14" s="65">
        <f>VLOOKUP($A14,'Return Data'!$B$7:$R$2843,10,0)</f>
        <v>9.2291000000000007</v>
      </c>
      <c r="O14" s="66">
        <f t="shared" si="5"/>
        <v>1</v>
      </c>
      <c r="P14" s="65">
        <f>VLOOKUP($A14,'Return Data'!$B$7:$R$2843,11,0)</f>
        <v>11.4209</v>
      </c>
      <c r="Q14" s="66">
        <f t="shared" si="6"/>
        <v>1</v>
      </c>
      <c r="R14" s="65">
        <f>VLOOKUP($A14,'Return Data'!$B$7:$R$2843,12,0)</f>
        <v>12.7004</v>
      </c>
      <c r="S14" s="66">
        <f t="shared" si="7"/>
        <v>1</v>
      </c>
      <c r="T14" s="65">
        <f>VLOOKUP($A14,'Return Data'!$B$7:$R$2843,13,0)</f>
        <v>13.517799999999999</v>
      </c>
      <c r="U14" s="66">
        <f t="shared" si="8"/>
        <v>4</v>
      </c>
      <c r="V14" s="65">
        <f>VLOOKUP($A14,'Return Data'!$B$7:$R$2843,17,0)</f>
        <v>3.8982999999999999</v>
      </c>
      <c r="W14" s="66">
        <f t="shared" si="9"/>
        <v>24</v>
      </c>
      <c r="X14" s="65">
        <f>VLOOKUP($A14,'Return Data'!$B$7:$R$2843,14,0)</f>
        <v>5.6764000000000001</v>
      </c>
      <c r="Y14" s="66">
        <f t="shared" si="10"/>
        <v>18</v>
      </c>
      <c r="Z14" s="65">
        <f>VLOOKUP($A14,'Return Data'!$B$7:$R$2843,16,0)</f>
        <v>8.2012999999999998</v>
      </c>
      <c r="AA14" s="67">
        <f t="shared" si="11"/>
        <v>8</v>
      </c>
    </row>
    <row r="15" spans="1:27" x14ac:dyDescent="0.3">
      <c r="A15" s="63" t="s">
        <v>1033</v>
      </c>
      <c r="B15" s="64">
        <f>VLOOKUP($A15,'Return Data'!$B$7:$R$2843,3,0)</f>
        <v>44351</v>
      </c>
      <c r="C15" s="65">
        <f>VLOOKUP($A15,'Return Data'!$B$7:$R$2843,4,0)</f>
        <v>48.064599999999999</v>
      </c>
      <c r="D15" s="65">
        <f>VLOOKUP($A15,'Return Data'!$B$7:$R$2843,5,0)</f>
        <v>12.9903</v>
      </c>
      <c r="E15" s="66">
        <f t="shared" si="0"/>
        <v>1</v>
      </c>
      <c r="F15" s="65">
        <f>VLOOKUP($A15,'Return Data'!$B$7:$R$2843,6,0)</f>
        <v>8.9928000000000008</v>
      </c>
      <c r="G15" s="66">
        <f t="shared" si="1"/>
        <v>3</v>
      </c>
      <c r="H15" s="65">
        <f>VLOOKUP($A15,'Return Data'!$B$7:$R$2843,7,0)</f>
        <v>7.7572999999999999</v>
      </c>
      <c r="I15" s="66">
        <f t="shared" si="2"/>
        <v>1</v>
      </c>
      <c r="J15" s="65">
        <f>VLOOKUP($A15,'Return Data'!$B$7:$R$2843,8,0)</f>
        <v>5.1687000000000003</v>
      </c>
      <c r="K15" s="66">
        <f t="shared" si="3"/>
        <v>6</v>
      </c>
      <c r="L15" s="65">
        <f>VLOOKUP($A15,'Return Data'!$B$7:$R$2843,9,0)</f>
        <v>6.0076999999999998</v>
      </c>
      <c r="M15" s="66">
        <f t="shared" si="4"/>
        <v>2</v>
      </c>
      <c r="N15" s="65">
        <f>VLOOKUP($A15,'Return Data'!$B$7:$R$2843,10,0)</f>
        <v>4.9196</v>
      </c>
      <c r="O15" s="66">
        <f t="shared" si="5"/>
        <v>16</v>
      </c>
      <c r="P15" s="65">
        <f>VLOOKUP($A15,'Return Data'!$B$7:$R$2843,11,0)</f>
        <v>4.5260999999999996</v>
      </c>
      <c r="Q15" s="66">
        <f t="shared" si="6"/>
        <v>5</v>
      </c>
      <c r="R15" s="65">
        <f>VLOOKUP($A15,'Return Data'!$B$7:$R$2843,12,0)</f>
        <v>5.6242999999999999</v>
      </c>
      <c r="S15" s="66">
        <f t="shared" si="7"/>
        <v>4</v>
      </c>
      <c r="T15" s="65">
        <f>VLOOKUP($A15,'Return Data'!$B$7:$R$2843,13,0)</f>
        <v>7.0894000000000004</v>
      </c>
      <c r="U15" s="66">
        <f t="shared" si="8"/>
        <v>7</v>
      </c>
      <c r="V15" s="65">
        <f>VLOOKUP($A15,'Return Data'!$B$7:$R$2843,17,0)</f>
        <v>7.6163999999999996</v>
      </c>
      <c r="W15" s="66">
        <f t="shared" si="9"/>
        <v>8</v>
      </c>
      <c r="X15" s="65">
        <f>VLOOKUP($A15,'Return Data'!$B$7:$R$2843,14,0)</f>
        <v>7.9790000000000001</v>
      </c>
      <c r="Y15" s="66">
        <f t="shared" si="10"/>
        <v>3</v>
      </c>
      <c r="Z15" s="65">
        <f>VLOOKUP($A15,'Return Data'!$B$7:$R$2843,16,0)</f>
        <v>8.2444000000000006</v>
      </c>
      <c r="AA15" s="67">
        <f t="shared" si="11"/>
        <v>5</v>
      </c>
    </row>
    <row r="16" spans="1:27" x14ac:dyDescent="0.3">
      <c r="A16" s="63" t="s">
        <v>1035</v>
      </c>
      <c r="B16" s="64">
        <f>VLOOKUP($A16,'Return Data'!$B$7:$R$2843,3,0)</f>
        <v>44351</v>
      </c>
      <c r="C16" s="65">
        <f>VLOOKUP($A16,'Return Data'!$B$7:$R$2843,4,0)</f>
        <v>17.361799999999999</v>
      </c>
      <c r="D16" s="65">
        <f>VLOOKUP($A16,'Return Data'!$B$7:$R$2843,5,0)</f>
        <v>11.1457</v>
      </c>
      <c r="E16" s="66">
        <f t="shared" si="0"/>
        <v>3</v>
      </c>
      <c r="F16" s="65">
        <f>VLOOKUP($A16,'Return Data'!$B$7:$R$2843,6,0)</f>
        <v>5.6788999999999996</v>
      </c>
      <c r="G16" s="66">
        <f t="shared" si="1"/>
        <v>12</v>
      </c>
      <c r="H16" s="65">
        <f>VLOOKUP($A16,'Return Data'!$B$7:$R$2843,7,0)</f>
        <v>4.1779000000000002</v>
      </c>
      <c r="I16" s="66">
        <f t="shared" si="2"/>
        <v>10</v>
      </c>
      <c r="J16" s="65">
        <f>VLOOKUP($A16,'Return Data'!$B$7:$R$2843,8,0)</f>
        <v>3.2627000000000002</v>
      </c>
      <c r="K16" s="66">
        <f t="shared" si="3"/>
        <v>19</v>
      </c>
      <c r="L16" s="65">
        <f>VLOOKUP($A16,'Return Data'!$B$7:$R$2843,9,0)</f>
        <v>3.6735000000000002</v>
      </c>
      <c r="M16" s="66">
        <f t="shared" si="4"/>
        <v>16</v>
      </c>
      <c r="N16" s="65">
        <f>VLOOKUP($A16,'Return Data'!$B$7:$R$2843,10,0)</f>
        <v>5.4367000000000001</v>
      </c>
      <c r="O16" s="66">
        <f t="shared" si="5"/>
        <v>7</v>
      </c>
      <c r="P16" s="65">
        <f>VLOOKUP($A16,'Return Data'!$B$7:$R$2843,11,0)</f>
        <v>3.9253999999999998</v>
      </c>
      <c r="Q16" s="66">
        <f t="shared" si="6"/>
        <v>14</v>
      </c>
      <c r="R16" s="65">
        <f>VLOOKUP($A16,'Return Data'!$B$7:$R$2843,12,0)</f>
        <v>4.4931999999999999</v>
      </c>
      <c r="S16" s="66">
        <f t="shared" si="7"/>
        <v>15</v>
      </c>
      <c r="T16" s="65">
        <f>VLOOKUP($A16,'Return Data'!$B$7:$R$2843,13,0)</f>
        <v>13.7546</v>
      </c>
      <c r="U16" s="66">
        <f t="shared" si="8"/>
        <v>3</v>
      </c>
      <c r="V16" s="65">
        <f>VLOOKUP($A16,'Return Data'!$B$7:$R$2843,17,0)</f>
        <v>5.1744000000000003</v>
      </c>
      <c r="W16" s="66">
        <f t="shared" si="9"/>
        <v>22</v>
      </c>
      <c r="X16" s="65">
        <f>VLOOKUP($A16,'Return Data'!$B$7:$R$2843,14,0)</f>
        <v>2.8513000000000002</v>
      </c>
      <c r="Y16" s="66">
        <f t="shared" si="10"/>
        <v>22</v>
      </c>
      <c r="Z16" s="65">
        <f>VLOOKUP($A16,'Return Data'!$B$7:$R$2843,16,0)</f>
        <v>6.4729999999999999</v>
      </c>
      <c r="AA16" s="67">
        <f t="shared" si="11"/>
        <v>22</v>
      </c>
    </row>
    <row r="17" spans="1:27" x14ac:dyDescent="0.3">
      <c r="A17" s="63" t="s">
        <v>1037</v>
      </c>
      <c r="B17" s="64">
        <f>VLOOKUP($A17,'Return Data'!$B$7:$R$2843,3,0)</f>
        <v>44351</v>
      </c>
      <c r="C17" s="65">
        <f>VLOOKUP($A17,'Return Data'!$B$7:$R$2843,4,0)</f>
        <v>423.9896</v>
      </c>
      <c r="D17" s="65">
        <f>VLOOKUP($A17,'Return Data'!$B$7:$R$2843,5,0)</f>
        <v>7.3361000000000001</v>
      </c>
      <c r="E17" s="66">
        <f t="shared" si="0"/>
        <v>13</v>
      </c>
      <c r="F17" s="65">
        <f>VLOOKUP($A17,'Return Data'!$B$7:$R$2843,6,0)</f>
        <v>11.2332</v>
      </c>
      <c r="G17" s="66">
        <f t="shared" si="1"/>
        <v>1</v>
      </c>
      <c r="H17" s="65">
        <f>VLOOKUP($A17,'Return Data'!$B$7:$R$2843,7,0)</f>
        <v>5.8777999999999997</v>
      </c>
      <c r="I17" s="66">
        <f t="shared" si="2"/>
        <v>3</v>
      </c>
      <c r="J17" s="65">
        <f>VLOOKUP($A17,'Return Data'!$B$7:$R$2843,8,0)</f>
        <v>5.3624999999999998</v>
      </c>
      <c r="K17" s="66">
        <f t="shared" si="3"/>
        <v>4</v>
      </c>
      <c r="L17" s="65">
        <f>VLOOKUP($A17,'Return Data'!$B$7:$R$2843,9,0)</f>
        <v>6.2434000000000003</v>
      </c>
      <c r="M17" s="66">
        <f t="shared" si="4"/>
        <v>1</v>
      </c>
      <c r="N17" s="65">
        <f>VLOOKUP($A17,'Return Data'!$B$7:$R$2843,10,0)</f>
        <v>4.1066000000000003</v>
      </c>
      <c r="O17" s="66">
        <f t="shared" si="5"/>
        <v>23</v>
      </c>
      <c r="P17" s="65">
        <f>VLOOKUP($A17,'Return Data'!$B$7:$R$2843,11,0)</f>
        <v>3.944</v>
      </c>
      <c r="Q17" s="66">
        <f t="shared" si="6"/>
        <v>13</v>
      </c>
      <c r="R17" s="65">
        <f>VLOOKUP($A17,'Return Data'!$B$7:$R$2843,12,0)</f>
        <v>5.1227</v>
      </c>
      <c r="S17" s="66">
        <f t="shared" si="7"/>
        <v>8</v>
      </c>
      <c r="T17" s="65">
        <f>VLOOKUP($A17,'Return Data'!$B$7:$R$2843,13,0)</f>
        <v>6.6836000000000002</v>
      </c>
      <c r="U17" s="66">
        <f t="shared" si="8"/>
        <v>11</v>
      </c>
      <c r="V17" s="65">
        <f>VLOOKUP($A17,'Return Data'!$B$7:$R$2843,17,0)</f>
        <v>7.5118999999999998</v>
      </c>
      <c r="W17" s="66">
        <f t="shared" si="9"/>
        <v>9</v>
      </c>
      <c r="X17" s="65">
        <f>VLOOKUP($A17,'Return Data'!$B$7:$R$2843,14,0)</f>
        <v>7.9409000000000001</v>
      </c>
      <c r="Y17" s="66">
        <f t="shared" si="10"/>
        <v>4</v>
      </c>
      <c r="Z17" s="65">
        <f>VLOOKUP($A17,'Return Data'!$B$7:$R$2843,16,0)</f>
        <v>8.4222999999999999</v>
      </c>
      <c r="AA17" s="67">
        <f t="shared" si="11"/>
        <v>3</v>
      </c>
    </row>
    <row r="18" spans="1:27" x14ac:dyDescent="0.3">
      <c r="A18" s="63" t="s">
        <v>1038</v>
      </c>
      <c r="B18" s="64">
        <f>VLOOKUP($A18,'Return Data'!$B$7:$R$2843,3,0)</f>
        <v>44351</v>
      </c>
      <c r="C18" s="65">
        <f>VLOOKUP($A18,'Return Data'!$B$7:$R$2843,4,0)</f>
        <v>30.901499999999999</v>
      </c>
      <c r="D18" s="65">
        <f>VLOOKUP($A18,'Return Data'!$B$7:$R$2843,5,0)</f>
        <v>8.8609000000000009</v>
      </c>
      <c r="E18" s="66">
        <f t="shared" si="0"/>
        <v>8</v>
      </c>
      <c r="F18" s="65">
        <f>VLOOKUP($A18,'Return Data'!$B$7:$R$2843,6,0)</f>
        <v>5.8693</v>
      </c>
      <c r="G18" s="66">
        <f t="shared" si="1"/>
        <v>10</v>
      </c>
      <c r="H18" s="65">
        <f>VLOOKUP($A18,'Return Data'!$B$7:$R$2843,7,0)</f>
        <v>3.5966</v>
      </c>
      <c r="I18" s="66">
        <f t="shared" si="2"/>
        <v>15</v>
      </c>
      <c r="J18" s="65">
        <f>VLOOKUP($A18,'Return Data'!$B$7:$R$2843,8,0)</f>
        <v>3.4552999999999998</v>
      </c>
      <c r="K18" s="66">
        <f t="shared" si="3"/>
        <v>14</v>
      </c>
      <c r="L18" s="65">
        <f>VLOOKUP($A18,'Return Data'!$B$7:$R$2843,9,0)</f>
        <v>3.7191000000000001</v>
      </c>
      <c r="M18" s="66">
        <f t="shared" si="4"/>
        <v>14</v>
      </c>
      <c r="N18" s="65">
        <f>VLOOKUP($A18,'Return Data'!$B$7:$R$2843,10,0)</f>
        <v>5.0330000000000004</v>
      </c>
      <c r="O18" s="66">
        <f t="shared" si="5"/>
        <v>14</v>
      </c>
      <c r="P18" s="65">
        <f>VLOOKUP($A18,'Return Data'!$B$7:$R$2843,11,0)</f>
        <v>3.6934</v>
      </c>
      <c r="Q18" s="66">
        <f t="shared" si="6"/>
        <v>21</v>
      </c>
      <c r="R18" s="65">
        <f>VLOOKUP($A18,'Return Data'!$B$7:$R$2843,12,0)</f>
        <v>4.2028999999999996</v>
      </c>
      <c r="S18" s="66">
        <f t="shared" si="7"/>
        <v>21</v>
      </c>
      <c r="T18" s="65">
        <f>VLOOKUP($A18,'Return Data'!$B$7:$R$2843,13,0)</f>
        <v>5.2653999999999996</v>
      </c>
      <c r="U18" s="66">
        <f t="shared" si="8"/>
        <v>20</v>
      </c>
      <c r="V18" s="65">
        <f>VLOOKUP($A18,'Return Data'!$B$7:$R$2843,17,0)</f>
        <v>6.6803999999999997</v>
      </c>
      <c r="W18" s="66">
        <f t="shared" si="9"/>
        <v>15</v>
      </c>
      <c r="X18" s="65">
        <f>VLOOKUP($A18,'Return Data'!$B$7:$R$2843,14,0)</f>
        <v>7.3856000000000002</v>
      </c>
      <c r="Y18" s="66">
        <f t="shared" si="10"/>
        <v>12</v>
      </c>
      <c r="Z18" s="65">
        <f>VLOOKUP($A18,'Return Data'!$B$7:$R$2843,16,0)</f>
        <v>8.1548999999999996</v>
      </c>
      <c r="AA18" s="67">
        <f t="shared" si="11"/>
        <v>10</v>
      </c>
    </row>
    <row r="19" spans="1:27" x14ac:dyDescent="0.3">
      <c r="A19" s="63" t="s">
        <v>1041</v>
      </c>
      <c r="B19" s="64">
        <f>VLOOKUP($A19,'Return Data'!$B$7:$R$2843,3,0)</f>
        <v>44351</v>
      </c>
      <c r="C19" s="65">
        <f>VLOOKUP($A19,'Return Data'!$B$7:$R$2843,4,0)</f>
        <v>3076.9146000000001</v>
      </c>
      <c r="D19" s="65">
        <f>VLOOKUP($A19,'Return Data'!$B$7:$R$2843,5,0)</f>
        <v>7.3776000000000002</v>
      </c>
      <c r="E19" s="66">
        <f t="shared" si="0"/>
        <v>12</v>
      </c>
      <c r="F19" s="65">
        <f>VLOOKUP($A19,'Return Data'!$B$7:$R$2843,6,0)</f>
        <v>5.4339000000000004</v>
      </c>
      <c r="G19" s="66">
        <f t="shared" si="1"/>
        <v>13</v>
      </c>
      <c r="H19" s="65">
        <f>VLOOKUP($A19,'Return Data'!$B$7:$R$2843,7,0)</f>
        <v>3.9445999999999999</v>
      </c>
      <c r="I19" s="66">
        <f t="shared" si="2"/>
        <v>11</v>
      </c>
      <c r="J19" s="65">
        <f>VLOOKUP($A19,'Return Data'!$B$7:$R$2843,8,0)</f>
        <v>3.3144</v>
      </c>
      <c r="K19" s="66">
        <f t="shared" si="3"/>
        <v>16</v>
      </c>
      <c r="L19" s="65">
        <f>VLOOKUP($A19,'Return Data'!$B$7:$R$2843,9,0)</f>
        <v>3.4828999999999999</v>
      </c>
      <c r="M19" s="66">
        <f t="shared" si="4"/>
        <v>20</v>
      </c>
      <c r="N19" s="65">
        <f>VLOOKUP($A19,'Return Data'!$B$7:$R$2843,10,0)</f>
        <v>5.0445000000000002</v>
      </c>
      <c r="O19" s="66">
        <f t="shared" si="5"/>
        <v>13</v>
      </c>
      <c r="P19" s="65">
        <f>VLOOKUP($A19,'Return Data'!$B$7:$R$2843,11,0)</f>
        <v>3.8618999999999999</v>
      </c>
      <c r="Q19" s="66">
        <f t="shared" si="6"/>
        <v>15</v>
      </c>
      <c r="R19" s="65">
        <f>VLOOKUP($A19,'Return Data'!$B$7:$R$2843,12,0)</f>
        <v>4.3630000000000004</v>
      </c>
      <c r="S19" s="66">
        <f t="shared" si="7"/>
        <v>17</v>
      </c>
      <c r="T19" s="65">
        <f>VLOOKUP($A19,'Return Data'!$B$7:$R$2843,13,0)</f>
        <v>5.4051999999999998</v>
      </c>
      <c r="U19" s="66">
        <f t="shared" si="8"/>
        <v>18</v>
      </c>
      <c r="V19" s="65">
        <f>VLOOKUP($A19,'Return Data'!$B$7:$R$2843,17,0)</f>
        <v>7.0179</v>
      </c>
      <c r="W19" s="66">
        <f t="shared" si="9"/>
        <v>11</v>
      </c>
      <c r="X19" s="65">
        <f>VLOOKUP($A19,'Return Data'!$B$7:$R$2843,14,0)</f>
        <v>7.7122999999999999</v>
      </c>
      <c r="Y19" s="66">
        <f t="shared" si="10"/>
        <v>6</v>
      </c>
      <c r="Z19" s="65">
        <f>VLOOKUP($A19,'Return Data'!$B$7:$R$2843,16,0)</f>
        <v>8.1554000000000002</v>
      </c>
      <c r="AA19" s="67">
        <f t="shared" si="11"/>
        <v>9</v>
      </c>
    </row>
    <row r="20" spans="1:27" x14ac:dyDescent="0.3">
      <c r="A20" s="63" t="s">
        <v>1043</v>
      </c>
      <c r="B20" s="64">
        <f>VLOOKUP($A20,'Return Data'!$B$7:$R$2843,3,0)</f>
        <v>44351</v>
      </c>
      <c r="C20" s="65">
        <f>VLOOKUP($A20,'Return Data'!$B$7:$R$2843,4,0)</f>
        <v>29.6738</v>
      </c>
      <c r="D20" s="65">
        <f>VLOOKUP($A20,'Return Data'!$B$7:$R$2843,5,0)</f>
        <v>2.2141999999999999</v>
      </c>
      <c r="E20" s="66">
        <f t="shared" si="0"/>
        <v>23</v>
      </c>
      <c r="F20" s="65">
        <f>VLOOKUP($A20,'Return Data'!$B$7:$R$2843,6,0)</f>
        <v>3.9373999999999998</v>
      </c>
      <c r="G20" s="66">
        <f t="shared" si="1"/>
        <v>22</v>
      </c>
      <c r="H20" s="65">
        <f>VLOOKUP($A20,'Return Data'!$B$7:$R$2843,7,0)</f>
        <v>2.8130000000000002</v>
      </c>
      <c r="I20" s="66">
        <f t="shared" si="2"/>
        <v>21</v>
      </c>
      <c r="J20" s="65">
        <f>VLOOKUP($A20,'Return Data'!$B$7:$R$2843,8,0)</f>
        <v>2.8410000000000002</v>
      </c>
      <c r="K20" s="66">
        <f t="shared" si="3"/>
        <v>23</v>
      </c>
      <c r="L20" s="65">
        <f>VLOOKUP($A20,'Return Data'!$B$7:$R$2843,9,0)</f>
        <v>3.3982999999999999</v>
      </c>
      <c r="M20" s="66">
        <f t="shared" si="4"/>
        <v>21</v>
      </c>
      <c r="N20" s="65">
        <f>VLOOKUP($A20,'Return Data'!$B$7:$R$2843,10,0)</f>
        <v>4.0519999999999996</v>
      </c>
      <c r="O20" s="66">
        <f t="shared" si="5"/>
        <v>24</v>
      </c>
      <c r="P20" s="65">
        <f>VLOOKUP($A20,'Return Data'!$B$7:$R$2843,11,0)</f>
        <v>3.2262</v>
      </c>
      <c r="Q20" s="66">
        <f t="shared" si="6"/>
        <v>25</v>
      </c>
      <c r="R20" s="65">
        <f>VLOOKUP($A20,'Return Data'!$B$7:$R$2843,12,0)</f>
        <v>3.6410999999999998</v>
      </c>
      <c r="S20" s="66">
        <f t="shared" si="7"/>
        <v>25</v>
      </c>
      <c r="T20" s="65">
        <f>VLOOKUP($A20,'Return Data'!$B$7:$R$2843,13,0)</f>
        <v>25.193200000000001</v>
      </c>
      <c r="U20" s="66">
        <f t="shared" si="8"/>
        <v>2</v>
      </c>
      <c r="V20" s="65">
        <f>VLOOKUP($A20,'Return Data'!$B$7:$R$2843,17,0)</f>
        <v>10.855600000000001</v>
      </c>
      <c r="W20" s="66">
        <f t="shared" si="9"/>
        <v>1</v>
      </c>
      <c r="X20" s="65">
        <f>VLOOKUP($A20,'Return Data'!$B$7:$R$2843,14,0)</f>
        <v>5.7618</v>
      </c>
      <c r="Y20" s="66">
        <f t="shared" si="10"/>
        <v>17</v>
      </c>
      <c r="Z20" s="65">
        <f>VLOOKUP($A20,'Return Data'!$B$7:$R$2843,16,0)</f>
        <v>7.3803000000000001</v>
      </c>
      <c r="AA20" s="67">
        <f t="shared" si="11"/>
        <v>18</v>
      </c>
    </row>
    <row r="21" spans="1:27" x14ac:dyDescent="0.3">
      <c r="A21" s="63" t="s">
        <v>1045</v>
      </c>
      <c r="B21" s="64">
        <f>VLOOKUP($A21,'Return Data'!$B$7:$R$2843,3,0)</f>
        <v>44351</v>
      </c>
      <c r="C21" s="65">
        <f>VLOOKUP($A21,'Return Data'!$B$7:$R$2843,4,0)</f>
        <v>2803.0695999999998</v>
      </c>
      <c r="D21" s="65">
        <f>VLOOKUP($A21,'Return Data'!$B$7:$R$2843,5,0)</f>
        <v>9.5798000000000005</v>
      </c>
      <c r="E21" s="66">
        <f t="shared" si="0"/>
        <v>4</v>
      </c>
      <c r="F21" s="65">
        <f>VLOOKUP($A21,'Return Data'!$B$7:$R$2843,6,0)</f>
        <v>9.6913</v>
      </c>
      <c r="G21" s="66">
        <f t="shared" si="1"/>
        <v>2</v>
      </c>
      <c r="H21" s="65">
        <f>VLOOKUP($A21,'Return Data'!$B$7:$R$2843,7,0)</f>
        <v>6.0065999999999997</v>
      </c>
      <c r="I21" s="66">
        <f t="shared" si="2"/>
        <v>2</v>
      </c>
      <c r="J21" s="65">
        <f>VLOOKUP($A21,'Return Data'!$B$7:$R$2843,8,0)</f>
        <v>6.2199</v>
      </c>
      <c r="K21" s="66">
        <f t="shared" si="3"/>
        <v>2</v>
      </c>
      <c r="L21" s="65">
        <f>VLOOKUP($A21,'Return Data'!$B$7:$R$2843,9,0)</f>
        <v>5.6614000000000004</v>
      </c>
      <c r="M21" s="66">
        <f t="shared" si="4"/>
        <v>4</v>
      </c>
      <c r="N21" s="65">
        <f>VLOOKUP($A21,'Return Data'!$B$7:$R$2843,10,0)</f>
        <v>5.7301000000000002</v>
      </c>
      <c r="O21" s="66">
        <f t="shared" si="5"/>
        <v>6</v>
      </c>
      <c r="P21" s="65">
        <f>VLOOKUP($A21,'Return Data'!$B$7:$R$2843,11,0)</f>
        <v>4.2279</v>
      </c>
      <c r="Q21" s="66">
        <f t="shared" si="6"/>
        <v>9</v>
      </c>
      <c r="R21" s="65">
        <f>VLOOKUP($A21,'Return Data'!$B$7:$R$2843,12,0)</f>
        <v>5.1481000000000003</v>
      </c>
      <c r="S21" s="66">
        <f t="shared" si="7"/>
        <v>6</v>
      </c>
      <c r="T21" s="65">
        <f>VLOOKUP($A21,'Return Data'!$B$7:$R$2843,13,0)</f>
        <v>6.7690999999999999</v>
      </c>
      <c r="U21" s="66">
        <f t="shared" si="8"/>
        <v>9</v>
      </c>
      <c r="V21" s="65">
        <f>VLOOKUP($A21,'Return Data'!$B$7:$R$2843,17,0)</f>
        <v>7.9992000000000001</v>
      </c>
      <c r="W21" s="66">
        <f t="shared" si="9"/>
        <v>4</v>
      </c>
      <c r="X21" s="65">
        <f>VLOOKUP($A21,'Return Data'!$B$7:$R$2843,14,0)</f>
        <v>8.2489000000000008</v>
      </c>
      <c r="Y21" s="66">
        <f t="shared" si="10"/>
        <v>1</v>
      </c>
      <c r="Z21" s="65">
        <f>VLOOKUP($A21,'Return Data'!$B$7:$R$2843,16,0)</f>
        <v>8.6315000000000008</v>
      </c>
      <c r="AA21" s="67">
        <f t="shared" si="11"/>
        <v>2</v>
      </c>
    </row>
    <row r="22" spans="1:27" x14ac:dyDescent="0.3">
      <c r="A22" s="63" t="s">
        <v>1046</v>
      </c>
      <c r="B22" s="64">
        <f>VLOOKUP($A22,'Return Data'!$B$7:$R$2843,3,0)</f>
        <v>44351</v>
      </c>
      <c r="C22" s="65">
        <f>VLOOKUP($A22,'Return Data'!$B$7:$R$2843,4,0)</f>
        <v>23.080200000000001</v>
      </c>
      <c r="D22" s="65">
        <f>VLOOKUP($A22,'Return Data'!$B$7:$R$2843,5,0)</f>
        <v>9.4910999999999994</v>
      </c>
      <c r="E22" s="66">
        <f t="shared" si="0"/>
        <v>5</v>
      </c>
      <c r="F22" s="65">
        <f>VLOOKUP($A22,'Return Data'!$B$7:$R$2843,6,0)</f>
        <v>5.8541999999999996</v>
      </c>
      <c r="G22" s="66">
        <f t="shared" si="1"/>
        <v>11</v>
      </c>
      <c r="H22" s="65">
        <f>VLOOKUP($A22,'Return Data'!$B$7:$R$2843,7,0)</f>
        <v>3.6172</v>
      </c>
      <c r="I22" s="66">
        <f t="shared" si="2"/>
        <v>14</v>
      </c>
      <c r="J22" s="65">
        <f>VLOOKUP($A22,'Return Data'!$B$7:$R$2843,8,0)</f>
        <v>3.6537000000000002</v>
      </c>
      <c r="K22" s="66">
        <f t="shared" si="3"/>
        <v>12</v>
      </c>
      <c r="L22" s="65">
        <f>VLOOKUP($A22,'Return Data'!$B$7:$R$2843,9,0)</f>
        <v>3.9823</v>
      </c>
      <c r="M22" s="66">
        <f t="shared" si="4"/>
        <v>11</v>
      </c>
      <c r="N22" s="65">
        <f>VLOOKUP($A22,'Return Data'!$B$7:$R$2843,10,0)</f>
        <v>5.3536000000000001</v>
      </c>
      <c r="O22" s="66">
        <f t="shared" si="5"/>
        <v>8</v>
      </c>
      <c r="P22" s="65">
        <f>VLOOKUP($A22,'Return Data'!$B$7:$R$2843,11,0)</f>
        <v>4.1516000000000002</v>
      </c>
      <c r="Q22" s="66">
        <f t="shared" si="6"/>
        <v>10</v>
      </c>
      <c r="R22" s="65">
        <f>VLOOKUP($A22,'Return Data'!$B$7:$R$2843,12,0)</f>
        <v>4.9661999999999997</v>
      </c>
      <c r="S22" s="66">
        <f t="shared" si="7"/>
        <v>10</v>
      </c>
      <c r="T22" s="65">
        <f>VLOOKUP($A22,'Return Data'!$B$7:$R$2843,13,0)</f>
        <v>8.141</v>
      </c>
      <c r="U22" s="66">
        <f t="shared" si="8"/>
        <v>6</v>
      </c>
      <c r="V22" s="65">
        <f>VLOOKUP($A22,'Return Data'!$B$7:$R$2843,17,0)</f>
        <v>6.8140999999999998</v>
      </c>
      <c r="W22" s="66">
        <f t="shared" si="9"/>
        <v>13</v>
      </c>
      <c r="X22" s="65">
        <f>VLOOKUP($A22,'Return Data'!$B$7:$R$2843,14,0)</f>
        <v>6.55</v>
      </c>
      <c r="Y22" s="66">
        <f t="shared" si="10"/>
        <v>15</v>
      </c>
      <c r="Z22" s="65">
        <f>VLOOKUP($A22,'Return Data'!$B$7:$R$2843,16,0)</f>
        <v>8.1051000000000002</v>
      </c>
      <c r="AA22" s="67">
        <f t="shared" si="11"/>
        <v>11</v>
      </c>
    </row>
    <row r="23" spans="1:27" x14ac:dyDescent="0.3">
      <c r="A23" s="63" t="s">
        <v>1049</v>
      </c>
      <c r="B23" s="64">
        <f>VLOOKUP($A23,'Return Data'!$B$7:$R$2843,3,0)</f>
        <v>44351</v>
      </c>
      <c r="C23" s="65">
        <f>VLOOKUP($A23,'Return Data'!$B$7:$R$2843,4,0)</f>
        <v>33.379600000000003</v>
      </c>
      <c r="D23" s="65">
        <f>VLOOKUP($A23,'Return Data'!$B$7:$R$2843,5,0)</f>
        <v>4.3745000000000003</v>
      </c>
      <c r="E23" s="66">
        <f t="shared" si="0"/>
        <v>19</v>
      </c>
      <c r="F23" s="65">
        <f>VLOOKUP($A23,'Return Data'!$B$7:$R$2843,6,0)</f>
        <v>4.4848999999999997</v>
      </c>
      <c r="G23" s="66">
        <f t="shared" si="1"/>
        <v>18</v>
      </c>
      <c r="H23" s="65">
        <f>VLOOKUP($A23,'Return Data'!$B$7:$R$2843,7,0)</f>
        <v>3.2825000000000002</v>
      </c>
      <c r="I23" s="66">
        <f t="shared" si="2"/>
        <v>16</v>
      </c>
      <c r="J23" s="65">
        <f>VLOOKUP($A23,'Return Data'!$B$7:$R$2843,8,0)</f>
        <v>3.2846000000000002</v>
      </c>
      <c r="K23" s="66">
        <f t="shared" si="3"/>
        <v>17</v>
      </c>
      <c r="L23" s="65">
        <f>VLOOKUP($A23,'Return Data'!$B$7:$R$2843,9,0)</f>
        <v>3.5059999999999998</v>
      </c>
      <c r="M23" s="66">
        <f t="shared" si="4"/>
        <v>18</v>
      </c>
      <c r="N23" s="65">
        <f>VLOOKUP($A23,'Return Data'!$B$7:$R$2843,10,0)</f>
        <v>4.5320999999999998</v>
      </c>
      <c r="O23" s="66">
        <f t="shared" si="5"/>
        <v>21</v>
      </c>
      <c r="P23" s="65">
        <f>VLOOKUP($A23,'Return Data'!$B$7:$R$2843,11,0)</f>
        <v>4.7965999999999998</v>
      </c>
      <c r="Q23" s="66">
        <f t="shared" si="6"/>
        <v>4</v>
      </c>
      <c r="R23" s="65">
        <f>VLOOKUP($A23,'Return Data'!$B$7:$R$2843,12,0)</f>
        <v>4.9314999999999998</v>
      </c>
      <c r="S23" s="66">
        <f t="shared" si="7"/>
        <v>11</v>
      </c>
      <c r="T23" s="65">
        <f>VLOOKUP($A23,'Return Data'!$B$7:$R$2843,13,0)</f>
        <v>6.7587000000000002</v>
      </c>
      <c r="U23" s="66">
        <f t="shared" si="8"/>
        <v>10</v>
      </c>
      <c r="V23" s="65">
        <f>VLOOKUP($A23,'Return Data'!$B$7:$R$2843,17,0)</f>
        <v>8.7742000000000004</v>
      </c>
      <c r="W23" s="66">
        <f t="shared" si="9"/>
        <v>3</v>
      </c>
      <c r="X23" s="65">
        <f>VLOOKUP($A23,'Return Data'!$B$7:$R$2843,14,0)</f>
        <v>6.1734999999999998</v>
      </c>
      <c r="Y23" s="66">
        <f t="shared" si="10"/>
        <v>16</v>
      </c>
      <c r="Z23" s="65">
        <f>VLOOKUP($A23,'Return Data'!$B$7:$R$2843,16,0)</f>
        <v>7.6851000000000003</v>
      </c>
      <c r="AA23" s="67">
        <f t="shared" si="11"/>
        <v>15</v>
      </c>
    </row>
    <row r="24" spans="1:27" x14ac:dyDescent="0.3">
      <c r="A24" s="63" t="s">
        <v>1050</v>
      </c>
      <c r="B24" s="64">
        <f>VLOOKUP($A24,'Return Data'!$B$7:$R$2843,3,0)</f>
        <v>44351</v>
      </c>
      <c r="C24" s="65">
        <f>VLOOKUP($A24,'Return Data'!$B$7:$R$2843,4,0)</f>
        <v>1355.5512000000001</v>
      </c>
      <c r="D24" s="65">
        <f>VLOOKUP($A24,'Return Data'!$B$7:$R$2843,5,0)</f>
        <v>4.7530999999999999</v>
      </c>
      <c r="E24" s="66">
        <f t="shared" si="0"/>
        <v>17</v>
      </c>
      <c r="F24" s="65">
        <f>VLOOKUP($A24,'Return Data'!$B$7:$R$2843,6,0)</f>
        <v>4.0644999999999998</v>
      </c>
      <c r="G24" s="66">
        <f t="shared" si="1"/>
        <v>21</v>
      </c>
      <c r="H24" s="65">
        <f>VLOOKUP($A24,'Return Data'!$B$7:$R$2843,7,0)</f>
        <v>3.1341999999999999</v>
      </c>
      <c r="I24" s="66">
        <f t="shared" si="2"/>
        <v>19</v>
      </c>
      <c r="J24" s="65">
        <f>VLOOKUP($A24,'Return Data'!$B$7:$R$2843,8,0)</f>
        <v>3.8942000000000001</v>
      </c>
      <c r="K24" s="66">
        <f t="shared" si="3"/>
        <v>9</v>
      </c>
      <c r="L24" s="65">
        <f>VLOOKUP($A24,'Return Data'!$B$7:$R$2843,9,0)</f>
        <v>4.5682999999999998</v>
      </c>
      <c r="M24" s="66">
        <f t="shared" si="4"/>
        <v>7</v>
      </c>
      <c r="N24" s="65">
        <f>VLOOKUP($A24,'Return Data'!$B$7:$R$2843,10,0)</f>
        <v>5.2054999999999998</v>
      </c>
      <c r="O24" s="66">
        <f t="shared" si="5"/>
        <v>10</v>
      </c>
      <c r="P24" s="65">
        <f>VLOOKUP($A24,'Return Data'!$B$7:$R$2843,11,0)</f>
        <v>4.0373000000000001</v>
      </c>
      <c r="Q24" s="66">
        <f t="shared" si="6"/>
        <v>12</v>
      </c>
      <c r="R24" s="65">
        <f>VLOOKUP($A24,'Return Data'!$B$7:$R$2843,12,0)</f>
        <v>4.6070000000000002</v>
      </c>
      <c r="S24" s="66">
        <f t="shared" si="7"/>
        <v>13</v>
      </c>
      <c r="T24" s="65">
        <f>VLOOKUP($A24,'Return Data'!$B$7:$R$2843,13,0)</f>
        <v>5.5129999999999999</v>
      </c>
      <c r="U24" s="66">
        <f t="shared" si="8"/>
        <v>17</v>
      </c>
      <c r="V24" s="65">
        <f>VLOOKUP($A24,'Return Data'!$B$7:$R$2843,17,0)</f>
        <v>6.8120000000000003</v>
      </c>
      <c r="W24" s="66">
        <f t="shared" si="9"/>
        <v>14</v>
      </c>
      <c r="X24" s="65">
        <f>VLOOKUP($A24,'Return Data'!$B$7:$R$2843,14,0)</f>
        <v>7.4810999999999996</v>
      </c>
      <c r="Y24" s="66">
        <f t="shared" si="10"/>
        <v>10</v>
      </c>
      <c r="Z24" s="65">
        <f>VLOOKUP($A24,'Return Data'!$B$7:$R$2843,16,0)</f>
        <v>7.3284000000000002</v>
      </c>
      <c r="AA24" s="67">
        <f t="shared" si="11"/>
        <v>19</v>
      </c>
    </row>
    <row r="25" spans="1:27" x14ac:dyDescent="0.3">
      <c r="A25" s="63" t="s">
        <v>1052</v>
      </c>
      <c r="B25" s="64">
        <f>VLOOKUP($A25,'Return Data'!$B$7:$R$2843,3,0)</f>
        <v>44351</v>
      </c>
      <c r="C25" s="65">
        <f>VLOOKUP($A25,'Return Data'!$B$7:$R$2843,4,0)</f>
        <v>1905.8921</v>
      </c>
      <c r="D25" s="65">
        <f>VLOOKUP($A25,'Return Data'!$B$7:$R$2843,5,0)</f>
        <v>3.7138</v>
      </c>
      <c r="E25" s="66">
        <f t="shared" si="0"/>
        <v>21</v>
      </c>
      <c r="F25" s="65">
        <f>VLOOKUP($A25,'Return Data'!$B$7:$R$2843,6,0)</f>
        <v>4.17</v>
      </c>
      <c r="G25" s="66">
        <f t="shared" si="1"/>
        <v>20</v>
      </c>
      <c r="H25" s="65">
        <f>VLOOKUP($A25,'Return Data'!$B$7:$R$2843,7,0)</f>
        <v>3.1842999999999999</v>
      </c>
      <c r="I25" s="66">
        <f t="shared" si="2"/>
        <v>18</v>
      </c>
      <c r="J25" s="65">
        <f>VLOOKUP($A25,'Return Data'!$B$7:$R$2843,8,0)</f>
        <v>3.3323999999999998</v>
      </c>
      <c r="K25" s="66">
        <f t="shared" si="3"/>
        <v>15</v>
      </c>
      <c r="L25" s="65">
        <f>VLOOKUP($A25,'Return Data'!$B$7:$R$2843,9,0)</f>
        <v>3.6762000000000001</v>
      </c>
      <c r="M25" s="66">
        <f t="shared" si="4"/>
        <v>15</v>
      </c>
      <c r="N25" s="65">
        <f>VLOOKUP($A25,'Return Data'!$B$7:$R$2843,10,0)</f>
        <v>4.8986999999999998</v>
      </c>
      <c r="O25" s="66">
        <f t="shared" si="5"/>
        <v>17</v>
      </c>
      <c r="P25" s="65">
        <f>VLOOKUP($A25,'Return Data'!$B$7:$R$2843,11,0)</f>
        <v>3.6671</v>
      </c>
      <c r="Q25" s="66">
        <f t="shared" si="6"/>
        <v>22</v>
      </c>
      <c r="R25" s="65">
        <f>VLOOKUP($A25,'Return Data'!$B$7:$R$2843,12,0)</f>
        <v>4.3788</v>
      </c>
      <c r="S25" s="66">
        <f t="shared" si="7"/>
        <v>16</v>
      </c>
      <c r="T25" s="65">
        <f>VLOOKUP($A25,'Return Data'!$B$7:$R$2843,13,0)</f>
        <v>5.8018000000000001</v>
      </c>
      <c r="U25" s="66">
        <f t="shared" si="8"/>
        <v>15</v>
      </c>
      <c r="V25" s="65">
        <f>VLOOKUP($A25,'Return Data'!$B$7:$R$2843,17,0)</f>
        <v>6.4119000000000002</v>
      </c>
      <c r="W25" s="66">
        <f t="shared" si="9"/>
        <v>16</v>
      </c>
      <c r="X25" s="65">
        <f>VLOOKUP($A25,'Return Data'!$B$7:$R$2843,14,0)</f>
        <v>6.6581000000000001</v>
      </c>
      <c r="Y25" s="66">
        <f t="shared" si="10"/>
        <v>14</v>
      </c>
      <c r="Z25" s="65">
        <f>VLOOKUP($A25,'Return Data'!$B$7:$R$2843,16,0)</f>
        <v>7.3943000000000003</v>
      </c>
      <c r="AA25" s="67">
        <f t="shared" si="11"/>
        <v>17</v>
      </c>
    </row>
    <row r="26" spans="1:27" x14ac:dyDescent="0.3">
      <c r="A26" s="63" t="s">
        <v>1055</v>
      </c>
      <c r="B26" s="64">
        <f>VLOOKUP($A26,'Return Data'!$B$7:$R$2843,3,0)</f>
        <v>44351</v>
      </c>
      <c r="C26" s="65">
        <f>VLOOKUP($A26,'Return Data'!$B$7:$R$2843,4,0)</f>
        <v>3053.4423000000002</v>
      </c>
      <c r="D26" s="65">
        <f>VLOOKUP($A26,'Return Data'!$B$7:$R$2843,5,0)</f>
        <v>11.6395</v>
      </c>
      <c r="E26" s="66">
        <f t="shared" si="0"/>
        <v>2</v>
      </c>
      <c r="F26" s="65">
        <f>VLOOKUP($A26,'Return Data'!$B$7:$R$2843,6,0)</f>
        <v>7.7253999999999996</v>
      </c>
      <c r="G26" s="66">
        <f t="shared" si="1"/>
        <v>6</v>
      </c>
      <c r="H26" s="65">
        <f>VLOOKUP($A26,'Return Data'!$B$7:$R$2843,7,0)</f>
        <v>5.1939000000000002</v>
      </c>
      <c r="I26" s="66">
        <f t="shared" si="2"/>
        <v>4</v>
      </c>
      <c r="J26" s="65">
        <f>VLOOKUP($A26,'Return Data'!$B$7:$R$2843,8,0)</f>
        <v>5.9823000000000004</v>
      </c>
      <c r="K26" s="66">
        <f t="shared" si="3"/>
        <v>3</v>
      </c>
      <c r="L26" s="65">
        <f>VLOOKUP($A26,'Return Data'!$B$7:$R$2843,9,0)</f>
        <v>5.9741</v>
      </c>
      <c r="M26" s="66">
        <f t="shared" si="4"/>
        <v>3</v>
      </c>
      <c r="N26" s="65">
        <f>VLOOKUP($A26,'Return Data'!$B$7:$R$2843,10,0)</f>
        <v>6.6550000000000002</v>
      </c>
      <c r="O26" s="66">
        <f t="shared" si="5"/>
        <v>3</v>
      </c>
      <c r="P26" s="65">
        <f>VLOOKUP($A26,'Return Data'!$B$7:$R$2843,11,0)</f>
        <v>5.1025</v>
      </c>
      <c r="Q26" s="66">
        <f t="shared" si="6"/>
        <v>3</v>
      </c>
      <c r="R26" s="65">
        <f>VLOOKUP($A26,'Return Data'!$B$7:$R$2843,12,0)</f>
        <v>5.7598000000000003</v>
      </c>
      <c r="S26" s="66">
        <f t="shared" si="7"/>
        <v>3</v>
      </c>
      <c r="T26" s="65">
        <f>VLOOKUP($A26,'Return Data'!$B$7:$R$2843,13,0)</f>
        <v>6.9292999999999996</v>
      </c>
      <c r="U26" s="66">
        <f t="shared" si="8"/>
        <v>8</v>
      </c>
      <c r="V26" s="65">
        <f>VLOOKUP($A26,'Return Data'!$B$7:$R$2843,17,0)</f>
        <v>7.8019999999999996</v>
      </c>
      <c r="W26" s="66">
        <f t="shared" si="9"/>
        <v>6</v>
      </c>
      <c r="X26" s="65">
        <f>VLOOKUP($A26,'Return Data'!$B$7:$R$2843,14,0)</f>
        <v>7.5227000000000004</v>
      </c>
      <c r="Y26" s="66">
        <f t="shared" si="10"/>
        <v>8</v>
      </c>
      <c r="Z26" s="65">
        <f>VLOOKUP($A26,'Return Data'!$B$7:$R$2843,16,0)</f>
        <v>8.2098999999999993</v>
      </c>
      <c r="AA26" s="67">
        <f t="shared" si="11"/>
        <v>7</v>
      </c>
    </row>
    <row r="27" spans="1:27" x14ac:dyDescent="0.3">
      <c r="A27" s="63" t="s">
        <v>1057</v>
      </c>
      <c r="B27" s="64">
        <f>VLOOKUP($A27,'Return Data'!$B$7:$R$2843,3,0)</f>
        <v>44351</v>
      </c>
      <c r="C27" s="65">
        <f>VLOOKUP($A27,'Return Data'!$B$7:$R$2843,4,0)</f>
        <v>24.753599999999999</v>
      </c>
      <c r="D27" s="65">
        <f>VLOOKUP($A27,'Return Data'!$B$7:$R$2843,5,0)</f>
        <v>3.8342000000000001</v>
      </c>
      <c r="E27" s="66">
        <f t="shared" si="0"/>
        <v>20</v>
      </c>
      <c r="F27" s="65">
        <f>VLOOKUP($A27,'Return Data'!$B$7:$R$2843,6,0)</f>
        <v>5.2614000000000001</v>
      </c>
      <c r="G27" s="66">
        <f t="shared" si="1"/>
        <v>15</v>
      </c>
      <c r="H27" s="65">
        <f>VLOOKUP($A27,'Return Data'!$B$7:$R$2843,7,0)</f>
        <v>1.222</v>
      </c>
      <c r="I27" s="66">
        <f t="shared" si="2"/>
        <v>25</v>
      </c>
      <c r="J27" s="65">
        <f>VLOOKUP($A27,'Return Data'!$B$7:$R$2843,8,0)</f>
        <v>4.3677000000000001</v>
      </c>
      <c r="K27" s="66">
        <f t="shared" si="3"/>
        <v>8</v>
      </c>
      <c r="L27" s="65">
        <f>VLOOKUP($A27,'Return Data'!$B$7:$R$2843,9,0)</f>
        <v>4.5408999999999997</v>
      </c>
      <c r="M27" s="66">
        <f t="shared" si="4"/>
        <v>8</v>
      </c>
      <c r="N27" s="65">
        <f>VLOOKUP($A27,'Return Data'!$B$7:$R$2843,10,0)</f>
        <v>5.0677000000000003</v>
      </c>
      <c r="O27" s="66">
        <f t="shared" si="5"/>
        <v>12</v>
      </c>
      <c r="P27" s="65">
        <f>VLOOKUP($A27,'Return Data'!$B$7:$R$2843,11,0)</f>
        <v>4.3498999999999999</v>
      </c>
      <c r="Q27" s="66">
        <f t="shared" si="6"/>
        <v>8</v>
      </c>
      <c r="R27" s="65">
        <f>VLOOKUP($A27,'Return Data'!$B$7:$R$2843,12,0)</f>
        <v>5.133</v>
      </c>
      <c r="S27" s="66">
        <f t="shared" si="7"/>
        <v>7</v>
      </c>
      <c r="T27" s="65">
        <f>VLOOKUP($A27,'Return Data'!$B$7:$R$2843,13,0)</f>
        <v>3.1227999999999998</v>
      </c>
      <c r="U27" s="66">
        <f t="shared" si="8"/>
        <v>25</v>
      </c>
      <c r="V27" s="65">
        <f>VLOOKUP($A27,'Return Data'!$B$7:$R$2843,17,0)</f>
        <v>5.3625999999999996</v>
      </c>
      <c r="W27" s="66">
        <f t="shared" si="9"/>
        <v>21</v>
      </c>
      <c r="X27" s="65">
        <f>VLOOKUP($A27,'Return Data'!$B$7:$R$2843,14,0)</f>
        <v>0.1552</v>
      </c>
      <c r="Y27" s="66">
        <f t="shared" si="10"/>
        <v>23</v>
      </c>
      <c r="Z27" s="65">
        <f>VLOOKUP($A27,'Return Data'!$B$7:$R$2843,16,0)</f>
        <v>5.8640999999999996</v>
      </c>
      <c r="AA27" s="67">
        <f t="shared" si="11"/>
        <v>23</v>
      </c>
    </row>
    <row r="28" spans="1:27" x14ac:dyDescent="0.3">
      <c r="A28" s="63" t="s">
        <v>1059</v>
      </c>
      <c r="B28" s="64">
        <f>VLOOKUP($A28,'Return Data'!$B$7:$R$2843,3,0)</f>
        <v>44351</v>
      </c>
      <c r="C28" s="65">
        <f>VLOOKUP($A28,'Return Data'!$B$7:$R$2843,4,0)</f>
        <v>2868.4713000000002</v>
      </c>
      <c r="D28" s="65">
        <f>VLOOKUP($A28,'Return Data'!$B$7:$R$2843,5,0)</f>
        <v>4.6220999999999997</v>
      </c>
      <c r="E28" s="66">
        <f t="shared" si="0"/>
        <v>18</v>
      </c>
      <c r="F28" s="65">
        <f>VLOOKUP($A28,'Return Data'!$B$7:$R$2843,6,0)</f>
        <v>3.7006000000000001</v>
      </c>
      <c r="G28" s="66">
        <f t="shared" si="1"/>
        <v>23</v>
      </c>
      <c r="H28" s="65">
        <f>VLOOKUP($A28,'Return Data'!$B$7:$R$2843,7,0)</f>
        <v>2.9430000000000001</v>
      </c>
      <c r="I28" s="66">
        <f t="shared" si="2"/>
        <v>20</v>
      </c>
      <c r="J28" s="65">
        <f>VLOOKUP($A28,'Return Data'!$B$7:$R$2843,8,0)</f>
        <v>2.7694999999999999</v>
      </c>
      <c r="K28" s="66">
        <f t="shared" si="3"/>
        <v>25</v>
      </c>
      <c r="L28" s="65">
        <f>VLOOKUP($A28,'Return Data'!$B$7:$R$2843,9,0)</f>
        <v>3.3740999999999999</v>
      </c>
      <c r="M28" s="66">
        <f t="shared" si="4"/>
        <v>22</v>
      </c>
      <c r="N28" s="65">
        <f>VLOOKUP($A28,'Return Data'!$B$7:$R$2843,10,0)</f>
        <v>4.5726000000000004</v>
      </c>
      <c r="O28" s="66">
        <f t="shared" si="5"/>
        <v>19</v>
      </c>
      <c r="P28" s="65">
        <f>VLOOKUP($A28,'Return Data'!$B$7:$R$2843,11,0)</f>
        <v>3.7728000000000002</v>
      </c>
      <c r="Q28" s="66">
        <f t="shared" si="6"/>
        <v>18</v>
      </c>
      <c r="R28" s="65">
        <f>VLOOKUP($A28,'Return Data'!$B$7:$R$2843,12,0)</f>
        <v>4.0384000000000002</v>
      </c>
      <c r="S28" s="66">
        <f t="shared" si="7"/>
        <v>22</v>
      </c>
      <c r="T28" s="65">
        <f>VLOOKUP($A28,'Return Data'!$B$7:$R$2843,13,0)</f>
        <v>10.1629</v>
      </c>
      <c r="U28" s="66">
        <f t="shared" si="8"/>
        <v>5</v>
      </c>
      <c r="V28" s="65">
        <f>VLOOKUP($A28,'Return Data'!$B$7:$R$2843,17,0)</f>
        <v>6.0877999999999997</v>
      </c>
      <c r="W28" s="66">
        <f t="shared" si="9"/>
        <v>19</v>
      </c>
      <c r="X28" s="65">
        <f>VLOOKUP($A28,'Return Data'!$B$7:$R$2843,14,0)</f>
        <v>-0.21410000000000001</v>
      </c>
      <c r="Y28" s="66">
        <f t="shared" si="10"/>
        <v>24</v>
      </c>
      <c r="Z28" s="65">
        <f>VLOOKUP($A28,'Return Data'!$B$7:$R$2843,16,0)</f>
        <v>5.5148999999999999</v>
      </c>
      <c r="AA28" s="67">
        <f t="shared" si="11"/>
        <v>24</v>
      </c>
    </row>
    <row r="29" spans="1:27" x14ac:dyDescent="0.3">
      <c r="A29" s="63" t="s">
        <v>1061</v>
      </c>
      <c r="B29" s="64">
        <f>VLOOKUP($A29,'Return Data'!$B$7:$R$2843,3,0)</f>
        <v>44351</v>
      </c>
      <c r="C29" s="65">
        <f>VLOOKUP($A29,'Return Data'!$B$7:$R$2843,4,0)</f>
        <v>2817.6759000000002</v>
      </c>
      <c r="D29" s="65">
        <f>VLOOKUP($A29,'Return Data'!$B$7:$R$2843,5,0)</f>
        <v>6.3291000000000004</v>
      </c>
      <c r="E29" s="66">
        <f t="shared" si="0"/>
        <v>15</v>
      </c>
      <c r="F29" s="65">
        <f>VLOOKUP($A29,'Return Data'!$B$7:$R$2843,6,0)</f>
        <v>6.4885999999999999</v>
      </c>
      <c r="G29" s="66">
        <f t="shared" si="1"/>
        <v>9</v>
      </c>
      <c r="H29" s="65">
        <f>VLOOKUP($A29,'Return Data'!$B$7:$R$2843,7,0)</f>
        <v>4.8280000000000003</v>
      </c>
      <c r="I29" s="66">
        <f t="shared" si="2"/>
        <v>5</v>
      </c>
      <c r="J29" s="65">
        <f>VLOOKUP($A29,'Return Data'!$B$7:$R$2843,8,0)</f>
        <v>3.5390999999999999</v>
      </c>
      <c r="K29" s="66">
        <f t="shared" si="3"/>
        <v>13</v>
      </c>
      <c r="L29" s="65">
        <f>VLOOKUP($A29,'Return Data'!$B$7:$R$2843,9,0)</f>
        <v>4.0125999999999999</v>
      </c>
      <c r="M29" s="66">
        <f t="shared" si="4"/>
        <v>10</v>
      </c>
      <c r="N29" s="65">
        <f>VLOOKUP($A29,'Return Data'!$B$7:$R$2843,10,0)</f>
        <v>4.2629000000000001</v>
      </c>
      <c r="O29" s="66">
        <f t="shared" si="5"/>
        <v>22</v>
      </c>
      <c r="P29" s="65">
        <f>VLOOKUP($A29,'Return Data'!$B$7:$R$2843,11,0)</f>
        <v>3.6006999999999998</v>
      </c>
      <c r="Q29" s="66">
        <f t="shared" si="6"/>
        <v>23</v>
      </c>
      <c r="R29" s="65">
        <f>VLOOKUP($A29,'Return Data'!$B$7:$R$2843,12,0)</f>
        <v>4.2544000000000004</v>
      </c>
      <c r="S29" s="66">
        <f t="shared" si="7"/>
        <v>20</v>
      </c>
      <c r="T29" s="65">
        <f>VLOOKUP($A29,'Return Data'!$B$7:$R$2843,13,0)</f>
        <v>5.1807999999999996</v>
      </c>
      <c r="U29" s="66">
        <f t="shared" si="8"/>
        <v>21</v>
      </c>
      <c r="V29" s="65">
        <f>VLOOKUP($A29,'Return Data'!$B$7:$R$2843,17,0)</f>
        <v>6.8461999999999996</v>
      </c>
      <c r="W29" s="66">
        <f t="shared" si="9"/>
        <v>12</v>
      </c>
      <c r="X29" s="65">
        <f>VLOOKUP($A29,'Return Data'!$B$7:$R$2843,14,0)</f>
        <v>7.4405999999999999</v>
      </c>
      <c r="Y29" s="66">
        <f t="shared" si="10"/>
        <v>11</v>
      </c>
      <c r="Z29" s="65">
        <f>VLOOKUP($A29,'Return Data'!$B$7:$R$2843,16,0)</f>
        <v>7.9809000000000001</v>
      </c>
      <c r="AA29" s="67">
        <f t="shared" si="11"/>
        <v>12</v>
      </c>
    </row>
    <row r="30" spans="1:27" x14ac:dyDescent="0.3">
      <c r="A30" s="63" t="s">
        <v>1062</v>
      </c>
      <c r="B30" s="64">
        <f>VLOOKUP($A30,'Return Data'!$B$7:$R$2843,3,0)</f>
        <v>44351</v>
      </c>
      <c r="C30" s="65">
        <f>VLOOKUP($A30,'Return Data'!$B$7:$R$2843,4,0)</f>
        <v>27.315300000000001</v>
      </c>
      <c r="D30" s="65">
        <f>VLOOKUP($A30,'Return Data'!$B$7:$R$2843,5,0)</f>
        <v>2.5390000000000001</v>
      </c>
      <c r="E30" s="66">
        <f t="shared" si="0"/>
        <v>22</v>
      </c>
      <c r="F30" s="65">
        <f>VLOOKUP($A30,'Return Data'!$B$7:$R$2843,6,0)</f>
        <v>4.6787000000000001</v>
      </c>
      <c r="G30" s="66">
        <f t="shared" si="1"/>
        <v>17</v>
      </c>
      <c r="H30" s="65">
        <f>VLOOKUP($A30,'Return Data'!$B$7:$R$2843,7,0)</f>
        <v>2.7121</v>
      </c>
      <c r="I30" s="66">
        <f t="shared" si="2"/>
        <v>22</v>
      </c>
      <c r="J30" s="65">
        <f>VLOOKUP($A30,'Return Data'!$B$7:$R$2843,8,0)</f>
        <v>3.01</v>
      </c>
      <c r="K30" s="66">
        <f t="shared" si="3"/>
        <v>21</v>
      </c>
      <c r="L30" s="65">
        <f>VLOOKUP($A30,'Return Data'!$B$7:$R$2843,9,0)</f>
        <v>3.6667000000000001</v>
      </c>
      <c r="M30" s="66">
        <f t="shared" si="4"/>
        <v>17</v>
      </c>
      <c r="N30" s="65">
        <f>VLOOKUP($A30,'Return Data'!$B$7:$R$2843,10,0)</f>
        <v>4.5483000000000002</v>
      </c>
      <c r="O30" s="66">
        <f t="shared" si="5"/>
        <v>20</v>
      </c>
      <c r="P30" s="65">
        <f>VLOOKUP($A30,'Return Data'!$B$7:$R$2843,11,0)</f>
        <v>3.7555000000000001</v>
      </c>
      <c r="Q30" s="66">
        <f t="shared" si="6"/>
        <v>19</v>
      </c>
      <c r="R30" s="65">
        <f>VLOOKUP($A30,'Return Data'!$B$7:$R$2843,12,0)</f>
        <v>4.0374999999999996</v>
      </c>
      <c r="S30" s="66">
        <f t="shared" si="7"/>
        <v>23</v>
      </c>
      <c r="T30" s="65">
        <f>VLOOKUP($A30,'Return Data'!$B$7:$R$2843,13,0)</f>
        <v>5.0058999999999996</v>
      </c>
      <c r="U30" s="66">
        <f t="shared" si="8"/>
        <v>23</v>
      </c>
      <c r="V30" s="65">
        <f>VLOOKUP($A30,'Return Data'!$B$7:$R$2843,17,0)</f>
        <v>4.0998999999999999</v>
      </c>
      <c r="W30" s="66">
        <f t="shared" si="9"/>
        <v>23</v>
      </c>
      <c r="X30" s="65">
        <f>VLOOKUP($A30,'Return Data'!$B$7:$R$2843,14,0)</f>
        <v>3.5777999999999999</v>
      </c>
      <c r="Y30" s="66">
        <f t="shared" si="10"/>
        <v>20</v>
      </c>
      <c r="Z30" s="65">
        <f>VLOOKUP($A30,'Return Data'!$B$7:$R$2843,16,0)</f>
        <v>6.8365999999999998</v>
      </c>
      <c r="AA30" s="67">
        <f t="shared" si="11"/>
        <v>20</v>
      </c>
    </row>
    <row r="31" spans="1:27" x14ac:dyDescent="0.3">
      <c r="A31" s="63" t="s">
        <v>1066</v>
      </c>
      <c r="B31" s="64">
        <f>VLOOKUP($A31,'Return Data'!$B$7:$R$2843,3,0)</f>
        <v>44351</v>
      </c>
      <c r="C31" s="65">
        <f>VLOOKUP($A31,'Return Data'!$B$7:$R$2843,4,0)</f>
        <v>3145.6781000000001</v>
      </c>
      <c r="D31" s="65">
        <f>VLOOKUP($A31,'Return Data'!$B$7:$R$2843,5,0)</f>
        <v>8.6151</v>
      </c>
      <c r="E31" s="66">
        <f t="shared" si="0"/>
        <v>9</v>
      </c>
      <c r="F31" s="65">
        <f>VLOOKUP($A31,'Return Data'!$B$7:$R$2843,6,0)</f>
        <v>4.7526000000000002</v>
      </c>
      <c r="G31" s="66">
        <f t="shared" si="1"/>
        <v>16</v>
      </c>
      <c r="H31" s="65">
        <f>VLOOKUP($A31,'Return Data'!$B$7:$R$2843,7,0)</f>
        <v>3.2284000000000002</v>
      </c>
      <c r="I31" s="66">
        <f t="shared" si="2"/>
        <v>17</v>
      </c>
      <c r="J31" s="65">
        <f>VLOOKUP($A31,'Return Data'!$B$7:$R$2843,8,0)</f>
        <v>3.2770999999999999</v>
      </c>
      <c r="K31" s="66">
        <f t="shared" si="3"/>
        <v>18</v>
      </c>
      <c r="L31" s="65">
        <f>VLOOKUP($A31,'Return Data'!$B$7:$R$2843,9,0)</f>
        <v>3.9045000000000001</v>
      </c>
      <c r="M31" s="66">
        <f t="shared" si="4"/>
        <v>12</v>
      </c>
      <c r="N31" s="65">
        <f>VLOOKUP($A31,'Return Data'!$B$7:$R$2843,10,0)</f>
        <v>5.2491000000000003</v>
      </c>
      <c r="O31" s="66">
        <f t="shared" si="5"/>
        <v>9</v>
      </c>
      <c r="P31" s="65">
        <f>VLOOKUP($A31,'Return Data'!$B$7:$R$2843,11,0)</f>
        <v>3.798</v>
      </c>
      <c r="Q31" s="66">
        <f t="shared" si="6"/>
        <v>17</v>
      </c>
      <c r="R31" s="65">
        <f>VLOOKUP($A31,'Return Data'!$B$7:$R$2843,12,0)</f>
        <v>4.5358000000000001</v>
      </c>
      <c r="S31" s="66">
        <f t="shared" si="7"/>
        <v>14</v>
      </c>
      <c r="T31" s="65">
        <f>VLOOKUP($A31,'Return Data'!$B$7:$R$2843,13,0)</f>
        <v>5.5949</v>
      </c>
      <c r="U31" s="66">
        <f t="shared" si="8"/>
        <v>16</v>
      </c>
      <c r="V31" s="65">
        <f>VLOOKUP($A31,'Return Data'!$B$7:$R$2843,17,0)</f>
        <v>6.1994999999999996</v>
      </c>
      <c r="W31" s="66">
        <f t="shared" si="9"/>
        <v>18</v>
      </c>
      <c r="X31" s="65">
        <f>VLOOKUP($A31,'Return Data'!$B$7:$R$2843,14,0)</f>
        <v>5.4696999999999996</v>
      </c>
      <c r="Y31" s="66">
        <f t="shared" si="10"/>
        <v>19</v>
      </c>
      <c r="Z31" s="65">
        <f>VLOOKUP($A31,'Return Data'!$B$7:$R$2843,16,0)</f>
        <v>7.4192999999999998</v>
      </c>
      <c r="AA31" s="67">
        <f t="shared" si="11"/>
        <v>16</v>
      </c>
    </row>
    <row r="32" spans="1:27" x14ac:dyDescent="0.3">
      <c r="A32" s="63" t="s">
        <v>1067</v>
      </c>
      <c r="B32" s="64">
        <f>VLOOKUP($A32,'Return Data'!$B$7:$R$2843,3,0)</f>
        <v>44351</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-9.9400000000000002E-2</v>
      </c>
      <c r="K32" s="66">
        <f t="shared" si="3"/>
        <v>26</v>
      </c>
      <c r="L32" s="65">
        <f>VLOOKUP($A32,'Return Data'!$B$7:$R$2843,9,0)</f>
        <v>-4.4900000000000002E-2</v>
      </c>
      <c r="M32" s="66">
        <f t="shared" si="4"/>
        <v>25</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-18.143699999999999</v>
      </c>
      <c r="AA32" s="67">
        <f t="shared" si="11"/>
        <v>26</v>
      </c>
    </row>
    <row r="33" spans="1:27" x14ac:dyDescent="0.3">
      <c r="A33" s="63" t="s">
        <v>1068</v>
      </c>
      <c r="B33" s="64">
        <f>VLOOKUP($A33,'Return Data'!$B$7:$R$2843,3,0)</f>
        <v>44351</v>
      </c>
      <c r="C33" s="65">
        <f>VLOOKUP($A33,'Return Data'!$B$7:$R$2843,4,0)</f>
        <v>2666.4072000000001</v>
      </c>
      <c r="D33" s="65">
        <f>VLOOKUP($A33,'Return Data'!$B$7:$R$2843,5,0)</f>
        <v>7.1167999999999996</v>
      </c>
      <c r="E33" s="66">
        <f t="shared" si="0"/>
        <v>14</v>
      </c>
      <c r="F33" s="65">
        <f>VLOOKUP($A33,'Return Data'!$B$7:$R$2843,6,0)</f>
        <v>7.7888999999999999</v>
      </c>
      <c r="G33" s="66">
        <f t="shared" si="1"/>
        <v>5</v>
      </c>
      <c r="H33" s="65">
        <f>VLOOKUP($A33,'Return Data'!$B$7:$R$2843,7,0)</f>
        <v>4.7347999999999999</v>
      </c>
      <c r="I33" s="66">
        <f t="shared" si="2"/>
        <v>6</v>
      </c>
      <c r="J33" s="65">
        <f>VLOOKUP($A33,'Return Data'!$B$7:$R$2843,8,0)</f>
        <v>3.7486000000000002</v>
      </c>
      <c r="K33" s="66">
        <f t="shared" si="3"/>
        <v>10</v>
      </c>
      <c r="L33" s="65">
        <f>VLOOKUP($A33,'Return Data'!$B$7:$R$2843,9,0)</f>
        <v>3.8731</v>
      </c>
      <c r="M33" s="66">
        <f t="shared" si="4"/>
        <v>13</v>
      </c>
      <c r="N33" s="65">
        <f>VLOOKUP($A33,'Return Data'!$B$7:$R$2843,10,0)</f>
        <v>4.9607999999999999</v>
      </c>
      <c r="O33" s="66">
        <f t="shared" si="5"/>
        <v>15</v>
      </c>
      <c r="P33" s="65">
        <f>VLOOKUP($A33,'Return Data'!$B$7:$R$2843,11,0)</f>
        <v>3.8142999999999998</v>
      </c>
      <c r="Q33" s="66">
        <f t="shared" si="6"/>
        <v>16</v>
      </c>
      <c r="R33" s="65">
        <f>VLOOKUP($A33,'Return Data'!$B$7:$R$2843,12,0)</f>
        <v>4.2824</v>
      </c>
      <c r="S33" s="66">
        <f t="shared" si="7"/>
        <v>18</v>
      </c>
      <c r="T33" s="65">
        <f>VLOOKUP($A33,'Return Data'!$B$7:$R$2843,13,0)</f>
        <v>5.3120000000000003</v>
      </c>
      <c r="U33" s="66">
        <f t="shared" si="8"/>
        <v>19</v>
      </c>
      <c r="V33" s="65">
        <f>VLOOKUP($A33,'Return Data'!$B$7:$R$2843,17,0)</f>
        <v>5.5008999999999997</v>
      </c>
      <c r="W33" s="66">
        <f>RANK(V33,V$8:V$33,0)</f>
        <v>20</v>
      </c>
      <c r="X33" s="65">
        <f>VLOOKUP($A33,'Return Data'!$B$7:$R$2843,14,0)</f>
        <v>3.0971000000000002</v>
      </c>
      <c r="Y33" s="66">
        <f>RANK(X33,X$8:X$33,0)</f>
        <v>21</v>
      </c>
      <c r="Z33" s="65">
        <f>VLOOKUP($A33,'Return Data'!$B$7:$R$2843,16,0)</f>
        <v>6.64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6.5221846153846172</v>
      </c>
      <c r="E35" s="74"/>
      <c r="F35" s="75">
        <f>AVERAGE(F8:F33)</f>
        <v>5.6238730769230756</v>
      </c>
      <c r="G35" s="74"/>
      <c r="H35" s="75">
        <f>AVERAGE(H8:H33)</f>
        <v>3.7725615384615376</v>
      </c>
      <c r="I35" s="74"/>
      <c r="J35" s="75">
        <f>AVERAGE(J8:J33)</f>
        <v>4.0594884615384608</v>
      </c>
      <c r="K35" s="74"/>
      <c r="L35" s="75">
        <f>AVERAGE(L8:L33)</f>
        <v>3.8347615384615383</v>
      </c>
      <c r="M35" s="74"/>
      <c r="N35" s="75">
        <f>AVERAGE(N8:N33)</f>
        <v>5.0601730769230775</v>
      </c>
      <c r="O35" s="74"/>
      <c r="P35" s="75">
        <f>AVERAGE(P8:P33)</f>
        <v>4.3543423076923089</v>
      </c>
      <c r="Q35" s="74"/>
      <c r="R35" s="75">
        <f>AVERAGE(R8:R33)</f>
        <v>4.9341769230769223</v>
      </c>
      <c r="S35" s="74"/>
      <c r="T35" s="75">
        <f>AVERAGE(T8:T33)</f>
        <v>8.0580423076923093</v>
      </c>
      <c r="U35" s="74"/>
      <c r="V35" s="75">
        <f>AVERAGE(V8:V33)</f>
        <v>6.4108479999999988</v>
      </c>
      <c r="W35" s="74"/>
      <c r="X35" s="75">
        <f>AVERAGE(X8:X33)</f>
        <v>5.4948920000000001</v>
      </c>
      <c r="Y35" s="74"/>
      <c r="Z35" s="75">
        <f>AVERAGE(Z8:Z33)</f>
        <v>6.452911538461537</v>
      </c>
      <c r="AA35" s="76"/>
    </row>
    <row r="36" spans="1:27" x14ac:dyDescent="0.3">
      <c r="A36" s="73" t="s">
        <v>28</v>
      </c>
      <c r="B36" s="74"/>
      <c r="C36" s="74"/>
      <c r="D36" s="75">
        <f>MIN(D8:D33)</f>
        <v>0</v>
      </c>
      <c r="E36" s="74"/>
      <c r="F36" s="75">
        <f>MIN(F8:F33)</f>
        <v>0</v>
      </c>
      <c r="G36" s="74"/>
      <c r="H36" s="75">
        <f>MIN(H8:H33)</f>
        <v>0</v>
      </c>
      <c r="I36" s="74"/>
      <c r="J36" s="75">
        <f>MIN(J8:J33)</f>
        <v>-9.9400000000000002E-2</v>
      </c>
      <c r="K36" s="74"/>
      <c r="L36" s="75">
        <f>MIN(L8:L33)</f>
        <v>-1.4841</v>
      </c>
      <c r="M36" s="74"/>
      <c r="N36" s="75">
        <f>MIN(N8:N33)</f>
        <v>-1.5100000000000001E-2</v>
      </c>
      <c r="O36" s="74"/>
      <c r="P36" s="75">
        <f>MIN(P8:P33)</f>
        <v>-7.6E-3</v>
      </c>
      <c r="Q36" s="74"/>
      <c r="R36" s="75">
        <f>MIN(R8:R33)</f>
        <v>-5.1000000000000004E-3</v>
      </c>
      <c r="S36" s="74"/>
      <c r="T36" s="75">
        <f>MIN(T8:T33)</f>
        <v>-7.0239000000000003</v>
      </c>
      <c r="U36" s="74"/>
      <c r="V36" s="75">
        <f>MIN(V8:V33)</f>
        <v>-6.4150999999999998</v>
      </c>
      <c r="W36" s="74"/>
      <c r="X36" s="75">
        <f>MIN(X8:X33)</f>
        <v>-8.3237000000000005</v>
      </c>
      <c r="Y36" s="74"/>
      <c r="Z36" s="75">
        <f>MIN(Z8:Z33)</f>
        <v>-18.143699999999999</v>
      </c>
      <c r="AA36" s="76"/>
    </row>
    <row r="37" spans="1:27" ht="15" thickBot="1" x14ac:dyDescent="0.35">
      <c r="A37" s="77" t="s">
        <v>29</v>
      </c>
      <c r="B37" s="78"/>
      <c r="C37" s="78"/>
      <c r="D37" s="79">
        <f>MAX(D8:D33)</f>
        <v>12.9903</v>
      </c>
      <c r="E37" s="78"/>
      <c r="F37" s="79">
        <f>MAX(F8:F33)</f>
        <v>11.2332</v>
      </c>
      <c r="G37" s="78"/>
      <c r="H37" s="79">
        <f>MAX(H8:H33)</f>
        <v>7.7572999999999999</v>
      </c>
      <c r="I37" s="78"/>
      <c r="J37" s="79">
        <f>MAX(J8:J33)</f>
        <v>12.6181</v>
      </c>
      <c r="K37" s="78"/>
      <c r="L37" s="79">
        <f>MAX(L8:L33)</f>
        <v>6.2434000000000003</v>
      </c>
      <c r="M37" s="78"/>
      <c r="N37" s="79">
        <f>MAX(N8:N33)</f>
        <v>9.2291000000000007</v>
      </c>
      <c r="O37" s="78"/>
      <c r="P37" s="79">
        <f>MAX(P8:P33)</f>
        <v>11.4209</v>
      </c>
      <c r="Q37" s="78"/>
      <c r="R37" s="79">
        <f>MAX(R8:R33)</f>
        <v>12.7004</v>
      </c>
      <c r="S37" s="78"/>
      <c r="T37" s="79">
        <f>MAX(T8:T33)</f>
        <v>37.289700000000003</v>
      </c>
      <c r="U37" s="78"/>
      <c r="V37" s="79">
        <f>MAX(V8:V33)</f>
        <v>10.855600000000001</v>
      </c>
      <c r="W37" s="78"/>
      <c r="X37" s="79">
        <f>MAX(X8:X33)</f>
        <v>8.2489000000000008</v>
      </c>
      <c r="Y37" s="78"/>
      <c r="Z37" s="79">
        <f>MAX(Z8:Z33)</f>
        <v>8.6357999999999997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44351</v>
      </c>
      <c r="C8" s="65">
        <f>VLOOKUP($A8,'Return Data'!$B$7:$R$2843,4,0)</f>
        <v>520.28539999999998</v>
      </c>
      <c r="D8" s="65">
        <f>VLOOKUP($A8,'Return Data'!$B$7:$R$2843,5,0)</f>
        <v>8.1958000000000002</v>
      </c>
      <c r="E8" s="66">
        <f t="shared" ref="E8:E33" si="0">RANK(D8,D$8:D$33,0)</f>
        <v>9</v>
      </c>
      <c r="F8" s="65">
        <f>VLOOKUP($A8,'Return Data'!$B$7:$R$2843,6,0)</f>
        <v>6.3404999999999996</v>
      </c>
      <c r="G8" s="66">
        <f t="shared" ref="G8:G33" si="1">RANK(F8,F$8:F$33,0)</f>
        <v>7</v>
      </c>
      <c r="H8" s="65">
        <f>VLOOKUP($A8,'Return Data'!$B$7:$R$2843,7,0)</f>
        <v>3.5261</v>
      </c>
      <c r="I8" s="66">
        <f t="shared" ref="I8:I33" si="2">RANK(H8,H$8:H$33,0)</f>
        <v>10</v>
      </c>
      <c r="J8" s="65">
        <f>VLOOKUP($A8,'Return Data'!$B$7:$R$2843,8,0)</f>
        <v>4.4775</v>
      </c>
      <c r="K8" s="66">
        <f t="shared" ref="K8:K33" si="3">RANK(J8,J$8:J$33,0)</f>
        <v>6</v>
      </c>
      <c r="L8" s="65">
        <f>VLOOKUP($A8,'Return Data'!$B$7:$R$2843,9,0)</f>
        <v>4.3396999999999997</v>
      </c>
      <c r="M8" s="66">
        <f t="shared" ref="M8:M33" si="4">RANK(L8,L$8:L$33,0)</f>
        <v>5</v>
      </c>
      <c r="N8" s="65">
        <f>VLOOKUP($A8,'Return Data'!$B$7:$R$2843,10,0)</f>
        <v>5.218</v>
      </c>
      <c r="O8" s="66">
        <f t="shared" ref="O8:O33" si="5">RANK(N8,N$8:N$33,0)</f>
        <v>4</v>
      </c>
      <c r="P8" s="65">
        <f>VLOOKUP($A8,'Return Data'!$B$7:$R$2843,11,0)</f>
        <v>3.5756999999999999</v>
      </c>
      <c r="Q8" s="66">
        <f t="shared" ref="Q8:Q33" si="6">RANK(P8,P$8:P$33,0)</f>
        <v>11</v>
      </c>
      <c r="R8" s="65">
        <f>VLOOKUP($A8,'Return Data'!$B$7:$R$2843,12,0)</f>
        <v>4.3846999999999996</v>
      </c>
      <c r="S8" s="66">
        <f t="shared" ref="S8:S33" si="7">RANK(R8,R$8:R$33,0)</f>
        <v>7</v>
      </c>
      <c r="T8" s="65">
        <f>VLOOKUP($A8,'Return Data'!$B$7:$R$2843,13,0)</f>
        <v>5.7912999999999997</v>
      </c>
      <c r="U8" s="66">
        <f t="shared" ref="U8:U33" si="8">RANK(T8,T$8:T$33,0)</f>
        <v>12</v>
      </c>
      <c r="V8" s="65">
        <f>VLOOKUP($A8,'Return Data'!$B$7:$R$2843,17,0)</f>
        <v>6.8428000000000004</v>
      </c>
      <c r="W8" s="66">
        <f t="shared" ref="W8:W31" si="9">RANK(V8,V$8:V$33,0)</f>
        <v>9</v>
      </c>
      <c r="X8" s="65">
        <f>VLOOKUP($A8,'Return Data'!$B$7:$R$2843,14,0)</f>
        <v>7.3564999999999996</v>
      </c>
      <c r="Y8" s="66">
        <f t="shared" ref="Y8:Y31" si="10">RANK(X8,X$8:X$33,0)</f>
        <v>5</v>
      </c>
      <c r="Z8" s="65">
        <f>VLOOKUP($A8,'Return Data'!$B$7:$R$2843,16,0)</f>
        <v>7.4090999999999996</v>
      </c>
      <c r="AA8" s="67">
        <f t="shared" ref="AA8:AA33" si="11">RANK(Z8,Z$8:Z$33,0)</f>
        <v>15</v>
      </c>
    </row>
    <row r="9" spans="1:27" x14ac:dyDescent="0.3">
      <c r="A9" s="63" t="s">
        <v>1017</v>
      </c>
      <c r="B9" s="64">
        <f>VLOOKUP($A9,'Return Data'!$B$7:$R$2843,3,0)</f>
        <v>44351</v>
      </c>
      <c r="C9" s="65">
        <f>VLOOKUP($A9,'Return Data'!$B$7:$R$2843,4,0)</f>
        <v>2420.3850000000002</v>
      </c>
      <c r="D9" s="65">
        <f>VLOOKUP($A9,'Return Data'!$B$7:$R$2843,5,0)</f>
        <v>7.3078000000000003</v>
      </c>
      <c r="E9" s="66">
        <f t="shared" si="0"/>
        <v>10</v>
      </c>
      <c r="F9" s="65">
        <f>VLOOKUP($A9,'Return Data'!$B$7:$R$2843,6,0)</f>
        <v>5.0907</v>
      </c>
      <c r="G9" s="66">
        <f t="shared" si="1"/>
        <v>13</v>
      </c>
      <c r="H9" s="65">
        <f>VLOOKUP($A9,'Return Data'!$B$7:$R$2843,7,0)</f>
        <v>3.5114999999999998</v>
      </c>
      <c r="I9" s="66">
        <f t="shared" si="2"/>
        <v>11</v>
      </c>
      <c r="J9" s="65">
        <f>VLOOKUP($A9,'Return Data'!$B$7:$R$2843,8,0)</f>
        <v>3.4129</v>
      </c>
      <c r="K9" s="66">
        <f t="shared" si="3"/>
        <v>10</v>
      </c>
      <c r="L9" s="65">
        <f>VLOOKUP($A9,'Return Data'!$B$7:$R$2843,9,0)</f>
        <v>3.8010999999999999</v>
      </c>
      <c r="M9" s="66">
        <f t="shared" si="4"/>
        <v>8</v>
      </c>
      <c r="N9" s="65">
        <f>VLOOKUP($A9,'Return Data'!$B$7:$R$2843,10,0)</f>
        <v>4.7911000000000001</v>
      </c>
      <c r="O9" s="66">
        <f t="shared" si="5"/>
        <v>10</v>
      </c>
      <c r="P9" s="65">
        <f>VLOOKUP($A9,'Return Data'!$B$7:$R$2843,11,0)</f>
        <v>3.7343999999999999</v>
      </c>
      <c r="Q9" s="66">
        <f t="shared" si="6"/>
        <v>7</v>
      </c>
      <c r="R9" s="65">
        <f>VLOOKUP($A9,'Return Data'!$B$7:$R$2843,12,0)</f>
        <v>4.38</v>
      </c>
      <c r="S9" s="66">
        <f t="shared" si="7"/>
        <v>8</v>
      </c>
      <c r="T9" s="65">
        <f>VLOOKUP($A9,'Return Data'!$B$7:$R$2843,13,0)</f>
        <v>5.4852999999999996</v>
      </c>
      <c r="U9" s="66">
        <f t="shared" si="8"/>
        <v>13</v>
      </c>
      <c r="V9" s="65">
        <f>VLOOKUP($A9,'Return Data'!$B$7:$R$2843,17,0)</f>
        <v>6.8193999999999999</v>
      </c>
      <c r="W9" s="66">
        <f t="shared" si="9"/>
        <v>10</v>
      </c>
      <c r="X9" s="65">
        <f>VLOOKUP($A9,'Return Data'!$B$7:$R$2843,14,0)</f>
        <v>7.4555999999999996</v>
      </c>
      <c r="Y9" s="66">
        <f t="shared" si="10"/>
        <v>2</v>
      </c>
      <c r="Z9" s="65">
        <f>VLOOKUP($A9,'Return Data'!$B$7:$R$2843,16,0)</f>
        <v>7.8754</v>
      </c>
      <c r="AA9" s="67">
        <f t="shared" si="11"/>
        <v>6</v>
      </c>
    </row>
    <row r="10" spans="1:27" x14ac:dyDescent="0.3">
      <c r="A10" s="63" t="s">
        <v>1018</v>
      </c>
      <c r="B10" s="64">
        <f>VLOOKUP($A10,'Return Data'!$B$7:$R$2843,3,0)</f>
        <v>44351</v>
      </c>
      <c r="C10" s="65">
        <f>VLOOKUP($A10,'Return Data'!$B$7:$R$2843,4,0)</f>
        <v>1565.5546999999999</v>
      </c>
      <c r="D10" s="65">
        <f>VLOOKUP($A10,'Return Data'!$B$7:$R$2843,5,0)</f>
        <v>1.9655</v>
      </c>
      <c r="E10" s="66">
        <f t="shared" si="0"/>
        <v>23</v>
      </c>
      <c r="F10" s="65">
        <f>VLOOKUP($A10,'Return Data'!$B$7:$R$2843,6,0)</f>
        <v>0.82310000000000005</v>
      </c>
      <c r="G10" s="66">
        <f t="shared" si="1"/>
        <v>25</v>
      </c>
      <c r="H10" s="65">
        <f>VLOOKUP($A10,'Return Data'!$B$7:$R$2843,7,0)</f>
        <v>2.1341000000000001</v>
      </c>
      <c r="I10" s="66">
        <f t="shared" si="2"/>
        <v>23</v>
      </c>
      <c r="J10" s="65">
        <f>VLOOKUP($A10,'Return Data'!$B$7:$R$2843,8,0)</f>
        <v>2.7216</v>
      </c>
      <c r="K10" s="66">
        <f t="shared" si="3"/>
        <v>19</v>
      </c>
      <c r="L10" s="65">
        <f>VLOOKUP($A10,'Return Data'!$B$7:$R$2843,9,0)</f>
        <v>3.2917999999999998</v>
      </c>
      <c r="M10" s="66">
        <f t="shared" si="4"/>
        <v>15</v>
      </c>
      <c r="N10" s="65">
        <f>VLOOKUP($A10,'Return Data'!$B$7:$R$2843,10,0)</f>
        <v>6.4935999999999998</v>
      </c>
      <c r="O10" s="66">
        <f t="shared" si="5"/>
        <v>2</v>
      </c>
      <c r="P10" s="65">
        <f>VLOOKUP($A10,'Return Data'!$B$7:$R$2843,11,0)</f>
        <v>9.4306999999999999</v>
      </c>
      <c r="Q10" s="66">
        <f t="shared" si="6"/>
        <v>2</v>
      </c>
      <c r="R10" s="65">
        <f>VLOOKUP($A10,'Return Data'!$B$7:$R$2843,12,0)</f>
        <v>8.8696999999999999</v>
      </c>
      <c r="S10" s="66">
        <f t="shared" si="7"/>
        <v>2</v>
      </c>
      <c r="T10" s="65">
        <f>VLOOKUP($A10,'Return Data'!$B$7:$R$2843,13,0)</f>
        <v>37.0017</v>
      </c>
      <c r="U10" s="66">
        <f t="shared" si="8"/>
        <v>1</v>
      </c>
      <c r="V10" s="65">
        <f>VLOOKUP($A10,'Return Data'!$B$7:$R$2843,17,0)</f>
        <v>-6.6578999999999997</v>
      </c>
      <c r="W10" s="66">
        <f t="shared" si="9"/>
        <v>25</v>
      </c>
      <c r="X10" s="65">
        <f>VLOOKUP($A10,'Return Data'!$B$7:$R$2843,14,0)</f>
        <v>-8.5719999999999992</v>
      </c>
      <c r="Y10" s="66">
        <f t="shared" si="10"/>
        <v>25</v>
      </c>
      <c r="Z10" s="65">
        <f>VLOOKUP($A10,'Return Data'!$B$7:$R$2843,16,0)</f>
        <v>3.8210999999999999</v>
      </c>
      <c r="AA10" s="67">
        <f t="shared" si="11"/>
        <v>24</v>
      </c>
    </row>
    <row r="11" spans="1:27" x14ac:dyDescent="0.3">
      <c r="A11" s="63" t="s">
        <v>1022</v>
      </c>
      <c r="B11" s="64">
        <f>VLOOKUP($A11,'Return Data'!$B$7:$R$2843,3,0)</f>
        <v>44351</v>
      </c>
      <c r="C11" s="65">
        <f>VLOOKUP($A11,'Return Data'!$B$7:$R$2843,4,0)</f>
        <v>32.027299999999997</v>
      </c>
      <c r="D11" s="65">
        <f>VLOOKUP($A11,'Return Data'!$B$7:$R$2843,5,0)</f>
        <v>6.8391999999999999</v>
      </c>
      <c r="E11" s="66">
        <f t="shared" si="0"/>
        <v>14</v>
      </c>
      <c r="F11" s="65">
        <f>VLOOKUP($A11,'Return Data'!$B$7:$R$2843,6,0)</f>
        <v>5.7008999999999999</v>
      </c>
      <c r="G11" s="66">
        <f t="shared" si="1"/>
        <v>9</v>
      </c>
      <c r="H11" s="65">
        <f>VLOOKUP($A11,'Return Data'!$B$7:$R$2843,7,0)</f>
        <v>3.8125</v>
      </c>
      <c r="I11" s="66">
        <f t="shared" si="2"/>
        <v>8</v>
      </c>
      <c r="J11" s="65">
        <f>VLOOKUP($A11,'Return Data'!$B$7:$R$2843,8,0)</f>
        <v>3.7663000000000002</v>
      </c>
      <c r="K11" s="66">
        <f t="shared" si="3"/>
        <v>7</v>
      </c>
      <c r="L11" s="65">
        <f>VLOOKUP($A11,'Return Data'!$B$7:$R$2843,9,0)</f>
        <v>3.9283000000000001</v>
      </c>
      <c r="M11" s="66">
        <f t="shared" si="4"/>
        <v>6</v>
      </c>
      <c r="N11" s="65">
        <f>VLOOKUP($A11,'Return Data'!$B$7:$R$2843,10,0)</f>
        <v>5.1688999999999998</v>
      </c>
      <c r="O11" s="66">
        <f t="shared" si="5"/>
        <v>5</v>
      </c>
      <c r="P11" s="65">
        <f>VLOOKUP($A11,'Return Data'!$B$7:$R$2843,11,0)</f>
        <v>3.6307</v>
      </c>
      <c r="Q11" s="66">
        <f t="shared" si="6"/>
        <v>10</v>
      </c>
      <c r="R11" s="65">
        <f>VLOOKUP($A11,'Return Data'!$B$7:$R$2843,12,0)</f>
        <v>4.2054999999999998</v>
      </c>
      <c r="S11" s="66">
        <f t="shared" si="7"/>
        <v>13</v>
      </c>
      <c r="T11" s="65">
        <f>VLOOKUP($A11,'Return Data'!$B$7:$R$2843,13,0)</f>
        <v>5.1265000000000001</v>
      </c>
      <c r="U11" s="66">
        <f t="shared" si="8"/>
        <v>17</v>
      </c>
      <c r="V11" s="65">
        <f>VLOOKUP($A11,'Return Data'!$B$7:$R$2843,17,0)</f>
        <v>9.4083000000000006</v>
      </c>
      <c r="W11" s="66">
        <f t="shared" si="9"/>
        <v>2</v>
      </c>
      <c r="X11" s="65">
        <f>VLOOKUP($A11,'Return Data'!$B$7:$R$2843,14,0)</f>
        <v>6.8414999999999999</v>
      </c>
      <c r="Y11" s="66">
        <f t="shared" si="10"/>
        <v>11</v>
      </c>
      <c r="Z11" s="65">
        <f>VLOOKUP($A11,'Return Data'!$B$7:$R$2843,16,0)</f>
        <v>7.7314999999999996</v>
      </c>
      <c r="AA11" s="67">
        <f t="shared" si="11"/>
        <v>7</v>
      </c>
    </row>
    <row r="12" spans="1:27" x14ac:dyDescent="0.3">
      <c r="A12" s="63" t="s">
        <v>1025</v>
      </c>
      <c r="B12" s="64">
        <f>VLOOKUP($A12,'Return Data'!$B$7:$R$2843,3,0)</f>
        <v>44351</v>
      </c>
      <c r="C12" s="65">
        <f>VLOOKUP($A12,'Return Data'!$B$7:$R$2843,4,0)</f>
        <v>33.300800000000002</v>
      </c>
      <c r="D12" s="65">
        <f>VLOOKUP($A12,'Return Data'!$B$7:$R$2843,5,0)</f>
        <v>1.7538</v>
      </c>
      <c r="E12" s="66">
        <f t="shared" si="0"/>
        <v>25</v>
      </c>
      <c r="F12" s="65">
        <f>VLOOKUP($A12,'Return Data'!$B$7:$R$2843,6,0)</f>
        <v>3.0697999999999999</v>
      </c>
      <c r="G12" s="66">
        <f t="shared" si="1"/>
        <v>24</v>
      </c>
      <c r="H12" s="65">
        <f>VLOOKUP($A12,'Return Data'!$B$7:$R$2843,7,0)</f>
        <v>2.3654999999999999</v>
      </c>
      <c r="I12" s="66">
        <f t="shared" si="2"/>
        <v>21</v>
      </c>
      <c r="J12" s="65">
        <f>VLOOKUP($A12,'Return Data'!$B$7:$R$2843,8,0)</f>
        <v>2.5705</v>
      </c>
      <c r="K12" s="66">
        <f t="shared" si="3"/>
        <v>21</v>
      </c>
      <c r="L12" s="65">
        <f>VLOOKUP($A12,'Return Data'!$B$7:$R$2843,9,0)</f>
        <v>2.8140999999999998</v>
      </c>
      <c r="M12" s="66">
        <f t="shared" si="4"/>
        <v>24</v>
      </c>
      <c r="N12" s="65">
        <f>VLOOKUP($A12,'Return Data'!$B$7:$R$2843,10,0)</f>
        <v>3.7425000000000002</v>
      </c>
      <c r="O12" s="66">
        <f t="shared" si="5"/>
        <v>23</v>
      </c>
      <c r="P12" s="65">
        <f>VLOOKUP($A12,'Return Data'!$B$7:$R$2843,11,0)</f>
        <v>3.0608</v>
      </c>
      <c r="Q12" s="66">
        <f t="shared" si="6"/>
        <v>22</v>
      </c>
      <c r="R12" s="65">
        <f>VLOOKUP($A12,'Return Data'!$B$7:$R$2843,12,0)</f>
        <v>3.5011999999999999</v>
      </c>
      <c r="S12" s="66">
        <f t="shared" si="7"/>
        <v>23</v>
      </c>
      <c r="T12" s="65">
        <f>VLOOKUP($A12,'Return Data'!$B$7:$R$2843,13,0)</f>
        <v>4.3045999999999998</v>
      </c>
      <c r="U12" s="66">
        <f t="shared" si="8"/>
        <v>24</v>
      </c>
      <c r="V12" s="65">
        <f>VLOOKUP($A12,'Return Data'!$B$7:$R$2843,17,0)</f>
        <v>5.9546000000000001</v>
      </c>
      <c r="W12" s="66">
        <f t="shared" si="9"/>
        <v>16</v>
      </c>
      <c r="X12" s="65">
        <f>VLOOKUP($A12,'Return Data'!$B$7:$R$2843,14,0)</f>
        <v>6.6784999999999997</v>
      </c>
      <c r="Y12" s="66">
        <f t="shared" si="10"/>
        <v>12</v>
      </c>
      <c r="Z12" s="65">
        <f>VLOOKUP($A12,'Return Data'!$B$7:$R$2843,16,0)</f>
        <v>7.6776</v>
      </c>
      <c r="AA12" s="67">
        <f t="shared" si="11"/>
        <v>8</v>
      </c>
    </row>
    <row r="13" spans="1:27" x14ac:dyDescent="0.3">
      <c r="A13" s="63" t="s">
        <v>1027</v>
      </c>
      <c r="B13" s="64">
        <f>VLOOKUP($A13,'Return Data'!$B$7:$R$2843,3,0)</f>
        <v>44351</v>
      </c>
      <c r="C13" s="65">
        <f>VLOOKUP($A13,'Return Data'!$B$7:$R$2843,4,0)</f>
        <v>15.6371</v>
      </c>
      <c r="D13" s="65">
        <f>VLOOKUP($A13,'Return Data'!$B$7:$R$2843,5,0)</f>
        <v>5.1359000000000004</v>
      </c>
      <c r="E13" s="66">
        <f t="shared" si="0"/>
        <v>16</v>
      </c>
      <c r="F13" s="65">
        <f>VLOOKUP($A13,'Return Data'!$B$7:$R$2843,6,0)</f>
        <v>4.0472999999999999</v>
      </c>
      <c r="G13" s="66">
        <f t="shared" si="1"/>
        <v>17</v>
      </c>
      <c r="H13" s="65">
        <f>VLOOKUP($A13,'Return Data'!$B$7:$R$2843,7,0)</f>
        <v>3.4702999999999999</v>
      </c>
      <c r="I13" s="66">
        <f t="shared" si="2"/>
        <v>12</v>
      </c>
      <c r="J13" s="65">
        <f>VLOOKUP($A13,'Return Data'!$B$7:$R$2843,8,0)</f>
        <v>2.8875999999999999</v>
      </c>
      <c r="K13" s="66">
        <f t="shared" si="3"/>
        <v>17</v>
      </c>
      <c r="L13" s="65">
        <f>VLOOKUP($A13,'Return Data'!$B$7:$R$2843,9,0)</f>
        <v>3.012</v>
      </c>
      <c r="M13" s="66">
        <f t="shared" si="4"/>
        <v>20</v>
      </c>
      <c r="N13" s="65">
        <f>VLOOKUP($A13,'Return Data'!$B$7:$R$2843,10,0)</f>
        <v>4.5941000000000001</v>
      </c>
      <c r="O13" s="66">
        <f t="shared" si="5"/>
        <v>14</v>
      </c>
      <c r="P13" s="65">
        <f>VLOOKUP($A13,'Return Data'!$B$7:$R$2843,11,0)</f>
        <v>3.4281000000000001</v>
      </c>
      <c r="Q13" s="66">
        <f t="shared" si="6"/>
        <v>17</v>
      </c>
      <c r="R13" s="65">
        <f>VLOOKUP($A13,'Return Data'!$B$7:$R$2843,12,0)</f>
        <v>4.0033000000000003</v>
      </c>
      <c r="S13" s="66">
        <f t="shared" si="7"/>
        <v>16</v>
      </c>
      <c r="T13" s="65">
        <f>VLOOKUP($A13,'Return Data'!$B$7:$R$2843,13,0)</f>
        <v>4.7529000000000003</v>
      </c>
      <c r="U13" s="66">
        <f t="shared" si="8"/>
        <v>20</v>
      </c>
      <c r="V13" s="65">
        <f>VLOOKUP($A13,'Return Data'!$B$7:$R$2843,17,0)</f>
        <v>7.5231000000000003</v>
      </c>
      <c r="W13" s="66">
        <f t="shared" si="9"/>
        <v>4</v>
      </c>
      <c r="X13" s="65">
        <f>VLOOKUP($A13,'Return Data'!$B$7:$R$2843,14,0)</f>
        <v>7.2126999999999999</v>
      </c>
      <c r="Y13" s="66">
        <f t="shared" si="10"/>
        <v>7</v>
      </c>
      <c r="Z13" s="65">
        <f>VLOOKUP($A13,'Return Data'!$B$7:$R$2843,16,0)</f>
        <v>7.4260000000000002</v>
      </c>
      <c r="AA13" s="67">
        <f t="shared" si="11"/>
        <v>14</v>
      </c>
    </row>
    <row r="14" spans="1:27" x14ac:dyDescent="0.3">
      <c r="A14" s="63" t="s">
        <v>1934</v>
      </c>
      <c r="B14" s="64">
        <f>VLOOKUP($A14,'Return Data'!$B$7:$R$2843,3,0)</f>
        <v>44351</v>
      </c>
      <c r="C14" s="65">
        <f>VLOOKUP($A14,'Return Data'!$B$7:$R$2843,4,0)</f>
        <v>23.5304</v>
      </c>
      <c r="D14" s="65">
        <f>VLOOKUP($A14,'Return Data'!$B$7:$R$2843,5,0)</f>
        <v>9.3094999999999999</v>
      </c>
      <c r="E14" s="66">
        <f t="shared" si="0"/>
        <v>4</v>
      </c>
      <c r="F14" s="65">
        <f>VLOOKUP($A14,'Return Data'!$B$7:$R$2843,6,0)</f>
        <v>8.6928000000000001</v>
      </c>
      <c r="G14" s="66">
        <f t="shared" si="1"/>
        <v>3</v>
      </c>
      <c r="H14" s="65">
        <f>VLOOKUP($A14,'Return Data'!$B$7:$R$2843,7,0)</f>
        <v>4.3247</v>
      </c>
      <c r="I14" s="66">
        <f t="shared" si="2"/>
        <v>6</v>
      </c>
      <c r="J14" s="65">
        <f>VLOOKUP($A14,'Return Data'!$B$7:$R$2843,8,0)</f>
        <v>12.6143</v>
      </c>
      <c r="K14" s="66">
        <f t="shared" si="3"/>
        <v>1</v>
      </c>
      <c r="L14" s="65">
        <f>VLOOKUP($A14,'Return Data'!$B$7:$R$2843,9,0)</f>
        <v>-1.4843</v>
      </c>
      <c r="M14" s="66">
        <f t="shared" si="4"/>
        <v>26</v>
      </c>
      <c r="N14" s="65">
        <f>VLOOKUP($A14,'Return Data'!$B$7:$R$2843,10,0)</f>
        <v>9.1914999999999996</v>
      </c>
      <c r="O14" s="66">
        <f t="shared" si="5"/>
        <v>1</v>
      </c>
      <c r="P14" s="65">
        <f>VLOOKUP($A14,'Return Data'!$B$7:$R$2843,11,0)</f>
        <v>11.2134</v>
      </c>
      <c r="Q14" s="66">
        <f t="shared" si="6"/>
        <v>1</v>
      </c>
      <c r="R14" s="65">
        <f>VLOOKUP($A14,'Return Data'!$B$7:$R$2843,12,0)</f>
        <v>12.425700000000001</v>
      </c>
      <c r="S14" s="66">
        <f t="shared" si="7"/>
        <v>1</v>
      </c>
      <c r="T14" s="65">
        <f>VLOOKUP($A14,'Return Data'!$B$7:$R$2843,13,0)</f>
        <v>13.202</v>
      </c>
      <c r="U14" s="66">
        <f t="shared" si="8"/>
        <v>3</v>
      </c>
      <c r="V14" s="65">
        <f>VLOOKUP($A14,'Return Data'!$B$7:$R$2843,17,0)</f>
        <v>3.5629</v>
      </c>
      <c r="W14" s="66">
        <f t="shared" si="9"/>
        <v>23</v>
      </c>
      <c r="X14" s="65">
        <f>VLOOKUP($A14,'Return Data'!$B$7:$R$2843,14,0)</f>
        <v>5.3232999999999997</v>
      </c>
      <c r="Y14" s="66">
        <f t="shared" si="10"/>
        <v>18</v>
      </c>
      <c r="Z14" s="65">
        <f>VLOOKUP($A14,'Return Data'!$B$7:$R$2843,16,0)</f>
        <v>8.1936999999999998</v>
      </c>
      <c r="AA14" s="67">
        <f t="shared" si="11"/>
        <v>1</v>
      </c>
    </row>
    <row r="15" spans="1:27" x14ac:dyDescent="0.3">
      <c r="A15" s="63" t="s">
        <v>1032</v>
      </c>
      <c r="B15" s="64">
        <f>VLOOKUP($A15,'Return Data'!$B$7:$R$2843,3,0)</f>
        <v>44351</v>
      </c>
      <c r="C15" s="65">
        <f>VLOOKUP($A15,'Return Data'!$B$7:$R$2843,4,0)</f>
        <v>45.424799999999998</v>
      </c>
      <c r="D15" s="65">
        <f>VLOOKUP($A15,'Return Data'!$B$7:$R$2843,5,0)</f>
        <v>12.378500000000001</v>
      </c>
      <c r="E15" s="66">
        <f t="shared" si="0"/>
        <v>1</v>
      </c>
      <c r="F15" s="65">
        <f>VLOOKUP($A15,'Return Data'!$B$7:$R$2843,6,0)</f>
        <v>8.3892000000000007</v>
      </c>
      <c r="G15" s="66">
        <f t="shared" si="1"/>
        <v>4</v>
      </c>
      <c r="H15" s="65">
        <f>VLOOKUP($A15,'Return Data'!$B$7:$R$2843,7,0)</f>
        <v>7.1497000000000002</v>
      </c>
      <c r="I15" s="66">
        <f t="shared" si="2"/>
        <v>1</v>
      </c>
      <c r="J15" s="65">
        <f>VLOOKUP($A15,'Return Data'!$B$7:$R$2843,8,0)</f>
        <v>4.5651000000000002</v>
      </c>
      <c r="K15" s="66">
        <f t="shared" si="3"/>
        <v>5</v>
      </c>
      <c r="L15" s="65">
        <f>VLOOKUP($A15,'Return Data'!$B$7:$R$2843,9,0)</f>
        <v>5.4031000000000002</v>
      </c>
      <c r="M15" s="66">
        <f t="shared" si="4"/>
        <v>2</v>
      </c>
      <c r="N15" s="65">
        <f>VLOOKUP($A15,'Return Data'!$B$7:$R$2843,10,0)</f>
        <v>4.3110999999999997</v>
      </c>
      <c r="O15" s="66">
        <f t="shared" si="5"/>
        <v>17</v>
      </c>
      <c r="P15" s="65">
        <f>VLOOKUP($A15,'Return Data'!$B$7:$R$2843,11,0)</f>
        <v>3.9133</v>
      </c>
      <c r="Q15" s="66">
        <f t="shared" si="6"/>
        <v>5</v>
      </c>
      <c r="R15" s="65">
        <f>VLOOKUP($A15,'Return Data'!$B$7:$R$2843,12,0)</f>
        <v>5.0002000000000004</v>
      </c>
      <c r="S15" s="66">
        <f t="shared" si="7"/>
        <v>5</v>
      </c>
      <c r="T15" s="65">
        <f>VLOOKUP($A15,'Return Data'!$B$7:$R$2843,13,0)</f>
        <v>6.4482999999999997</v>
      </c>
      <c r="U15" s="66">
        <f t="shared" si="8"/>
        <v>8</v>
      </c>
      <c r="V15" s="65">
        <f>VLOOKUP($A15,'Return Data'!$B$7:$R$2843,17,0)</f>
        <v>6.9734999999999996</v>
      </c>
      <c r="W15" s="66">
        <f t="shared" si="9"/>
        <v>8</v>
      </c>
      <c r="X15" s="65">
        <f>VLOOKUP($A15,'Return Data'!$B$7:$R$2843,14,0)</f>
        <v>7.3278999999999996</v>
      </c>
      <c r="Y15" s="66">
        <f t="shared" si="10"/>
        <v>6</v>
      </c>
      <c r="Z15" s="65">
        <f>VLOOKUP($A15,'Return Data'!$B$7:$R$2843,16,0)</f>
        <v>7.2725</v>
      </c>
      <c r="AA15" s="67">
        <f t="shared" si="11"/>
        <v>16</v>
      </c>
    </row>
    <row r="16" spans="1:27" x14ac:dyDescent="0.3">
      <c r="A16" s="63" t="s">
        <v>1034</v>
      </c>
      <c r="B16" s="64">
        <f>VLOOKUP($A16,'Return Data'!$B$7:$R$2843,3,0)</f>
        <v>44351</v>
      </c>
      <c r="C16" s="65">
        <f>VLOOKUP($A16,'Return Data'!$B$7:$R$2843,4,0)</f>
        <v>16.3066</v>
      </c>
      <c r="D16" s="65">
        <f>VLOOKUP($A16,'Return Data'!$B$7:$R$2843,5,0)</f>
        <v>10.299300000000001</v>
      </c>
      <c r="E16" s="66">
        <f t="shared" si="0"/>
        <v>3</v>
      </c>
      <c r="F16" s="65">
        <f>VLOOKUP($A16,'Return Data'!$B$7:$R$2843,6,0)</f>
        <v>4.8517000000000001</v>
      </c>
      <c r="G16" s="66">
        <f t="shared" si="1"/>
        <v>14</v>
      </c>
      <c r="H16" s="65">
        <f>VLOOKUP($A16,'Return Data'!$B$7:$R$2843,7,0)</f>
        <v>3.3597000000000001</v>
      </c>
      <c r="I16" s="66">
        <f t="shared" si="2"/>
        <v>14</v>
      </c>
      <c r="J16" s="65">
        <f>VLOOKUP($A16,'Return Data'!$B$7:$R$2843,8,0)</f>
        <v>2.4485000000000001</v>
      </c>
      <c r="K16" s="66">
        <f t="shared" si="3"/>
        <v>24</v>
      </c>
      <c r="L16" s="65">
        <f>VLOOKUP($A16,'Return Data'!$B$7:$R$2843,9,0)</f>
        <v>2.8517999999999999</v>
      </c>
      <c r="M16" s="66">
        <f t="shared" si="4"/>
        <v>23</v>
      </c>
      <c r="N16" s="65">
        <f>VLOOKUP($A16,'Return Data'!$B$7:$R$2843,10,0)</f>
        <v>4.6074999999999999</v>
      </c>
      <c r="O16" s="66">
        <f t="shared" si="5"/>
        <v>13</v>
      </c>
      <c r="P16" s="65">
        <f>VLOOKUP($A16,'Return Data'!$B$7:$R$2843,11,0)</f>
        <v>3.0908000000000002</v>
      </c>
      <c r="Q16" s="66">
        <f t="shared" si="6"/>
        <v>21</v>
      </c>
      <c r="R16" s="65">
        <f>VLOOKUP($A16,'Return Data'!$B$7:$R$2843,12,0)</f>
        <v>3.6488</v>
      </c>
      <c r="S16" s="66">
        <f t="shared" si="7"/>
        <v>22</v>
      </c>
      <c r="T16" s="65">
        <f>VLOOKUP($A16,'Return Data'!$B$7:$R$2843,13,0)</f>
        <v>12.824999999999999</v>
      </c>
      <c r="U16" s="66">
        <f t="shared" si="8"/>
        <v>4</v>
      </c>
      <c r="V16" s="65">
        <f>VLOOKUP($A16,'Return Data'!$B$7:$R$2843,17,0)</f>
        <v>4.3227000000000002</v>
      </c>
      <c r="W16" s="66">
        <f t="shared" si="9"/>
        <v>22</v>
      </c>
      <c r="X16" s="65">
        <f>VLOOKUP($A16,'Return Data'!$B$7:$R$2843,14,0)</f>
        <v>2.0228999999999999</v>
      </c>
      <c r="Y16" s="66">
        <f t="shared" si="10"/>
        <v>22</v>
      </c>
      <c r="Z16" s="65">
        <f>VLOOKUP($A16,'Return Data'!$B$7:$R$2843,16,0)</f>
        <v>3.3961999999999999</v>
      </c>
      <c r="AA16" s="67">
        <f t="shared" si="11"/>
        <v>25</v>
      </c>
    </row>
    <row r="17" spans="1:27" x14ac:dyDescent="0.3">
      <c r="A17" s="63" t="s">
        <v>1036</v>
      </c>
      <c r="B17" s="64">
        <f>VLOOKUP($A17,'Return Data'!$B$7:$R$2843,3,0)</f>
        <v>44351</v>
      </c>
      <c r="C17" s="65">
        <f>VLOOKUP($A17,'Return Data'!$B$7:$R$2843,4,0)</f>
        <v>420.18349999999998</v>
      </c>
      <c r="D17" s="65">
        <f>VLOOKUP($A17,'Return Data'!$B$7:$R$2843,5,0)</f>
        <v>7.2286999999999999</v>
      </c>
      <c r="E17" s="66">
        <f t="shared" si="0"/>
        <v>11</v>
      </c>
      <c r="F17" s="65">
        <f>VLOOKUP($A17,'Return Data'!$B$7:$R$2843,6,0)</f>
        <v>11.1233</v>
      </c>
      <c r="G17" s="66">
        <f t="shared" si="1"/>
        <v>1</v>
      </c>
      <c r="H17" s="65">
        <f>VLOOKUP($A17,'Return Data'!$B$7:$R$2843,7,0)</f>
        <v>5.7668999999999997</v>
      </c>
      <c r="I17" s="66">
        <f t="shared" si="2"/>
        <v>2</v>
      </c>
      <c r="J17" s="65">
        <f>VLOOKUP($A17,'Return Data'!$B$7:$R$2843,8,0)</f>
        <v>5.2523999999999997</v>
      </c>
      <c r="K17" s="66">
        <f t="shared" si="3"/>
        <v>4</v>
      </c>
      <c r="L17" s="65">
        <f>VLOOKUP($A17,'Return Data'!$B$7:$R$2843,9,0)</f>
        <v>6.1329000000000002</v>
      </c>
      <c r="M17" s="66">
        <f t="shared" si="4"/>
        <v>1</v>
      </c>
      <c r="N17" s="65">
        <f>VLOOKUP($A17,'Return Data'!$B$7:$R$2843,10,0)</f>
        <v>3.9952999999999999</v>
      </c>
      <c r="O17" s="66">
        <f t="shared" si="5"/>
        <v>20</v>
      </c>
      <c r="P17" s="65">
        <f>VLOOKUP($A17,'Return Data'!$B$7:$R$2843,11,0)</f>
        <v>3.8317999999999999</v>
      </c>
      <c r="Q17" s="66">
        <f t="shared" si="6"/>
        <v>6</v>
      </c>
      <c r="R17" s="65">
        <f>VLOOKUP($A17,'Return Data'!$B$7:$R$2843,12,0)</f>
        <v>5.0086000000000004</v>
      </c>
      <c r="S17" s="66">
        <f t="shared" si="7"/>
        <v>4</v>
      </c>
      <c r="T17" s="65">
        <f>VLOOKUP($A17,'Return Data'!$B$7:$R$2843,13,0)</f>
        <v>6.5678999999999998</v>
      </c>
      <c r="U17" s="66">
        <f t="shared" si="8"/>
        <v>7</v>
      </c>
      <c r="V17" s="65">
        <f>VLOOKUP($A17,'Return Data'!$B$7:$R$2843,17,0)</f>
        <v>7.4053000000000004</v>
      </c>
      <c r="W17" s="66">
        <f t="shared" si="9"/>
        <v>5</v>
      </c>
      <c r="X17" s="65">
        <f>VLOOKUP($A17,'Return Data'!$B$7:$R$2843,14,0)</f>
        <v>7.8160999999999996</v>
      </c>
      <c r="Y17" s="66">
        <f t="shared" si="10"/>
        <v>1</v>
      </c>
      <c r="Z17" s="65">
        <f>VLOOKUP($A17,'Return Data'!$B$7:$R$2843,16,0)</f>
        <v>7.9794999999999998</v>
      </c>
      <c r="AA17" s="67">
        <f t="shared" si="11"/>
        <v>2</v>
      </c>
    </row>
    <row r="18" spans="1:27" x14ac:dyDescent="0.3">
      <c r="A18" s="63" t="s">
        <v>1039</v>
      </c>
      <c r="B18" s="64">
        <f>VLOOKUP($A18,'Return Data'!$B$7:$R$2843,3,0)</f>
        <v>44351</v>
      </c>
      <c r="C18" s="65">
        <f>VLOOKUP($A18,'Return Data'!$B$7:$R$2843,4,0)</f>
        <v>30.473500000000001</v>
      </c>
      <c r="D18" s="65">
        <f>VLOOKUP($A18,'Return Data'!$B$7:$R$2843,5,0)</f>
        <v>8.6258999999999997</v>
      </c>
      <c r="E18" s="66">
        <f t="shared" si="0"/>
        <v>7</v>
      </c>
      <c r="F18" s="65">
        <f>VLOOKUP($A18,'Return Data'!$B$7:$R$2843,6,0)</f>
        <v>5.6719999999999997</v>
      </c>
      <c r="G18" s="66">
        <f t="shared" si="1"/>
        <v>10</v>
      </c>
      <c r="H18" s="65">
        <f>VLOOKUP($A18,'Return Data'!$B$7:$R$2843,7,0)</f>
        <v>3.3902000000000001</v>
      </c>
      <c r="I18" s="66">
        <f t="shared" si="2"/>
        <v>13</v>
      </c>
      <c r="J18" s="65">
        <f>VLOOKUP($A18,'Return Data'!$B$7:$R$2843,8,0)</f>
        <v>3.2465999999999999</v>
      </c>
      <c r="K18" s="66">
        <f t="shared" si="3"/>
        <v>11</v>
      </c>
      <c r="L18" s="65">
        <f>VLOOKUP($A18,'Return Data'!$B$7:$R$2843,9,0)</f>
        <v>3.5070999999999999</v>
      </c>
      <c r="M18" s="66">
        <f t="shared" si="4"/>
        <v>12</v>
      </c>
      <c r="N18" s="65">
        <f>VLOOKUP($A18,'Return Data'!$B$7:$R$2843,10,0)</f>
        <v>4.8228999999999997</v>
      </c>
      <c r="O18" s="66">
        <f t="shared" si="5"/>
        <v>9</v>
      </c>
      <c r="P18" s="65">
        <f>VLOOKUP($A18,'Return Data'!$B$7:$R$2843,11,0)</f>
        <v>3.4794999999999998</v>
      </c>
      <c r="Q18" s="66">
        <f t="shared" si="6"/>
        <v>15</v>
      </c>
      <c r="R18" s="65">
        <f>VLOOKUP($A18,'Return Data'!$B$7:$R$2843,12,0)</f>
        <v>3.9822000000000002</v>
      </c>
      <c r="S18" s="66">
        <f t="shared" si="7"/>
        <v>17</v>
      </c>
      <c r="T18" s="65">
        <f>VLOOKUP($A18,'Return Data'!$B$7:$R$2843,13,0)</f>
        <v>5.0382999999999996</v>
      </c>
      <c r="U18" s="66">
        <f t="shared" si="8"/>
        <v>19</v>
      </c>
      <c r="V18" s="65">
        <f>VLOOKUP($A18,'Return Data'!$B$7:$R$2843,17,0)</f>
        <v>6.4524999999999997</v>
      </c>
      <c r="W18" s="66">
        <f t="shared" si="9"/>
        <v>12</v>
      </c>
      <c r="X18" s="65">
        <f>VLOOKUP($A18,'Return Data'!$B$7:$R$2843,14,0)</f>
        <v>7.1512000000000002</v>
      </c>
      <c r="Y18" s="66">
        <f t="shared" si="10"/>
        <v>8</v>
      </c>
      <c r="Z18" s="65">
        <f>VLOOKUP($A18,'Return Data'!$B$7:$R$2843,16,0)</f>
        <v>7.5092999999999996</v>
      </c>
      <c r="AA18" s="67">
        <f t="shared" si="11"/>
        <v>12</v>
      </c>
    </row>
    <row r="19" spans="1:27" x14ac:dyDescent="0.3">
      <c r="A19" s="63" t="s">
        <v>1040</v>
      </c>
      <c r="B19" s="64">
        <f>VLOOKUP($A19,'Return Data'!$B$7:$R$2843,3,0)</f>
        <v>44351</v>
      </c>
      <c r="C19" s="65">
        <f>VLOOKUP($A19,'Return Data'!$B$7:$R$2843,4,0)</f>
        <v>2988.0529999999999</v>
      </c>
      <c r="D19" s="65">
        <f>VLOOKUP($A19,'Return Data'!$B$7:$R$2843,5,0)</f>
        <v>7.0484</v>
      </c>
      <c r="E19" s="66">
        <f t="shared" si="0"/>
        <v>12</v>
      </c>
      <c r="F19" s="65">
        <f>VLOOKUP($A19,'Return Data'!$B$7:$R$2843,6,0)</f>
        <v>5.1032999999999999</v>
      </c>
      <c r="G19" s="66">
        <f t="shared" si="1"/>
        <v>12</v>
      </c>
      <c r="H19" s="65">
        <f>VLOOKUP($A19,'Return Data'!$B$7:$R$2843,7,0)</f>
        <v>3.6139999999999999</v>
      </c>
      <c r="I19" s="66">
        <f t="shared" si="2"/>
        <v>9</v>
      </c>
      <c r="J19" s="65">
        <f>VLOOKUP($A19,'Return Data'!$B$7:$R$2843,8,0)</f>
        <v>2.9839000000000002</v>
      </c>
      <c r="K19" s="66">
        <f t="shared" si="3"/>
        <v>16</v>
      </c>
      <c r="L19" s="65">
        <f>VLOOKUP($A19,'Return Data'!$B$7:$R$2843,9,0)</f>
        <v>3.1518999999999999</v>
      </c>
      <c r="M19" s="66">
        <f t="shared" si="4"/>
        <v>16</v>
      </c>
      <c r="N19" s="65">
        <f>VLOOKUP($A19,'Return Data'!$B$7:$R$2843,10,0)</f>
        <v>4.7103999999999999</v>
      </c>
      <c r="O19" s="66">
        <f t="shared" si="5"/>
        <v>11</v>
      </c>
      <c r="P19" s="65">
        <f>VLOOKUP($A19,'Return Data'!$B$7:$R$2843,11,0)</f>
        <v>3.5259999999999998</v>
      </c>
      <c r="Q19" s="66">
        <f t="shared" si="6"/>
        <v>13</v>
      </c>
      <c r="R19" s="65">
        <f>VLOOKUP($A19,'Return Data'!$B$7:$R$2843,12,0)</f>
        <v>4.0228000000000002</v>
      </c>
      <c r="S19" s="66">
        <f t="shared" si="7"/>
        <v>15</v>
      </c>
      <c r="T19" s="65">
        <f>VLOOKUP($A19,'Return Data'!$B$7:$R$2843,13,0)</f>
        <v>5.0608000000000004</v>
      </c>
      <c r="U19" s="66">
        <f t="shared" si="8"/>
        <v>18</v>
      </c>
      <c r="V19" s="65">
        <f>VLOOKUP($A19,'Return Data'!$B$7:$R$2843,17,0)</f>
        <v>6.6840999999999999</v>
      </c>
      <c r="W19" s="66">
        <f t="shared" si="9"/>
        <v>11</v>
      </c>
      <c r="X19" s="65">
        <f>VLOOKUP($A19,'Return Data'!$B$7:$R$2843,14,0)</f>
        <v>7.3808999999999996</v>
      </c>
      <c r="Y19" s="66">
        <f t="shared" si="10"/>
        <v>4</v>
      </c>
      <c r="Z19" s="65">
        <f>VLOOKUP($A19,'Return Data'!$B$7:$R$2843,16,0)</f>
        <v>7.9042000000000003</v>
      </c>
      <c r="AA19" s="67">
        <f t="shared" si="11"/>
        <v>5</v>
      </c>
    </row>
    <row r="20" spans="1:27" x14ac:dyDescent="0.3">
      <c r="A20" s="63" t="s">
        <v>1042</v>
      </c>
      <c r="B20" s="64">
        <f>VLOOKUP($A20,'Return Data'!$B$7:$R$2843,3,0)</f>
        <v>44351</v>
      </c>
      <c r="C20" s="65">
        <f>VLOOKUP($A20,'Return Data'!$B$7:$R$2843,4,0)</f>
        <v>29.384699999999999</v>
      </c>
      <c r="D20" s="65">
        <f>VLOOKUP($A20,'Return Data'!$B$7:$R$2843,5,0)</f>
        <v>1.9875</v>
      </c>
      <c r="E20" s="66">
        <f t="shared" si="0"/>
        <v>22</v>
      </c>
      <c r="F20" s="65">
        <f>VLOOKUP($A20,'Return Data'!$B$7:$R$2843,6,0)</f>
        <v>3.6446999999999998</v>
      </c>
      <c r="G20" s="66">
        <f t="shared" si="1"/>
        <v>20</v>
      </c>
      <c r="H20" s="65">
        <f>VLOOKUP($A20,'Return Data'!$B$7:$R$2843,7,0)</f>
        <v>2.5209999999999999</v>
      </c>
      <c r="I20" s="66">
        <f t="shared" si="2"/>
        <v>20</v>
      </c>
      <c r="J20" s="65">
        <f>VLOOKUP($A20,'Return Data'!$B$7:$R$2843,8,0)</f>
        <v>2.5489000000000002</v>
      </c>
      <c r="K20" s="66">
        <f t="shared" si="3"/>
        <v>22</v>
      </c>
      <c r="L20" s="65">
        <f>VLOOKUP($A20,'Return Data'!$B$7:$R$2843,9,0)</f>
        <v>3.0975000000000001</v>
      </c>
      <c r="M20" s="66">
        <f t="shared" si="4"/>
        <v>17</v>
      </c>
      <c r="N20" s="65">
        <f>VLOOKUP($A20,'Return Data'!$B$7:$R$2843,10,0)</f>
        <v>3.7494000000000001</v>
      </c>
      <c r="O20" s="66">
        <f t="shared" si="5"/>
        <v>22</v>
      </c>
      <c r="P20" s="65">
        <f>VLOOKUP($A20,'Return Data'!$B$7:$R$2843,11,0)</f>
        <v>2.9508999999999999</v>
      </c>
      <c r="Q20" s="66">
        <f t="shared" si="6"/>
        <v>25</v>
      </c>
      <c r="R20" s="65">
        <f>VLOOKUP($A20,'Return Data'!$B$7:$R$2843,12,0)</f>
        <v>3.4214000000000002</v>
      </c>
      <c r="S20" s="66">
        <f t="shared" si="7"/>
        <v>24</v>
      </c>
      <c r="T20" s="65">
        <f>VLOOKUP($A20,'Return Data'!$B$7:$R$2843,13,0)</f>
        <v>24.961500000000001</v>
      </c>
      <c r="U20" s="66">
        <f t="shared" si="8"/>
        <v>2</v>
      </c>
      <c r="V20" s="65">
        <f>VLOOKUP($A20,'Return Data'!$B$7:$R$2843,17,0)</f>
        <v>10.6973</v>
      </c>
      <c r="W20" s="66">
        <f t="shared" si="9"/>
        <v>1</v>
      </c>
      <c r="X20" s="65">
        <f>VLOOKUP($A20,'Return Data'!$B$7:$R$2843,14,0)</f>
        <v>5.625</v>
      </c>
      <c r="Y20" s="66">
        <f t="shared" si="10"/>
        <v>16</v>
      </c>
      <c r="Z20" s="65">
        <f>VLOOKUP($A20,'Return Data'!$B$7:$R$2843,16,0)</f>
        <v>7.6102999999999996</v>
      </c>
      <c r="AA20" s="67">
        <f t="shared" si="11"/>
        <v>11</v>
      </c>
    </row>
    <row r="21" spans="1:27" x14ac:dyDescent="0.3">
      <c r="A21" s="63" t="s">
        <v>1044</v>
      </c>
      <c r="B21" s="64">
        <f>VLOOKUP($A21,'Return Data'!$B$7:$R$2843,3,0)</f>
        <v>44351</v>
      </c>
      <c r="C21" s="65">
        <f>VLOOKUP($A21,'Return Data'!$B$7:$R$2843,4,0)</f>
        <v>2652.1478000000002</v>
      </c>
      <c r="D21" s="65">
        <f>VLOOKUP($A21,'Return Data'!$B$7:$R$2843,5,0)</f>
        <v>8.7990999999999993</v>
      </c>
      <c r="E21" s="66">
        <f t="shared" si="0"/>
        <v>6</v>
      </c>
      <c r="F21" s="65">
        <f>VLOOKUP($A21,'Return Data'!$B$7:$R$2843,6,0)</f>
        <v>8.9108000000000001</v>
      </c>
      <c r="G21" s="66">
        <f t="shared" si="1"/>
        <v>2</v>
      </c>
      <c r="H21" s="65">
        <f>VLOOKUP($A21,'Return Data'!$B$7:$R$2843,7,0)</f>
        <v>5.2228000000000003</v>
      </c>
      <c r="I21" s="66">
        <f t="shared" si="2"/>
        <v>3</v>
      </c>
      <c r="J21" s="65">
        <f>VLOOKUP($A21,'Return Data'!$B$7:$R$2843,8,0)</f>
        <v>5.4317000000000002</v>
      </c>
      <c r="K21" s="66">
        <f t="shared" si="3"/>
        <v>2</v>
      </c>
      <c r="L21" s="65">
        <f>VLOOKUP($A21,'Return Data'!$B$7:$R$2843,9,0)</f>
        <v>4.8601000000000001</v>
      </c>
      <c r="M21" s="66">
        <f t="shared" si="4"/>
        <v>4</v>
      </c>
      <c r="N21" s="65">
        <f>VLOOKUP($A21,'Return Data'!$B$7:$R$2843,10,0)</f>
        <v>4.9356999999999998</v>
      </c>
      <c r="O21" s="66">
        <f t="shared" si="5"/>
        <v>7</v>
      </c>
      <c r="P21" s="65">
        <f>VLOOKUP($A21,'Return Data'!$B$7:$R$2843,11,0)</f>
        <v>3.4319000000000002</v>
      </c>
      <c r="Q21" s="66">
        <f t="shared" si="6"/>
        <v>16</v>
      </c>
      <c r="R21" s="65">
        <f>VLOOKUP($A21,'Return Data'!$B$7:$R$2843,12,0)</f>
        <v>4.3444000000000003</v>
      </c>
      <c r="S21" s="66">
        <f t="shared" si="7"/>
        <v>10</v>
      </c>
      <c r="T21" s="65">
        <f>VLOOKUP($A21,'Return Data'!$B$7:$R$2843,13,0)</f>
        <v>5.9522000000000004</v>
      </c>
      <c r="U21" s="66">
        <f t="shared" si="8"/>
        <v>11</v>
      </c>
      <c r="V21" s="65">
        <f>VLOOKUP($A21,'Return Data'!$B$7:$R$2843,17,0)</f>
        <v>7.1837</v>
      </c>
      <c r="W21" s="66">
        <f t="shared" si="9"/>
        <v>6</v>
      </c>
      <c r="X21" s="65">
        <f>VLOOKUP($A21,'Return Data'!$B$7:$R$2843,14,0)</f>
        <v>7.4356</v>
      </c>
      <c r="Y21" s="66">
        <f t="shared" si="10"/>
        <v>3</v>
      </c>
      <c r="Z21" s="65">
        <f>VLOOKUP($A21,'Return Data'!$B$7:$R$2843,16,0)</f>
        <v>7.6360999999999999</v>
      </c>
      <c r="AA21" s="67">
        <f t="shared" si="11"/>
        <v>9</v>
      </c>
    </row>
    <row r="22" spans="1:27" x14ac:dyDescent="0.3">
      <c r="A22" s="63" t="s">
        <v>1047</v>
      </c>
      <c r="B22" s="64">
        <f>VLOOKUP($A22,'Return Data'!$B$7:$R$2843,3,0)</f>
        <v>44351</v>
      </c>
      <c r="C22" s="65">
        <f>VLOOKUP($A22,'Return Data'!$B$7:$R$2843,4,0)</f>
        <v>22.339500000000001</v>
      </c>
      <c r="D22" s="65">
        <f>VLOOKUP($A22,'Return Data'!$B$7:$R$2843,5,0)</f>
        <v>8.8251000000000008</v>
      </c>
      <c r="E22" s="66">
        <f t="shared" si="0"/>
        <v>5</v>
      </c>
      <c r="F22" s="65">
        <f>VLOOKUP($A22,'Return Data'!$B$7:$R$2843,6,0)</f>
        <v>5.1760999999999999</v>
      </c>
      <c r="G22" s="66">
        <f t="shared" si="1"/>
        <v>11</v>
      </c>
      <c r="H22" s="65">
        <f>VLOOKUP($A22,'Return Data'!$B$7:$R$2843,7,0)</f>
        <v>2.9426000000000001</v>
      </c>
      <c r="I22" s="66">
        <f t="shared" si="2"/>
        <v>16</v>
      </c>
      <c r="J22" s="65">
        <f>VLOOKUP($A22,'Return Data'!$B$7:$R$2843,8,0)</f>
        <v>3.0028000000000001</v>
      </c>
      <c r="K22" s="66">
        <f t="shared" si="3"/>
        <v>15</v>
      </c>
      <c r="L22" s="65">
        <f>VLOOKUP($A22,'Return Data'!$B$7:$R$2843,9,0)</f>
        <v>3.3298999999999999</v>
      </c>
      <c r="M22" s="66">
        <f t="shared" si="4"/>
        <v>14</v>
      </c>
      <c r="N22" s="65">
        <f>VLOOKUP($A22,'Return Data'!$B$7:$R$2843,10,0)</f>
        <v>4.6955</v>
      </c>
      <c r="O22" s="66">
        <f t="shared" si="5"/>
        <v>12</v>
      </c>
      <c r="P22" s="65">
        <f>VLOOKUP($A22,'Return Data'!$B$7:$R$2843,11,0)</f>
        <v>3.4889999999999999</v>
      </c>
      <c r="Q22" s="66">
        <f t="shared" si="6"/>
        <v>14</v>
      </c>
      <c r="R22" s="65">
        <f>VLOOKUP($A22,'Return Data'!$B$7:$R$2843,12,0)</f>
        <v>4.2930999999999999</v>
      </c>
      <c r="S22" s="66">
        <f t="shared" si="7"/>
        <v>12</v>
      </c>
      <c r="T22" s="65">
        <f>VLOOKUP($A22,'Return Data'!$B$7:$R$2843,13,0)</f>
        <v>7.4577999999999998</v>
      </c>
      <c r="U22" s="66">
        <f t="shared" si="8"/>
        <v>6</v>
      </c>
      <c r="V22" s="65">
        <f>VLOOKUP($A22,'Return Data'!$B$7:$R$2843,17,0)</f>
        <v>6.2083000000000004</v>
      </c>
      <c r="W22" s="66">
        <f t="shared" si="9"/>
        <v>14</v>
      </c>
      <c r="X22" s="65">
        <f>VLOOKUP($A22,'Return Data'!$B$7:$R$2843,14,0)</f>
        <v>5.9785000000000004</v>
      </c>
      <c r="Y22" s="66">
        <f t="shared" si="10"/>
        <v>14</v>
      </c>
      <c r="Z22" s="65">
        <f>VLOOKUP($A22,'Return Data'!$B$7:$R$2843,16,0)</f>
        <v>7.9501999999999997</v>
      </c>
      <c r="AA22" s="67">
        <f t="shared" si="11"/>
        <v>3</v>
      </c>
    </row>
    <row r="23" spans="1:27" x14ac:dyDescent="0.3">
      <c r="A23" s="63" t="s">
        <v>1048</v>
      </c>
      <c r="B23" s="64">
        <f>VLOOKUP($A23,'Return Data'!$B$7:$R$2843,3,0)</f>
        <v>44351</v>
      </c>
      <c r="C23" s="65">
        <f>VLOOKUP($A23,'Return Data'!$B$7:$R$2843,4,0)</f>
        <v>31.569099999999999</v>
      </c>
      <c r="D23" s="65">
        <f>VLOOKUP($A23,'Return Data'!$B$7:$R$2843,5,0)</f>
        <v>3.7002000000000002</v>
      </c>
      <c r="E23" s="66">
        <f t="shared" si="0"/>
        <v>19</v>
      </c>
      <c r="F23" s="65">
        <f>VLOOKUP($A23,'Return Data'!$B$7:$R$2843,6,0)</f>
        <v>3.9323000000000001</v>
      </c>
      <c r="G23" s="66">
        <f t="shared" si="1"/>
        <v>19</v>
      </c>
      <c r="H23" s="65">
        <f>VLOOKUP($A23,'Return Data'!$B$7:$R$2843,7,0)</f>
        <v>2.7267000000000001</v>
      </c>
      <c r="I23" s="66">
        <f t="shared" si="2"/>
        <v>17</v>
      </c>
      <c r="J23" s="65">
        <f>VLOOKUP($A23,'Return Data'!$B$7:$R$2843,8,0)</f>
        <v>2.7364000000000002</v>
      </c>
      <c r="K23" s="66">
        <f t="shared" si="3"/>
        <v>18</v>
      </c>
      <c r="L23" s="65">
        <f>VLOOKUP($A23,'Return Data'!$B$7:$R$2843,9,0)</f>
        <v>2.9613</v>
      </c>
      <c r="M23" s="66">
        <f t="shared" si="4"/>
        <v>22</v>
      </c>
      <c r="N23" s="65">
        <f>VLOOKUP($A23,'Return Data'!$B$7:$R$2843,10,0)</f>
        <v>3.9819</v>
      </c>
      <c r="O23" s="66">
        <f t="shared" si="5"/>
        <v>21</v>
      </c>
      <c r="P23" s="65">
        <f>VLOOKUP($A23,'Return Data'!$B$7:$R$2843,11,0)</f>
        <v>4.2465000000000002</v>
      </c>
      <c r="Q23" s="66">
        <f t="shared" si="6"/>
        <v>4</v>
      </c>
      <c r="R23" s="65">
        <f>VLOOKUP($A23,'Return Data'!$B$7:$R$2843,12,0)</f>
        <v>4.3737000000000004</v>
      </c>
      <c r="S23" s="66">
        <f t="shared" si="7"/>
        <v>9</v>
      </c>
      <c r="T23" s="65">
        <f>VLOOKUP($A23,'Return Data'!$B$7:$R$2843,13,0)</f>
        <v>6.1814</v>
      </c>
      <c r="U23" s="66">
        <f t="shared" si="8"/>
        <v>10</v>
      </c>
      <c r="V23" s="65">
        <f>VLOOKUP($A23,'Return Data'!$B$7:$R$2843,17,0)</f>
        <v>8.2020999999999997</v>
      </c>
      <c r="W23" s="66">
        <f t="shared" si="9"/>
        <v>3</v>
      </c>
      <c r="X23" s="65">
        <f>VLOOKUP($A23,'Return Data'!$B$7:$R$2843,14,0)</f>
        <v>5.6245000000000003</v>
      </c>
      <c r="Y23" s="66">
        <f t="shared" si="10"/>
        <v>17</v>
      </c>
      <c r="Z23" s="65">
        <f>VLOOKUP($A23,'Return Data'!$B$7:$R$2843,16,0)</f>
        <v>6.5898000000000003</v>
      </c>
      <c r="AA23" s="67">
        <f t="shared" si="11"/>
        <v>19</v>
      </c>
    </row>
    <row r="24" spans="1:27" x14ac:dyDescent="0.3">
      <c r="A24" s="63" t="s">
        <v>1051</v>
      </c>
      <c r="B24" s="64">
        <f>VLOOKUP($A24,'Return Data'!$B$7:$R$2843,3,0)</f>
        <v>44351</v>
      </c>
      <c r="C24" s="65">
        <f>VLOOKUP($A24,'Return Data'!$B$7:$R$2843,4,0)</f>
        <v>1305.0716</v>
      </c>
      <c r="D24" s="65">
        <f>VLOOKUP($A24,'Return Data'!$B$7:$R$2843,5,0)</f>
        <v>3.9523000000000001</v>
      </c>
      <c r="E24" s="66">
        <f t="shared" si="0"/>
        <v>18</v>
      </c>
      <c r="F24" s="65">
        <f>VLOOKUP($A24,'Return Data'!$B$7:$R$2843,6,0)</f>
        <v>3.2637999999999998</v>
      </c>
      <c r="G24" s="66">
        <f t="shared" si="1"/>
        <v>23</v>
      </c>
      <c r="H24" s="65">
        <f>VLOOKUP($A24,'Return Data'!$B$7:$R$2843,7,0)</f>
        <v>2.3332000000000002</v>
      </c>
      <c r="I24" s="66">
        <f t="shared" si="2"/>
        <v>22</v>
      </c>
      <c r="J24" s="65">
        <f>VLOOKUP($A24,'Return Data'!$B$7:$R$2843,8,0)</f>
        <v>3.0929000000000002</v>
      </c>
      <c r="K24" s="66">
        <f t="shared" si="3"/>
        <v>12</v>
      </c>
      <c r="L24" s="65">
        <f>VLOOKUP($A24,'Return Data'!$B$7:$R$2843,9,0)</f>
        <v>3.7555999999999998</v>
      </c>
      <c r="M24" s="66">
        <f t="shared" si="4"/>
        <v>10</v>
      </c>
      <c r="N24" s="65">
        <f>VLOOKUP($A24,'Return Data'!$B$7:$R$2843,10,0)</f>
        <v>4.3787000000000003</v>
      </c>
      <c r="O24" s="66">
        <f t="shared" si="5"/>
        <v>15</v>
      </c>
      <c r="P24" s="65">
        <f>VLOOKUP($A24,'Return Data'!$B$7:$R$2843,11,0)</f>
        <v>3.2040999999999999</v>
      </c>
      <c r="Q24" s="66">
        <f t="shared" si="6"/>
        <v>19</v>
      </c>
      <c r="R24" s="65">
        <f>VLOOKUP($A24,'Return Data'!$B$7:$R$2843,12,0)</f>
        <v>3.7625000000000002</v>
      </c>
      <c r="S24" s="66">
        <f t="shared" si="7"/>
        <v>18</v>
      </c>
      <c r="T24" s="65">
        <f>VLOOKUP($A24,'Return Data'!$B$7:$R$2843,13,0)</f>
        <v>4.6525999999999996</v>
      </c>
      <c r="U24" s="66">
        <f t="shared" si="8"/>
        <v>21</v>
      </c>
      <c r="V24" s="65">
        <f>VLOOKUP($A24,'Return Data'!$B$7:$R$2843,17,0)</f>
        <v>5.9454000000000002</v>
      </c>
      <c r="W24" s="66">
        <f t="shared" si="9"/>
        <v>17</v>
      </c>
      <c r="X24" s="65">
        <f>VLOOKUP($A24,'Return Data'!$B$7:$R$2843,14,0)</f>
        <v>6.5865</v>
      </c>
      <c r="Y24" s="66">
        <f t="shared" si="10"/>
        <v>13</v>
      </c>
      <c r="Z24" s="65">
        <f>VLOOKUP($A24,'Return Data'!$B$7:$R$2843,16,0)</f>
        <v>6.3856999999999999</v>
      </c>
      <c r="AA24" s="67">
        <f t="shared" si="11"/>
        <v>20</v>
      </c>
    </row>
    <row r="25" spans="1:27" x14ac:dyDescent="0.3">
      <c r="A25" s="63" t="s">
        <v>1053</v>
      </c>
      <c r="B25" s="64">
        <f>VLOOKUP($A25,'Return Data'!$B$7:$R$2843,3,0)</f>
        <v>44351</v>
      </c>
      <c r="C25" s="65">
        <f>VLOOKUP($A25,'Return Data'!$B$7:$R$2843,4,0)</f>
        <v>1795.2528</v>
      </c>
      <c r="D25" s="65">
        <f>VLOOKUP($A25,'Return Data'!$B$7:$R$2843,5,0)</f>
        <v>3.0682999999999998</v>
      </c>
      <c r="E25" s="66">
        <f t="shared" si="0"/>
        <v>21</v>
      </c>
      <c r="F25" s="65">
        <f>VLOOKUP($A25,'Return Data'!$B$7:$R$2843,6,0)</f>
        <v>3.5272000000000001</v>
      </c>
      <c r="G25" s="66">
        <f t="shared" si="1"/>
        <v>21</v>
      </c>
      <c r="H25" s="65">
        <f>VLOOKUP($A25,'Return Data'!$B$7:$R$2843,7,0)</f>
        <v>2.5383</v>
      </c>
      <c r="I25" s="66">
        <f t="shared" si="2"/>
        <v>19</v>
      </c>
      <c r="J25" s="65">
        <f>VLOOKUP($A25,'Return Data'!$B$7:$R$2843,8,0)</f>
        <v>2.6856</v>
      </c>
      <c r="K25" s="66">
        <f t="shared" si="3"/>
        <v>20</v>
      </c>
      <c r="L25" s="65">
        <f>VLOOKUP($A25,'Return Data'!$B$7:$R$2843,9,0)</f>
        <v>3.0286</v>
      </c>
      <c r="M25" s="66">
        <f t="shared" si="4"/>
        <v>19</v>
      </c>
      <c r="N25" s="65">
        <f>VLOOKUP($A25,'Return Data'!$B$7:$R$2843,10,0)</f>
        <v>4.2290000000000001</v>
      </c>
      <c r="O25" s="66">
        <f t="shared" si="5"/>
        <v>18</v>
      </c>
      <c r="P25" s="65">
        <f>VLOOKUP($A25,'Return Data'!$B$7:$R$2843,11,0)</f>
        <v>3.0106000000000002</v>
      </c>
      <c r="Q25" s="66">
        <f t="shared" si="6"/>
        <v>24</v>
      </c>
      <c r="R25" s="65">
        <f>VLOOKUP($A25,'Return Data'!$B$7:$R$2843,12,0)</f>
        <v>3.7189000000000001</v>
      </c>
      <c r="S25" s="66">
        <f t="shared" si="7"/>
        <v>19</v>
      </c>
      <c r="T25" s="65">
        <f>VLOOKUP($A25,'Return Data'!$B$7:$R$2843,13,0)</f>
        <v>5.14</v>
      </c>
      <c r="U25" s="66">
        <f t="shared" si="8"/>
        <v>16</v>
      </c>
      <c r="V25" s="65">
        <f>VLOOKUP($A25,'Return Data'!$B$7:$R$2843,17,0)</f>
        <v>5.7484999999999999</v>
      </c>
      <c r="W25" s="66">
        <f t="shared" si="9"/>
        <v>19</v>
      </c>
      <c r="X25" s="65">
        <f>VLOOKUP($A25,'Return Data'!$B$7:$R$2843,14,0)</f>
        <v>5.9740000000000002</v>
      </c>
      <c r="Y25" s="66">
        <f t="shared" si="10"/>
        <v>15</v>
      </c>
      <c r="Z25" s="65">
        <f>VLOOKUP($A25,'Return Data'!$B$7:$R$2843,16,0)</f>
        <v>4.5125000000000002</v>
      </c>
      <c r="AA25" s="67">
        <f t="shared" si="11"/>
        <v>23</v>
      </c>
    </row>
    <row r="26" spans="1:27" x14ac:dyDescent="0.3">
      <c r="A26" s="63" t="s">
        <v>1054</v>
      </c>
      <c r="B26" s="64">
        <f>VLOOKUP($A26,'Return Data'!$B$7:$R$2843,3,0)</f>
        <v>44351</v>
      </c>
      <c r="C26" s="65">
        <f>VLOOKUP($A26,'Return Data'!$B$7:$R$2843,4,0)</f>
        <v>2952.2411999999999</v>
      </c>
      <c r="D26" s="65">
        <f>VLOOKUP($A26,'Return Data'!$B$7:$R$2843,5,0)</f>
        <v>10.9499</v>
      </c>
      <c r="E26" s="66">
        <f t="shared" si="0"/>
        <v>2</v>
      </c>
      <c r="F26" s="65">
        <f>VLOOKUP($A26,'Return Data'!$B$7:$R$2843,6,0)</f>
        <v>7.0355999999999996</v>
      </c>
      <c r="G26" s="66">
        <f t="shared" si="1"/>
        <v>6</v>
      </c>
      <c r="H26" s="65">
        <f>VLOOKUP($A26,'Return Data'!$B$7:$R$2843,7,0)</f>
        <v>4.5034999999999998</v>
      </c>
      <c r="I26" s="66">
        <f t="shared" si="2"/>
        <v>5</v>
      </c>
      <c r="J26" s="65">
        <f>VLOOKUP($A26,'Return Data'!$B$7:$R$2843,8,0)</f>
        <v>5.2908999999999997</v>
      </c>
      <c r="K26" s="66">
        <f t="shared" si="3"/>
        <v>3</v>
      </c>
      <c r="L26" s="65">
        <f>VLOOKUP($A26,'Return Data'!$B$7:$R$2843,9,0)</f>
        <v>5.2808999999999999</v>
      </c>
      <c r="M26" s="66">
        <f t="shared" si="4"/>
        <v>3</v>
      </c>
      <c r="N26" s="65">
        <f>VLOOKUP($A26,'Return Data'!$B$7:$R$2843,10,0)</f>
        <v>5.9539</v>
      </c>
      <c r="O26" s="66">
        <f t="shared" si="5"/>
        <v>3</v>
      </c>
      <c r="P26" s="65">
        <f>VLOOKUP($A26,'Return Data'!$B$7:$R$2843,11,0)</f>
        <v>4.3960999999999997</v>
      </c>
      <c r="Q26" s="66">
        <f t="shared" si="6"/>
        <v>3</v>
      </c>
      <c r="R26" s="65">
        <f>VLOOKUP($A26,'Return Data'!$B$7:$R$2843,12,0)</f>
        <v>5.0419</v>
      </c>
      <c r="S26" s="66">
        <f t="shared" si="7"/>
        <v>3</v>
      </c>
      <c r="T26" s="65">
        <f>VLOOKUP($A26,'Return Data'!$B$7:$R$2843,13,0)</f>
        <v>6.1905999999999999</v>
      </c>
      <c r="U26" s="66">
        <f t="shared" si="8"/>
        <v>9</v>
      </c>
      <c r="V26" s="65">
        <f>VLOOKUP($A26,'Return Data'!$B$7:$R$2843,17,0)</f>
        <v>7.1694000000000004</v>
      </c>
      <c r="W26" s="66">
        <f t="shared" si="9"/>
        <v>7</v>
      </c>
      <c r="X26" s="65">
        <f>VLOOKUP($A26,'Return Data'!$B$7:$R$2843,14,0)</f>
        <v>6.9909999999999997</v>
      </c>
      <c r="Y26" s="66">
        <f t="shared" si="10"/>
        <v>9</v>
      </c>
      <c r="Z26" s="65">
        <f>VLOOKUP($A26,'Return Data'!$B$7:$R$2843,16,0)</f>
        <v>7.9107000000000003</v>
      </c>
      <c r="AA26" s="67">
        <f t="shared" si="11"/>
        <v>4</v>
      </c>
    </row>
    <row r="27" spans="1:27" x14ac:dyDescent="0.3">
      <c r="A27" s="63" t="s">
        <v>1056</v>
      </c>
      <c r="B27" s="64">
        <f>VLOOKUP($A27,'Return Data'!$B$7:$R$2843,3,0)</f>
        <v>44351</v>
      </c>
      <c r="C27" s="65">
        <f>VLOOKUP($A27,'Return Data'!$B$7:$R$2843,4,0)</f>
        <v>23.505700000000001</v>
      </c>
      <c r="D27" s="65">
        <f>VLOOKUP($A27,'Return Data'!$B$7:$R$2843,5,0)</f>
        <v>3.1059000000000001</v>
      </c>
      <c r="E27" s="66">
        <f t="shared" si="0"/>
        <v>20</v>
      </c>
      <c r="F27" s="65">
        <f>VLOOKUP($A27,'Return Data'!$B$7:$R$2843,6,0)</f>
        <v>4.5566000000000004</v>
      </c>
      <c r="G27" s="66">
        <f t="shared" si="1"/>
        <v>15</v>
      </c>
      <c r="H27" s="65">
        <f>VLOOKUP($A27,'Return Data'!$B$7:$R$2843,7,0)</f>
        <v>0.53239999999999998</v>
      </c>
      <c r="I27" s="66">
        <f t="shared" si="2"/>
        <v>25</v>
      </c>
      <c r="J27" s="65">
        <f>VLOOKUP($A27,'Return Data'!$B$7:$R$2843,8,0)</f>
        <v>3.6541999999999999</v>
      </c>
      <c r="K27" s="66">
        <f t="shared" si="3"/>
        <v>9</v>
      </c>
      <c r="L27" s="65">
        <f>VLOOKUP($A27,'Return Data'!$B$7:$R$2843,9,0)</f>
        <v>3.8445</v>
      </c>
      <c r="M27" s="66">
        <f t="shared" si="4"/>
        <v>7</v>
      </c>
      <c r="N27" s="65">
        <f>VLOOKUP($A27,'Return Data'!$B$7:$R$2843,10,0)</f>
        <v>4.3719000000000001</v>
      </c>
      <c r="O27" s="66">
        <f t="shared" si="5"/>
        <v>16</v>
      </c>
      <c r="P27" s="65">
        <f>VLOOKUP($A27,'Return Data'!$B$7:$R$2843,11,0)</f>
        <v>3.6539000000000001</v>
      </c>
      <c r="Q27" s="66">
        <f t="shared" si="6"/>
        <v>9</v>
      </c>
      <c r="R27" s="65">
        <f>VLOOKUP($A27,'Return Data'!$B$7:$R$2843,12,0)</f>
        <v>4.4199000000000002</v>
      </c>
      <c r="S27" s="66">
        <f t="shared" si="7"/>
        <v>6</v>
      </c>
      <c r="T27" s="65">
        <f>VLOOKUP($A27,'Return Data'!$B$7:$R$2843,13,0)</f>
        <v>2.4062000000000001</v>
      </c>
      <c r="U27" s="66">
        <f t="shared" si="8"/>
        <v>25</v>
      </c>
      <c r="V27" s="65">
        <f>VLOOKUP($A27,'Return Data'!$B$7:$R$2843,17,0)</f>
        <v>4.6031000000000004</v>
      </c>
      <c r="W27" s="66">
        <f t="shared" si="9"/>
        <v>21</v>
      </c>
      <c r="X27" s="65">
        <f>VLOOKUP($A27,'Return Data'!$B$7:$R$2843,14,0)</f>
        <v>-0.56159999999999999</v>
      </c>
      <c r="Y27" s="66">
        <f t="shared" si="10"/>
        <v>24</v>
      </c>
      <c r="Z27" s="65">
        <f>VLOOKUP($A27,'Return Data'!$B$7:$R$2843,16,0)</f>
        <v>6.3127000000000004</v>
      </c>
      <c r="AA27" s="67">
        <f t="shared" si="11"/>
        <v>21</v>
      </c>
    </row>
    <row r="28" spans="1:27" x14ac:dyDescent="0.3">
      <c r="A28" s="63" t="s">
        <v>1058</v>
      </c>
      <c r="B28" s="64">
        <f>VLOOKUP($A28,'Return Data'!$B$7:$R$2843,3,0)</f>
        <v>44351</v>
      </c>
      <c r="C28" s="65">
        <f>VLOOKUP($A28,'Return Data'!$B$7:$R$2843,4,0)</f>
        <v>2750.3780999999999</v>
      </c>
      <c r="D28" s="65">
        <f>VLOOKUP($A28,'Return Data'!$B$7:$R$2843,5,0)</f>
        <v>4.3148999999999997</v>
      </c>
      <c r="E28" s="66">
        <f t="shared" si="0"/>
        <v>17</v>
      </c>
      <c r="F28" s="65">
        <f>VLOOKUP($A28,'Return Data'!$B$7:$R$2843,6,0)</f>
        <v>3.3921000000000001</v>
      </c>
      <c r="G28" s="66">
        <f t="shared" si="1"/>
        <v>22</v>
      </c>
      <c r="H28" s="65">
        <f>VLOOKUP($A28,'Return Data'!$B$7:$R$2843,7,0)</f>
        <v>2.6345000000000001</v>
      </c>
      <c r="I28" s="66">
        <f t="shared" si="2"/>
        <v>18</v>
      </c>
      <c r="J28" s="65">
        <f>VLOOKUP($A28,'Return Data'!$B$7:$R$2843,8,0)</f>
        <v>2.4563000000000001</v>
      </c>
      <c r="K28" s="66">
        <f t="shared" si="3"/>
        <v>23</v>
      </c>
      <c r="L28" s="65">
        <f>VLOOKUP($A28,'Return Data'!$B$7:$R$2843,9,0)</f>
        <v>3.0501999999999998</v>
      </c>
      <c r="M28" s="66">
        <f t="shared" si="4"/>
        <v>18</v>
      </c>
      <c r="N28" s="65">
        <f>VLOOKUP($A28,'Return Data'!$B$7:$R$2843,10,0)</f>
        <v>4.2192999999999996</v>
      </c>
      <c r="O28" s="66">
        <f t="shared" si="5"/>
        <v>19</v>
      </c>
      <c r="P28" s="65">
        <f>VLOOKUP($A28,'Return Data'!$B$7:$R$2843,11,0)</f>
        <v>3.4205999999999999</v>
      </c>
      <c r="Q28" s="66">
        <f t="shared" si="6"/>
        <v>18</v>
      </c>
      <c r="R28" s="65">
        <f>VLOOKUP($A28,'Return Data'!$B$7:$R$2843,12,0)</f>
        <v>3.6879</v>
      </c>
      <c r="S28" s="66">
        <f t="shared" si="7"/>
        <v>20</v>
      </c>
      <c r="T28" s="65">
        <f>VLOOKUP($A28,'Return Data'!$B$7:$R$2843,13,0)</f>
        <v>9.8131000000000004</v>
      </c>
      <c r="U28" s="66">
        <f t="shared" si="8"/>
        <v>5</v>
      </c>
      <c r="V28" s="65">
        <f>VLOOKUP($A28,'Return Data'!$B$7:$R$2843,17,0)</f>
        <v>5.8304999999999998</v>
      </c>
      <c r="W28" s="66">
        <f t="shared" si="9"/>
        <v>18</v>
      </c>
      <c r="X28" s="65">
        <f>VLOOKUP($A28,'Return Data'!$B$7:$R$2843,14,0)</f>
        <v>-0.49840000000000001</v>
      </c>
      <c r="Y28" s="66">
        <f t="shared" si="10"/>
        <v>23</v>
      </c>
      <c r="Z28" s="65">
        <f>VLOOKUP($A28,'Return Data'!$B$7:$R$2843,16,0)</f>
        <v>6.2335000000000003</v>
      </c>
      <c r="AA28" s="67">
        <f t="shared" si="11"/>
        <v>22</v>
      </c>
    </row>
    <row r="29" spans="1:27" x14ac:dyDescent="0.3">
      <c r="A29" s="63" t="s">
        <v>1060</v>
      </c>
      <c r="B29" s="64">
        <f>VLOOKUP($A29,'Return Data'!$B$7:$R$2843,3,0)</f>
        <v>44351</v>
      </c>
      <c r="C29" s="65">
        <f>VLOOKUP($A29,'Return Data'!$B$7:$R$2843,4,0)</f>
        <v>2769.2541999999999</v>
      </c>
      <c r="D29" s="65">
        <f>VLOOKUP($A29,'Return Data'!$B$7:$R$2843,5,0)</f>
        <v>5.7990000000000004</v>
      </c>
      <c r="E29" s="66">
        <f t="shared" si="0"/>
        <v>15</v>
      </c>
      <c r="F29" s="65">
        <f>VLOOKUP($A29,'Return Data'!$B$7:$R$2843,6,0)</f>
        <v>5.9565000000000001</v>
      </c>
      <c r="G29" s="66">
        <f t="shared" si="1"/>
        <v>8</v>
      </c>
      <c r="H29" s="65">
        <f>VLOOKUP($A29,'Return Data'!$B$7:$R$2843,7,0)</f>
        <v>4.3061999999999996</v>
      </c>
      <c r="I29" s="66">
        <f t="shared" si="2"/>
        <v>7</v>
      </c>
      <c r="J29" s="65">
        <f>VLOOKUP($A29,'Return Data'!$B$7:$R$2843,8,0)</f>
        <v>3.0306999999999999</v>
      </c>
      <c r="K29" s="66">
        <f t="shared" si="3"/>
        <v>13</v>
      </c>
      <c r="L29" s="65">
        <f>VLOOKUP($A29,'Return Data'!$B$7:$R$2843,9,0)</f>
        <v>3.4807000000000001</v>
      </c>
      <c r="M29" s="66">
        <f t="shared" si="4"/>
        <v>13</v>
      </c>
      <c r="N29" s="65">
        <f>VLOOKUP($A29,'Return Data'!$B$7:$R$2843,10,0)</f>
        <v>3.6991999999999998</v>
      </c>
      <c r="O29" s="66">
        <f t="shared" si="5"/>
        <v>25</v>
      </c>
      <c r="P29" s="65">
        <f>VLOOKUP($A29,'Return Data'!$B$7:$R$2843,11,0)</f>
        <v>3.0912999999999999</v>
      </c>
      <c r="Q29" s="66">
        <f t="shared" si="6"/>
        <v>20</v>
      </c>
      <c r="R29" s="65">
        <f>VLOOKUP($A29,'Return Data'!$B$7:$R$2843,12,0)</f>
        <v>3.6817000000000002</v>
      </c>
      <c r="S29" s="66">
        <f t="shared" si="7"/>
        <v>21</v>
      </c>
      <c r="T29" s="65">
        <f>VLOOKUP($A29,'Return Data'!$B$7:$R$2843,13,0)</f>
        <v>4.5720000000000001</v>
      </c>
      <c r="U29" s="66">
        <f t="shared" si="8"/>
        <v>22</v>
      </c>
      <c r="V29" s="65">
        <f>VLOOKUP($A29,'Return Data'!$B$7:$R$2843,17,0)</f>
        <v>6.2378999999999998</v>
      </c>
      <c r="W29" s="66">
        <f t="shared" si="9"/>
        <v>13</v>
      </c>
      <c r="X29" s="65">
        <f>VLOOKUP($A29,'Return Data'!$B$7:$R$2843,14,0)</f>
        <v>6.9889999999999999</v>
      </c>
      <c r="Y29" s="66">
        <f t="shared" si="10"/>
        <v>10</v>
      </c>
      <c r="Z29" s="65">
        <f>VLOOKUP($A29,'Return Data'!$B$7:$R$2843,16,0)</f>
        <v>7.6210000000000004</v>
      </c>
      <c r="AA29" s="67">
        <f t="shared" si="11"/>
        <v>10</v>
      </c>
    </row>
    <row r="30" spans="1:27" x14ac:dyDescent="0.3">
      <c r="A30" s="63" t="s">
        <v>1063</v>
      </c>
      <c r="B30" s="64">
        <f>VLOOKUP($A30,'Return Data'!$B$7:$R$2843,3,0)</f>
        <v>44351</v>
      </c>
      <c r="C30" s="65">
        <f>VLOOKUP($A30,'Return Data'!$B$7:$R$2843,4,0)</f>
        <v>26.1311</v>
      </c>
      <c r="D30" s="65">
        <f>VLOOKUP($A30,'Return Data'!$B$7:$R$2843,5,0)</f>
        <v>1.9556</v>
      </c>
      <c r="E30" s="66">
        <f t="shared" si="0"/>
        <v>24</v>
      </c>
      <c r="F30" s="65">
        <f>VLOOKUP($A30,'Return Data'!$B$7:$R$2843,6,0)</f>
        <v>4.0054999999999996</v>
      </c>
      <c r="G30" s="66">
        <f t="shared" si="1"/>
        <v>18</v>
      </c>
      <c r="H30" s="65">
        <f>VLOOKUP($A30,'Return Data'!$B$7:$R$2843,7,0)</f>
        <v>2.0360999999999998</v>
      </c>
      <c r="I30" s="66">
        <f t="shared" si="2"/>
        <v>24</v>
      </c>
      <c r="J30" s="65">
        <f>VLOOKUP($A30,'Return Data'!$B$7:$R$2843,8,0)</f>
        <v>2.3268</v>
      </c>
      <c r="K30" s="66">
        <f t="shared" si="3"/>
        <v>25</v>
      </c>
      <c r="L30" s="65">
        <f>VLOOKUP($A30,'Return Data'!$B$7:$R$2843,9,0)</f>
        <v>2.9678</v>
      </c>
      <c r="M30" s="66">
        <f t="shared" si="4"/>
        <v>21</v>
      </c>
      <c r="N30" s="65">
        <f>VLOOKUP($A30,'Return Data'!$B$7:$R$2843,10,0)</f>
        <v>3.7225000000000001</v>
      </c>
      <c r="O30" s="66">
        <f t="shared" si="5"/>
        <v>24</v>
      </c>
      <c r="P30" s="65">
        <f>VLOOKUP($A30,'Return Data'!$B$7:$R$2843,11,0)</f>
        <v>3.0274000000000001</v>
      </c>
      <c r="Q30" s="66">
        <f t="shared" si="6"/>
        <v>23</v>
      </c>
      <c r="R30" s="65">
        <f>VLOOKUP($A30,'Return Data'!$B$7:$R$2843,12,0)</f>
        <v>3.3751000000000002</v>
      </c>
      <c r="S30" s="66">
        <f t="shared" si="7"/>
        <v>25</v>
      </c>
      <c r="T30" s="65">
        <f>VLOOKUP($A30,'Return Data'!$B$7:$R$2843,13,0)</f>
        <v>4.3695000000000004</v>
      </c>
      <c r="U30" s="66">
        <f t="shared" si="8"/>
        <v>23</v>
      </c>
      <c r="V30" s="65">
        <f>VLOOKUP($A30,'Return Data'!$B$7:$R$2843,17,0)</f>
        <v>3.5518999999999998</v>
      </c>
      <c r="W30" s="66">
        <f t="shared" si="9"/>
        <v>24</v>
      </c>
      <c r="X30" s="65">
        <f>VLOOKUP($A30,'Return Data'!$B$7:$R$2843,14,0)</f>
        <v>3.0129000000000001</v>
      </c>
      <c r="Y30" s="66">
        <f t="shared" si="10"/>
        <v>20</v>
      </c>
      <c r="Z30" s="65">
        <f>VLOOKUP($A30,'Return Data'!$B$7:$R$2843,16,0)</f>
        <v>7.0362999999999998</v>
      </c>
      <c r="AA30" s="67">
        <f t="shared" si="11"/>
        <v>18</v>
      </c>
    </row>
    <row r="31" spans="1:27" x14ac:dyDescent="0.3">
      <c r="A31" s="63" t="s">
        <v>1064</v>
      </c>
      <c r="B31" s="64">
        <f>VLOOKUP($A31,'Return Data'!$B$7:$R$2843,3,0)</f>
        <v>44351</v>
      </c>
      <c r="C31" s="65">
        <f>VLOOKUP($A31,'Return Data'!$B$7:$R$2843,4,0)</f>
        <v>3099.9546999999998</v>
      </c>
      <c r="D31" s="65">
        <f>VLOOKUP($A31,'Return Data'!$B$7:$R$2843,5,0)</f>
        <v>8.4029000000000007</v>
      </c>
      <c r="E31" s="66">
        <f t="shared" si="0"/>
        <v>8</v>
      </c>
      <c r="F31" s="65">
        <f>VLOOKUP($A31,'Return Data'!$B$7:$R$2843,6,0)</f>
        <v>4.5525000000000002</v>
      </c>
      <c r="G31" s="66">
        <f t="shared" si="1"/>
        <v>16</v>
      </c>
      <c r="H31" s="65">
        <f>VLOOKUP($A31,'Return Data'!$B$7:$R$2843,7,0)</f>
        <v>3.0291000000000001</v>
      </c>
      <c r="I31" s="66">
        <f t="shared" si="2"/>
        <v>15</v>
      </c>
      <c r="J31" s="65">
        <f>VLOOKUP($A31,'Return Data'!$B$7:$R$2843,8,0)</f>
        <v>3.0289999999999999</v>
      </c>
      <c r="K31" s="66">
        <f t="shared" si="3"/>
        <v>14</v>
      </c>
      <c r="L31" s="65">
        <f>VLOOKUP($A31,'Return Data'!$B$7:$R$2843,9,0)</f>
        <v>3.6663999999999999</v>
      </c>
      <c r="M31" s="66">
        <f t="shared" si="4"/>
        <v>11</v>
      </c>
      <c r="N31" s="65">
        <f>VLOOKUP($A31,'Return Data'!$B$7:$R$2843,10,0)</f>
        <v>5.0259</v>
      </c>
      <c r="O31" s="66">
        <f t="shared" si="5"/>
        <v>6</v>
      </c>
      <c r="P31" s="65">
        <f>VLOOKUP($A31,'Return Data'!$B$7:$R$2843,11,0)</f>
        <v>3.5741999999999998</v>
      </c>
      <c r="Q31" s="66">
        <f t="shared" si="6"/>
        <v>12</v>
      </c>
      <c r="R31" s="65">
        <f>VLOOKUP($A31,'Return Data'!$B$7:$R$2843,12,0)</f>
        <v>4.3253000000000004</v>
      </c>
      <c r="S31" s="66">
        <f t="shared" si="7"/>
        <v>11</v>
      </c>
      <c r="T31" s="65">
        <f>VLOOKUP($A31,'Return Data'!$B$7:$R$2843,13,0)</f>
        <v>5.3856000000000002</v>
      </c>
      <c r="U31" s="66">
        <f t="shared" si="8"/>
        <v>14</v>
      </c>
      <c r="V31" s="65">
        <f>VLOOKUP($A31,'Return Data'!$B$7:$R$2843,17,0)</f>
        <v>6.0075000000000003</v>
      </c>
      <c r="W31" s="66">
        <f t="shared" si="9"/>
        <v>15</v>
      </c>
      <c r="X31" s="65">
        <f>VLOOKUP($A31,'Return Data'!$B$7:$R$2843,14,0)</f>
        <v>5.2746000000000004</v>
      </c>
      <c r="Y31" s="66">
        <f t="shared" si="10"/>
        <v>19</v>
      </c>
      <c r="Z31" s="65">
        <f>VLOOKUP($A31,'Return Data'!$B$7:$R$2843,16,0)</f>
        <v>7.4459999999999997</v>
      </c>
      <c r="AA31" s="67">
        <f t="shared" si="11"/>
        <v>13</v>
      </c>
    </row>
    <row r="32" spans="1:27" x14ac:dyDescent="0.3">
      <c r="A32" s="63" t="s">
        <v>1065</v>
      </c>
      <c r="B32" s="64">
        <f>VLOOKUP($A32,'Return Data'!$B$7:$R$2843,3,0)</f>
        <v>44351</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-2.5100000000000001E-2</v>
      </c>
      <c r="K32" s="66">
        <f t="shared" si="3"/>
        <v>26</v>
      </c>
      <c r="L32" s="65">
        <f>VLOOKUP($A32,'Return Data'!$B$7:$R$2843,9,0)</f>
        <v>-1.1299999999999999E-2</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-18.140999999999998</v>
      </c>
      <c r="AA32" s="67">
        <f t="shared" si="11"/>
        <v>26</v>
      </c>
    </row>
    <row r="33" spans="1:27" x14ac:dyDescent="0.3">
      <c r="A33" s="63" t="s">
        <v>1069</v>
      </c>
      <c r="B33" s="64">
        <f>VLOOKUP($A33,'Return Data'!$B$7:$R$2843,3,0)</f>
        <v>44351</v>
      </c>
      <c r="C33" s="65">
        <f>VLOOKUP($A33,'Return Data'!$B$7:$R$2843,4,0)</f>
        <v>2636.3341</v>
      </c>
      <c r="D33" s="65">
        <f>VLOOKUP($A33,'Return Data'!$B$7:$R$2843,5,0)</f>
        <v>7.0277000000000003</v>
      </c>
      <c r="E33" s="66">
        <f t="shared" si="0"/>
        <v>13</v>
      </c>
      <c r="F33" s="65">
        <f>VLOOKUP($A33,'Return Data'!$B$7:$R$2843,6,0)</f>
        <v>7.6989999999999998</v>
      </c>
      <c r="G33" s="66">
        <f t="shared" si="1"/>
        <v>5</v>
      </c>
      <c r="H33" s="65">
        <f>VLOOKUP($A33,'Return Data'!$B$7:$R$2843,7,0)</f>
        <v>4.6448</v>
      </c>
      <c r="I33" s="66">
        <f t="shared" si="2"/>
        <v>4</v>
      </c>
      <c r="J33" s="65">
        <f>VLOOKUP($A33,'Return Data'!$B$7:$R$2843,8,0)</f>
        <v>3.6585000000000001</v>
      </c>
      <c r="K33" s="66">
        <f t="shared" si="3"/>
        <v>8</v>
      </c>
      <c r="L33" s="65">
        <f>VLOOKUP($A33,'Return Data'!$B$7:$R$2843,9,0)</f>
        <v>3.7827999999999999</v>
      </c>
      <c r="M33" s="66">
        <f t="shared" si="4"/>
        <v>9</v>
      </c>
      <c r="N33" s="65">
        <f>VLOOKUP($A33,'Return Data'!$B$7:$R$2843,10,0)</f>
        <v>4.8741000000000003</v>
      </c>
      <c r="O33" s="66">
        <f t="shared" si="5"/>
        <v>8</v>
      </c>
      <c r="P33" s="65">
        <f>VLOOKUP($A33,'Return Data'!$B$7:$R$2843,11,0)</f>
        <v>3.7317999999999998</v>
      </c>
      <c r="Q33" s="66">
        <f t="shared" si="6"/>
        <v>8</v>
      </c>
      <c r="R33" s="65">
        <f>VLOOKUP($A33,'Return Data'!$B$7:$R$2843,12,0)</f>
        <v>4.2026000000000003</v>
      </c>
      <c r="S33" s="66">
        <f t="shared" si="7"/>
        <v>14</v>
      </c>
      <c r="T33" s="65">
        <f>VLOOKUP($A33,'Return Data'!$B$7:$R$2843,13,0)</f>
        <v>5.2305999999999999</v>
      </c>
      <c r="U33" s="66">
        <f t="shared" si="8"/>
        <v>15</v>
      </c>
      <c r="V33" s="65">
        <f>VLOOKUP($A33,'Return Data'!$B$7:$R$2843,17,0)</f>
        <v>5.4034000000000004</v>
      </c>
      <c r="W33" s="66">
        <f>RANK(V33,V$8:V$33,0)</f>
        <v>20</v>
      </c>
      <c r="X33" s="65">
        <f>VLOOKUP($A33,'Return Data'!$B$7:$R$2843,14,0)</f>
        <v>2.9802</v>
      </c>
      <c r="Y33" s="66">
        <f>RANK(X33,X$8:X$33,0)</f>
        <v>21</v>
      </c>
      <c r="Z33" s="65">
        <f>VLOOKUP($A33,'Return Data'!$B$7:$R$2843,16,0)</f>
        <v>7.1033999999999997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6.076026923076923</v>
      </c>
      <c r="E35" s="74"/>
      <c r="F35" s="75">
        <f>AVERAGE(F8:F33)</f>
        <v>5.1752807692307687</v>
      </c>
      <c r="G35" s="74"/>
      <c r="H35" s="75">
        <f>AVERAGE(H8:H33)</f>
        <v>3.3229384615384623</v>
      </c>
      <c r="I35" s="74"/>
      <c r="J35" s="75">
        <f>AVERAGE(J8:J33)</f>
        <v>3.6102615384615384</v>
      </c>
      <c r="K35" s="74"/>
      <c r="L35" s="75">
        <f>AVERAGE(L8:L33)</f>
        <v>3.3786346153846147</v>
      </c>
      <c r="M35" s="74"/>
      <c r="N35" s="75">
        <f>AVERAGE(N8:N33)</f>
        <v>4.5953884615384606</v>
      </c>
      <c r="O35" s="74"/>
      <c r="P35" s="75">
        <f>AVERAGE(P8:P33)</f>
        <v>3.8900615384615387</v>
      </c>
      <c r="Q35" s="74"/>
      <c r="R35" s="75">
        <f>AVERAGE(R8:R33)</f>
        <v>4.4646076923076929</v>
      </c>
      <c r="S35" s="74"/>
      <c r="T35" s="75">
        <f>AVERAGE(T8:T33)</f>
        <v>7.5729423076923075</v>
      </c>
      <c r="U35" s="74"/>
      <c r="V35" s="75">
        <f>AVERAGE(V8:V33)</f>
        <v>5.9232119999999995</v>
      </c>
      <c r="W35" s="74"/>
      <c r="X35" s="75">
        <f>AVERAGE(X8:X33)</f>
        <v>5.0162759999999995</v>
      </c>
      <c r="Y35" s="74"/>
      <c r="Z35" s="75">
        <f>AVERAGE(Z8:Z33)</f>
        <v>6.0155115384615385</v>
      </c>
      <c r="AA35" s="76"/>
    </row>
    <row r="36" spans="1:27" x14ac:dyDescent="0.3">
      <c r="A36" s="73" t="s">
        <v>28</v>
      </c>
      <c r="B36" s="74"/>
      <c r="C36" s="74"/>
      <c r="D36" s="75">
        <f>MIN(D8:D33)</f>
        <v>0</v>
      </c>
      <c r="E36" s="74"/>
      <c r="F36" s="75">
        <f>MIN(F8:F33)</f>
        <v>0</v>
      </c>
      <c r="G36" s="74"/>
      <c r="H36" s="75">
        <f>MIN(H8:H33)</f>
        <v>0</v>
      </c>
      <c r="I36" s="74"/>
      <c r="J36" s="75">
        <f>MIN(J8:J33)</f>
        <v>-2.5100000000000001E-2</v>
      </c>
      <c r="K36" s="74"/>
      <c r="L36" s="75">
        <f>MIN(L8:L33)</f>
        <v>-1.4843</v>
      </c>
      <c r="M36" s="74"/>
      <c r="N36" s="75">
        <f>MIN(N8:N33)</f>
        <v>-3.8E-3</v>
      </c>
      <c r="O36" s="74"/>
      <c r="P36" s="75">
        <f>MIN(P8:P33)</f>
        <v>-1.9E-3</v>
      </c>
      <c r="Q36" s="74"/>
      <c r="R36" s="75">
        <f>MIN(R8:R33)</f>
        <v>-1.2999999999999999E-3</v>
      </c>
      <c r="S36" s="74"/>
      <c r="T36" s="75">
        <f>MIN(T8:T33)</f>
        <v>-7.0212000000000003</v>
      </c>
      <c r="U36" s="74"/>
      <c r="V36" s="75">
        <f>MIN(V8:V33)</f>
        <v>-6.6578999999999997</v>
      </c>
      <c r="W36" s="74"/>
      <c r="X36" s="75">
        <f>MIN(X8:X33)</f>
        <v>-8.5719999999999992</v>
      </c>
      <c r="Y36" s="74"/>
      <c r="Z36" s="75">
        <f>MIN(Z8:Z33)</f>
        <v>-18.140999999999998</v>
      </c>
      <c r="AA36" s="76"/>
    </row>
    <row r="37" spans="1:27" ht="15" thickBot="1" x14ac:dyDescent="0.35">
      <c r="A37" s="77" t="s">
        <v>29</v>
      </c>
      <c r="B37" s="78"/>
      <c r="C37" s="78"/>
      <c r="D37" s="79">
        <f>MAX(D8:D33)</f>
        <v>12.378500000000001</v>
      </c>
      <c r="E37" s="78"/>
      <c r="F37" s="79">
        <f>MAX(F8:F33)</f>
        <v>11.1233</v>
      </c>
      <c r="G37" s="78"/>
      <c r="H37" s="79">
        <f>MAX(H8:H33)</f>
        <v>7.1497000000000002</v>
      </c>
      <c r="I37" s="78"/>
      <c r="J37" s="79">
        <f>MAX(J8:J33)</f>
        <v>12.6143</v>
      </c>
      <c r="K37" s="78"/>
      <c r="L37" s="79">
        <f>MAX(L8:L33)</f>
        <v>6.1329000000000002</v>
      </c>
      <c r="M37" s="78"/>
      <c r="N37" s="79">
        <f>MAX(N8:N33)</f>
        <v>9.1914999999999996</v>
      </c>
      <c r="O37" s="78"/>
      <c r="P37" s="79">
        <f>MAX(P8:P33)</f>
        <v>11.2134</v>
      </c>
      <c r="Q37" s="78"/>
      <c r="R37" s="79">
        <f>MAX(R8:R33)</f>
        <v>12.425700000000001</v>
      </c>
      <c r="S37" s="78"/>
      <c r="T37" s="79">
        <f>MAX(T8:T33)</f>
        <v>37.0017</v>
      </c>
      <c r="U37" s="78"/>
      <c r="V37" s="79">
        <f>MAX(V8:V33)</f>
        <v>10.6973</v>
      </c>
      <c r="W37" s="78"/>
      <c r="X37" s="79">
        <f>MAX(X8:X33)</f>
        <v>7.8160999999999996</v>
      </c>
      <c r="Y37" s="78"/>
      <c r="Z37" s="79">
        <f>MAX(Z8:Z33)</f>
        <v>8.1936999999999998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44351</v>
      </c>
      <c r="C8" s="65">
        <f>VLOOKUP($A8,'Return Data'!$B$7:$R$2843,4,0)</f>
        <v>430.33749999999998</v>
      </c>
      <c r="D8" s="65">
        <f>VLOOKUP($A8,'Return Data'!$B$7:$R$2843,5,0)</f>
        <v>6.2096999999999998</v>
      </c>
      <c r="E8" s="66">
        <f t="shared" ref="E8:E34" si="0">RANK(D8,D$8:D$34,0)</f>
        <v>5</v>
      </c>
      <c r="F8" s="65">
        <f>VLOOKUP($A8,'Return Data'!$B$7:$R$2843,6,0)</f>
        <v>5.0742000000000003</v>
      </c>
      <c r="G8" s="66">
        <f t="shared" ref="G8:G34" si="1">RANK(F8,F$8:F$34,0)</f>
        <v>5</v>
      </c>
      <c r="H8" s="65">
        <f>VLOOKUP($A8,'Return Data'!$B$7:$R$2843,7,0)</f>
        <v>3.7103999999999999</v>
      </c>
      <c r="I8" s="66">
        <f t="shared" ref="I8:I34" si="2">RANK(H8,H$8:H$34,0)</f>
        <v>8</v>
      </c>
      <c r="J8" s="65">
        <f>VLOOKUP($A8,'Return Data'!$B$7:$R$2843,8,0)</f>
        <v>4.3189000000000002</v>
      </c>
      <c r="K8" s="66">
        <f t="shared" ref="K8:K34" si="3">RANK(J8,J$8:J$34,0)</f>
        <v>4</v>
      </c>
      <c r="L8" s="65">
        <f>VLOOKUP($A8,'Return Data'!$B$7:$R$2843,9,0)</f>
        <v>4.1669</v>
      </c>
      <c r="M8" s="66">
        <f t="shared" ref="M8:M34" si="4">RANK(L8,L$8:L$34,0)</f>
        <v>4</v>
      </c>
      <c r="N8" s="65">
        <f>VLOOKUP($A8,'Return Data'!$B$7:$R$2843,10,0)</f>
        <v>4.9836</v>
      </c>
      <c r="O8" s="66">
        <f t="shared" ref="O8:O34" si="5">RANK(N8,N$8:N$34,0)</f>
        <v>4</v>
      </c>
      <c r="P8" s="65">
        <f>VLOOKUP($A8,'Return Data'!$B$7:$R$2843,11,0)</f>
        <v>4.0503</v>
      </c>
      <c r="Q8" s="66">
        <f t="shared" ref="Q8:Q34" si="6">RANK(P8,P$8:P$34,0)</f>
        <v>6</v>
      </c>
      <c r="R8" s="65">
        <f>VLOOKUP($A8,'Return Data'!$B$7:$R$2843,12,0)</f>
        <v>4.5545</v>
      </c>
      <c r="S8" s="66">
        <f t="shared" ref="S8:S34" si="7">RANK(R8,R$8:R$34,0)</f>
        <v>5</v>
      </c>
      <c r="T8" s="65">
        <f>VLOOKUP($A8,'Return Data'!$B$7:$R$2843,13,0)</f>
        <v>5.6135000000000002</v>
      </c>
      <c r="U8" s="66">
        <f t="shared" ref="U8:U34" si="8">RANK(T8,T$8:T$34,0)</f>
        <v>3</v>
      </c>
      <c r="V8" s="65">
        <f>VLOOKUP($A8,'Return Data'!$B$7:$R$2843,17,0)</f>
        <v>6.7454999999999998</v>
      </c>
      <c r="W8" s="66">
        <f t="shared" ref="W8:W15" si="9">RANK(V8,V$8:V$34,0)</f>
        <v>4</v>
      </c>
      <c r="X8" s="65">
        <f>VLOOKUP($A8,'Return Data'!$B$7:$R$2843,14,0)</f>
        <v>7.4798</v>
      </c>
      <c r="Y8" s="66">
        <f>RANK(X8,X$8:X$34,0)</f>
        <v>3</v>
      </c>
      <c r="Z8" s="65">
        <f>VLOOKUP($A8,'Return Data'!$B$7:$R$2843,16,0)</f>
        <v>8.3366000000000007</v>
      </c>
      <c r="AA8" s="67">
        <f t="shared" ref="AA8:AA34" si="10">RANK(Z8,Z$8:Z$34,0)</f>
        <v>4</v>
      </c>
    </row>
    <row r="9" spans="1:27" x14ac:dyDescent="0.3">
      <c r="A9" s="63" t="s">
        <v>1500</v>
      </c>
      <c r="B9" s="64">
        <f>VLOOKUP($A9,'Return Data'!$B$7:$R$2843,3,0)</f>
        <v>44351</v>
      </c>
      <c r="C9" s="65">
        <f>VLOOKUP($A9,'Return Data'!$B$7:$R$2843,4,0)</f>
        <v>12.058999999999999</v>
      </c>
      <c r="D9" s="65">
        <f>VLOOKUP($A9,'Return Data'!$B$7:$R$2843,5,0)</f>
        <v>5.1463000000000001</v>
      </c>
      <c r="E9" s="66">
        <f t="shared" si="0"/>
        <v>10</v>
      </c>
      <c r="F9" s="65">
        <f>VLOOKUP($A9,'Return Data'!$B$7:$R$2843,6,0)</f>
        <v>5.3497000000000003</v>
      </c>
      <c r="G9" s="66">
        <f t="shared" si="1"/>
        <v>4</v>
      </c>
      <c r="H9" s="65">
        <f>VLOOKUP($A9,'Return Data'!$B$7:$R$2843,7,0)</f>
        <v>3.3748999999999998</v>
      </c>
      <c r="I9" s="66">
        <f t="shared" si="2"/>
        <v>12</v>
      </c>
      <c r="J9" s="65">
        <f>VLOOKUP($A9,'Return Data'!$B$7:$R$2843,8,0)</f>
        <v>4.1792999999999996</v>
      </c>
      <c r="K9" s="66">
        <f t="shared" si="3"/>
        <v>5</v>
      </c>
      <c r="L9" s="65">
        <f>VLOOKUP($A9,'Return Data'!$B$7:$R$2843,9,0)</f>
        <v>4.2134999999999998</v>
      </c>
      <c r="M9" s="66">
        <f t="shared" si="4"/>
        <v>3</v>
      </c>
      <c r="N9" s="65">
        <f>VLOOKUP($A9,'Return Data'!$B$7:$R$2843,10,0)</f>
        <v>4.5994999999999999</v>
      </c>
      <c r="O9" s="66">
        <f t="shared" si="5"/>
        <v>5</v>
      </c>
      <c r="P9" s="65">
        <f>VLOOKUP($A9,'Return Data'!$B$7:$R$2843,11,0)</f>
        <v>4.2023000000000001</v>
      </c>
      <c r="Q9" s="66">
        <f t="shared" si="6"/>
        <v>5</v>
      </c>
      <c r="R9" s="65">
        <f>VLOOKUP($A9,'Return Data'!$B$7:$R$2843,12,0)</f>
        <v>4.5834000000000001</v>
      </c>
      <c r="S9" s="66">
        <f t="shared" si="7"/>
        <v>4</v>
      </c>
      <c r="T9" s="65">
        <f>VLOOKUP($A9,'Return Data'!$B$7:$R$2843,13,0)</f>
        <v>5.0829000000000004</v>
      </c>
      <c r="U9" s="66">
        <f t="shared" si="8"/>
        <v>5</v>
      </c>
      <c r="V9" s="65">
        <f>VLOOKUP($A9,'Return Data'!$B$7:$R$2843,17,0)</f>
        <v>6.3342999999999998</v>
      </c>
      <c r="W9" s="66">
        <f t="shared" si="9"/>
        <v>6</v>
      </c>
      <c r="X9" s="65"/>
      <c r="Y9" s="66"/>
      <c r="Z9" s="65">
        <f>VLOOKUP($A9,'Return Data'!$B$7:$R$2843,16,0)</f>
        <v>7.0872999999999999</v>
      </c>
      <c r="AA9" s="67">
        <f t="shared" si="10"/>
        <v>15</v>
      </c>
    </row>
    <row r="10" spans="1:27" x14ac:dyDescent="0.3">
      <c r="A10" s="63" t="s">
        <v>1503</v>
      </c>
      <c r="B10" s="64">
        <f>VLOOKUP($A10,'Return Data'!$B$7:$R$2843,3,0)</f>
        <v>44351</v>
      </c>
      <c r="C10" s="65">
        <f>VLOOKUP($A10,'Return Data'!$B$7:$R$2843,4,0)</f>
        <v>1210.6849999999999</v>
      </c>
      <c r="D10" s="65">
        <f>VLOOKUP($A10,'Return Data'!$B$7:$R$2843,5,0)</f>
        <v>5.2736999999999998</v>
      </c>
      <c r="E10" s="66">
        <f t="shared" si="0"/>
        <v>8</v>
      </c>
      <c r="F10" s="65">
        <f>VLOOKUP($A10,'Return Data'!$B$7:$R$2843,6,0)</f>
        <v>4.6134000000000004</v>
      </c>
      <c r="G10" s="66">
        <f t="shared" si="1"/>
        <v>8</v>
      </c>
      <c r="H10" s="65">
        <f>VLOOKUP($A10,'Return Data'!$B$7:$R$2843,7,0)</f>
        <v>3.5085999999999999</v>
      </c>
      <c r="I10" s="66">
        <f t="shared" si="2"/>
        <v>9</v>
      </c>
      <c r="J10" s="65">
        <f>VLOOKUP($A10,'Return Data'!$B$7:$R$2843,8,0)</f>
        <v>3.1072000000000002</v>
      </c>
      <c r="K10" s="66">
        <f t="shared" si="3"/>
        <v>21</v>
      </c>
      <c r="L10" s="65">
        <f>VLOOKUP($A10,'Return Data'!$B$7:$R$2843,9,0)</f>
        <v>3.43</v>
      </c>
      <c r="M10" s="66">
        <f t="shared" si="4"/>
        <v>11</v>
      </c>
      <c r="N10" s="65">
        <f>VLOOKUP($A10,'Return Data'!$B$7:$R$2843,10,0)</f>
        <v>4.4683000000000002</v>
      </c>
      <c r="O10" s="66">
        <f t="shared" si="5"/>
        <v>7</v>
      </c>
      <c r="P10" s="65">
        <f>VLOOKUP($A10,'Return Data'!$B$7:$R$2843,11,0)</f>
        <v>3.7780999999999998</v>
      </c>
      <c r="Q10" s="66">
        <f t="shared" si="6"/>
        <v>10</v>
      </c>
      <c r="R10" s="65">
        <f>VLOOKUP($A10,'Return Data'!$B$7:$R$2843,12,0)</f>
        <v>3.9525999999999999</v>
      </c>
      <c r="S10" s="66">
        <f t="shared" si="7"/>
        <v>12</v>
      </c>
      <c r="T10" s="65">
        <f>VLOOKUP($A10,'Return Data'!$B$7:$R$2843,13,0)</f>
        <v>4.0415000000000001</v>
      </c>
      <c r="U10" s="66">
        <f t="shared" si="8"/>
        <v>18</v>
      </c>
      <c r="V10" s="65">
        <f>VLOOKUP($A10,'Return Data'!$B$7:$R$2843,17,0)</f>
        <v>5.5472999999999999</v>
      </c>
      <c r="W10" s="66">
        <f t="shared" si="9"/>
        <v>15</v>
      </c>
      <c r="X10" s="65"/>
      <c r="Y10" s="66"/>
      <c r="Z10" s="65">
        <f>VLOOKUP($A10,'Return Data'!$B$7:$R$2843,16,0)</f>
        <v>6.5556000000000001</v>
      </c>
      <c r="AA10" s="67">
        <f t="shared" si="10"/>
        <v>20</v>
      </c>
    </row>
    <row r="11" spans="1:27" x14ac:dyDescent="0.3">
      <c r="A11" s="63" t="s">
        <v>1504</v>
      </c>
      <c r="B11" s="64">
        <f>VLOOKUP($A11,'Return Data'!$B$7:$R$2843,3,0)</f>
        <v>44351</v>
      </c>
      <c r="C11" s="65">
        <f>VLOOKUP($A11,'Return Data'!$B$7:$R$2843,4,0)</f>
        <v>2584.8847999999998</v>
      </c>
      <c r="D11" s="65">
        <f>VLOOKUP($A11,'Return Data'!$B$7:$R$2843,5,0)</f>
        <v>3.2311000000000001</v>
      </c>
      <c r="E11" s="66">
        <f t="shared" si="0"/>
        <v>22</v>
      </c>
      <c r="F11" s="65">
        <f>VLOOKUP($A11,'Return Data'!$B$7:$R$2843,6,0)</f>
        <v>3.8250000000000002</v>
      </c>
      <c r="G11" s="66">
        <f t="shared" si="1"/>
        <v>13</v>
      </c>
      <c r="H11" s="65">
        <f>VLOOKUP($A11,'Return Data'!$B$7:$R$2843,7,0)</f>
        <v>3.1072000000000002</v>
      </c>
      <c r="I11" s="66">
        <f t="shared" si="2"/>
        <v>21</v>
      </c>
      <c r="J11" s="65">
        <f>VLOOKUP($A11,'Return Data'!$B$7:$R$2843,8,0)</f>
        <v>2.8822999999999999</v>
      </c>
      <c r="K11" s="66">
        <f t="shared" si="3"/>
        <v>25</v>
      </c>
      <c r="L11" s="65">
        <f>VLOOKUP($A11,'Return Data'!$B$7:$R$2843,9,0)</f>
        <v>2.8586999999999998</v>
      </c>
      <c r="M11" s="66">
        <f t="shared" si="4"/>
        <v>23</v>
      </c>
      <c r="N11" s="65">
        <f>VLOOKUP($A11,'Return Data'!$B$7:$R$2843,10,0)</f>
        <v>3.6425999999999998</v>
      </c>
      <c r="O11" s="66">
        <f t="shared" si="5"/>
        <v>21</v>
      </c>
      <c r="P11" s="65">
        <f>VLOOKUP($A11,'Return Data'!$B$7:$R$2843,11,0)</f>
        <v>3.2302</v>
      </c>
      <c r="Q11" s="66">
        <f t="shared" si="6"/>
        <v>24</v>
      </c>
      <c r="R11" s="65">
        <f>VLOOKUP($A11,'Return Data'!$B$7:$R$2843,12,0)</f>
        <v>3.492</v>
      </c>
      <c r="S11" s="66">
        <f t="shared" si="7"/>
        <v>23</v>
      </c>
      <c r="T11" s="65">
        <f>VLOOKUP($A11,'Return Data'!$B$7:$R$2843,13,0)</f>
        <v>3.8395999999999999</v>
      </c>
      <c r="U11" s="66">
        <f t="shared" si="8"/>
        <v>22</v>
      </c>
      <c r="V11" s="65">
        <f>VLOOKUP($A11,'Return Data'!$B$7:$R$2843,17,0)</f>
        <v>5.3735999999999997</v>
      </c>
      <c r="W11" s="66">
        <f t="shared" si="9"/>
        <v>17</v>
      </c>
      <c r="X11" s="65">
        <f>VLOOKUP($A11,'Return Data'!$B$7:$R$2843,14,0)</f>
        <v>6.3315999999999999</v>
      </c>
      <c r="Y11" s="66">
        <f>RANK(X11,X$8:X$34,0)</f>
        <v>10</v>
      </c>
      <c r="Z11" s="65">
        <f>VLOOKUP($A11,'Return Data'!$B$7:$R$2843,16,0)</f>
        <v>8.0227000000000004</v>
      </c>
      <c r="AA11" s="67">
        <f t="shared" si="10"/>
        <v>5</v>
      </c>
    </row>
    <row r="12" spans="1:27" x14ac:dyDescent="0.3">
      <c r="A12" s="63" t="s">
        <v>1506</v>
      </c>
      <c r="B12" s="64">
        <f>VLOOKUP($A12,'Return Data'!$B$7:$R$2843,3,0)</f>
        <v>44351</v>
      </c>
      <c r="C12" s="65">
        <f>VLOOKUP($A12,'Return Data'!$B$7:$R$2843,4,0)</f>
        <v>3183.5679</v>
      </c>
      <c r="D12" s="65">
        <f>VLOOKUP($A12,'Return Data'!$B$7:$R$2843,5,0)</f>
        <v>2.7587000000000002</v>
      </c>
      <c r="E12" s="66">
        <f t="shared" si="0"/>
        <v>25</v>
      </c>
      <c r="F12" s="65">
        <f>VLOOKUP($A12,'Return Data'!$B$7:$R$2843,6,0)</f>
        <v>3.1181999999999999</v>
      </c>
      <c r="G12" s="66">
        <f t="shared" si="1"/>
        <v>25</v>
      </c>
      <c r="H12" s="65">
        <f>VLOOKUP($A12,'Return Data'!$B$7:$R$2843,7,0)</f>
        <v>2.9561999999999999</v>
      </c>
      <c r="I12" s="66">
        <f t="shared" si="2"/>
        <v>23</v>
      </c>
      <c r="J12" s="65">
        <f>VLOOKUP($A12,'Return Data'!$B$7:$R$2843,8,0)</f>
        <v>2.8431000000000002</v>
      </c>
      <c r="K12" s="66">
        <f t="shared" si="3"/>
        <v>27</v>
      </c>
      <c r="L12" s="65">
        <f>VLOOKUP($A12,'Return Data'!$B$7:$R$2843,9,0)</f>
        <v>2.8426999999999998</v>
      </c>
      <c r="M12" s="66">
        <f t="shared" si="4"/>
        <v>24</v>
      </c>
      <c r="N12" s="65">
        <f>VLOOKUP($A12,'Return Data'!$B$7:$R$2843,10,0)</f>
        <v>3.3938000000000001</v>
      </c>
      <c r="O12" s="66">
        <f t="shared" si="5"/>
        <v>23</v>
      </c>
      <c r="P12" s="65">
        <f>VLOOKUP($A12,'Return Data'!$B$7:$R$2843,11,0)</f>
        <v>3.1175000000000002</v>
      </c>
      <c r="Q12" s="66">
        <f t="shared" si="6"/>
        <v>25</v>
      </c>
      <c r="R12" s="65">
        <f>VLOOKUP($A12,'Return Data'!$B$7:$R$2843,12,0)</f>
        <v>3.2747000000000002</v>
      </c>
      <c r="S12" s="66">
        <f t="shared" si="7"/>
        <v>25</v>
      </c>
      <c r="T12" s="65">
        <f>VLOOKUP($A12,'Return Data'!$B$7:$R$2843,13,0)</f>
        <v>3.7149999999999999</v>
      </c>
      <c r="U12" s="66">
        <f t="shared" si="8"/>
        <v>25</v>
      </c>
      <c r="V12" s="65">
        <f>VLOOKUP($A12,'Return Data'!$B$7:$R$2843,17,0)</f>
        <v>5.2099000000000002</v>
      </c>
      <c r="W12" s="66">
        <f t="shared" si="9"/>
        <v>18</v>
      </c>
      <c r="X12" s="65">
        <f>VLOOKUP($A12,'Return Data'!$B$7:$R$2843,14,0)</f>
        <v>5.8285999999999998</v>
      </c>
      <c r="Y12" s="66">
        <f>RANK(X12,X$8:X$34,0)</f>
        <v>13</v>
      </c>
      <c r="Z12" s="65">
        <f>VLOOKUP($A12,'Return Data'!$B$7:$R$2843,16,0)</f>
        <v>7.3868999999999998</v>
      </c>
      <c r="AA12" s="67">
        <f t="shared" si="10"/>
        <v>14</v>
      </c>
    </row>
    <row r="13" spans="1:27" x14ac:dyDescent="0.3">
      <c r="A13" s="63" t="s">
        <v>1508</v>
      </c>
      <c r="B13" s="64">
        <f>VLOOKUP($A13,'Return Data'!$B$7:$R$2843,3,0)</f>
        <v>44351</v>
      </c>
      <c r="C13" s="65">
        <f>VLOOKUP($A13,'Return Data'!$B$7:$R$2843,4,0)</f>
        <v>2872.5061000000001</v>
      </c>
      <c r="D13" s="65">
        <f>VLOOKUP($A13,'Return Data'!$B$7:$R$2843,5,0)</f>
        <v>3.8353000000000002</v>
      </c>
      <c r="E13" s="66">
        <f t="shared" si="0"/>
        <v>15</v>
      </c>
      <c r="F13" s="65">
        <f>VLOOKUP($A13,'Return Data'!$B$7:$R$2843,6,0)</f>
        <v>3.5440999999999998</v>
      </c>
      <c r="G13" s="66">
        <f t="shared" si="1"/>
        <v>17</v>
      </c>
      <c r="H13" s="65">
        <f>VLOOKUP($A13,'Return Data'!$B$7:$R$2843,7,0)</f>
        <v>3.165</v>
      </c>
      <c r="I13" s="66">
        <f t="shared" si="2"/>
        <v>18</v>
      </c>
      <c r="J13" s="65">
        <f>VLOOKUP($A13,'Return Data'!$B$7:$R$2843,8,0)</f>
        <v>3.2122000000000002</v>
      </c>
      <c r="K13" s="66">
        <f t="shared" si="3"/>
        <v>16</v>
      </c>
      <c r="L13" s="65">
        <f>VLOOKUP($A13,'Return Data'!$B$7:$R$2843,9,0)</f>
        <v>3.2961999999999998</v>
      </c>
      <c r="M13" s="66">
        <f t="shared" si="4"/>
        <v>14</v>
      </c>
      <c r="N13" s="65">
        <f>VLOOKUP($A13,'Return Data'!$B$7:$R$2843,10,0)</f>
        <v>3.9733999999999998</v>
      </c>
      <c r="O13" s="66">
        <f t="shared" si="5"/>
        <v>16</v>
      </c>
      <c r="P13" s="65">
        <f>VLOOKUP($A13,'Return Data'!$B$7:$R$2843,11,0)</f>
        <v>3.6006999999999998</v>
      </c>
      <c r="Q13" s="66">
        <f t="shared" si="6"/>
        <v>16</v>
      </c>
      <c r="R13" s="65">
        <f>VLOOKUP($A13,'Return Data'!$B$7:$R$2843,12,0)</f>
        <v>3.7921</v>
      </c>
      <c r="S13" s="66">
        <f t="shared" si="7"/>
        <v>18</v>
      </c>
      <c r="T13" s="65">
        <f>VLOOKUP($A13,'Return Data'!$B$7:$R$2843,13,0)</f>
        <v>4.0149999999999997</v>
      </c>
      <c r="U13" s="66">
        <f t="shared" si="8"/>
        <v>19</v>
      </c>
      <c r="V13" s="65">
        <f>VLOOKUP($A13,'Return Data'!$B$7:$R$2843,17,0)</f>
        <v>5.6768000000000001</v>
      </c>
      <c r="W13" s="66">
        <f t="shared" si="9"/>
        <v>14</v>
      </c>
      <c r="X13" s="65">
        <f>VLOOKUP($A13,'Return Data'!$B$7:$R$2843,14,0)</f>
        <v>5.9607000000000001</v>
      </c>
      <c r="Y13" s="66">
        <f>RANK(X13,X$8:X$34,0)</f>
        <v>11</v>
      </c>
      <c r="Z13" s="65">
        <f>VLOOKUP($A13,'Return Data'!$B$7:$R$2843,16,0)</f>
        <v>7.5205000000000002</v>
      </c>
      <c r="AA13" s="67">
        <f t="shared" si="10"/>
        <v>12</v>
      </c>
    </row>
    <row r="14" spans="1:27" x14ac:dyDescent="0.3">
      <c r="A14" s="63" t="s">
        <v>1513</v>
      </c>
      <c r="B14" s="64">
        <f>VLOOKUP($A14,'Return Data'!$B$7:$R$2843,3,0)</f>
        <v>44351</v>
      </c>
      <c r="C14" s="65">
        <f>VLOOKUP($A14,'Return Data'!$B$7:$R$2843,4,0)</f>
        <v>30.183199999999999</v>
      </c>
      <c r="D14" s="65">
        <f>VLOOKUP($A14,'Return Data'!$B$7:$R$2843,5,0)</f>
        <v>16.090499999999999</v>
      </c>
      <c r="E14" s="66">
        <f t="shared" si="0"/>
        <v>1</v>
      </c>
      <c r="F14" s="65">
        <f>VLOOKUP($A14,'Return Data'!$B$7:$R$2843,6,0)</f>
        <v>13.841900000000001</v>
      </c>
      <c r="G14" s="66">
        <f t="shared" si="1"/>
        <v>1</v>
      </c>
      <c r="H14" s="65">
        <f>VLOOKUP($A14,'Return Data'!$B$7:$R$2843,7,0)</f>
        <v>-5.8842999999999996</v>
      </c>
      <c r="I14" s="66">
        <f t="shared" si="2"/>
        <v>27</v>
      </c>
      <c r="J14" s="65">
        <f>VLOOKUP($A14,'Return Data'!$B$7:$R$2843,8,0)</f>
        <v>12.306100000000001</v>
      </c>
      <c r="K14" s="66">
        <f t="shared" si="3"/>
        <v>1</v>
      </c>
      <c r="L14" s="65">
        <f>VLOOKUP($A14,'Return Data'!$B$7:$R$2843,9,0)</f>
        <v>-4.4070999999999998</v>
      </c>
      <c r="M14" s="66">
        <f t="shared" si="4"/>
        <v>27</v>
      </c>
      <c r="N14" s="65">
        <f>VLOOKUP($A14,'Return Data'!$B$7:$R$2843,10,0)</f>
        <v>6.0938999999999997</v>
      </c>
      <c r="O14" s="66">
        <f t="shared" si="5"/>
        <v>1</v>
      </c>
      <c r="P14" s="65">
        <f>VLOOKUP($A14,'Return Data'!$B$7:$R$2843,11,0)</f>
        <v>6.3361000000000001</v>
      </c>
      <c r="Q14" s="66">
        <f t="shared" si="6"/>
        <v>1</v>
      </c>
      <c r="R14" s="65">
        <f>VLOOKUP($A14,'Return Data'!$B$7:$R$2843,12,0)</f>
        <v>6.8766999999999996</v>
      </c>
      <c r="S14" s="66">
        <f t="shared" si="7"/>
        <v>1</v>
      </c>
      <c r="T14" s="65">
        <f>VLOOKUP($A14,'Return Data'!$B$7:$R$2843,13,0)</f>
        <v>7.8357000000000001</v>
      </c>
      <c r="U14" s="66">
        <f t="shared" si="8"/>
        <v>1</v>
      </c>
      <c r="V14" s="65">
        <f>VLOOKUP($A14,'Return Data'!$B$7:$R$2843,17,0)</f>
        <v>6.0606999999999998</v>
      </c>
      <c r="W14" s="66">
        <f t="shared" si="9"/>
        <v>8</v>
      </c>
      <c r="X14" s="65">
        <f>VLOOKUP($A14,'Return Data'!$B$7:$R$2843,14,0)</f>
        <v>7.3281999999999998</v>
      </c>
      <c r="Y14" s="66">
        <f>RANK(X14,X$8:X$34,0)</f>
        <v>4</v>
      </c>
      <c r="Z14" s="65">
        <f>VLOOKUP($A14,'Return Data'!$B$7:$R$2843,16,0)</f>
        <v>8.6880000000000006</v>
      </c>
      <c r="AA14" s="67">
        <f t="shared" si="10"/>
        <v>3</v>
      </c>
    </row>
    <row r="15" spans="1:27" x14ac:dyDescent="0.3">
      <c r="A15" s="63" t="s">
        <v>1514</v>
      </c>
      <c r="B15" s="64">
        <f>VLOOKUP($A15,'Return Data'!$B$7:$R$2843,3,0)</f>
        <v>44351</v>
      </c>
      <c r="C15" s="65">
        <f>VLOOKUP($A15,'Return Data'!$B$7:$R$2843,4,0)</f>
        <v>12.026899999999999</v>
      </c>
      <c r="D15" s="65">
        <f>VLOOKUP($A15,'Return Data'!$B$7:$R$2843,5,0)</f>
        <v>5.16</v>
      </c>
      <c r="E15" s="66">
        <f t="shared" si="0"/>
        <v>9</v>
      </c>
      <c r="F15" s="65">
        <f>VLOOKUP($A15,'Return Data'!$B$7:$R$2843,6,0)</f>
        <v>4.5540000000000003</v>
      </c>
      <c r="G15" s="66">
        <f t="shared" si="1"/>
        <v>9</v>
      </c>
      <c r="H15" s="65">
        <f>VLOOKUP($A15,'Return Data'!$B$7:$R$2843,7,0)</f>
        <v>3.7311999999999999</v>
      </c>
      <c r="I15" s="66">
        <f t="shared" si="2"/>
        <v>6</v>
      </c>
      <c r="J15" s="65">
        <f>VLOOKUP($A15,'Return Data'!$B$7:$R$2843,8,0)</f>
        <v>3.4948000000000001</v>
      </c>
      <c r="K15" s="66">
        <f t="shared" si="3"/>
        <v>8</v>
      </c>
      <c r="L15" s="65">
        <f>VLOOKUP($A15,'Return Data'!$B$7:$R$2843,9,0)</f>
        <v>3.5644999999999998</v>
      </c>
      <c r="M15" s="66">
        <f t="shared" si="4"/>
        <v>8</v>
      </c>
      <c r="N15" s="65">
        <f>VLOOKUP($A15,'Return Data'!$B$7:$R$2843,10,0)</f>
        <v>4.4938000000000002</v>
      </c>
      <c r="O15" s="66">
        <f t="shared" si="5"/>
        <v>6</v>
      </c>
      <c r="P15" s="65">
        <f>VLOOKUP($A15,'Return Data'!$B$7:$R$2843,11,0)</f>
        <v>3.9203999999999999</v>
      </c>
      <c r="Q15" s="66">
        <f t="shared" si="6"/>
        <v>8</v>
      </c>
      <c r="R15" s="65">
        <f>VLOOKUP($A15,'Return Data'!$B$7:$R$2843,12,0)</f>
        <v>4.3124000000000002</v>
      </c>
      <c r="S15" s="66">
        <f t="shared" si="7"/>
        <v>7</v>
      </c>
      <c r="T15" s="65">
        <f>VLOOKUP($A15,'Return Data'!$B$7:$R$2843,13,0)</f>
        <v>5.0338000000000003</v>
      </c>
      <c r="U15" s="66">
        <f t="shared" si="8"/>
        <v>6</v>
      </c>
      <c r="V15" s="65">
        <f>VLOOKUP($A15,'Return Data'!$B$7:$R$2843,17,0)</f>
        <v>6.3403</v>
      </c>
      <c r="W15" s="66">
        <f t="shared" si="9"/>
        <v>5</v>
      </c>
      <c r="X15" s="65"/>
      <c r="Y15" s="66"/>
      <c r="Z15" s="65">
        <f>VLOOKUP($A15,'Return Data'!$B$7:$R$2843,16,0)</f>
        <v>7.0857999999999999</v>
      </c>
      <c r="AA15" s="67">
        <f t="shared" si="10"/>
        <v>16</v>
      </c>
    </row>
    <row r="16" spans="1:27" x14ac:dyDescent="0.3">
      <c r="A16" s="63" t="s">
        <v>1516</v>
      </c>
      <c r="B16" s="64">
        <f>VLOOKUP($A16,'Return Data'!$B$7:$R$2843,3,0)</f>
        <v>44351</v>
      </c>
      <c r="C16" s="65">
        <f>VLOOKUP($A16,'Return Data'!$B$7:$R$2843,4,0)</f>
        <v>1067.9924000000001</v>
      </c>
      <c r="D16" s="65">
        <f>VLOOKUP($A16,'Return Data'!$B$7:$R$2843,5,0)</f>
        <v>3.2778</v>
      </c>
      <c r="E16" s="66">
        <f t="shared" si="0"/>
        <v>20</v>
      </c>
      <c r="F16" s="65">
        <f>VLOOKUP($A16,'Return Data'!$B$7:$R$2843,6,0)</f>
        <v>3.4836</v>
      </c>
      <c r="G16" s="66">
        <f t="shared" si="1"/>
        <v>20</v>
      </c>
      <c r="H16" s="65">
        <f>VLOOKUP($A16,'Return Data'!$B$7:$R$2843,7,0)</f>
        <v>3.2223999999999999</v>
      </c>
      <c r="I16" s="66">
        <f t="shared" si="2"/>
        <v>16</v>
      </c>
      <c r="J16" s="65">
        <f>VLOOKUP($A16,'Return Data'!$B$7:$R$2843,8,0)</f>
        <v>3.2370999999999999</v>
      </c>
      <c r="K16" s="66">
        <f t="shared" si="3"/>
        <v>14</v>
      </c>
      <c r="L16" s="65">
        <f>VLOOKUP($A16,'Return Data'!$B$7:$R$2843,9,0)</f>
        <v>3.2698999999999998</v>
      </c>
      <c r="M16" s="66">
        <f t="shared" si="4"/>
        <v>17</v>
      </c>
      <c r="N16" s="65">
        <f>VLOOKUP($A16,'Return Data'!$B$7:$R$2843,10,0)</f>
        <v>4.0353000000000003</v>
      </c>
      <c r="O16" s="66">
        <f t="shared" si="5"/>
        <v>13</v>
      </c>
      <c r="P16" s="65">
        <f>VLOOKUP($A16,'Return Data'!$B$7:$R$2843,11,0)</f>
        <v>3.6415000000000002</v>
      </c>
      <c r="Q16" s="66">
        <f t="shared" si="6"/>
        <v>15</v>
      </c>
      <c r="R16" s="65">
        <f>VLOOKUP($A16,'Return Data'!$B$7:$R$2843,12,0)</f>
        <v>3.8323999999999998</v>
      </c>
      <c r="S16" s="66">
        <f t="shared" si="7"/>
        <v>17</v>
      </c>
      <c r="T16" s="65">
        <f>VLOOKUP($A16,'Return Data'!$B$7:$R$2843,13,0)</f>
        <v>4.2317</v>
      </c>
      <c r="U16" s="66">
        <f t="shared" si="8"/>
        <v>16</v>
      </c>
      <c r="V16" s="65"/>
      <c r="W16" s="66"/>
      <c r="X16" s="65"/>
      <c r="Y16" s="66"/>
      <c r="Z16" s="65">
        <f>VLOOKUP($A16,'Return Data'!$B$7:$R$2843,16,0)</f>
        <v>5.0011000000000001</v>
      </c>
      <c r="AA16" s="67">
        <f t="shared" si="10"/>
        <v>24</v>
      </c>
    </row>
    <row r="17" spans="1:27" x14ac:dyDescent="0.3">
      <c r="A17" s="63" t="s">
        <v>1519</v>
      </c>
      <c r="B17" s="64">
        <f>VLOOKUP($A17,'Return Data'!$B$7:$R$2843,3,0)</f>
        <v>44351</v>
      </c>
      <c r="C17" s="65">
        <f>VLOOKUP($A17,'Return Data'!$B$7:$R$2843,4,0)</f>
        <v>23.079699999999999</v>
      </c>
      <c r="D17" s="65">
        <f>VLOOKUP($A17,'Return Data'!$B$7:$R$2843,5,0)</f>
        <v>5.5359999999999996</v>
      </c>
      <c r="E17" s="66">
        <f t="shared" si="0"/>
        <v>6</v>
      </c>
      <c r="F17" s="65">
        <f>VLOOKUP($A17,'Return Data'!$B$7:$R$2843,6,0)</f>
        <v>4.9046000000000003</v>
      </c>
      <c r="G17" s="66">
        <f t="shared" si="1"/>
        <v>6</v>
      </c>
      <c r="H17" s="65">
        <f>VLOOKUP($A17,'Return Data'!$B$7:$R$2843,7,0)</f>
        <v>4.7939999999999996</v>
      </c>
      <c r="I17" s="66">
        <f t="shared" si="2"/>
        <v>2</v>
      </c>
      <c r="J17" s="65">
        <f>VLOOKUP($A17,'Return Data'!$B$7:$R$2843,8,0)</f>
        <v>4.9684999999999997</v>
      </c>
      <c r="K17" s="66">
        <f t="shared" si="3"/>
        <v>3</v>
      </c>
      <c r="L17" s="65">
        <f>VLOOKUP($A17,'Return Data'!$B$7:$R$2843,9,0)</f>
        <v>4.8407999999999998</v>
      </c>
      <c r="M17" s="66">
        <f t="shared" si="4"/>
        <v>2</v>
      </c>
      <c r="N17" s="65">
        <f>VLOOKUP($A17,'Return Data'!$B$7:$R$2843,10,0)</f>
        <v>5.1755000000000004</v>
      </c>
      <c r="O17" s="66">
        <f t="shared" si="5"/>
        <v>3</v>
      </c>
      <c r="P17" s="65">
        <f>VLOOKUP($A17,'Return Data'!$B$7:$R$2843,11,0)</f>
        <v>4.7209000000000003</v>
      </c>
      <c r="Q17" s="66">
        <f t="shared" si="6"/>
        <v>3</v>
      </c>
      <c r="R17" s="65">
        <f>VLOOKUP($A17,'Return Data'!$B$7:$R$2843,12,0)</f>
        <v>5.2054</v>
      </c>
      <c r="S17" s="66">
        <f t="shared" si="7"/>
        <v>3</v>
      </c>
      <c r="T17" s="65">
        <f>VLOOKUP($A17,'Return Data'!$B$7:$R$2843,13,0)</f>
        <v>6.1824000000000003</v>
      </c>
      <c r="U17" s="66">
        <f t="shared" si="8"/>
        <v>2</v>
      </c>
      <c r="V17" s="65">
        <f>VLOOKUP($A17,'Return Data'!$B$7:$R$2843,17,0)</f>
        <v>7.1284000000000001</v>
      </c>
      <c r="W17" s="66">
        <f t="shared" ref="W17:W22" si="11">RANK(V17,V$8:V$34,0)</f>
        <v>3</v>
      </c>
      <c r="X17" s="65">
        <f>VLOOKUP($A17,'Return Data'!$B$7:$R$2843,14,0)</f>
        <v>7.7508999999999997</v>
      </c>
      <c r="Y17" s="66">
        <f>RANK(X17,X$8:X$34,0)</f>
        <v>2</v>
      </c>
      <c r="Z17" s="65">
        <f>VLOOKUP($A17,'Return Data'!$B$7:$R$2843,16,0)</f>
        <v>8.7449999999999992</v>
      </c>
      <c r="AA17" s="67">
        <f t="shared" si="10"/>
        <v>2</v>
      </c>
    </row>
    <row r="18" spans="1:27" x14ac:dyDescent="0.3">
      <c r="A18" s="63" t="s">
        <v>1521</v>
      </c>
      <c r="B18" s="64">
        <f>VLOOKUP($A18,'Return Data'!$B$7:$R$2843,3,0)</f>
        <v>44351</v>
      </c>
      <c r="C18" s="65">
        <f>VLOOKUP($A18,'Return Data'!$B$7:$R$2843,4,0)</f>
        <v>2282.1315</v>
      </c>
      <c r="D18" s="65">
        <f>VLOOKUP($A18,'Return Data'!$B$7:$R$2843,5,0)</f>
        <v>4.6947999999999999</v>
      </c>
      <c r="E18" s="66">
        <f t="shared" si="0"/>
        <v>12</v>
      </c>
      <c r="F18" s="65">
        <f>VLOOKUP($A18,'Return Data'!$B$7:$R$2843,6,0)</f>
        <v>4.0056000000000003</v>
      </c>
      <c r="G18" s="66">
        <f t="shared" si="1"/>
        <v>12</v>
      </c>
      <c r="H18" s="65">
        <f>VLOOKUP($A18,'Return Data'!$B$7:$R$2843,7,0)</f>
        <v>3.7265000000000001</v>
      </c>
      <c r="I18" s="66">
        <f t="shared" si="2"/>
        <v>7</v>
      </c>
      <c r="J18" s="65">
        <f>VLOOKUP($A18,'Return Data'!$B$7:$R$2843,8,0)</f>
        <v>3.3077999999999999</v>
      </c>
      <c r="K18" s="66">
        <f t="shared" si="3"/>
        <v>10</v>
      </c>
      <c r="L18" s="65">
        <f>VLOOKUP($A18,'Return Data'!$B$7:$R$2843,9,0)</f>
        <v>3.5116000000000001</v>
      </c>
      <c r="M18" s="66">
        <f t="shared" si="4"/>
        <v>9</v>
      </c>
      <c r="N18" s="65">
        <f>VLOOKUP($A18,'Return Data'!$B$7:$R$2843,10,0)</f>
        <v>3.3519000000000001</v>
      </c>
      <c r="O18" s="66">
        <f t="shared" si="5"/>
        <v>24</v>
      </c>
      <c r="P18" s="65">
        <f>VLOOKUP($A18,'Return Data'!$B$7:$R$2843,11,0)</f>
        <v>3.7642000000000002</v>
      </c>
      <c r="Q18" s="66">
        <f t="shared" si="6"/>
        <v>11</v>
      </c>
      <c r="R18" s="65">
        <f>VLOOKUP($A18,'Return Data'!$B$7:$R$2843,12,0)</f>
        <v>4.2580999999999998</v>
      </c>
      <c r="S18" s="66">
        <f t="shared" si="7"/>
        <v>8</v>
      </c>
      <c r="T18" s="65">
        <f>VLOOKUP($A18,'Return Data'!$B$7:$R$2843,13,0)</f>
        <v>4.8745000000000003</v>
      </c>
      <c r="U18" s="66">
        <f t="shared" si="8"/>
        <v>7</v>
      </c>
      <c r="V18" s="65">
        <f>VLOOKUP($A18,'Return Data'!$B$7:$R$2843,17,0)</f>
        <v>10.41</v>
      </c>
      <c r="W18" s="66">
        <f t="shared" si="11"/>
        <v>1</v>
      </c>
      <c r="X18" s="65">
        <f>VLOOKUP($A18,'Return Data'!$B$7:$R$2843,14,0)</f>
        <v>6.3760000000000003</v>
      </c>
      <c r="Y18" s="66">
        <f>RANK(X18,X$8:X$34,0)</f>
        <v>9</v>
      </c>
      <c r="Z18" s="65">
        <f>VLOOKUP($A18,'Return Data'!$B$7:$R$2843,16,0)</f>
        <v>7.6473000000000004</v>
      </c>
      <c r="AA18" s="67">
        <f t="shared" si="10"/>
        <v>11</v>
      </c>
    </row>
    <row r="19" spans="1:27" x14ac:dyDescent="0.3">
      <c r="A19" s="63" t="s">
        <v>1522</v>
      </c>
      <c r="B19" s="64">
        <f>VLOOKUP($A19,'Return Data'!$B$7:$R$2843,3,0)</f>
        <v>44351</v>
      </c>
      <c r="C19" s="65">
        <f>VLOOKUP($A19,'Return Data'!$B$7:$R$2843,4,0)</f>
        <v>12.046900000000001</v>
      </c>
      <c r="D19" s="65">
        <f>VLOOKUP($A19,'Return Data'!$B$7:$R$2843,5,0)</f>
        <v>3.6362000000000001</v>
      </c>
      <c r="E19" s="66">
        <f t="shared" si="0"/>
        <v>17</v>
      </c>
      <c r="F19" s="65">
        <f>VLOOKUP($A19,'Return Data'!$B$7:$R$2843,6,0)</f>
        <v>3.5358000000000001</v>
      </c>
      <c r="G19" s="66">
        <f t="shared" si="1"/>
        <v>18</v>
      </c>
      <c r="H19" s="65">
        <f>VLOOKUP($A19,'Return Data'!$B$7:$R$2843,7,0)</f>
        <v>3.0316000000000001</v>
      </c>
      <c r="I19" s="66">
        <f t="shared" si="2"/>
        <v>22</v>
      </c>
      <c r="J19" s="65">
        <f>VLOOKUP($A19,'Return Data'!$B$7:$R$2843,8,0)</f>
        <v>3.2719999999999998</v>
      </c>
      <c r="K19" s="66">
        <f t="shared" si="3"/>
        <v>12</v>
      </c>
      <c r="L19" s="65">
        <f>VLOOKUP($A19,'Return Data'!$B$7:$R$2843,9,0)</f>
        <v>3.1654</v>
      </c>
      <c r="M19" s="66">
        <f t="shared" si="4"/>
        <v>19</v>
      </c>
      <c r="N19" s="65">
        <f>VLOOKUP($A19,'Return Data'!$B$7:$R$2843,10,0)</f>
        <v>3.8170999999999999</v>
      </c>
      <c r="O19" s="66">
        <f t="shared" si="5"/>
        <v>17</v>
      </c>
      <c r="P19" s="65">
        <f>VLOOKUP($A19,'Return Data'!$B$7:$R$2843,11,0)</f>
        <v>3.3650000000000002</v>
      </c>
      <c r="Q19" s="66">
        <f t="shared" si="6"/>
        <v>22</v>
      </c>
      <c r="R19" s="65">
        <f>VLOOKUP($A19,'Return Data'!$B$7:$R$2843,12,0)</f>
        <v>3.5558999999999998</v>
      </c>
      <c r="S19" s="66">
        <f t="shared" si="7"/>
        <v>22</v>
      </c>
      <c r="T19" s="65">
        <f>VLOOKUP($A19,'Return Data'!$B$7:$R$2843,13,0)</f>
        <v>3.9278</v>
      </c>
      <c r="U19" s="66">
        <f t="shared" si="8"/>
        <v>20</v>
      </c>
      <c r="V19" s="65">
        <f>VLOOKUP($A19,'Return Data'!$B$7:$R$2843,17,0)</f>
        <v>5.7789000000000001</v>
      </c>
      <c r="W19" s="66">
        <f t="shared" si="11"/>
        <v>11</v>
      </c>
      <c r="X19" s="65"/>
      <c r="Y19" s="66"/>
      <c r="Z19" s="65">
        <f>VLOOKUP($A19,'Return Data'!$B$7:$R$2843,16,0)</f>
        <v>6.6744000000000003</v>
      </c>
      <c r="AA19" s="67">
        <f t="shared" si="10"/>
        <v>19</v>
      </c>
    </row>
    <row r="20" spans="1:27" x14ac:dyDescent="0.3">
      <c r="A20" s="63" t="s">
        <v>1527</v>
      </c>
      <c r="B20" s="64">
        <f>VLOOKUP($A20,'Return Data'!$B$7:$R$2843,3,0)</f>
        <v>44351</v>
      </c>
      <c r="C20" s="65">
        <f>VLOOKUP($A20,'Return Data'!$B$7:$R$2843,4,0)</f>
        <v>2237.37</v>
      </c>
      <c r="D20" s="65">
        <f>VLOOKUP($A20,'Return Data'!$B$7:$R$2843,5,0)</f>
        <v>4.7478999999999996</v>
      </c>
      <c r="E20" s="66">
        <f t="shared" si="0"/>
        <v>11</v>
      </c>
      <c r="F20" s="65">
        <f>VLOOKUP($A20,'Return Data'!$B$7:$R$2843,6,0)</f>
        <v>3.5503999999999998</v>
      </c>
      <c r="G20" s="66">
        <f t="shared" si="1"/>
        <v>16</v>
      </c>
      <c r="H20" s="65">
        <f>VLOOKUP($A20,'Return Data'!$B$7:$R$2843,7,0)</f>
        <v>3.3658000000000001</v>
      </c>
      <c r="I20" s="66">
        <f t="shared" si="2"/>
        <v>13</v>
      </c>
      <c r="J20" s="65">
        <f>VLOOKUP($A20,'Return Data'!$B$7:$R$2843,8,0)</f>
        <v>3.2507000000000001</v>
      </c>
      <c r="K20" s="66">
        <f t="shared" si="3"/>
        <v>13</v>
      </c>
      <c r="L20" s="65">
        <f>VLOOKUP($A20,'Return Data'!$B$7:$R$2843,9,0)</f>
        <v>3.286</v>
      </c>
      <c r="M20" s="66">
        <f t="shared" si="4"/>
        <v>15</v>
      </c>
      <c r="N20" s="65">
        <f>VLOOKUP($A20,'Return Data'!$B$7:$R$2843,10,0)</f>
        <v>4.0053000000000001</v>
      </c>
      <c r="O20" s="66">
        <f t="shared" si="5"/>
        <v>14</v>
      </c>
      <c r="P20" s="65">
        <f>VLOOKUP($A20,'Return Data'!$B$7:$R$2843,11,0)</f>
        <v>3.6594000000000002</v>
      </c>
      <c r="Q20" s="66">
        <f t="shared" si="6"/>
        <v>14</v>
      </c>
      <c r="R20" s="65">
        <f>VLOOKUP($A20,'Return Data'!$B$7:$R$2843,12,0)</f>
        <v>3.8349000000000002</v>
      </c>
      <c r="S20" s="66">
        <f t="shared" si="7"/>
        <v>16</v>
      </c>
      <c r="T20" s="65">
        <f>VLOOKUP($A20,'Return Data'!$B$7:$R$2843,13,0)</f>
        <v>4.2157</v>
      </c>
      <c r="U20" s="66">
        <f t="shared" si="8"/>
        <v>17</v>
      </c>
      <c r="V20" s="65">
        <f>VLOOKUP($A20,'Return Data'!$B$7:$R$2843,17,0)</f>
        <v>5.859</v>
      </c>
      <c r="W20" s="66">
        <f t="shared" si="11"/>
        <v>10</v>
      </c>
      <c r="X20" s="65">
        <f>VLOOKUP($A20,'Return Data'!$B$7:$R$2843,14,0)</f>
        <v>6.7409999999999997</v>
      </c>
      <c r="Y20" s="66">
        <f>RANK(X20,X$8:X$34,0)</f>
        <v>7</v>
      </c>
      <c r="Z20" s="65">
        <f>VLOOKUP($A20,'Return Data'!$B$7:$R$2843,16,0)</f>
        <v>7.8975999999999997</v>
      </c>
      <c r="AA20" s="67">
        <f t="shared" si="10"/>
        <v>8</v>
      </c>
    </row>
    <row r="21" spans="1:27" x14ac:dyDescent="0.3">
      <c r="A21" s="63" t="s">
        <v>1531</v>
      </c>
      <c r="B21" s="64">
        <f>VLOOKUP($A21,'Return Data'!$B$7:$R$2843,3,0)</f>
        <v>44351</v>
      </c>
      <c r="C21" s="65">
        <f>VLOOKUP($A21,'Return Data'!$B$7:$R$2843,4,0)</f>
        <v>34.907800000000002</v>
      </c>
      <c r="D21" s="65">
        <f>VLOOKUP($A21,'Return Data'!$B$7:$R$2843,5,0)</f>
        <v>5.4379999999999997</v>
      </c>
      <c r="E21" s="66">
        <f t="shared" si="0"/>
        <v>7</v>
      </c>
      <c r="F21" s="65">
        <f>VLOOKUP($A21,'Return Data'!$B$7:$R$2843,6,0)</f>
        <v>4.742</v>
      </c>
      <c r="G21" s="66">
        <f t="shared" si="1"/>
        <v>7</v>
      </c>
      <c r="H21" s="65">
        <f>VLOOKUP($A21,'Return Data'!$B$7:$R$2843,7,0)</f>
        <v>3.7968000000000002</v>
      </c>
      <c r="I21" s="66">
        <f t="shared" si="2"/>
        <v>5</v>
      </c>
      <c r="J21" s="65">
        <f>VLOOKUP($A21,'Return Data'!$B$7:$R$2843,8,0)</f>
        <v>3.1556000000000002</v>
      </c>
      <c r="K21" s="66">
        <f t="shared" si="3"/>
        <v>18</v>
      </c>
      <c r="L21" s="65">
        <f>VLOOKUP($A21,'Return Data'!$B$7:$R$2843,9,0)</f>
        <v>3.3487</v>
      </c>
      <c r="M21" s="66">
        <f t="shared" si="4"/>
        <v>12</v>
      </c>
      <c r="N21" s="65">
        <f>VLOOKUP($A21,'Return Data'!$B$7:$R$2843,10,0)</f>
        <v>3.9973000000000001</v>
      </c>
      <c r="O21" s="66">
        <f t="shared" si="5"/>
        <v>15</v>
      </c>
      <c r="P21" s="65">
        <f>VLOOKUP($A21,'Return Data'!$B$7:$R$2843,11,0)</f>
        <v>3.5508000000000002</v>
      </c>
      <c r="Q21" s="66">
        <f t="shared" si="6"/>
        <v>18</v>
      </c>
      <c r="R21" s="65">
        <f>VLOOKUP($A21,'Return Data'!$B$7:$R$2843,12,0)</f>
        <v>3.9398</v>
      </c>
      <c r="S21" s="66">
        <f t="shared" si="7"/>
        <v>13</v>
      </c>
      <c r="T21" s="65">
        <f>VLOOKUP($A21,'Return Data'!$B$7:$R$2843,13,0)</f>
        <v>4.6029999999999998</v>
      </c>
      <c r="U21" s="66">
        <f t="shared" si="8"/>
        <v>9</v>
      </c>
      <c r="V21" s="65">
        <f>VLOOKUP($A21,'Return Data'!$B$7:$R$2843,17,0)</f>
        <v>6.1140999999999996</v>
      </c>
      <c r="W21" s="66">
        <f t="shared" si="11"/>
        <v>7</v>
      </c>
      <c r="X21" s="65">
        <f>VLOOKUP($A21,'Return Data'!$B$7:$R$2843,14,0)</f>
        <v>6.9539999999999997</v>
      </c>
      <c r="Y21" s="66">
        <f>RANK(X21,X$8:X$34,0)</f>
        <v>5</v>
      </c>
      <c r="Z21" s="65">
        <f>VLOOKUP($A21,'Return Data'!$B$7:$R$2843,16,0)</f>
        <v>7.9757999999999996</v>
      </c>
      <c r="AA21" s="67">
        <f t="shared" si="10"/>
        <v>6</v>
      </c>
    </row>
    <row r="22" spans="1:27" x14ac:dyDescent="0.3">
      <c r="A22" s="63" t="s">
        <v>1533</v>
      </c>
      <c r="B22" s="64">
        <f>VLOOKUP($A22,'Return Data'!$B$7:$R$2843,3,0)</f>
        <v>44351</v>
      </c>
      <c r="C22" s="65">
        <f>VLOOKUP($A22,'Return Data'!$B$7:$R$2843,4,0)</f>
        <v>35.306800000000003</v>
      </c>
      <c r="D22" s="65">
        <f>VLOOKUP($A22,'Return Data'!$B$7:$R$2843,5,0)</f>
        <v>2.2745000000000002</v>
      </c>
      <c r="E22" s="66">
        <f t="shared" si="0"/>
        <v>27</v>
      </c>
      <c r="F22" s="65">
        <f>VLOOKUP($A22,'Return Data'!$B$7:$R$2843,6,0)</f>
        <v>3.3780000000000001</v>
      </c>
      <c r="G22" s="66">
        <f t="shared" si="1"/>
        <v>24</v>
      </c>
      <c r="H22" s="65">
        <f>VLOOKUP($A22,'Return Data'!$B$7:$R$2843,7,0)</f>
        <v>2.9258000000000002</v>
      </c>
      <c r="I22" s="66">
        <f t="shared" si="2"/>
        <v>24</v>
      </c>
      <c r="J22" s="65">
        <f>VLOOKUP($A22,'Return Data'!$B$7:$R$2843,8,0)</f>
        <v>3.0236999999999998</v>
      </c>
      <c r="K22" s="66">
        <f t="shared" si="3"/>
        <v>22</v>
      </c>
      <c r="L22" s="65">
        <f>VLOOKUP($A22,'Return Data'!$B$7:$R$2843,9,0)</f>
        <v>3.1128999999999998</v>
      </c>
      <c r="M22" s="66">
        <f t="shared" si="4"/>
        <v>21</v>
      </c>
      <c r="N22" s="65">
        <f>VLOOKUP($A22,'Return Data'!$B$7:$R$2843,10,0)</f>
        <v>3.7111000000000001</v>
      </c>
      <c r="O22" s="66">
        <f t="shared" si="5"/>
        <v>20</v>
      </c>
      <c r="P22" s="65">
        <f>VLOOKUP($A22,'Return Data'!$B$7:$R$2843,11,0)</f>
        <v>3.4041999999999999</v>
      </c>
      <c r="Q22" s="66">
        <f t="shared" si="6"/>
        <v>21</v>
      </c>
      <c r="R22" s="65">
        <f>VLOOKUP($A22,'Return Data'!$B$7:$R$2843,12,0)</f>
        <v>3.5611000000000002</v>
      </c>
      <c r="S22" s="66">
        <f t="shared" si="7"/>
        <v>21</v>
      </c>
      <c r="T22" s="65">
        <f>VLOOKUP($A22,'Return Data'!$B$7:$R$2843,13,0)</f>
        <v>3.8942999999999999</v>
      </c>
      <c r="U22" s="66">
        <f t="shared" si="8"/>
        <v>21</v>
      </c>
      <c r="V22" s="65">
        <f>VLOOKUP($A22,'Return Data'!$B$7:$R$2843,17,0)</f>
        <v>5.7332000000000001</v>
      </c>
      <c r="W22" s="66">
        <f t="shared" si="11"/>
        <v>13</v>
      </c>
      <c r="X22" s="65">
        <f>VLOOKUP($A22,'Return Data'!$B$7:$R$2843,14,0)</f>
        <v>6.6405000000000003</v>
      </c>
      <c r="Y22" s="66">
        <f>RANK(X22,X$8:X$34,0)</f>
        <v>8</v>
      </c>
      <c r="Z22" s="65">
        <f>VLOOKUP($A22,'Return Data'!$B$7:$R$2843,16,0)</f>
        <v>7.9169</v>
      </c>
      <c r="AA22" s="67">
        <f t="shared" si="10"/>
        <v>7</v>
      </c>
    </row>
    <row r="23" spans="1:27" x14ac:dyDescent="0.3">
      <c r="A23" s="63" t="s">
        <v>1534</v>
      </c>
      <c r="B23" s="64">
        <f>VLOOKUP($A23,'Return Data'!$B$7:$R$2843,3,0)</f>
        <v>44351</v>
      </c>
      <c r="C23" s="65">
        <f>VLOOKUP($A23,'Return Data'!$B$7:$R$2843,4,0)</f>
        <v>1065.7297000000001</v>
      </c>
      <c r="D23" s="65">
        <f>VLOOKUP($A23,'Return Data'!$B$7:$R$2843,5,0)</f>
        <v>2.8942999999999999</v>
      </c>
      <c r="E23" s="66">
        <f t="shared" si="0"/>
        <v>24</v>
      </c>
      <c r="F23" s="65">
        <f>VLOOKUP($A23,'Return Data'!$B$7:$R$2843,6,0)</f>
        <v>3.4258000000000002</v>
      </c>
      <c r="G23" s="66">
        <f t="shared" si="1"/>
        <v>21</v>
      </c>
      <c r="H23" s="65">
        <f>VLOOKUP($A23,'Return Data'!$B$7:$R$2843,7,0)</f>
        <v>3.363</v>
      </c>
      <c r="I23" s="66">
        <f t="shared" si="2"/>
        <v>14</v>
      </c>
      <c r="J23" s="65">
        <f>VLOOKUP($A23,'Return Data'!$B$7:$R$2843,8,0)</f>
        <v>3.2145000000000001</v>
      </c>
      <c r="K23" s="66">
        <f t="shared" si="3"/>
        <v>15</v>
      </c>
      <c r="L23" s="65">
        <f>VLOOKUP($A23,'Return Data'!$B$7:$R$2843,9,0)</f>
        <v>3.2845</v>
      </c>
      <c r="M23" s="66">
        <f t="shared" si="4"/>
        <v>16</v>
      </c>
      <c r="N23" s="65">
        <f>VLOOKUP($A23,'Return Data'!$B$7:$R$2843,10,0)</f>
        <v>3.4190999999999998</v>
      </c>
      <c r="O23" s="66">
        <f t="shared" si="5"/>
        <v>22</v>
      </c>
      <c r="P23" s="65">
        <f>VLOOKUP($A23,'Return Data'!$B$7:$R$2843,11,0)</f>
        <v>3.2456999999999998</v>
      </c>
      <c r="Q23" s="66">
        <f t="shared" si="6"/>
        <v>23</v>
      </c>
      <c r="R23" s="65">
        <f>VLOOKUP($A23,'Return Data'!$B$7:$R$2843,12,0)</f>
        <v>3.4521999999999999</v>
      </c>
      <c r="S23" s="66">
        <f t="shared" si="7"/>
        <v>24</v>
      </c>
      <c r="T23" s="65">
        <f>VLOOKUP($A23,'Return Data'!$B$7:$R$2843,13,0)</f>
        <v>3.8367</v>
      </c>
      <c r="U23" s="66">
        <f t="shared" si="8"/>
        <v>23</v>
      </c>
      <c r="V23" s="65"/>
      <c r="W23" s="66"/>
      <c r="X23" s="65"/>
      <c r="Y23" s="66"/>
      <c r="Z23" s="65">
        <f>VLOOKUP($A23,'Return Data'!$B$7:$R$2843,16,0)</f>
        <v>4.2755000000000001</v>
      </c>
      <c r="AA23" s="67">
        <f t="shared" si="10"/>
        <v>27</v>
      </c>
    </row>
    <row r="24" spans="1:27" x14ac:dyDescent="0.3">
      <c r="A24" s="63" t="s">
        <v>1536</v>
      </c>
      <c r="B24" s="64">
        <f>VLOOKUP($A24,'Return Data'!$B$7:$R$2843,3,0)</f>
        <v>44351</v>
      </c>
      <c r="C24" s="65">
        <f>VLOOKUP($A24,'Return Data'!$B$7:$R$2843,4,0)</f>
        <v>1094.8056999999999</v>
      </c>
      <c r="D24" s="65">
        <f>VLOOKUP($A24,'Return Data'!$B$7:$R$2843,5,0)</f>
        <v>3.5110000000000001</v>
      </c>
      <c r="E24" s="66">
        <f t="shared" si="0"/>
        <v>18</v>
      </c>
      <c r="F24" s="65">
        <f>VLOOKUP($A24,'Return Data'!$B$7:$R$2843,6,0)</f>
        <v>3.4070999999999998</v>
      </c>
      <c r="G24" s="66">
        <f t="shared" si="1"/>
        <v>22</v>
      </c>
      <c r="H24" s="65">
        <f>VLOOKUP($A24,'Return Data'!$B$7:$R$2843,7,0)</f>
        <v>3.2073</v>
      </c>
      <c r="I24" s="66">
        <f t="shared" si="2"/>
        <v>17</v>
      </c>
      <c r="J24" s="65">
        <f>VLOOKUP($A24,'Return Data'!$B$7:$R$2843,8,0)</f>
        <v>3.3559000000000001</v>
      </c>
      <c r="K24" s="66">
        <f t="shared" si="3"/>
        <v>9</v>
      </c>
      <c r="L24" s="65">
        <f>VLOOKUP($A24,'Return Data'!$B$7:$R$2843,9,0)</f>
        <v>3.3416000000000001</v>
      </c>
      <c r="M24" s="66">
        <f t="shared" si="4"/>
        <v>13</v>
      </c>
      <c r="N24" s="65">
        <f>VLOOKUP($A24,'Return Data'!$B$7:$R$2843,10,0)</f>
        <v>4.1124999999999998</v>
      </c>
      <c r="O24" s="66">
        <f t="shared" si="5"/>
        <v>9</v>
      </c>
      <c r="P24" s="65">
        <f>VLOOKUP($A24,'Return Data'!$B$7:$R$2843,11,0)</f>
        <v>3.5787</v>
      </c>
      <c r="Q24" s="66">
        <f t="shared" si="6"/>
        <v>17</v>
      </c>
      <c r="R24" s="65">
        <f>VLOOKUP($A24,'Return Data'!$B$7:$R$2843,12,0)</f>
        <v>3.9032</v>
      </c>
      <c r="S24" s="66">
        <f t="shared" si="7"/>
        <v>15</v>
      </c>
      <c r="T24" s="65">
        <f>VLOOKUP($A24,'Return Data'!$B$7:$R$2843,13,0)</f>
        <v>4.5208000000000004</v>
      </c>
      <c r="U24" s="66">
        <f t="shared" si="8"/>
        <v>10</v>
      </c>
      <c r="V24" s="65"/>
      <c r="W24" s="66"/>
      <c r="X24" s="65"/>
      <c r="Y24" s="66"/>
      <c r="Z24" s="65">
        <f>VLOOKUP($A24,'Return Data'!$B$7:$R$2843,16,0)</f>
        <v>5.7038000000000002</v>
      </c>
      <c r="AA24" s="67">
        <f t="shared" si="10"/>
        <v>23</v>
      </c>
    </row>
    <row r="25" spans="1:27" x14ac:dyDescent="0.3">
      <c r="A25" s="63" t="s">
        <v>1538</v>
      </c>
      <c r="B25" s="64">
        <f>VLOOKUP($A25,'Return Data'!$B$7:$R$2843,3,0)</f>
        <v>44351</v>
      </c>
      <c r="C25" s="65">
        <f>VLOOKUP($A25,'Return Data'!$B$7:$R$2843,4,0)</f>
        <v>14.028499999999999</v>
      </c>
      <c r="D25" s="65">
        <f>VLOOKUP($A25,'Return Data'!$B$7:$R$2843,5,0)</f>
        <v>6.2454999999999998</v>
      </c>
      <c r="E25" s="66">
        <f t="shared" si="0"/>
        <v>4</v>
      </c>
      <c r="F25" s="65">
        <f>VLOOKUP($A25,'Return Data'!$B$7:$R$2843,6,0)</f>
        <v>3.5569000000000002</v>
      </c>
      <c r="G25" s="66">
        <f t="shared" si="1"/>
        <v>15</v>
      </c>
      <c r="H25" s="65">
        <f>VLOOKUP($A25,'Return Data'!$B$7:$R$2843,7,0)</f>
        <v>3.2357</v>
      </c>
      <c r="I25" s="66">
        <f t="shared" si="2"/>
        <v>15</v>
      </c>
      <c r="J25" s="65">
        <f>VLOOKUP($A25,'Return Data'!$B$7:$R$2843,8,0)</f>
        <v>3.1073</v>
      </c>
      <c r="K25" s="66">
        <f t="shared" si="3"/>
        <v>20</v>
      </c>
      <c r="L25" s="65">
        <f>VLOOKUP($A25,'Return Data'!$B$7:$R$2843,9,0)</f>
        <v>3.2233000000000001</v>
      </c>
      <c r="M25" s="66">
        <f t="shared" si="4"/>
        <v>18</v>
      </c>
      <c r="N25" s="65">
        <f>VLOOKUP($A25,'Return Data'!$B$7:$R$2843,10,0)</f>
        <v>3.1901000000000002</v>
      </c>
      <c r="O25" s="66">
        <f t="shared" si="5"/>
        <v>25</v>
      </c>
      <c r="P25" s="65">
        <f>VLOOKUP($A25,'Return Data'!$B$7:$R$2843,11,0)</f>
        <v>3.117</v>
      </c>
      <c r="Q25" s="66">
        <f t="shared" si="6"/>
        <v>26</v>
      </c>
      <c r="R25" s="65">
        <f>VLOOKUP($A25,'Return Data'!$B$7:$R$2843,12,0)</f>
        <v>3.2618</v>
      </c>
      <c r="S25" s="66">
        <f t="shared" si="7"/>
        <v>26</v>
      </c>
      <c r="T25" s="65">
        <f>VLOOKUP($A25,'Return Data'!$B$7:$R$2843,13,0)</f>
        <v>3.2623000000000002</v>
      </c>
      <c r="U25" s="66">
        <f t="shared" si="8"/>
        <v>26</v>
      </c>
      <c r="V25" s="65">
        <f>VLOOKUP($A25,'Return Data'!$B$7:$R$2843,17,0)</f>
        <v>4.5190000000000001</v>
      </c>
      <c r="W25" s="66">
        <f t="shared" ref="W25:W30" si="12">RANK(V25,V$8:V$34,0)</f>
        <v>21</v>
      </c>
      <c r="X25" s="65">
        <f>VLOOKUP($A25,'Return Data'!$B$7:$R$2843,14,0)</f>
        <v>0.3221</v>
      </c>
      <c r="Y25" s="66">
        <f t="shared" ref="Y25:Y30" si="13">RANK(X25,X$8:X$34,0)</f>
        <v>17</v>
      </c>
      <c r="Z25" s="65">
        <f>VLOOKUP($A25,'Return Data'!$B$7:$R$2843,16,0)</f>
        <v>4.4657999999999998</v>
      </c>
      <c r="AA25" s="67">
        <f t="shared" si="10"/>
        <v>26</v>
      </c>
    </row>
    <row r="26" spans="1:27" x14ac:dyDescent="0.3">
      <c r="A26" s="63" t="s">
        <v>2029</v>
      </c>
      <c r="B26" s="64">
        <f>VLOOKUP($A26,'Return Data'!$B$7:$R$2843,3,0)</f>
        <v>44351</v>
      </c>
      <c r="C26" s="65">
        <f>VLOOKUP($A26,'Return Data'!$B$7:$R$2843,4,0)</f>
        <v>2323.7647999999999</v>
      </c>
      <c r="D26" s="65">
        <f>VLOOKUP($A26,'Return Data'!$B$7:$R$2843,5,0)</f>
        <v>2.6970999999999998</v>
      </c>
      <c r="E26" s="66">
        <f t="shared" si="0"/>
        <v>26</v>
      </c>
      <c r="F26" s="65">
        <f>VLOOKUP($A26,'Return Data'!$B$7:$R$2843,6,0)</f>
        <v>3.0611000000000002</v>
      </c>
      <c r="G26" s="66">
        <f t="shared" si="1"/>
        <v>26</v>
      </c>
      <c r="H26" s="65">
        <f>VLOOKUP($A26,'Return Data'!$B$7:$R$2843,7,0)</f>
        <v>2.7945000000000002</v>
      </c>
      <c r="I26" s="66">
        <f t="shared" si="2"/>
        <v>26</v>
      </c>
      <c r="J26" s="65">
        <f>VLOOKUP($A26,'Return Data'!$B$7:$R$2843,8,0)</f>
        <v>2.8441999999999998</v>
      </c>
      <c r="K26" s="66">
        <f t="shared" si="3"/>
        <v>26</v>
      </c>
      <c r="L26" s="65">
        <f>VLOOKUP($A26,'Return Data'!$B$7:$R$2843,9,0)</f>
        <v>2.6217999999999999</v>
      </c>
      <c r="M26" s="66">
        <f t="shared" si="4"/>
        <v>26</v>
      </c>
      <c r="N26" s="65">
        <f>VLOOKUP($A26,'Return Data'!$B$7:$R$2843,10,0)</f>
        <v>3.0285000000000002</v>
      </c>
      <c r="O26" s="66">
        <f t="shared" si="5"/>
        <v>27</v>
      </c>
      <c r="P26" s="65">
        <f>VLOOKUP($A26,'Return Data'!$B$7:$R$2843,11,0)</f>
        <v>2.6671999999999998</v>
      </c>
      <c r="Q26" s="66">
        <f t="shared" si="6"/>
        <v>27</v>
      </c>
      <c r="R26" s="65">
        <f>VLOOKUP($A26,'Return Data'!$B$7:$R$2843,12,0)</f>
        <v>2.8839000000000001</v>
      </c>
      <c r="S26" s="66">
        <f t="shared" si="7"/>
        <v>27</v>
      </c>
      <c r="T26" s="65">
        <f>VLOOKUP($A26,'Return Data'!$B$7:$R$2843,13,0)</f>
        <v>3.2475999999999998</v>
      </c>
      <c r="U26" s="66">
        <f t="shared" si="8"/>
        <v>27</v>
      </c>
      <c r="V26" s="65">
        <f>VLOOKUP($A26,'Return Data'!$B$7:$R$2843,17,0)</f>
        <v>4.7279</v>
      </c>
      <c r="W26" s="66">
        <f t="shared" si="12"/>
        <v>20</v>
      </c>
      <c r="X26" s="65">
        <f>VLOOKUP($A26,'Return Data'!$B$7:$R$2843,14,0)</f>
        <v>5.8320999999999996</v>
      </c>
      <c r="Y26" s="66">
        <f t="shared" si="13"/>
        <v>12</v>
      </c>
      <c r="Z26" s="65">
        <f>VLOOKUP($A26,'Return Data'!$B$7:$R$2843,16,0)</f>
        <v>7.4603000000000002</v>
      </c>
      <c r="AA26" s="67">
        <f t="shared" si="10"/>
        <v>13</v>
      </c>
    </row>
    <row r="27" spans="1:27" x14ac:dyDescent="0.3">
      <c r="A27" s="63" t="s">
        <v>1541</v>
      </c>
      <c r="B27" s="64">
        <f>VLOOKUP($A27,'Return Data'!$B$7:$R$2843,3,0)</f>
        <v>44351</v>
      </c>
      <c r="C27" s="65">
        <f>VLOOKUP($A27,'Return Data'!$B$7:$R$2843,4,0)</f>
        <v>3279.0322000000001</v>
      </c>
      <c r="D27" s="65">
        <f>VLOOKUP($A27,'Return Data'!$B$7:$R$2843,5,0)</f>
        <v>8.2256999999999998</v>
      </c>
      <c r="E27" s="66">
        <f t="shared" si="0"/>
        <v>2</v>
      </c>
      <c r="F27" s="65">
        <f>VLOOKUP($A27,'Return Data'!$B$7:$R$2843,6,0)</f>
        <v>6.4366000000000003</v>
      </c>
      <c r="G27" s="66">
        <f t="shared" si="1"/>
        <v>2</v>
      </c>
      <c r="H27" s="65">
        <f>VLOOKUP($A27,'Return Data'!$B$7:$R$2843,7,0)</f>
        <v>5.6142000000000003</v>
      </c>
      <c r="I27" s="66">
        <f t="shared" si="2"/>
        <v>1</v>
      </c>
      <c r="J27" s="65">
        <f>VLOOKUP($A27,'Return Data'!$B$7:$R$2843,8,0)</f>
        <v>5.0133000000000001</v>
      </c>
      <c r="K27" s="66">
        <f t="shared" si="3"/>
        <v>2</v>
      </c>
      <c r="L27" s="65">
        <f>VLOOKUP($A27,'Return Data'!$B$7:$R$2843,9,0)</f>
        <v>4.9149000000000003</v>
      </c>
      <c r="M27" s="66">
        <f t="shared" si="4"/>
        <v>1</v>
      </c>
      <c r="N27" s="65">
        <f>VLOOKUP($A27,'Return Data'!$B$7:$R$2843,10,0)</f>
        <v>5.7450000000000001</v>
      </c>
      <c r="O27" s="66">
        <f t="shared" si="5"/>
        <v>2</v>
      </c>
      <c r="P27" s="65">
        <f>VLOOKUP($A27,'Return Data'!$B$7:$R$2843,11,0)</f>
        <v>5.2038000000000002</v>
      </c>
      <c r="Q27" s="66">
        <f t="shared" si="6"/>
        <v>2</v>
      </c>
      <c r="R27" s="65">
        <f>VLOOKUP($A27,'Return Data'!$B$7:$R$2843,12,0)</f>
        <v>6.0190000000000001</v>
      </c>
      <c r="S27" s="66">
        <f t="shared" si="7"/>
        <v>2</v>
      </c>
      <c r="T27" s="65">
        <f>VLOOKUP($A27,'Return Data'!$B$7:$R$2843,13,0)</f>
        <v>5.5468999999999999</v>
      </c>
      <c r="U27" s="66">
        <f t="shared" si="8"/>
        <v>4</v>
      </c>
      <c r="V27" s="65">
        <f>VLOOKUP($A27,'Return Data'!$B$7:$R$2843,17,0)</f>
        <v>3.9146000000000001</v>
      </c>
      <c r="W27" s="66">
        <f t="shared" si="12"/>
        <v>22</v>
      </c>
      <c r="X27" s="65">
        <f>VLOOKUP($A27,'Return Data'!$B$7:$R$2843,14,0)</f>
        <v>4.9058999999999999</v>
      </c>
      <c r="Y27" s="66">
        <f t="shared" si="13"/>
        <v>15</v>
      </c>
      <c r="Z27" s="65">
        <f>VLOOKUP($A27,'Return Data'!$B$7:$R$2843,16,0)</f>
        <v>6.9970999999999997</v>
      </c>
      <c r="AA27" s="67">
        <f t="shared" si="10"/>
        <v>18</v>
      </c>
    </row>
    <row r="28" spans="1:27" x14ac:dyDescent="0.3">
      <c r="A28" s="63" t="s">
        <v>1545</v>
      </c>
      <c r="B28" s="64">
        <f>VLOOKUP($A28,'Return Data'!$B$7:$R$2843,3,0)</f>
        <v>44351</v>
      </c>
      <c r="C28" s="65">
        <f>VLOOKUP($A28,'Return Data'!$B$7:$R$2843,4,0)</f>
        <v>27.7669</v>
      </c>
      <c r="D28" s="65">
        <f>VLOOKUP($A28,'Return Data'!$B$7:$R$2843,5,0)</f>
        <v>4.6013999999999999</v>
      </c>
      <c r="E28" s="66">
        <f t="shared" si="0"/>
        <v>13</v>
      </c>
      <c r="F28" s="65">
        <f>VLOOKUP($A28,'Return Data'!$B$7:$R$2843,6,0)</f>
        <v>4.2956000000000003</v>
      </c>
      <c r="G28" s="66">
        <f t="shared" si="1"/>
        <v>10</v>
      </c>
      <c r="H28" s="65">
        <f>VLOOKUP($A28,'Return Data'!$B$7:$R$2843,7,0)</f>
        <v>4.1722000000000001</v>
      </c>
      <c r="I28" s="66">
        <f t="shared" si="2"/>
        <v>4</v>
      </c>
      <c r="J28" s="65">
        <f>VLOOKUP($A28,'Return Data'!$B$7:$R$2843,8,0)</f>
        <v>3.7423000000000002</v>
      </c>
      <c r="K28" s="66">
        <f t="shared" si="3"/>
        <v>7</v>
      </c>
      <c r="L28" s="65">
        <f>VLOOKUP($A28,'Return Data'!$B$7:$R$2843,9,0)</f>
        <v>3.6793999999999998</v>
      </c>
      <c r="M28" s="66">
        <f t="shared" si="4"/>
        <v>6</v>
      </c>
      <c r="N28" s="65">
        <f>VLOOKUP($A28,'Return Data'!$B$7:$R$2843,10,0)</f>
        <v>4.0502000000000002</v>
      </c>
      <c r="O28" s="66">
        <f t="shared" si="5"/>
        <v>12</v>
      </c>
      <c r="P28" s="65">
        <f>VLOOKUP($A28,'Return Data'!$B$7:$R$2843,11,0)</f>
        <v>3.7622</v>
      </c>
      <c r="Q28" s="66">
        <f t="shared" si="6"/>
        <v>12</v>
      </c>
      <c r="R28" s="65">
        <f>VLOOKUP($A28,'Return Data'!$B$7:$R$2843,12,0)</f>
        <v>4.0919999999999996</v>
      </c>
      <c r="S28" s="66">
        <f t="shared" si="7"/>
        <v>9</v>
      </c>
      <c r="T28" s="65">
        <f>VLOOKUP($A28,'Return Data'!$B$7:$R$2843,13,0)</f>
        <v>4.4446000000000003</v>
      </c>
      <c r="U28" s="66">
        <f t="shared" si="8"/>
        <v>11</v>
      </c>
      <c r="V28" s="65">
        <f>VLOOKUP($A28,'Return Data'!$B$7:$R$2843,17,0)</f>
        <v>8.8696000000000002</v>
      </c>
      <c r="W28" s="66">
        <f t="shared" si="12"/>
        <v>2</v>
      </c>
      <c r="X28" s="65">
        <f>VLOOKUP($A28,'Return Data'!$B$7:$R$2843,14,0)</f>
        <v>8.8257999999999992</v>
      </c>
      <c r="Y28" s="66">
        <f t="shared" si="13"/>
        <v>1</v>
      </c>
      <c r="Z28" s="65">
        <f>VLOOKUP($A28,'Return Data'!$B$7:$R$2843,16,0)</f>
        <v>8.8146000000000004</v>
      </c>
      <c r="AA28" s="67">
        <f t="shared" si="10"/>
        <v>1</v>
      </c>
    </row>
    <row r="29" spans="1:27" x14ac:dyDescent="0.3">
      <c r="A29" s="63" t="s">
        <v>1547</v>
      </c>
      <c r="B29" s="64">
        <f>VLOOKUP($A29,'Return Data'!$B$7:$R$2843,3,0)</f>
        <v>44351</v>
      </c>
      <c r="C29" s="65">
        <f>VLOOKUP($A29,'Return Data'!$B$7:$R$2843,4,0)</f>
        <v>2274.8888000000002</v>
      </c>
      <c r="D29" s="65">
        <f>VLOOKUP($A29,'Return Data'!$B$7:$R$2843,5,0)</f>
        <v>3.7467999999999999</v>
      </c>
      <c r="E29" s="66">
        <f t="shared" si="0"/>
        <v>16</v>
      </c>
      <c r="F29" s="65">
        <f>VLOOKUP($A29,'Return Data'!$B$7:$R$2843,6,0)</f>
        <v>3.3868999999999998</v>
      </c>
      <c r="G29" s="66">
        <f t="shared" si="1"/>
        <v>23</v>
      </c>
      <c r="H29" s="65">
        <f>VLOOKUP($A29,'Return Data'!$B$7:$R$2843,7,0)</f>
        <v>3.1265000000000001</v>
      </c>
      <c r="I29" s="66">
        <f t="shared" si="2"/>
        <v>20</v>
      </c>
      <c r="J29" s="65">
        <f>VLOOKUP($A29,'Return Data'!$B$7:$R$2843,8,0)</f>
        <v>3.1156000000000001</v>
      </c>
      <c r="K29" s="66">
        <f t="shared" si="3"/>
        <v>19</v>
      </c>
      <c r="L29" s="65">
        <f>VLOOKUP($A29,'Return Data'!$B$7:$R$2843,9,0)</f>
        <v>3.1459999999999999</v>
      </c>
      <c r="M29" s="66">
        <f t="shared" si="4"/>
        <v>20</v>
      </c>
      <c r="N29" s="65">
        <f>VLOOKUP($A29,'Return Data'!$B$7:$R$2843,10,0)</f>
        <v>3.7926000000000002</v>
      </c>
      <c r="O29" s="66">
        <f t="shared" si="5"/>
        <v>18</v>
      </c>
      <c r="P29" s="65">
        <f>VLOOKUP($A29,'Return Data'!$B$7:$R$2843,11,0)</f>
        <v>3.4868999999999999</v>
      </c>
      <c r="Q29" s="66">
        <f t="shared" si="6"/>
        <v>19</v>
      </c>
      <c r="R29" s="65">
        <f>VLOOKUP($A29,'Return Data'!$B$7:$R$2843,12,0)</f>
        <v>3.5948000000000002</v>
      </c>
      <c r="S29" s="66">
        <f t="shared" si="7"/>
        <v>20</v>
      </c>
      <c r="T29" s="65">
        <f>VLOOKUP($A29,'Return Data'!$B$7:$R$2843,13,0)</f>
        <v>3.8115000000000001</v>
      </c>
      <c r="U29" s="66">
        <f t="shared" si="8"/>
        <v>24</v>
      </c>
      <c r="V29" s="65">
        <f>VLOOKUP($A29,'Return Data'!$B$7:$R$2843,17,0)</f>
        <v>5.1071</v>
      </c>
      <c r="W29" s="66">
        <f t="shared" si="12"/>
        <v>19</v>
      </c>
      <c r="X29" s="65">
        <f>VLOOKUP($A29,'Return Data'!$B$7:$R$2843,14,0)</f>
        <v>4.1814</v>
      </c>
      <c r="Y29" s="66">
        <f t="shared" si="13"/>
        <v>16</v>
      </c>
      <c r="Z29" s="65">
        <f>VLOOKUP($A29,'Return Data'!$B$7:$R$2843,16,0)</f>
        <v>7.0026999999999999</v>
      </c>
      <c r="AA29" s="67">
        <f t="shared" si="10"/>
        <v>17</v>
      </c>
    </row>
    <row r="30" spans="1:27" x14ac:dyDescent="0.3">
      <c r="A30" s="63" t="s">
        <v>1548</v>
      </c>
      <c r="B30" s="64">
        <f>VLOOKUP($A30,'Return Data'!$B$7:$R$2843,3,0)</f>
        <v>44351</v>
      </c>
      <c r="C30" s="65">
        <f>VLOOKUP($A30,'Return Data'!$B$7:$R$2843,4,0)</f>
        <v>4747.8885</v>
      </c>
      <c r="D30" s="65">
        <f>VLOOKUP($A30,'Return Data'!$B$7:$R$2843,5,0)</f>
        <v>3.4836</v>
      </c>
      <c r="E30" s="66">
        <f t="shared" si="0"/>
        <v>19</v>
      </c>
      <c r="F30" s="65">
        <f>VLOOKUP($A30,'Return Data'!$B$7:$R$2843,6,0)</f>
        <v>3.6065999999999998</v>
      </c>
      <c r="G30" s="66">
        <f t="shared" si="1"/>
        <v>14</v>
      </c>
      <c r="H30" s="65">
        <f>VLOOKUP($A30,'Return Data'!$B$7:$R$2843,7,0)</f>
        <v>3.1625999999999999</v>
      </c>
      <c r="I30" s="66">
        <f t="shared" si="2"/>
        <v>19</v>
      </c>
      <c r="J30" s="65">
        <f>VLOOKUP($A30,'Return Data'!$B$7:$R$2843,8,0)</f>
        <v>2.9399000000000002</v>
      </c>
      <c r="K30" s="66">
        <f t="shared" si="3"/>
        <v>24</v>
      </c>
      <c r="L30" s="65">
        <f>VLOOKUP($A30,'Return Data'!$B$7:$R$2843,9,0)</f>
        <v>3.052</v>
      </c>
      <c r="M30" s="66">
        <f t="shared" si="4"/>
        <v>22</v>
      </c>
      <c r="N30" s="65">
        <f>VLOOKUP($A30,'Return Data'!$B$7:$R$2843,10,0)</f>
        <v>3.7511999999999999</v>
      </c>
      <c r="O30" s="66">
        <f t="shared" si="5"/>
        <v>19</v>
      </c>
      <c r="P30" s="65">
        <f>VLOOKUP($A30,'Return Data'!$B$7:$R$2843,11,0)</f>
        <v>3.4506000000000001</v>
      </c>
      <c r="Q30" s="66">
        <f t="shared" si="6"/>
        <v>20</v>
      </c>
      <c r="R30" s="65">
        <f>VLOOKUP($A30,'Return Data'!$B$7:$R$2843,12,0)</f>
        <v>3.7782</v>
      </c>
      <c r="S30" s="66">
        <f t="shared" si="7"/>
        <v>19</v>
      </c>
      <c r="T30" s="65">
        <f>VLOOKUP($A30,'Return Data'!$B$7:$R$2843,13,0)</f>
        <v>4.3220999999999998</v>
      </c>
      <c r="U30" s="66">
        <f t="shared" si="8"/>
        <v>13</v>
      </c>
      <c r="V30" s="65">
        <f>VLOOKUP($A30,'Return Data'!$B$7:$R$2843,17,0)</f>
        <v>5.9592999999999998</v>
      </c>
      <c r="W30" s="66">
        <f t="shared" si="12"/>
        <v>9</v>
      </c>
      <c r="X30" s="65">
        <f>VLOOKUP($A30,'Return Data'!$B$7:$R$2843,14,0)</f>
        <v>6.8517000000000001</v>
      </c>
      <c r="Y30" s="66">
        <f t="shared" si="13"/>
        <v>6</v>
      </c>
      <c r="Z30" s="65">
        <f>VLOOKUP($A30,'Return Data'!$B$7:$R$2843,16,0)</f>
        <v>7.7087000000000003</v>
      </c>
      <c r="AA30" s="67">
        <f t="shared" si="10"/>
        <v>9</v>
      </c>
    </row>
    <row r="31" spans="1:27" x14ac:dyDescent="0.3">
      <c r="A31" s="63" t="s">
        <v>1550</v>
      </c>
      <c r="B31" s="64">
        <f>VLOOKUP($A31,'Return Data'!$B$7:$R$2843,3,0)</f>
        <v>44351</v>
      </c>
      <c r="C31" s="65">
        <f>VLOOKUP($A31,'Return Data'!$B$7:$R$2843,4,0)</f>
        <v>11.146100000000001</v>
      </c>
      <c r="D31" s="65">
        <f>VLOOKUP($A31,'Return Data'!$B$7:$R$2843,5,0)</f>
        <v>3.2749999999999999</v>
      </c>
      <c r="E31" s="66">
        <f t="shared" si="0"/>
        <v>21</v>
      </c>
      <c r="F31" s="65">
        <f>VLOOKUP($A31,'Return Data'!$B$7:$R$2843,6,0)</f>
        <v>3.4940000000000002</v>
      </c>
      <c r="G31" s="66">
        <f t="shared" si="1"/>
        <v>19</v>
      </c>
      <c r="H31" s="65">
        <f>VLOOKUP($A31,'Return Data'!$B$7:$R$2843,7,0)</f>
        <v>3.4173</v>
      </c>
      <c r="I31" s="66">
        <f t="shared" si="2"/>
        <v>10</v>
      </c>
      <c r="J31" s="65">
        <f>VLOOKUP($A31,'Return Data'!$B$7:$R$2843,8,0)</f>
        <v>3.2787999999999999</v>
      </c>
      <c r="K31" s="66">
        <f t="shared" si="3"/>
        <v>11</v>
      </c>
      <c r="L31" s="65">
        <f>VLOOKUP($A31,'Return Data'!$B$7:$R$2843,9,0)</f>
        <v>3.5813000000000001</v>
      </c>
      <c r="M31" s="66">
        <f t="shared" si="4"/>
        <v>7</v>
      </c>
      <c r="N31" s="65">
        <f>VLOOKUP($A31,'Return Data'!$B$7:$R$2843,10,0)</f>
        <v>4.0560999999999998</v>
      </c>
      <c r="O31" s="66">
        <f t="shared" si="5"/>
        <v>11</v>
      </c>
      <c r="P31" s="65">
        <f>VLOOKUP($A31,'Return Data'!$B$7:$R$2843,11,0)</f>
        <v>3.6867000000000001</v>
      </c>
      <c r="Q31" s="66">
        <f t="shared" si="6"/>
        <v>13</v>
      </c>
      <c r="R31" s="65">
        <f>VLOOKUP($A31,'Return Data'!$B$7:$R$2843,12,0)</f>
        <v>3.9074</v>
      </c>
      <c r="S31" s="66">
        <f t="shared" si="7"/>
        <v>14</v>
      </c>
      <c r="T31" s="65">
        <f>VLOOKUP($A31,'Return Data'!$B$7:$R$2843,13,0)</f>
        <v>4.3398000000000003</v>
      </c>
      <c r="U31" s="66">
        <f t="shared" si="8"/>
        <v>12</v>
      </c>
      <c r="V31" s="65"/>
      <c r="W31" s="66"/>
      <c r="X31" s="65"/>
      <c r="Y31" s="66"/>
      <c r="Z31" s="65">
        <f>VLOOKUP($A31,'Return Data'!$B$7:$R$2843,16,0)</f>
        <v>5.7282999999999999</v>
      </c>
      <c r="AA31" s="67">
        <f t="shared" si="10"/>
        <v>22</v>
      </c>
    </row>
    <row r="32" spans="1:27" x14ac:dyDescent="0.3">
      <c r="A32" s="63" t="s">
        <v>1552</v>
      </c>
      <c r="B32" s="64">
        <f>VLOOKUP($A32,'Return Data'!$B$7:$R$2843,3,0)</f>
        <v>44351</v>
      </c>
      <c r="C32" s="65">
        <f>VLOOKUP($A32,'Return Data'!$B$7:$R$2843,4,0)</f>
        <v>11.5189</v>
      </c>
      <c r="D32" s="65">
        <f>VLOOKUP($A32,'Return Data'!$B$7:$R$2843,5,0)</f>
        <v>4.1197999999999997</v>
      </c>
      <c r="E32" s="66">
        <f t="shared" si="0"/>
        <v>14</v>
      </c>
      <c r="F32" s="65">
        <f>VLOOKUP($A32,'Return Data'!$B$7:$R$2843,6,0)</f>
        <v>4.1207000000000003</v>
      </c>
      <c r="G32" s="66">
        <f t="shared" si="1"/>
        <v>11</v>
      </c>
      <c r="H32" s="65">
        <f>VLOOKUP($A32,'Return Data'!$B$7:$R$2843,7,0)</f>
        <v>3.3973</v>
      </c>
      <c r="I32" s="66">
        <f t="shared" si="2"/>
        <v>11</v>
      </c>
      <c r="J32" s="65">
        <f>VLOOKUP($A32,'Return Data'!$B$7:$R$2843,8,0)</f>
        <v>3.1953</v>
      </c>
      <c r="K32" s="66">
        <f t="shared" si="3"/>
        <v>17</v>
      </c>
      <c r="L32" s="65">
        <f>VLOOKUP($A32,'Return Data'!$B$7:$R$2843,9,0)</f>
        <v>3.4754</v>
      </c>
      <c r="M32" s="66">
        <f t="shared" si="4"/>
        <v>10</v>
      </c>
      <c r="N32" s="65">
        <f>VLOOKUP($A32,'Return Data'!$B$7:$R$2843,10,0)</f>
        <v>4.2012</v>
      </c>
      <c r="O32" s="66">
        <f t="shared" si="5"/>
        <v>8</v>
      </c>
      <c r="P32" s="65">
        <f>VLOOKUP($A32,'Return Data'!$B$7:$R$2843,11,0)</f>
        <v>3.7909000000000002</v>
      </c>
      <c r="Q32" s="66">
        <f t="shared" si="6"/>
        <v>9</v>
      </c>
      <c r="R32" s="65">
        <f>VLOOKUP($A32,'Return Data'!$B$7:$R$2843,12,0)</f>
        <v>4.0454999999999997</v>
      </c>
      <c r="S32" s="66">
        <f t="shared" si="7"/>
        <v>10</v>
      </c>
      <c r="T32" s="65">
        <f>VLOOKUP($A32,'Return Data'!$B$7:$R$2843,13,0)</f>
        <v>4.3179999999999996</v>
      </c>
      <c r="U32" s="66">
        <f t="shared" si="8"/>
        <v>14</v>
      </c>
      <c r="V32" s="65">
        <f>VLOOKUP($A32,'Return Data'!$B$7:$R$2843,17,0)</f>
        <v>5.7603999999999997</v>
      </c>
      <c r="W32" s="66">
        <f>RANK(V32,V$8:V$34,0)</f>
        <v>12</v>
      </c>
      <c r="X32" s="65"/>
      <c r="Y32" s="66"/>
      <c r="Z32" s="65">
        <f>VLOOKUP($A32,'Return Data'!$B$7:$R$2843,16,0)</f>
        <v>6.1557000000000004</v>
      </c>
      <c r="AA32" s="67">
        <f t="shared" si="10"/>
        <v>21</v>
      </c>
    </row>
    <row r="33" spans="1:27" x14ac:dyDescent="0.3">
      <c r="A33" s="63" t="s">
        <v>1554</v>
      </c>
      <c r="B33" s="64">
        <f>VLOOKUP($A33,'Return Data'!$B$7:$R$2843,3,0)</f>
        <v>44351</v>
      </c>
      <c r="C33" s="65">
        <f>VLOOKUP($A33,'Return Data'!$B$7:$R$2843,4,0)</f>
        <v>3438.2114999999999</v>
      </c>
      <c r="D33" s="65">
        <f>VLOOKUP($A33,'Return Data'!$B$7:$R$2843,5,0)</f>
        <v>6.9292999999999996</v>
      </c>
      <c r="E33" s="66">
        <f t="shared" si="0"/>
        <v>3</v>
      </c>
      <c r="F33" s="65">
        <f>VLOOKUP($A33,'Return Data'!$B$7:$R$2843,6,0)</f>
        <v>5.3651999999999997</v>
      </c>
      <c r="G33" s="66">
        <f t="shared" si="1"/>
        <v>3</v>
      </c>
      <c r="H33" s="65">
        <f>VLOOKUP($A33,'Return Data'!$B$7:$R$2843,7,0)</f>
        <v>4.5850999999999997</v>
      </c>
      <c r="I33" s="66">
        <f t="shared" si="2"/>
        <v>3</v>
      </c>
      <c r="J33" s="65">
        <f>VLOOKUP($A33,'Return Data'!$B$7:$R$2843,8,0)</f>
        <v>3.9087000000000001</v>
      </c>
      <c r="K33" s="66">
        <f t="shared" si="3"/>
        <v>6</v>
      </c>
      <c r="L33" s="65">
        <f>VLOOKUP($A33,'Return Data'!$B$7:$R$2843,9,0)</f>
        <v>3.6888999999999998</v>
      </c>
      <c r="M33" s="66">
        <f t="shared" si="4"/>
        <v>5</v>
      </c>
      <c r="N33" s="65">
        <f>VLOOKUP($A33,'Return Data'!$B$7:$R$2843,10,0)</f>
        <v>4.0937000000000001</v>
      </c>
      <c r="O33" s="66">
        <f t="shared" si="5"/>
        <v>10</v>
      </c>
      <c r="P33" s="65">
        <f>VLOOKUP($A33,'Return Data'!$B$7:$R$2843,11,0)</f>
        <v>3.9668000000000001</v>
      </c>
      <c r="Q33" s="66">
        <f t="shared" si="6"/>
        <v>7</v>
      </c>
      <c r="R33" s="65">
        <f>VLOOKUP($A33,'Return Data'!$B$7:$R$2843,12,0)</f>
        <v>4.4177</v>
      </c>
      <c r="S33" s="66">
        <f t="shared" si="7"/>
        <v>6</v>
      </c>
      <c r="T33" s="65">
        <f>VLOOKUP($A33,'Return Data'!$B$7:$R$2843,13,0)</f>
        <v>4.8106</v>
      </c>
      <c r="U33" s="66">
        <f t="shared" si="8"/>
        <v>8</v>
      </c>
      <c r="V33" s="65">
        <f>VLOOKUP($A33,'Return Data'!$B$7:$R$2843,17,0)</f>
        <v>5.3933</v>
      </c>
      <c r="W33" s="66">
        <f>RANK(V33,V$8:V$34,0)</f>
        <v>16</v>
      </c>
      <c r="X33" s="65">
        <f>VLOOKUP($A33,'Return Data'!$B$7:$R$2843,14,0)</f>
        <v>5.3254999999999999</v>
      </c>
      <c r="Y33" s="66">
        <f>RANK(X33,X$8:X$34,0)</f>
        <v>14</v>
      </c>
      <c r="Z33" s="65">
        <f>VLOOKUP($A33,'Return Data'!$B$7:$R$2843,16,0)</f>
        <v>7.6478000000000002</v>
      </c>
      <c r="AA33" s="67">
        <f t="shared" si="10"/>
        <v>10</v>
      </c>
    </row>
    <row r="34" spans="1:27" x14ac:dyDescent="0.3">
      <c r="A34" s="63" t="s">
        <v>1556</v>
      </c>
      <c r="B34" s="64">
        <f>VLOOKUP($A34,'Return Data'!$B$7:$R$2843,3,0)</f>
        <v>44351</v>
      </c>
      <c r="C34" s="65">
        <f>VLOOKUP($A34,'Return Data'!$B$7:$R$2843,4,0)</f>
        <v>1101.6515999999999</v>
      </c>
      <c r="D34" s="65">
        <f>VLOOKUP($A34,'Return Data'!$B$7:$R$2843,5,0)</f>
        <v>2.9424000000000001</v>
      </c>
      <c r="E34" s="66">
        <f t="shared" si="0"/>
        <v>23</v>
      </c>
      <c r="F34" s="65">
        <f>VLOOKUP($A34,'Return Data'!$B$7:$R$2843,6,0)</f>
        <v>2.9108000000000001</v>
      </c>
      <c r="G34" s="66">
        <f t="shared" si="1"/>
        <v>27</v>
      </c>
      <c r="H34" s="65">
        <f>VLOOKUP($A34,'Return Data'!$B$7:$R$2843,7,0)</f>
        <v>2.9234</v>
      </c>
      <c r="I34" s="66">
        <f t="shared" si="2"/>
        <v>25</v>
      </c>
      <c r="J34" s="65">
        <f>VLOOKUP($A34,'Return Data'!$B$7:$R$2843,8,0)</f>
        <v>2.9586999999999999</v>
      </c>
      <c r="K34" s="66">
        <f t="shared" si="3"/>
        <v>23</v>
      </c>
      <c r="L34" s="65">
        <f>VLOOKUP($A34,'Return Data'!$B$7:$R$2843,9,0)</f>
        <v>2.8273000000000001</v>
      </c>
      <c r="M34" s="66">
        <f t="shared" si="4"/>
        <v>25</v>
      </c>
      <c r="N34" s="65">
        <f>VLOOKUP($A34,'Return Data'!$B$7:$R$2843,10,0)</f>
        <v>3.0489999999999999</v>
      </c>
      <c r="O34" s="66">
        <f t="shared" si="5"/>
        <v>26</v>
      </c>
      <c r="P34" s="65">
        <f>VLOOKUP($A34,'Return Data'!$B$7:$R$2843,11,0)</f>
        <v>4.4862000000000002</v>
      </c>
      <c r="Q34" s="66">
        <f t="shared" si="6"/>
        <v>4</v>
      </c>
      <c r="R34" s="65">
        <f>VLOOKUP($A34,'Return Data'!$B$7:$R$2843,12,0)</f>
        <v>4.0445000000000002</v>
      </c>
      <c r="S34" s="66">
        <f t="shared" si="7"/>
        <v>11</v>
      </c>
      <c r="T34" s="65">
        <f>VLOOKUP($A34,'Return Data'!$B$7:$R$2843,13,0)</f>
        <v>4.2728999999999999</v>
      </c>
      <c r="U34" s="66">
        <f t="shared" si="8"/>
        <v>15</v>
      </c>
      <c r="V34" s="65"/>
      <c r="W34" s="66"/>
      <c r="X34" s="65"/>
      <c r="Y34" s="66"/>
      <c r="Z34" s="65">
        <f>VLOOKUP($A34,'Return Data'!$B$7:$R$2843,16,0)</f>
        <v>4.9665999999999997</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4.8141629629629623</v>
      </c>
      <c r="E36" s="74"/>
      <c r="F36" s="75">
        <f>AVERAGE(F8:F34)</f>
        <v>4.3921407407407402</v>
      </c>
      <c r="G36" s="74"/>
      <c r="H36" s="75">
        <f>AVERAGE(H8:H34)</f>
        <v>3.1678222222222221</v>
      </c>
      <c r="I36" s="74"/>
      <c r="J36" s="75">
        <f>AVERAGE(J8:J34)</f>
        <v>3.7493999999999996</v>
      </c>
      <c r="K36" s="74"/>
      <c r="L36" s="75">
        <f>AVERAGE(L8:L34)</f>
        <v>3.1606333333333332</v>
      </c>
      <c r="M36" s="74"/>
      <c r="N36" s="75">
        <f>AVERAGE(N8:N34)</f>
        <v>4.0826518518518515</v>
      </c>
      <c r="O36" s="74"/>
      <c r="P36" s="75">
        <f>AVERAGE(P8:P34)</f>
        <v>3.8068259259259261</v>
      </c>
      <c r="Q36" s="74"/>
      <c r="R36" s="75">
        <f>AVERAGE(R8:R34)</f>
        <v>4.0898592592592591</v>
      </c>
      <c r="S36" s="74"/>
      <c r="T36" s="75">
        <f>AVERAGE(T8:T34)</f>
        <v>4.5125999999999982</v>
      </c>
      <c r="U36" s="74"/>
      <c r="V36" s="75">
        <f>AVERAGE(V8:V34)</f>
        <v>6.0255999999999998</v>
      </c>
      <c r="W36" s="74"/>
      <c r="X36" s="75">
        <f>AVERAGE(X8:X34)</f>
        <v>6.0962235294117653</v>
      </c>
      <c r="Y36" s="74"/>
      <c r="Z36" s="75">
        <f>AVERAGE(Z8:Z34)</f>
        <v>7.0173481481481472</v>
      </c>
      <c r="AA36" s="76"/>
    </row>
    <row r="37" spans="1:27" x14ac:dyDescent="0.3">
      <c r="A37" s="73" t="s">
        <v>28</v>
      </c>
      <c r="B37" s="74"/>
      <c r="C37" s="74"/>
      <c r="D37" s="75">
        <f>MIN(D8:D34)</f>
        <v>2.2745000000000002</v>
      </c>
      <c r="E37" s="74"/>
      <c r="F37" s="75">
        <f>MIN(F8:F34)</f>
        <v>2.9108000000000001</v>
      </c>
      <c r="G37" s="74"/>
      <c r="H37" s="75">
        <f>MIN(H8:H34)</f>
        <v>-5.8842999999999996</v>
      </c>
      <c r="I37" s="74"/>
      <c r="J37" s="75">
        <f>MIN(J8:J34)</f>
        <v>2.8431000000000002</v>
      </c>
      <c r="K37" s="74"/>
      <c r="L37" s="75">
        <f>MIN(L8:L34)</f>
        <v>-4.4070999999999998</v>
      </c>
      <c r="M37" s="74"/>
      <c r="N37" s="75">
        <f>MIN(N8:N34)</f>
        <v>3.0285000000000002</v>
      </c>
      <c r="O37" s="74"/>
      <c r="P37" s="75">
        <f>MIN(P8:P34)</f>
        <v>2.6671999999999998</v>
      </c>
      <c r="Q37" s="74"/>
      <c r="R37" s="75">
        <f>MIN(R8:R34)</f>
        <v>2.8839000000000001</v>
      </c>
      <c r="S37" s="74"/>
      <c r="T37" s="75">
        <f>MIN(T8:T34)</f>
        <v>3.2475999999999998</v>
      </c>
      <c r="U37" s="74"/>
      <c r="V37" s="75">
        <f>MIN(V8:V34)</f>
        <v>3.9146000000000001</v>
      </c>
      <c r="W37" s="74"/>
      <c r="X37" s="75">
        <f>MIN(X8:X34)</f>
        <v>0.3221</v>
      </c>
      <c r="Y37" s="74"/>
      <c r="Z37" s="75">
        <f>MIN(Z8:Z34)</f>
        <v>4.2755000000000001</v>
      </c>
      <c r="AA37" s="76"/>
    </row>
    <row r="38" spans="1:27" ht="15" thickBot="1" x14ac:dyDescent="0.35">
      <c r="A38" s="77" t="s">
        <v>29</v>
      </c>
      <c r="B38" s="78"/>
      <c r="C38" s="78"/>
      <c r="D38" s="79">
        <f>MAX(D8:D34)</f>
        <v>16.090499999999999</v>
      </c>
      <c r="E38" s="78"/>
      <c r="F38" s="79">
        <f>MAX(F8:F34)</f>
        <v>13.841900000000001</v>
      </c>
      <c r="G38" s="78"/>
      <c r="H38" s="79">
        <f>MAX(H8:H34)</f>
        <v>5.6142000000000003</v>
      </c>
      <c r="I38" s="78"/>
      <c r="J38" s="79">
        <f>MAX(J8:J34)</f>
        <v>12.306100000000001</v>
      </c>
      <c r="K38" s="78"/>
      <c r="L38" s="79">
        <f>MAX(L8:L34)</f>
        <v>4.9149000000000003</v>
      </c>
      <c r="M38" s="78"/>
      <c r="N38" s="79">
        <f>MAX(N8:N34)</f>
        <v>6.0938999999999997</v>
      </c>
      <c r="O38" s="78"/>
      <c r="P38" s="79">
        <f>MAX(P8:P34)</f>
        <v>6.3361000000000001</v>
      </c>
      <c r="Q38" s="78"/>
      <c r="R38" s="79">
        <f>MAX(R8:R34)</f>
        <v>6.8766999999999996</v>
      </c>
      <c r="S38" s="78"/>
      <c r="T38" s="79">
        <f>MAX(T8:T34)</f>
        <v>7.8357000000000001</v>
      </c>
      <c r="U38" s="78"/>
      <c r="V38" s="79">
        <f>MAX(V8:V34)</f>
        <v>10.41</v>
      </c>
      <c r="W38" s="78"/>
      <c r="X38" s="79">
        <f>MAX(X8:X34)</f>
        <v>8.8257999999999992</v>
      </c>
      <c r="Y38" s="78"/>
      <c r="Z38" s="79">
        <f>MAX(Z8:Z34)</f>
        <v>8.8146000000000004</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44351</v>
      </c>
      <c r="C8" s="65">
        <f>VLOOKUP($A8,'Return Data'!$B$7:$R$2843,4,0)</f>
        <v>426.0437</v>
      </c>
      <c r="D8" s="65">
        <f>VLOOKUP($A8,'Return Data'!$B$7:$R$2843,5,0)</f>
        <v>6.0408999999999997</v>
      </c>
      <c r="E8" s="66">
        <f t="shared" ref="E8:E34" si="0">RANK(D8,D$8:D$34,0)</f>
        <v>4</v>
      </c>
      <c r="F8" s="65">
        <f>VLOOKUP($A8,'Return Data'!$B$7:$R$2843,6,0)</f>
        <v>4.9053000000000004</v>
      </c>
      <c r="G8" s="66">
        <f t="shared" ref="G8:G34" si="1">RANK(F8,F$8:F$34,0)</f>
        <v>3</v>
      </c>
      <c r="H8" s="65">
        <f>VLOOKUP($A8,'Return Data'!$B$7:$R$2843,7,0)</f>
        <v>3.5394000000000001</v>
      </c>
      <c r="I8" s="66">
        <f t="shared" ref="I8:I34" si="2">RANK(H8,H$8:H$34,0)</f>
        <v>5</v>
      </c>
      <c r="J8" s="65">
        <f>VLOOKUP($A8,'Return Data'!$B$7:$R$2843,8,0)</f>
        <v>4.1475999999999997</v>
      </c>
      <c r="K8" s="66">
        <f t="shared" ref="K8:K34" si="3">RANK(J8,J$8:J$34,0)</f>
        <v>3</v>
      </c>
      <c r="L8" s="65">
        <f>VLOOKUP($A8,'Return Data'!$B$7:$R$2843,9,0)</f>
        <v>3.9937</v>
      </c>
      <c r="M8" s="66">
        <f t="shared" ref="M8:M34" si="4">RANK(L8,L$8:L$34,0)</f>
        <v>3</v>
      </c>
      <c r="N8" s="65">
        <f>VLOOKUP($A8,'Return Data'!$B$7:$R$2843,10,0)</f>
        <v>4.8108000000000004</v>
      </c>
      <c r="O8" s="66">
        <f t="shared" ref="O8:O34" si="5">RANK(N8,N$8:N$34,0)</f>
        <v>3</v>
      </c>
      <c r="P8" s="65">
        <f>VLOOKUP($A8,'Return Data'!$B$7:$R$2843,11,0)</f>
        <v>3.8851</v>
      </c>
      <c r="Q8" s="66">
        <f t="shared" ref="Q8:Q34" si="6">RANK(P8,P$8:P$34,0)</f>
        <v>5</v>
      </c>
      <c r="R8" s="65">
        <f>VLOOKUP($A8,'Return Data'!$B$7:$R$2843,12,0)</f>
        <v>4.3967000000000001</v>
      </c>
      <c r="S8" s="66">
        <f>RANK(R8,R$8:R$34,0)</f>
        <v>4</v>
      </c>
      <c r="T8" s="65">
        <f>VLOOKUP($A8,'Return Data'!$B$7:$R$2843,13,0)</f>
        <v>5.4553000000000003</v>
      </c>
      <c r="U8" s="66">
        <f>RANK(T8,T$8:T$34,0)</f>
        <v>3</v>
      </c>
      <c r="V8" s="65">
        <f>VLOOKUP($A8,'Return Data'!$B$7:$R$2843,17,0)</f>
        <v>6.6002999999999998</v>
      </c>
      <c r="W8" s="66">
        <f>RANK(V8,V$8:V$34,0)</f>
        <v>3</v>
      </c>
      <c r="X8" s="65">
        <f>VLOOKUP($A8,'Return Data'!$B$7:$R$2843,14,0)</f>
        <v>7.3391999999999999</v>
      </c>
      <c r="Y8" s="66">
        <f>RANK(X8,X$8:X$34,0)</f>
        <v>2</v>
      </c>
      <c r="Z8" s="65">
        <f>VLOOKUP($A8,'Return Data'!$B$7:$R$2843,16,0)</f>
        <v>7.6645000000000003</v>
      </c>
      <c r="AA8" s="67">
        <f>RANK(Z8,Z$8:Z$34,0)</f>
        <v>4</v>
      </c>
    </row>
    <row r="9" spans="1:27" x14ac:dyDescent="0.3">
      <c r="A9" s="63" t="s">
        <v>1501</v>
      </c>
      <c r="B9" s="64">
        <f>VLOOKUP($A9,'Return Data'!$B$7:$R$2843,3,0)</f>
        <v>44351</v>
      </c>
      <c r="C9" s="65">
        <f>VLOOKUP($A9,'Return Data'!$B$7:$R$2843,4,0)</f>
        <v>11.7691</v>
      </c>
      <c r="D9" s="65">
        <f>VLOOKUP($A9,'Return Data'!$B$7:$R$2843,5,0)</f>
        <v>4.3423999999999996</v>
      </c>
      <c r="E9" s="66">
        <f t="shared" si="0"/>
        <v>11</v>
      </c>
      <c r="F9" s="65">
        <f>VLOOKUP($A9,'Return Data'!$B$7:$R$2843,6,0)</f>
        <v>4.4469000000000003</v>
      </c>
      <c r="G9" s="66">
        <f t="shared" si="1"/>
        <v>5</v>
      </c>
      <c r="H9" s="65">
        <f>VLOOKUP($A9,'Return Data'!$B$7:$R$2843,7,0)</f>
        <v>2.4823</v>
      </c>
      <c r="I9" s="66">
        <f t="shared" si="2"/>
        <v>19</v>
      </c>
      <c r="J9" s="65">
        <f>VLOOKUP($A9,'Return Data'!$B$7:$R$2843,8,0)</f>
        <v>3.2827000000000002</v>
      </c>
      <c r="K9" s="66">
        <f t="shared" si="3"/>
        <v>6</v>
      </c>
      <c r="L9" s="65">
        <f>VLOOKUP($A9,'Return Data'!$B$7:$R$2843,9,0)</f>
        <v>3.3208000000000002</v>
      </c>
      <c r="M9" s="66">
        <f t="shared" si="4"/>
        <v>4</v>
      </c>
      <c r="N9" s="65">
        <f>VLOOKUP($A9,'Return Data'!$B$7:$R$2843,10,0)</f>
        <v>3.6985000000000001</v>
      </c>
      <c r="O9" s="66">
        <f t="shared" si="5"/>
        <v>8</v>
      </c>
      <c r="P9" s="65">
        <f>VLOOKUP($A9,'Return Data'!$B$7:$R$2843,11,0)</f>
        <v>3.2961</v>
      </c>
      <c r="Q9" s="66">
        <f t="shared" si="6"/>
        <v>11</v>
      </c>
      <c r="R9" s="65">
        <f>VLOOKUP($A9,'Return Data'!$B$7:$R$2843,12,0)</f>
        <v>3.6661000000000001</v>
      </c>
      <c r="S9" s="66">
        <f t="shared" ref="S9:S34" si="7">RANK(R9,R$8:R$34,0)</f>
        <v>9</v>
      </c>
      <c r="T9" s="65">
        <f>VLOOKUP($A9,'Return Data'!$B$7:$R$2843,13,0)</f>
        <v>4.1475999999999997</v>
      </c>
      <c r="U9" s="66">
        <f t="shared" ref="U9:U34" si="8">RANK(T9,T$8:T$34,0)</f>
        <v>8</v>
      </c>
      <c r="V9" s="65">
        <f>VLOOKUP($A9,'Return Data'!$B$7:$R$2843,17,0)</f>
        <v>5.3792999999999997</v>
      </c>
      <c r="W9" s="66">
        <f t="shared" ref="W9:W33" si="9">RANK(V9,V$8:V$34,0)</f>
        <v>11</v>
      </c>
      <c r="X9" s="65"/>
      <c r="Y9" s="66"/>
      <c r="Z9" s="65">
        <f>VLOOKUP($A9,'Return Data'!$B$7:$R$2843,16,0)</f>
        <v>6.1384999999999996</v>
      </c>
      <c r="AA9" s="67">
        <f t="shared" ref="AA9:AA34" si="10">RANK(Z9,Z$8:Z$34,0)</f>
        <v>17</v>
      </c>
    </row>
    <row r="10" spans="1:27" x14ac:dyDescent="0.3">
      <c r="A10" s="63" t="s">
        <v>1502</v>
      </c>
      <c r="B10" s="64">
        <f>VLOOKUP($A10,'Return Data'!$B$7:$R$2843,3,0)</f>
        <v>44351</v>
      </c>
      <c r="C10" s="65">
        <f>VLOOKUP($A10,'Return Data'!$B$7:$R$2843,4,0)</f>
        <v>1203.8889999999999</v>
      </c>
      <c r="D10" s="65">
        <f>VLOOKUP($A10,'Return Data'!$B$7:$R$2843,5,0)</f>
        <v>5.0335999999999999</v>
      </c>
      <c r="E10" s="66">
        <f t="shared" si="0"/>
        <v>7</v>
      </c>
      <c r="F10" s="65">
        <f>VLOOKUP($A10,'Return Data'!$B$7:$R$2843,6,0)</f>
        <v>4.4069000000000003</v>
      </c>
      <c r="G10" s="66">
        <f t="shared" si="1"/>
        <v>6</v>
      </c>
      <c r="H10" s="65">
        <f>VLOOKUP($A10,'Return Data'!$B$7:$R$2843,7,0)</f>
        <v>3.3111000000000002</v>
      </c>
      <c r="I10" s="66">
        <f t="shared" si="2"/>
        <v>9</v>
      </c>
      <c r="J10" s="65">
        <f>VLOOKUP($A10,'Return Data'!$B$7:$R$2843,8,0)</f>
        <v>2.9134000000000002</v>
      </c>
      <c r="K10" s="66">
        <f t="shared" si="3"/>
        <v>14</v>
      </c>
      <c r="L10" s="65">
        <f>VLOOKUP($A10,'Return Data'!$B$7:$R$2843,9,0)</f>
        <v>3.2402000000000002</v>
      </c>
      <c r="M10" s="66">
        <f t="shared" si="4"/>
        <v>5</v>
      </c>
      <c r="N10" s="65">
        <f>VLOOKUP($A10,'Return Data'!$B$7:$R$2843,10,0)</f>
        <v>4.2766000000000002</v>
      </c>
      <c r="O10" s="66">
        <f t="shared" si="5"/>
        <v>5</v>
      </c>
      <c r="P10" s="65">
        <f>VLOOKUP($A10,'Return Data'!$B$7:$R$2843,11,0)</f>
        <v>3.5844999999999998</v>
      </c>
      <c r="Q10" s="66">
        <f t="shared" si="6"/>
        <v>6</v>
      </c>
      <c r="R10" s="65">
        <f>VLOOKUP($A10,'Return Data'!$B$7:$R$2843,12,0)</f>
        <v>3.7587000000000002</v>
      </c>
      <c r="S10" s="66">
        <f t="shared" si="7"/>
        <v>8</v>
      </c>
      <c r="T10" s="65">
        <f>VLOOKUP($A10,'Return Data'!$B$7:$R$2843,13,0)</f>
        <v>3.8477999999999999</v>
      </c>
      <c r="U10" s="66">
        <f t="shared" si="8"/>
        <v>14</v>
      </c>
      <c r="V10" s="65">
        <f>VLOOKUP($A10,'Return Data'!$B$7:$R$2843,17,0)</f>
        <v>5.3543000000000003</v>
      </c>
      <c r="W10" s="66">
        <f t="shared" si="9"/>
        <v>12</v>
      </c>
      <c r="X10" s="65"/>
      <c r="Y10" s="66"/>
      <c r="Z10" s="65">
        <f>VLOOKUP($A10,'Return Data'!$B$7:$R$2843,16,0)</f>
        <v>6.3566000000000003</v>
      </c>
      <c r="AA10" s="67">
        <f t="shared" si="10"/>
        <v>16</v>
      </c>
    </row>
    <row r="11" spans="1:27" x14ac:dyDescent="0.3">
      <c r="A11" s="63" t="s">
        <v>1505</v>
      </c>
      <c r="B11" s="64">
        <f>VLOOKUP($A11,'Return Data'!$B$7:$R$2843,3,0)</f>
        <v>44351</v>
      </c>
      <c r="C11" s="65">
        <f>VLOOKUP($A11,'Return Data'!$B$7:$R$2843,4,0)</f>
        <v>2535.3433</v>
      </c>
      <c r="D11" s="65">
        <f>VLOOKUP($A11,'Return Data'!$B$7:$R$2843,5,0)</f>
        <v>3.0206</v>
      </c>
      <c r="E11" s="66">
        <f t="shared" si="0"/>
        <v>20</v>
      </c>
      <c r="F11" s="65">
        <f>VLOOKUP($A11,'Return Data'!$B$7:$R$2843,6,0)</f>
        <v>3.6141000000000001</v>
      </c>
      <c r="G11" s="66">
        <f t="shared" si="1"/>
        <v>12</v>
      </c>
      <c r="H11" s="65">
        <f>VLOOKUP($A11,'Return Data'!$B$7:$R$2843,7,0)</f>
        <v>2.8961000000000001</v>
      </c>
      <c r="I11" s="66">
        <f t="shared" si="2"/>
        <v>14</v>
      </c>
      <c r="J11" s="65">
        <f>VLOOKUP($A11,'Return Data'!$B$7:$R$2843,8,0)</f>
        <v>2.6713</v>
      </c>
      <c r="K11" s="66">
        <f t="shared" si="3"/>
        <v>18</v>
      </c>
      <c r="L11" s="65">
        <f>VLOOKUP($A11,'Return Data'!$B$7:$R$2843,9,0)</f>
        <v>2.6474000000000002</v>
      </c>
      <c r="M11" s="66">
        <f t="shared" si="4"/>
        <v>18</v>
      </c>
      <c r="N11" s="65">
        <f>VLOOKUP($A11,'Return Data'!$B$7:$R$2843,10,0)</f>
        <v>3.4083999999999999</v>
      </c>
      <c r="O11" s="66">
        <f t="shared" si="5"/>
        <v>17</v>
      </c>
      <c r="P11" s="65">
        <f>VLOOKUP($A11,'Return Data'!$B$7:$R$2843,11,0)</f>
        <v>2.9897</v>
      </c>
      <c r="Q11" s="66">
        <f t="shared" si="6"/>
        <v>20</v>
      </c>
      <c r="R11" s="65">
        <f>VLOOKUP($A11,'Return Data'!$B$7:$R$2843,12,0)</f>
        <v>3.2490999999999999</v>
      </c>
      <c r="S11" s="66">
        <f t="shared" si="7"/>
        <v>19</v>
      </c>
      <c r="T11" s="65">
        <f>VLOOKUP($A11,'Return Data'!$B$7:$R$2843,13,0)</f>
        <v>3.5937000000000001</v>
      </c>
      <c r="U11" s="66">
        <f t="shared" si="8"/>
        <v>19</v>
      </c>
      <c r="V11" s="65">
        <f>VLOOKUP($A11,'Return Data'!$B$7:$R$2843,17,0)</f>
        <v>5.1239999999999997</v>
      </c>
      <c r="W11" s="66">
        <f t="shared" si="9"/>
        <v>14</v>
      </c>
      <c r="X11" s="65">
        <f>VLOOKUP($A11,'Return Data'!$B$7:$R$2843,14,0)</f>
        <v>6.0888999999999998</v>
      </c>
      <c r="Y11" s="66">
        <f t="shared" ref="Y11:Y33" si="11">RANK(X11,X$8:X$34,0)</f>
        <v>9</v>
      </c>
      <c r="Z11" s="65">
        <f>VLOOKUP($A11,'Return Data'!$B$7:$R$2843,16,0)</f>
        <v>7.4824000000000002</v>
      </c>
      <c r="AA11" s="67">
        <f t="shared" si="10"/>
        <v>8</v>
      </c>
    </row>
    <row r="12" spans="1:27" x14ac:dyDescent="0.3">
      <c r="A12" s="63" t="s">
        <v>1507</v>
      </c>
      <c r="B12" s="64">
        <f>VLOOKUP($A12,'Return Data'!$B$7:$R$2843,3,0)</f>
        <v>44351</v>
      </c>
      <c r="C12" s="65">
        <f>VLOOKUP($A12,'Return Data'!$B$7:$R$2843,4,0)</f>
        <v>3060.5848999999998</v>
      </c>
      <c r="D12" s="65">
        <f>VLOOKUP($A12,'Return Data'!$B$7:$R$2843,5,0)</f>
        <v>2.2458</v>
      </c>
      <c r="E12" s="66">
        <f t="shared" si="0"/>
        <v>25</v>
      </c>
      <c r="F12" s="65">
        <f>VLOOKUP($A12,'Return Data'!$B$7:$R$2843,6,0)</f>
        <v>2.6027999999999998</v>
      </c>
      <c r="G12" s="66">
        <f t="shared" si="1"/>
        <v>23</v>
      </c>
      <c r="H12" s="65">
        <f>VLOOKUP($A12,'Return Data'!$B$7:$R$2843,7,0)</f>
        <v>2.4430000000000001</v>
      </c>
      <c r="I12" s="66">
        <f t="shared" si="2"/>
        <v>21</v>
      </c>
      <c r="J12" s="65">
        <f>VLOOKUP($A12,'Return Data'!$B$7:$R$2843,8,0)</f>
        <v>2.3300999999999998</v>
      </c>
      <c r="K12" s="66">
        <f t="shared" si="3"/>
        <v>23</v>
      </c>
      <c r="L12" s="65">
        <f>VLOOKUP($A12,'Return Data'!$B$7:$R$2843,9,0)</f>
        <v>2.3140000000000001</v>
      </c>
      <c r="M12" s="66">
        <f t="shared" si="4"/>
        <v>24</v>
      </c>
      <c r="N12" s="65">
        <f>VLOOKUP($A12,'Return Data'!$B$7:$R$2843,10,0)</f>
        <v>2.8530000000000002</v>
      </c>
      <c r="O12" s="66">
        <f t="shared" si="5"/>
        <v>23</v>
      </c>
      <c r="P12" s="65">
        <f>VLOOKUP($A12,'Return Data'!$B$7:$R$2843,11,0)</f>
        <v>2.5480999999999998</v>
      </c>
      <c r="Q12" s="66">
        <f t="shared" si="6"/>
        <v>24</v>
      </c>
      <c r="R12" s="65">
        <f>VLOOKUP($A12,'Return Data'!$B$7:$R$2843,12,0)</f>
        <v>2.6892999999999998</v>
      </c>
      <c r="S12" s="66">
        <f t="shared" si="7"/>
        <v>25</v>
      </c>
      <c r="T12" s="65">
        <f>VLOOKUP($A12,'Return Data'!$B$7:$R$2843,13,0)</f>
        <v>3.1208999999999998</v>
      </c>
      <c r="U12" s="66">
        <f t="shared" si="8"/>
        <v>23</v>
      </c>
      <c r="V12" s="65">
        <f>VLOOKUP($A12,'Return Data'!$B$7:$R$2843,17,0)</f>
        <v>4.6063000000000001</v>
      </c>
      <c r="W12" s="66">
        <f t="shared" si="9"/>
        <v>18</v>
      </c>
      <c r="X12" s="65">
        <f>VLOOKUP($A12,'Return Data'!$B$7:$R$2843,14,0)</f>
        <v>5.2596999999999996</v>
      </c>
      <c r="Y12" s="66">
        <f t="shared" si="11"/>
        <v>11</v>
      </c>
      <c r="Z12" s="65">
        <f>VLOOKUP($A12,'Return Data'!$B$7:$R$2843,16,0)</f>
        <v>7.2462</v>
      </c>
      <c r="AA12" s="67">
        <f t="shared" si="10"/>
        <v>10</v>
      </c>
    </row>
    <row r="13" spans="1:27" x14ac:dyDescent="0.3">
      <c r="A13" s="63" t="s">
        <v>1509</v>
      </c>
      <c r="B13" s="64">
        <f>VLOOKUP($A13,'Return Data'!$B$7:$R$2843,3,0)</f>
        <v>44351</v>
      </c>
      <c r="C13" s="65">
        <f>VLOOKUP($A13,'Return Data'!$B$7:$R$2843,4,0)</f>
        <v>2720.0918000000001</v>
      </c>
      <c r="D13" s="65">
        <f>VLOOKUP($A13,'Return Data'!$B$7:$R$2843,5,0)</f>
        <v>3.1362000000000001</v>
      </c>
      <c r="E13" s="66">
        <f t="shared" si="0"/>
        <v>17</v>
      </c>
      <c r="F13" s="65">
        <f>VLOOKUP($A13,'Return Data'!$B$7:$R$2843,6,0)</f>
        <v>2.8441000000000001</v>
      </c>
      <c r="G13" s="66">
        <f t="shared" si="1"/>
        <v>21</v>
      </c>
      <c r="H13" s="65">
        <f>VLOOKUP($A13,'Return Data'!$B$7:$R$2843,7,0)</f>
        <v>2.4649999999999999</v>
      </c>
      <c r="I13" s="66">
        <f t="shared" si="2"/>
        <v>20</v>
      </c>
      <c r="J13" s="65">
        <f>VLOOKUP($A13,'Return Data'!$B$7:$R$2843,8,0)</f>
        <v>2.512</v>
      </c>
      <c r="K13" s="66">
        <f t="shared" si="3"/>
        <v>20</v>
      </c>
      <c r="L13" s="65">
        <f>VLOOKUP($A13,'Return Data'!$B$7:$R$2843,9,0)</f>
        <v>2.5943000000000001</v>
      </c>
      <c r="M13" s="66">
        <f t="shared" si="4"/>
        <v>20</v>
      </c>
      <c r="N13" s="65">
        <f>VLOOKUP($A13,'Return Data'!$B$7:$R$2843,10,0)</f>
        <v>3.2702</v>
      </c>
      <c r="O13" s="66">
        <f t="shared" si="5"/>
        <v>19</v>
      </c>
      <c r="P13" s="65">
        <f>VLOOKUP($A13,'Return Data'!$B$7:$R$2843,11,0)</f>
        <v>2.8818000000000001</v>
      </c>
      <c r="Q13" s="66">
        <f t="shared" si="6"/>
        <v>22</v>
      </c>
      <c r="R13" s="65">
        <f>VLOOKUP($A13,'Return Data'!$B$7:$R$2843,12,0)</f>
        <v>3.0672000000000001</v>
      </c>
      <c r="S13" s="66">
        <f t="shared" si="7"/>
        <v>22</v>
      </c>
      <c r="T13" s="65">
        <f>VLOOKUP($A13,'Return Data'!$B$7:$R$2843,13,0)</f>
        <v>3.2877000000000001</v>
      </c>
      <c r="U13" s="66">
        <f t="shared" si="8"/>
        <v>22</v>
      </c>
      <c r="V13" s="65">
        <f>VLOOKUP($A13,'Return Data'!$B$7:$R$2843,17,0)</f>
        <v>4.9275000000000002</v>
      </c>
      <c r="W13" s="66">
        <f t="shared" si="9"/>
        <v>16</v>
      </c>
      <c r="X13" s="65">
        <f>VLOOKUP($A13,'Return Data'!$B$7:$R$2843,14,0)</f>
        <v>5.1929999999999996</v>
      </c>
      <c r="Y13" s="66">
        <f t="shared" si="11"/>
        <v>12</v>
      </c>
      <c r="Z13" s="65">
        <f>VLOOKUP($A13,'Return Data'!$B$7:$R$2843,16,0)</f>
        <v>6.9683999999999999</v>
      </c>
      <c r="AA13" s="67">
        <f t="shared" si="10"/>
        <v>12</v>
      </c>
    </row>
    <row r="14" spans="1:27" x14ac:dyDescent="0.3">
      <c r="A14" s="63" t="s">
        <v>1512</v>
      </c>
      <c r="B14" s="64">
        <f>VLOOKUP($A14,'Return Data'!$B$7:$R$2843,3,0)</f>
        <v>44351</v>
      </c>
      <c r="C14" s="65">
        <f>VLOOKUP($A14,'Return Data'!$B$7:$R$2843,4,0)</f>
        <v>29.997</v>
      </c>
      <c r="D14" s="65">
        <f>VLOOKUP($A14,'Return Data'!$B$7:$R$2843,5,0)</f>
        <v>16.0687</v>
      </c>
      <c r="E14" s="66">
        <f t="shared" si="0"/>
        <v>1</v>
      </c>
      <c r="F14" s="65">
        <f>VLOOKUP($A14,'Return Data'!$B$7:$R$2843,6,0)</f>
        <v>13.8466</v>
      </c>
      <c r="G14" s="66">
        <f t="shared" si="1"/>
        <v>1</v>
      </c>
      <c r="H14" s="65">
        <f>VLOOKUP($A14,'Return Data'!$B$7:$R$2843,7,0)</f>
        <v>-5.8860999999999999</v>
      </c>
      <c r="I14" s="66">
        <f t="shared" si="2"/>
        <v>27</v>
      </c>
      <c r="J14" s="65">
        <f>VLOOKUP($A14,'Return Data'!$B$7:$R$2843,8,0)</f>
        <v>12.303900000000001</v>
      </c>
      <c r="K14" s="66">
        <f t="shared" si="3"/>
        <v>1</v>
      </c>
      <c r="L14" s="65">
        <f>VLOOKUP($A14,'Return Data'!$B$7:$R$2843,9,0)</f>
        <v>-4.4070999999999998</v>
      </c>
      <c r="M14" s="66">
        <f t="shared" si="4"/>
        <v>27</v>
      </c>
      <c r="N14" s="65">
        <f>VLOOKUP($A14,'Return Data'!$B$7:$R$2843,10,0)</f>
        <v>6.0982000000000003</v>
      </c>
      <c r="O14" s="66">
        <f t="shared" si="5"/>
        <v>1</v>
      </c>
      <c r="P14" s="65">
        <f>VLOOKUP($A14,'Return Data'!$B$7:$R$2843,11,0)</f>
        <v>6.2920999999999996</v>
      </c>
      <c r="Q14" s="66">
        <f t="shared" si="6"/>
        <v>1</v>
      </c>
      <c r="R14" s="65">
        <f>VLOOKUP($A14,'Return Data'!$B$7:$R$2843,12,0)</f>
        <v>6.8151999999999999</v>
      </c>
      <c r="S14" s="66">
        <f t="shared" si="7"/>
        <v>1</v>
      </c>
      <c r="T14" s="65">
        <f>VLOOKUP($A14,'Return Data'!$B$7:$R$2843,13,0)</f>
        <v>7.7641</v>
      </c>
      <c r="U14" s="66">
        <f t="shared" si="8"/>
        <v>1</v>
      </c>
      <c r="V14" s="65">
        <f>VLOOKUP($A14,'Return Data'!$B$7:$R$2843,17,0)</f>
        <v>5.9724000000000004</v>
      </c>
      <c r="W14" s="66">
        <f t="shared" si="9"/>
        <v>6</v>
      </c>
      <c r="X14" s="65">
        <f>VLOOKUP($A14,'Return Data'!$B$7:$R$2843,14,0)</f>
        <v>7.2419000000000002</v>
      </c>
      <c r="Y14" s="66">
        <f t="shared" si="11"/>
        <v>3</v>
      </c>
      <c r="Z14" s="65">
        <f>VLOOKUP($A14,'Return Data'!$B$7:$R$2843,16,0)</f>
        <v>8.4962</v>
      </c>
      <c r="AA14" s="67">
        <f t="shared" si="10"/>
        <v>1</v>
      </c>
    </row>
    <row r="15" spans="1:27" x14ac:dyDescent="0.3">
      <c r="A15" s="63" t="s">
        <v>1515</v>
      </c>
      <c r="B15" s="64">
        <f>VLOOKUP($A15,'Return Data'!$B$7:$R$2843,3,0)</f>
        <v>44351</v>
      </c>
      <c r="C15" s="65">
        <f>VLOOKUP($A15,'Return Data'!$B$7:$R$2843,4,0)</f>
        <v>11.9253</v>
      </c>
      <c r="D15" s="65">
        <f>VLOOKUP($A15,'Return Data'!$B$7:$R$2843,5,0)</f>
        <v>4.8978000000000002</v>
      </c>
      <c r="E15" s="66">
        <f t="shared" si="0"/>
        <v>9</v>
      </c>
      <c r="F15" s="65">
        <f>VLOOKUP($A15,'Return Data'!$B$7:$R$2843,6,0)</f>
        <v>4.2865000000000002</v>
      </c>
      <c r="G15" s="66">
        <f t="shared" si="1"/>
        <v>9</v>
      </c>
      <c r="H15" s="65">
        <f>VLOOKUP($A15,'Return Data'!$B$7:$R$2843,7,0)</f>
        <v>3.4127000000000001</v>
      </c>
      <c r="I15" s="66">
        <f t="shared" si="2"/>
        <v>6</v>
      </c>
      <c r="J15" s="65">
        <f>VLOOKUP($A15,'Return Data'!$B$7:$R$2843,8,0)</f>
        <v>3.1958000000000002</v>
      </c>
      <c r="K15" s="66">
        <f t="shared" si="3"/>
        <v>8</v>
      </c>
      <c r="L15" s="65">
        <f>VLOOKUP($A15,'Return Data'!$B$7:$R$2843,9,0)</f>
        <v>3.2275</v>
      </c>
      <c r="M15" s="66">
        <f t="shared" si="4"/>
        <v>6</v>
      </c>
      <c r="N15" s="65">
        <f>VLOOKUP($A15,'Return Data'!$B$7:$R$2843,10,0)</f>
        <v>4.1211000000000002</v>
      </c>
      <c r="O15" s="66">
        <f t="shared" si="5"/>
        <v>6</v>
      </c>
      <c r="P15" s="65">
        <f>VLOOKUP($A15,'Return Data'!$B$7:$R$2843,11,0)</f>
        <v>3.5739999999999998</v>
      </c>
      <c r="Q15" s="66">
        <f t="shared" si="6"/>
        <v>7</v>
      </c>
      <c r="R15" s="65">
        <f>VLOOKUP($A15,'Return Data'!$B$7:$R$2843,12,0)</f>
        <v>3.976</v>
      </c>
      <c r="S15" s="66">
        <f t="shared" si="7"/>
        <v>5</v>
      </c>
      <c r="T15" s="65">
        <f>VLOOKUP($A15,'Return Data'!$B$7:$R$2843,13,0)</f>
        <v>4.6988000000000003</v>
      </c>
      <c r="U15" s="66">
        <f t="shared" si="8"/>
        <v>5</v>
      </c>
      <c r="V15" s="65">
        <f>VLOOKUP($A15,'Return Data'!$B$7:$R$2843,17,0)</f>
        <v>6.0079000000000002</v>
      </c>
      <c r="W15" s="66">
        <f t="shared" si="9"/>
        <v>5</v>
      </c>
      <c r="X15" s="65"/>
      <c r="Y15" s="66"/>
      <c r="Z15" s="65">
        <f>VLOOKUP($A15,'Return Data'!$B$7:$R$2843,16,0)</f>
        <v>6.7492999999999999</v>
      </c>
      <c r="AA15" s="67">
        <f t="shared" si="10"/>
        <v>14</v>
      </c>
    </row>
    <row r="16" spans="1:27" x14ac:dyDescent="0.3">
      <c r="A16" s="63" t="s">
        <v>1517</v>
      </c>
      <c r="B16" s="64">
        <f>VLOOKUP($A16,'Return Data'!$B$7:$R$2843,3,0)</f>
        <v>44351</v>
      </c>
      <c r="C16" s="65">
        <f>VLOOKUP($A16,'Return Data'!$B$7:$R$2843,4,0)</f>
        <v>1064.2537</v>
      </c>
      <c r="D16" s="65">
        <f>VLOOKUP($A16,'Return Data'!$B$7:$R$2843,5,0)</f>
        <v>3.0217999999999998</v>
      </c>
      <c r="E16" s="66">
        <f t="shared" si="0"/>
        <v>19</v>
      </c>
      <c r="F16" s="65">
        <f>VLOOKUP($A16,'Return Data'!$B$7:$R$2843,6,0)</f>
        <v>3.2246999999999999</v>
      </c>
      <c r="G16" s="66">
        <f t="shared" si="1"/>
        <v>17</v>
      </c>
      <c r="H16" s="65">
        <f>VLOOKUP($A16,'Return Data'!$B$7:$R$2843,7,0)</f>
        <v>2.9634</v>
      </c>
      <c r="I16" s="66">
        <f t="shared" si="2"/>
        <v>12</v>
      </c>
      <c r="J16" s="65">
        <f>VLOOKUP($A16,'Return Data'!$B$7:$R$2843,8,0)</f>
        <v>2.9779</v>
      </c>
      <c r="K16" s="66">
        <f t="shared" si="3"/>
        <v>12</v>
      </c>
      <c r="L16" s="65">
        <f>VLOOKUP($A16,'Return Data'!$B$7:$R$2843,9,0)</f>
        <v>3.0102000000000002</v>
      </c>
      <c r="M16" s="66">
        <f t="shared" si="4"/>
        <v>12</v>
      </c>
      <c r="N16" s="65">
        <f>VLOOKUP($A16,'Return Data'!$B$7:$R$2843,10,0)</f>
        <v>3.7704</v>
      </c>
      <c r="O16" s="66">
        <f t="shared" si="5"/>
        <v>7</v>
      </c>
      <c r="P16" s="65">
        <f>VLOOKUP($A16,'Return Data'!$B$7:$R$2843,11,0)</f>
        <v>3.3708</v>
      </c>
      <c r="Q16" s="66">
        <f t="shared" si="6"/>
        <v>10</v>
      </c>
      <c r="R16" s="65">
        <f>VLOOKUP($A16,'Return Data'!$B$7:$R$2843,12,0)</f>
        <v>3.5592999999999999</v>
      </c>
      <c r="S16" s="66">
        <f t="shared" si="7"/>
        <v>12</v>
      </c>
      <c r="T16" s="65">
        <f>VLOOKUP($A16,'Return Data'!$B$7:$R$2843,13,0)</f>
        <v>3.9580000000000002</v>
      </c>
      <c r="U16" s="66">
        <f t="shared" si="8"/>
        <v>13</v>
      </c>
      <c r="V16" s="65"/>
      <c r="W16" s="66"/>
      <c r="X16" s="65"/>
      <c r="Y16" s="66"/>
      <c r="Z16" s="65">
        <f>VLOOKUP($A16,'Return Data'!$B$7:$R$2843,16,0)</f>
        <v>4.7282999999999999</v>
      </c>
      <c r="AA16" s="67">
        <f t="shared" si="10"/>
        <v>22</v>
      </c>
    </row>
    <row r="17" spans="1:27" x14ac:dyDescent="0.3">
      <c r="A17" s="63" t="s">
        <v>1518</v>
      </c>
      <c r="B17" s="64">
        <f>VLOOKUP($A17,'Return Data'!$B$7:$R$2843,3,0)</f>
        <v>44351</v>
      </c>
      <c r="C17" s="65">
        <f>VLOOKUP($A17,'Return Data'!$B$7:$R$2843,4,0)</f>
        <v>21.7346</v>
      </c>
      <c r="D17" s="65">
        <f>VLOOKUP($A17,'Return Data'!$B$7:$R$2843,5,0)</f>
        <v>5.0387000000000004</v>
      </c>
      <c r="E17" s="66">
        <f t="shared" si="0"/>
        <v>6</v>
      </c>
      <c r="F17" s="65">
        <f>VLOOKUP($A17,'Return Data'!$B$7:$R$2843,6,0)</f>
        <v>4.3118999999999996</v>
      </c>
      <c r="G17" s="66">
        <f t="shared" si="1"/>
        <v>7</v>
      </c>
      <c r="H17" s="65">
        <f>VLOOKUP($A17,'Return Data'!$B$7:$R$2843,7,0)</f>
        <v>4.2018000000000004</v>
      </c>
      <c r="I17" s="66">
        <f t="shared" si="2"/>
        <v>2</v>
      </c>
      <c r="J17" s="65">
        <f>VLOOKUP($A17,'Return Data'!$B$7:$R$2843,8,0)</f>
        <v>4.3856999999999999</v>
      </c>
      <c r="K17" s="66">
        <f t="shared" si="3"/>
        <v>2</v>
      </c>
      <c r="L17" s="65">
        <f>VLOOKUP($A17,'Return Data'!$B$7:$R$2843,9,0)</f>
        <v>4.2569999999999997</v>
      </c>
      <c r="M17" s="66">
        <f t="shared" si="4"/>
        <v>1</v>
      </c>
      <c r="N17" s="65">
        <f>VLOOKUP($A17,'Return Data'!$B$7:$R$2843,10,0)</f>
        <v>4.5884999999999998</v>
      </c>
      <c r="O17" s="66">
        <f t="shared" si="5"/>
        <v>4</v>
      </c>
      <c r="P17" s="65">
        <f>VLOOKUP($A17,'Return Data'!$B$7:$R$2843,11,0)</f>
        <v>4.1275000000000004</v>
      </c>
      <c r="Q17" s="66">
        <f t="shared" si="6"/>
        <v>3</v>
      </c>
      <c r="R17" s="65">
        <f>VLOOKUP($A17,'Return Data'!$B$7:$R$2843,12,0)</f>
        <v>4.6037999999999997</v>
      </c>
      <c r="S17" s="66">
        <f t="shared" si="7"/>
        <v>3</v>
      </c>
      <c r="T17" s="65">
        <f>VLOOKUP($A17,'Return Data'!$B$7:$R$2843,13,0)</f>
        <v>5.5529000000000002</v>
      </c>
      <c r="U17" s="66">
        <f t="shared" si="8"/>
        <v>2</v>
      </c>
      <c r="V17" s="65">
        <f>VLOOKUP($A17,'Return Data'!$B$7:$R$2843,17,0)</f>
        <v>6.5027999999999997</v>
      </c>
      <c r="W17" s="66">
        <f t="shared" si="9"/>
        <v>4</v>
      </c>
      <c r="X17" s="65">
        <f>VLOOKUP($A17,'Return Data'!$B$7:$R$2843,14,0)</f>
        <v>7.1296999999999997</v>
      </c>
      <c r="Y17" s="66">
        <f t="shared" si="11"/>
        <v>4</v>
      </c>
      <c r="Z17" s="65">
        <f>VLOOKUP($A17,'Return Data'!$B$7:$R$2843,16,0)</f>
        <v>7.9927999999999999</v>
      </c>
      <c r="AA17" s="67">
        <f t="shared" si="10"/>
        <v>3</v>
      </c>
    </row>
    <row r="18" spans="1:27" x14ac:dyDescent="0.3">
      <c r="A18" s="63" t="s">
        <v>1520</v>
      </c>
      <c r="B18" s="64">
        <f>VLOOKUP($A18,'Return Data'!$B$7:$R$2843,3,0)</f>
        <v>44351</v>
      </c>
      <c r="C18" s="65">
        <f>VLOOKUP($A18,'Return Data'!$B$7:$R$2843,4,0)</f>
        <v>2179.9850000000001</v>
      </c>
      <c r="D18" s="65">
        <f>VLOOKUP($A18,'Return Data'!$B$7:$R$2843,5,0)</f>
        <v>4.3754999999999997</v>
      </c>
      <c r="E18" s="66">
        <f t="shared" si="0"/>
        <v>10</v>
      </c>
      <c r="F18" s="65">
        <f>VLOOKUP($A18,'Return Data'!$B$7:$R$2843,6,0)</f>
        <v>3.6852</v>
      </c>
      <c r="G18" s="66">
        <f t="shared" si="1"/>
        <v>11</v>
      </c>
      <c r="H18" s="65">
        <f>VLOOKUP($A18,'Return Data'!$B$7:$R$2843,7,0)</f>
        <v>3.4058999999999999</v>
      </c>
      <c r="I18" s="66">
        <f t="shared" si="2"/>
        <v>7</v>
      </c>
      <c r="J18" s="65">
        <f>VLOOKUP($A18,'Return Data'!$B$7:$R$2843,8,0)</f>
        <v>2.9872999999999998</v>
      </c>
      <c r="K18" s="66">
        <f t="shared" si="3"/>
        <v>11</v>
      </c>
      <c r="L18" s="65">
        <f>VLOOKUP($A18,'Return Data'!$B$7:$R$2843,9,0)</f>
        <v>3.1905999999999999</v>
      </c>
      <c r="M18" s="66">
        <f t="shared" si="4"/>
        <v>8</v>
      </c>
      <c r="N18" s="65">
        <f>VLOOKUP($A18,'Return Data'!$B$7:$R$2843,10,0)</f>
        <v>3.0289000000000001</v>
      </c>
      <c r="O18" s="66">
        <f t="shared" si="5"/>
        <v>21</v>
      </c>
      <c r="P18" s="65">
        <f>VLOOKUP($A18,'Return Data'!$B$7:$R$2843,11,0)</f>
        <v>3.4384000000000001</v>
      </c>
      <c r="Q18" s="66">
        <f t="shared" si="6"/>
        <v>8</v>
      </c>
      <c r="R18" s="65">
        <f>VLOOKUP($A18,'Return Data'!$B$7:$R$2843,12,0)</f>
        <v>3.9104999999999999</v>
      </c>
      <c r="S18" s="66">
        <f t="shared" si="7"/>
        <v>6</v>
      </c>
      <c r="T18" s="65">
        <f>VLOOKUP($A18,'Return Data'!$B$7:$R$2843,13,0)</f>
        <v>4.5041000000000002</v>
      </c>
      <c r="U18" s="66">
        <f t="shared" si="8"/>
        <v>6</v>
      </c>
      <c r="V18" s="65">
        <f>VLOOKUP($A18,'Return Data'!$B$7:$R$2843,17,0)</f>
        <v>9.9711999999999996</v>
      </c>
      <c r="W18" s="66">
        <f t="shared" si="9"/>
        <v>1</v>
      </c>
      <c r="X18" s="65">
        <f>VLOOKUP($A18,'Return Data'!$B$7:$R$2843,14,0)</f>
        <v>5.8845000000000001</v>
      </c>
      <c r="Y18" s="66">
        <f t="shared" si="11"/>
        <v>10</v>
      </c>
      <c r="Z18" s="65">
        <f>VLOOKUP($A18,'Return Data'!$B$7:$R$2843,16,0)</f>
        <v>7.5122999999999998</v>
      </c>
      <c r="AA18" s="67">
        <f t="shared" si="10"/>
        <v>7</v>
      </c>
    </row>
    <row r="19" spans="1:27" x14ac:dyDescent="0.3">
      <c r="A19" s="63" t="s">
        <v>1523</v>
      </c>
      <c r="B19" s="64">
        <f>VLOOKUP($A19,'Return Data'!$B$7:$R$2843,3,0)</f>
        <v>44351</v>
      </c>
      <c r="C19" s="65">
        <f>VLOOKUP($A19,'Return Data'!$B$7:$R$2843,4,0)</f>
        <v>11.991099999999999</v>
      </c>
      <c r="D19" s="65">
        <f>VLOOKUP($A19,'Return Data'!$B$7:$R$2843,5,0)</f>
        <v>3.6530999999999998</v>
      </c>
      <c r="E19" s="66">
        <f t="shared" si="0"/>
        <v>14</v>
      </c>
      <c r="F19" s="65">
        <f>VLOOKUP($A19,'Return Data'!$B$7:$R$2843,6,0)</f>
        <v>3.3492000000000002</v>
      </c>
      <c r="G19" s="66">
        <f t="shared" si="1"/>
        <v>14</v>
      </c>
      <c r="H19" s="65">
        <f>VLOOKUP($A19,'Return Data'!$B$7:$R$2843,7,0)</f>
        <v>2.9150999999999998</v>
      </c>
      <c r="I19" s="66">
        <f t="shared" si="2"/>
        <v>13</v>
      </c>
      <c r="J19" s="65">
        <f>VLOOKUP($A19,'Return Data'!$B$7:$R$2843,8,0)</f>
        <v>3.1128999999999998</v>
      </c>
      <c r="K19" s="66">
        <f t="shared" si="3"/>
        <v>9</v>
      </c>
      <c r="L19" s="65">
        <f>VLOOKUP($A19,'Return Data'!$B$7:$R$2843,9,0)</f>
        <v>3.0222000000000002</v>
      </c>
      <c r="M19" s="66">
        <f t="shared" si="4"/>
        <v>11</v>
      </c>
      <c r="N19" s="65">
        <f>VLOOKUP($A19,'Return Data'!$B$7:$R$2843,10,0)</f>
        <v>3.6597</v>
      </c>
      <c r="O19" s="66">
        <f t="shared" si="5"/>
        <v>10</v>
      </c>
      <c r="P19" s="65">
        <f>VLOOKUP($A19,'Return Data'!$B$7:$R$2843,11,0)</f>
        <v>3.2046999999999999</v>
      </c>
      <c r="Q19" s="66">
        <f t="shared" si="6"/>
        <v>15</v>
      </c>
      <c r="R19" s="65">
        <f>VLOOKUP($A19,'Return Data'!$B$7:$R$2843,12,0)</f>
        <v>3.3944999999999999</v>
      </c>
      <c r="S19" s="66">
        <f t="shared" si="7"/>
        <v>17</v>
      </c>
      <c r="T19" s="65">
        <f>VLOOKUP($A19,'Return Data'!$B$7:$R$2843,13,0)</f>
        <v>3.7642000000000002</v>
      </c>
      <c r="U19" s="66">
        <f t="shared" si="8"/>
        <v>15</v>
      </c>
      <c r="V19" s="65">
        <f>VLOOKUP($A19,'Return Data'!$B$7:$R$2843,17,0)</f>
        <v>5.6177999999999999</v>
      </c>
      <c r="W19" s="66">
        <f t="shared" si="9"/>
        <v>9</v>
      </c>
      <c r="X19" s="65"/>
      <c r="Y19" s="66"/>
      <c r="Z19" s="65">
        <f>VLOOKUP($A19,'Return Data'!$B$7:$R$2843,16,0)</f>
        <v>6.5026999999999999</v>
      </c>
      <c r="AA19" s="67">
        <f t="shared" si="10"/>
        <v>15</v>
      </c>
    </row>
    <row r="20" spans="1:27" x14ac:dyDescent="0.3">
      <c r="A20" s="63" t="s">
        <v>1526</v>
      </c>
      <c r="B20" s="64">
        <f>VLOOKUP($A20,'Return Data'!$B$7:$R$2843,3,0)</f>
        <v>44351</v>
      </c>
      <c r="C20" s="65">
        <f>VLOOKUP($A20,'Return Data'!$B$7:$R$2843,4,0)</f>
        <v>2141.8290999999999</v>
      </c>
      <c r="D20" s="65">
        <f>VLOOKUP($A20,'Return Data'!$B$7:$R$2843,5,0)</f>
        <v>4.0972</v>
      </c>
      <c r="E20" s="66">
        <f t="shared" si="0"/>
        <v>13</v>
      </c>
      <c r="F20" s="65">
        <f>VLOOKUP($A20,'Return Data'!$B$7:$R$2843,6,0)</f>
        <v>2.9</v>
      </c>
      <c r="G20" s="66">
        <f t="shared" si="1"/>
        <v>20</v>
      </c>
      <c r="H20" s="65">
        <f>VLOOKUP($A20,'Return Data'!$B$7:$R$2843,7,0)</f>
        <v>2.7159</v>
      </c>
      <c r="I20" s="66">
        <f t="shared" si="2"/>
        <v>17</v>
      </c>
      <c r="J20" s="65">
        <f>VLOOKUP($A20,'Return Data'!$B$7:$R$2843,8,0)</f>
        <v>2.6002999999999998</v>
      </c>
      <c r="K20" s="66">
        <f t="shared" si="3"/>
        <v>19</v>
      </c>
      <c r="L20" s="65">
        <f>VLOOKUP($A20,'Return Data'!$B$7:$R$2843,9,0)</f>
        <v>2.6345999999999998</v>
      </c>
      <c r="M20" s="66">
        <f t="shared" si="4"/>
        <v>19</v>
      </c>
      <c r="N20" s="65">
        <f>VLOOKUP($A20,'Return Data'!$B$7:$R$2843,10,0)</f>
        <v>3.3494999999999999</v>
      </c>
      <c r="O20" s="66">
        <f t="shared" si="5"/>
        <v>18</v>
      </c>
      <c r="P20" s="65">
        <f>VLOOKUP($A20,'Return Data'!$B$7:$R$2843,11,0)</f>
        <v>2.9990000000000001</v>
      </c>
      <c r="Q20" s="66">
        <f t="shared" si="6"/>
        <v>19</v>
      </c>
      <c r="R20" s="65">
        <f>VLOOKUP($A20,'Return Data'!$B$7:$R$2843,12,0)</f>
        <v>3.1682999999999999</v>
      </c>
      <c r="S20" s="66">
        <f t="shared" si="7"/>
        <v>21</v>
      </c>
      <c r="T20" s="65">
        <f>VLOOKUP($A20,'Return Data'!$B$7:$R$2843,13,0)</f>
        <v>3.5409999999999999</v>
      </c>
      <c r="U20" s="66">
        <f t="shared" si="8"/>
        <v>21</v>
      </c>
      <c r="V20" s="65">
        <f>VLOOKUP($A20,'Return Data'!$B$7:$R$2843,17,0)</f>
        <v>5.2259000000000002</v>
      </c>
      <c r="W20" s="66">
        <f t="shared" si="9"/>
        <v>13</v>
      </c>
      <c r="X20" s="65">
        <f>VLOOKUP($A20,'Return Data'!$B$7:$R$2843,14,0)</f>
        <v>6.1383999999999999</v>
      </c>
      <c r="Y20" s="66">
        <f t="shared" si="11"/>
        <v>8</v>
      </c>
      <c r="Z20" s="65">
        <f>VLOOKUP($A20,'Return Data'!$B$7:$R$2843,16,0)</f>
        <v>7.5716000000000001</v>
      </c>
      <c r="AA20" s="67">
        <f t="shared" si="10"/>
        <v>5</v>
      </c>
    </row>
    <row r="21" spans="1:27" x14ac:dyDescent="0.3">
      <c r="A21" s="63" t="s">
        <v>1530</v>
      </c>
      <c r="B21" s="64">
        <f>VLOOKUP($A21,'Return Data'!$B$7:$R$2843,3,0)</f>
        <v>44351</v>
      </c>
      <c r="C21" s="65">
        <f>VLOOKUP($A21,'Return Data'!$B$7:$R$2843,4,0)</f>
        <v>33.922800000000002</v>
      </c>
      <c r="D21" s="65">
        <f>VLOOKUP($A21,'Return Data'!$B$7:$R$2843,5,0)</f>
        <v>4.9500999999999999</v>
      </c>
      <c r="E21" s="66">
        <f t="shared" si="0"/>
        <v>8</v>
      </c>
      <c r="F21" s="65">
        <f>VLOOKUP($A21,'Return Data'!$B$7:$R$2843,6,0)</f>
        <v>4.3053999999999997</v>
      </c>
      <c r="G21" s="66">
        <f t="shared" si="1"/>
        <v>8</v>
      </c>
      <c r="H21" s="65">
        <f>VLOOKUP($A21,'Return Data'!$B$7:$R$2843,7,0)</f>
        <v>3.3530000000000002</v>
      </c>
      <c r="I21" s="66">
        <f t="shared" si="2"/>
        <v>8</v>
      </c>
      <c r="J21" s="65">
        <f>VLOOKUP($A21,'Return Data'!$B$7:$R$2843,8,0)</f>
        <v>2.7081</v>
      </c>
      <c r="K21" s="66">
        <f t="shared" si="3"/>
        <v>17</v>
      </c>
      <c r="L21" s="65">
        <f>VLOOKUP($A21,'Return Data'!$B$7:$R$2843,9,0)</f>
        <v>2.9053</v>
      </c>
      <c r="M21" s="66">
        <f t="shared" si="4"/>
        <v>15</v>
      </c>
      <c r="N21" s="65">
        <f>VLOOKUP($A21,'Return Data'!$B$7:$R$2843,10,0)</f>
        <v>3.5529999999999999</v>
      </c>
      <c r="O21" s="66">
        <f t="shared" si="5"/>
        <v>13</v>
      </c>
      <c r="P21" s="65">
        <f>VLOOKUP($A21,'Return Data'!$B$7:$R$2843,11,0)</f>
        <v>3.1032000000000002</v>
      </c>
      <c r="Q21" s="66">
        <f t="shared" si="6"/>
        <v>17</v>
      </c>
      <c r="R21" s="65">
        <f>VLOOKUP($A21,'Return Data'!$B$7:$R$2843,12,0)</f>
        <v>3.4876</v>
      </c>
      <c r="S21" s="66">
        <f t="shared" si="7"/>
        <v>14</v>
      </c>
      <c r="T21" s="65">
        <f>VLOOKUP($A21,'Return Data'!$B$7:$R$2843,13,0)</f>
        <v>4.1436000000000002</v>
      </c>
      <c r="U21" s="66">
        <f t="shared" si="8"/>
        <v>9</v>
      </c>
      <c r="V21" s="65">
        <f>VLOOKUP($A21,'Return Data'!$B$7:$R$2843,17,0)</f>
        <v>5.6516999999999999</v>
      </c>
      <c r="W21" s="66">
        <f t="shared" si="9"/>
        <v>8</v>
      </c>
      <c r="X21" s="65">
        <f>VLOOKUP($A21,'Return Data'!$B$7:$R$2843,14,0)</f>
        <v>6.5133999999999999</v>
      </c>
      <c r="Y21" s="66">
        <f t="shared" si="11"/>
        <v>6</v>
      </c>
      <c r="Z21" s="65">
        <f>VLOOKUP($A21,'Return Data'!$B$7:$R$2843,16,0)</f>
        <v>7.5327999999999999</v>
      </c>
      <c r="AA21" s="67">
        <f t="shared" si="10"/>
        <v>6</v>
      </c>
    </row>
    <row r="22" spans="1:27" x14ac:dyDescent="0.3">
      <c r="A22" s="63" t="s">
        <v>1532</v>
      </c>
      <c r="B22" s="64">
        <f>VLOOKUP($A22,'Return Data'!$B$7:$R$2843,3,0)</f>
        <v>44351</v>
      </c>
      <c r="C22" s="65">
        <f>VLOOKUP($A22,'Return Data'!$B$7:$R$2843,4,0)</f>
        <v>34.427799999999998</v>
      </c>
      <c r="D22" s="65">
        <f>VLOOKUP($A22,'Return Data'!$B$7:$R$2843,5,0)</f>
        <v>2.1204999999999998</v>
      </c>
      <c r="E22" s="66">
        <f t="shared" si="0"/>
        <v>26</v>
      </c>
      <c r="F22" s="65">
        <f>VLOOKUP($A22,'Return Data'!$B$7:$R$2843,6,0)</f>
        <v>3.2168000000000001</v>
      </c>
      <c r="G22" s="66">
        <f t="shared" si="1"/>
        <v>18</v>
      </c>
      <c r="H22" s="65">
        <f>VLOOKUP($A22,'Return Data'!$B$7:$R$2843,7,0)</f>
        <v>2.7730999999999999</v>
      </c>
      <c r="I22" s="66">
        <f t="shared" si="2"/>
        <v>16</v>
      </c>
      <c r="J22" s="65">
        <f>VLOOKUP($A22,'Return Data'!$B$7:$R$2843,8,0)</f>
        <v>2.8580999999999999</v>
      </c>
      <c r="K22" s="66">
        <f t="shared" si="3"/>
        <v>15</v>
      </c>
      <c r="L22" s="65">
        <f>VLOOKUP($A22,'Return Data'!$B$7:$R$2843,9,0)</f>
        <v>2.9485000000000001</v>
      </c>
      <c r="M22" s="66">
        <f t="shared" si="4"/>
        <v>13</v>
      </c>
      <c r="N22" s="65">
        <f>VLOOKUP($A22,'Return Data'!$B$7:$R$2843,10,0)</f>
        <v>3.5497000000000001</v>
      </c>
      <c r="O22" s="66">
        <f t="shared" si="5"/>
        <v>14</v>
      </c>
      <c r="P22" s="65">
        <f>VLOOKUP($A22,'Return Data'!$B$7:$R$2843,11,0)</f>
        <v>3.2414000000000001</v>
      </c>
      <c r="Q22" s="66">
        <f t="shared" si="6"/>
        <v>14</v>
      </c>
      <c r="R22" s="65">
        <f>VLOOKUP($A22,'Return Data'!$B$7:$R$2843,12,0)</f>
        <v>3.3955000000000002</v>
      </c>
      <c r="S22" s="66">
        <f t="shared" si="7"/>
        <v>16</v>
      </c>
      <c r="T22" s="65">
        <f>VLOOKUP($A22,'Return Data'!$B$7:$R$2843,13,0)</f>
        <v>3.6903999999999999</v>
      </c>
      <c r="U22" s="66">
        <f t="shared" si="8"/>
        <v>17</v>
      </c>
      <c r="V22" s="65">
        <f>VLOOKUP($A22,'Return Data'!$B$7:$R$2843,17,0)</f>
        <v>5.4656000000000002</v>
      </c>
      <c r="W22" s="66">
        <f t="shared" si="9"/>
        <v>10</v>
      </c>
      <c r="X22" s="65">
        <f>VLOOKUP($A22,'Return Data'!$B$7:$R$2843,14,0)</f>
        <v>6.3470000000000004</v>
      </c>
      <c r="Y22" s="66">
        <f t="shared" si="11"/>
        <v>7</v>
      </c>
      <c r="Z22" s="65">
        <f>VLOOKUP($A22,'Return Data'!$B$7:$R$2843,16,0)</f>
        <v>3.8407</v>
      </c>
      <c r="AA22" s="67">
        <f t="shared" si="10"/>
        <v>27</v>
      </c>
    </row>
    <row r="23" spans="1:27" x14ac:dyDescent="0.3">
      <c r="A23" s="63" t="s">
        <v>1535</v>
      </c>
      <c r="B23" s="64">
        <f>VLOOKUP($A23,'Return Data'!$B$7:$R$2843,3,0)</f>
        <v>44351</v>
      </c>
      <c r="C23" s="65">
        <f>VLOOKUP($A23,'Return Data'!$B$7:$R$2843,4,0)</f>
        <v>1061.9092000000001</v>
      </c>
      <c r="D23" s="65">
        <f>VLOOKUP($A23,'Return Data'!$B$7:$R$2843,5,0)</f>
        <v>2.6949999999999998</v>
      </c>
      <c r="E23" s="66">
        <f t="shared" si="0"/>
        <v>22</v>
      </c>
      <c r="F23" s="65">
        <f>VLOOKUP($A23,'Return Data'!$B$7:$R$2843,6,0)</f>
        <v>3.2271999999999998</v>
      </c>
      <c r="G23" s="66">
        <f t="shared" si="1"/>
        <v>16</v>
      </c>
      <c r="H23" s="65">
        <f>VLOOKUP($A23,'Return Data'!$B$7:$R$2843,7,0)</f>
        <v>3.1637</v>
      </c>
      <c r="I23" s="66">
        <f t="shared" si="2"/>
        <v>10</v>
      </c>
      <c r="J23" s="65">
        <f>VLOOKUP($A23,'Return Data'!$B$7:$R$2843,8,0)</f>
        <v>3.0152000000000001</v>
      </c>
      <c r="K23" s="66">
        <f t="shared" si="3"/>
        <v>10</v>
      </c>
      <c r="L23" s="65">
        <f>VLOOKUP($A23,'Return Data'!$B$7:$R$2843,9,0)</f>
        <v>3.0897999999999999</v>
      </c>
      <c r="M23" s="66">
        <f t="shared" si="4"/>
        <v>10</v>
      </c>
      <c r="N23" s="65">
        <f>VLOOKUP($A23,'Return Data'!$B$7:$R$2843,10,0)</f>
        <v>3.24</v>
      </c>
      <c r="O23" s="66">
        <f t="shared" si="5"/>
        <v>20</v>
      </c>
      <c r="P23" s="65">
        <f>VLOOKUP($A23,'Return Data'!$B$7:$R$2843,11,0)</f>
        <v>3.0541</v>
      </c>
      <c r="Q23" s="66">
        <f t="shared" si="6"/>
        <v>18</v>
      </c>
      <c r="R23" s="65">
        <f>VLOOKUP($A23,'Return Data'!$B$7:$R$2843,12,0)</f>
        <v>3.2541000000000002</v>
      </c>
      <c r="S23" s="66">
        <f t="shared" si="7"/>
        <v>18</v>
      </c>
      <c r="T23" s="65">
        <f>VLOOKUP($A23,'Return Data'!$B$7:$R$2843,13,0)</f>
        <v>3.6276999999999999</v>
      </c>
      <c r="U23" s="66">
        <f t="shared" si="8"/>
        <v>18</v>
      </c>
      <c r="V23" s="65"/>
      <c r="W23" s="66"/>
      <c r="X23" s="65"/>
      <c r="Y23" s="66"/>
      <c r="Z23" s="65">
        <f>VLOOKUP($A23,'Return Data'!$B$7:$R$2843,16,0)</f>
        <v>4.0294999999999996</v>
      </c>
      <c r="AA23" s="67">
        <f t="shared" si="10"/>
        <v>26</v>
      </c>
    </row>
    <row r="24" spans="1:27" x14ac:dyDescent="0.3">
      <c r="A24" s="63" t="s">
        <v>1537</v>
      </c>
      <c r="B24" s="64">
        <f>VLOOKUP($A24,'Return Data'!$B$7:$R$2843,3,0)</f>
        <v>44351</v>
      </c>
      <c r="C24" s="65">
        <f>VLOOKUP($A24,'Return Data'!$B$7:$R$2843,4,0)</f>
        <v>1087.2942</v>
      </c>
      <c r="D24" s="65">
        <f>VLOOKUP($A24,'Return Data'!$B$7:$R$2843,5,0)</f>
        <v>3.0954000000000002</v>
      </c>
      <c r="E24" s="66">
        <f t="shared" si="0"/>
        <v>18</v>
      </c>
      <c r="F24" s="65">
        <f>VLOOKUP($A24,'Return Data'!$B$7:$R$2843,6,0)</f>
        <v>2.9883999999999999</v>
      </c>
      <c r="G24" s="66">
        <f t="shared" si="1"/>
        <v>19</v>
      </c>
      <c r="H24" s="65">
        <f>VLOOKUP($A24,'Return Data'!$B$7:$R$2843,7,0)</f>
        <v>2.7877999999999998</v>
      </c>
      <c r="I24" s="66">
        <f t="shared" si="2"/>
        <v>15</v>
      </c>
      <c r="J24" s="65">
        <f>VLOOKUP($A24,'Return Data'!$B$7:$R$2843,8,0)</f>
        <v>2.9356</v>
      </c>
      <c r="K24" s="66">
        <f t="shared" si="3"/>
        <v>13</v>
      </c>
      <c r="L24" s="65">
        <f>VLOOKUP($A24,'Return Data'!$B$7:$R$2843,9,0)</f>
        <v>2.9205000000000001</v>
      </c>
      <c r="M24" s="66">
        <f t="shared" si="4"/>
        <v>14</v>
      </c>
      <c r="N24" s="65">
        <f>VLOOKUP($A24,'Return Data'!$B$7:$R$2843,10,0)</f>
        <v>3.6882999999999999</v>
      </c>
      <c r="O24" s="66">
        <f t="shared" si="5"/>
        <v>9</v>
      </c>
      <c r="P24" s="65">
        <f>VLOOKUP($A24,'Return Data'!$B$7:$R$2843,11,0)</f>
        <v>3.1515</v>
      </c>
      <c r="Q24" s="66">
        <f t="shared" si="6"/>
        <v>16</v>
      </c>
      <c r="R24" s="65">
        <f>VLOOKUP($A24,'Return Data'!$B$7:$R$2843,12,0)</f>
        <v>3.4716999999999998</v>
      </c>
      <c r="S24" s="66">
        <f t="shared" si="7"/>
        <v>15</v>
      </c>
      <c r="T24" s="65">
        <f>VLOOKUP($A24,'Return Data'!$B$7:$R$2843,13,0)</f>
        <v>4.0831999999999997</v>
      </c>
      <c r="U24" s="66">
        <f t="shared" si="8"/>
        <v>11</v>
      </c>
      <c r="V24" s="65"/>
      <c r="W24" s="66"/>
      <c r="X24" s="65"/>
      <c r="Y24" s="66"/>
      <c r="Z24" s="65">
        <f>VLOOKUP($A24,'Return Data'!$B$7:$R$2843,16,0)</f>
        <v>5.2591000000000001</v>
      </c>
      <c r="AA24" s="67">
        <f t="shared" si="10"/>
        <v>21</v>
      </c>
    </row>
    <row r="25" spans="1:27" x14ac:dyDescent="0.3">
      <c r="A25" s="63" t="s">
        <v>1539</v>
      </c>
      <c r="B25" s="64">
        <f>VLOOKUP($A25,'Return Data'!$B$7:$R$2843,3,0)</f>
        <v>44351</v>
      </c>
      <c r="C25" s="65">
        <f>VLOOKUP($A25,'Return Data'!$B$7:$R$2843,4,0)</f>
        <v>13.594200000000001</v>
      </c>
      <c r="D25" s="65">
        <f>VLOOKUP($A25,'Return Data'!$B$7:$R$2843,5,0)</f>
        <v>5.3707000000000003</v>
      </c>
      <c r="E25" s="66">
        <f t="shared" si="0"/>
        <v>5</v>
      </c>
      <c r="F25" s="65">
        <f>VLOOKUP($A25,'Return Data'!$B$7:$R$2843,6,0)</f>
        <v>2.6856</v>
      </c>
      <c r="G25" s="66">
        <f t="shared" si="1"/>
        <v>22</v>
      </c>
      <c r="H25" s="65">
        <f>VLOOKUP($A25,'Return Data'!$B$7:$R$2843,7,0)</f>
        <v>2.4176000000000002</v>
      </c>
      <c r="I25" s="66">
        <f t="shared" si="2"/>
        <v>23</v>
      </c>
      <c r="J25" s="65">
        <f>VLOOKUP($A25,'Return Data'!$B$7:$R$2843,8,0)</f>
        <v>2.3033999999999999</v>
      </c>
      <c r="K25" s="66">
        <f t="shared" si="3"/>
        <v>25</v>
      </c>
      <c r="L25" s="65">
        <f>VLOOKUP($A25,'Return Data'!$B$7:$R$2843,9,0)</f>
        <v>2.4127000000000001</v>
      </c>
      <c r="M25" s="66">
        <f t="shared" si="4"/>
        <v>21</v>
      </c>
      <c r="N25" s="65">
        <f>VLOOKUP($A25,'Return Data'!$B$7:$R$2843,10,0)</f>
        <v>2.3839999999999999</v>
      </c>
      <c r="O25" s="66">
        <f t="shared" si="5"/>
        <v>26</v>
      </c>
      <c r="P25" s="65">
        <f>VLOOKUP($A25,'Return Data'!$B$7:$R$2843,11,0)</f>
        <v>2.4097</v>
      </c>
      <c r="Q25" s="66">
        <f t="shared" si="6"/>
        <v>25</v>
      </c>
      <c r="R25" s="65">
        <f>VLOOKUP($A25,'Return Data'!$B$7:$R$2843,12,0)</f>
        <v>2.7860999999999998</v>
      </c>
      <c r="S25" s="66">
        <f t="shared" si="7"/>
        <v>23</v>
      </c>
      <c r="T25" s="65">
        <f>VLOOKUP($A25,'Return Data'!$B$7:$R$2843,13,0)</f>
        <v>2.9045000000000001</v>
      </c>
      <c r="U25" s="66">
        <f t="shared" si="8"/>
        <v>26</v>
      </c>
      <c r="V25" s="65">
        <f>VLOOKUP($A25,'Return Data'!$B$7:$R$2843,17,0)</f>
        <v>4.3377999999999997</v>
      </c>
      <c r="W25" s="66">
        <f t="shared" si="9"/>
        <v>19</v>
      </c>
      <c r="X25" s="65">
        <f>VLOOKUP($A25,'Return Data'!$B$7:$R$2843,14,0)</f>
        <v>0.15479999999999999</v>
      </c>
      <c r="Y25" s="66">
        <f t="shared" si="11"/>
        <v>17</v>
      </c>
      <c r="Z25" s="65">
        <f>VLOOKUP($A25,'Return Data'!$B$7:$R$2843,16,0)</f>
        <v>4.0427</v>
      </c>
      <c r="AA25" s="67">
        <f t="shared" si="10"/>
        <v>25</v>
      </c>
    </row>
    <row r="26" spans="1:27" x14ac:dyDescent="0.3">
      <c r="A26" s="63" t="s">
        <v>2030</v>
      </c>
      <c r="B26" s="64">
        <f>VLOOKUP($A26,'Return Data'!$B$7:$R$2843,3,0)</f>
        <v>44351</v>
      </c>
      <c r="C26" s="65">
        <f>VLOOKUP($A26,'Return Data'!$B$7:$R$2843,4,0)</f>
        <v>2201.6958</v>
      </c>
      <c r="D26" s="65">
        <f>VLOOKUP($A26,'Return Data'!$B$7:$R$2843,5,0)</f>
        <v>1.7773000000000001</v>
      </c>
      <c r="E26" s="66">
        <f t="shared" si="0"/>
        <v>27</v>
      </c>
      <c r="F26" s="65">
        <f>VLOOKUP($A26,'Return Data'!$B$7:$R$2843,6,0)</f>
        <v>2.1400999999999999</v>
      </c>
      <c r="G26" s="66">
        <f t="shared" si="1"/>
        <v>27</v>
      </c>
      <c r="H26" s="65">
        <f>VLOOKUP($A26,'Return Data'!$B$7:$R$2843,7,0)</f>
        <v>1.8734999999999999</v>
      </c>
      <c r="I26" s="66">
        <f t="shared" si="2"/>
        <v>26</v>
      </c>
      <c r="J26" s="65">
        <f>VLOOKUP($A26,'Return Data'!$B$7:$R$2843,8,0)</f>
        <v>1.9216</v>
      </c>
      <c r="K26" s="66">
        <f t="shared" si="3"/>
        <v>27</v>
      </c>
      <c r="L26" s="65">
        <f>VLOOKUP($A26,'Return Data'!$B$7:$R$2843,9,0)</f>
        <v>1.6998</v>
      </c>
      <c r="M26" s="66">
        <f t="shared" si="4"/>
        <v>26</v>
      </c>
      <c r="N26" s="65">
        <f>VLOOKUP($A26,'Return Data'!$B$7:$R$2843,10,0)</f>
        <v>2.1032000000000002</v>
      </c>
      <c r="O26" s="66">
        <f t="shared" si="5"/>
        <v>27</v>
      </c>
      <c r="P26" s="65">
        <f>VLOOKUP($A26,'Return Data'!$B$7:$R$2843,11,0)</f>
        <v>1.738</v>
      </c>
      <c r="Q26" s="66">
        <f t="shared" si="6"/>
        <v>27</v>
      </c>
      <c r="R26" s="65">
        <f>VLOOKUP($A26,'Return Data'!$B$7:$R$2843,12,0)</f>
        <v>1.9483999999999999</v>
      </c>
      <c r="S26" s="66">
        <f t="shared" si="7"/>
        <v>27</v>
      </c>
      <c r="T26" s="65">
        <f>VLOOKUP($A26,'Return Data'!$B$7:$R$2843,13,0)</f>
        <v>2.3077999999999999</v>
      </c>
      <c r="U26" s="66">
        <f t="shared" si="8"/>
        <v>27</v>
      </c>
      <c r="V26" s="65">
        <f>VLOOKUP($A26,'Return Data'!$B$7:$R$2843,17,0)</f>
        <v>3.9016999999999999</v>
      </c>
      <c r="W26" s="66">
        <f t="shared" si="9"/>
        <v>21</v>
      </c>
      <c r="X26" s="65">
        <f>VLOOKUP($A26,'Return Data'!$B$7:$R$2843,14,0)</f>
        <v>4.9827000000000004</v>
      </c>
      <c r="Y26" s="66">
        <f t="shared" si="11"/>
        <v>13</v>
      </c>
      <c r="Z26" s="65">
        <f>VLOOKUP($A26,'Return Data'!$B$7:$R$2843,16,0)</f>
        <v>7.2366999999999999</v>
      </c>
      <c r="AA26" s="67">
        <f t="shared" si="10"/>
        <v>11</v>
      </c>
    </row>
    <row r="27" spans="1:27" x14ac:dyDescent="0.3">
      <c r="A27" s="63" t="s">
        <v>1540</v>
      </c>
      <c r="B27" s="64">
        <f>VLOOKUP($A27,'Return Data'!$B$7:$R$2843,3,0)</f>
        <v>44351</v>
      </c>
      <c r="C27" s="65">
        <f>VLOOKUP($A27,'Return Data'!$B$7:$R$2843,4,0)</f>
        <v>3069.6543999999999</v>
      </c>
      <c r="D27" s="65">
        <f>VLOOKUP($A27,'Return Data'!$B$7:$R$2843,5,0)</f>
        <v>7.3570000000000002</v>
      </c>
      <c r="E27" s="66">
        <f t="shared" si="0"/>
        <v>2</v>
      </c>
      <c r="F27" s="65">
        <f>VLOOKUP($A27,'Return Data'!$B$7:$R$2843,6,0)</f>
        <v>5.5685000000000002</v>
      </c>
      <c r="G27" s="66">
        <f t="shared" si="1"/>
        <v>2</v>
      </c>
      <c r="H27" s="65">
        <f>VLOOKUP($A27,'Return Data'!$B$7:$R$2843,7,0)</f>
        <v>4.7443999999999997</v>
      </c>
      <c r="I27" s="66">
        <f t="shared" si="2"/>
        <v>1</v>
      </c>
      <c r="J27" s="65">
        <f>VLOOKUP($A27,'Return Data'!$B$7:$R$2843,8,0)</f>
        <v>4.1426999999999996</v>
      </c>
      <c r="K27" s="66">
        <f t="shared" si="3"/>
        <v>4</v>
      </c>
      <c r="L27" s="65">
        <f>VLOOKUP($A27,'Return Data'!$B$7:$R$2843,9,0)</f>
        <v>4.0614999999999997</v>
      </c>
      <c r="M27" s="66">
        <f t="shared" si="4"/>
        <v>2</v>
      </c>
      <c r="N27" s="65">
        <f>VLOOKUP($A27,'Return Data'!$B$7:$R$2843,10,0)</f>
        <v>4.9379</v>
      </c>
      <c r="O27" s="66">
        <f t="shared" si="5"/>
        <v>2</v>
      </c>
      <c r="P27" s="65">
        <f>VLOOKUP($A27,'Return Data'!$B$7:$R$2843,11,0)</f>
        <v>4.4024999999999999</v>
      </c>
      <c r="Q27" s="66">
        <f t="shared" si="6"/>
        <v>2</v>
      </c>
      <c r="R27" s="65">
        <f>VLOOKUP($A27,'Return Data'!$B$7:$R$2843,12,0)</f>
        <v>5.2081999999999997</v>
      </c>
      <c r="S27" s="66">
        <f t="shared" si="7"/>
        <v>2</v>
      </c>
      <c r="T27" s="65">
        <f>VLOOKUP($A27,'Return Data'!$B$7:$R$2843,13,0)</f>
        <v>4.7309999999999999</v>
      </c>
      <c r="U27" s="66">
        <f t="shared" si="8"/>
        <v>4</v>
      </c>
      <c r="V27" s="65">
        <f>VLOOKUP($A27,'Return Data'!$B$7:$R$2843,17,0)</f>
        <v>3.1107</v>
      </c>
      <c r="W27" s="66">
        <f t="shared" si="9"/>
        <v>22</v>
      </c>
      <c r="X27" s="65">
        <f>VLOOKUP($A27,'Return Data'!$B$7:$R$2843,14,0)</f>
        <v>4.0891999999999999</v>
      </c>
      <c r="Y27" s="66">
        <f t="shared" si="11"/>
        <v>15</v>
      </c>
      <c r="Z27" s="65">
        <f>VLOOKUP($A27,'Return Data'!$B$7:$R$2843,16,0)</f>
        <v>5.9180999999999999</v>
      </c>
      <c r="AA27" s="67">
        <f t="shared" si="10"/>
        <v>19</v>
      </c>
    </row>
    <row r="28" spans="1:27" x14ac:dyDescent="0.3">
      <c r="A28" s="63" t="s">
        <v>1544</v>
      </c>
      <c r="B28" s="64">
        <f>VLOOKUP($A28,'Return Data'!$B$7:$R$2843,3,0)</f>
        <v>44351</v>
      </c>
      <c r="C28" s="65">
        <f>VLOOKUP($A28,'Return Data'!$B$7:$R$2843,4,0)</f>
        <v>27.221599999999999</v>
      </c>
      <c r="D28" s="65">
        <f>VLOOKUP($A28,'Return Data'!$B$7:$R$2843,5,0)</f>
        <v>4.1570999999999998</v>
      </c>
      <c r="E28" s="66">
        <f t="shared" si="0"/>
        <v>12</v>
      </c>
      <c r="F28" s="65">
        <f>VLOOKUP($A28,'Return Data'!$B$7:$R$2843,6,0)</f>
        <v>3.8450000000000002</v>
      </c>
      <c r="G28" s="66">
        <f t="shared" si="1"/>
        <v>10</v>
      </c>
      <c r="H28" s="65">
        <f>VLOOKUP($A28,'Return Data'!$B$7:$R$2843,7,0)</f>
        <v>3.7187000000000001</v>
      </c>
      <c r="I28" s="66">
        <f t="shared" si="2"/>
        <v>4</v>
      </c>
      <c r="J28" s="65">
        <f>VLOOKUP($A28,'Return Data'!$B$7:$R$2843,8,0)</f>
        <v>3.27</v>
      </c>
      <c r="K28" s="66">
        <f t="shared" si="3"/>
        <v>7</v>
      </c>
      <c r="L28" s="65">
        <f>VLOOKUP($A28,'Return Data'!$B$7:$R$2843,9,0)</f>
        <v>3.2181999999999999</v>
      </c>
      <c r="M28" s="66">
        <f t="shared" si="4"/>
        <v>7</v>
      </c>
      <c r="N28" s="65">
        <f>VLOOKUP($A28,'Return Data'!$B$7:$R$2843,10,0)</f>
        <v>3.5853999999999999</v>
      </c>
      <c r="O28" s="66">
        <f t="shared" si="5"/>
        <v>11</v>
      </c>
      <c r="P28" s="65">
        <f>VLOOKUP($A28,'Return Data'!$B$7:$R$2843,11,0)</f>
        <v>3.2917999999999998</v>
      </c>
      <c r="Q28" s="66">
        <f t="shared" si="6"/>
        <v>12</v>
      </c>
      <c r="R28" s="65">
        <f>VLOOKUP($A28,'Return Data'!$B$7:$R$2843,12,0)</f>
        <v>3.6194000000000002</v>
      </c>
      <c r="S28" s="66">
        <f t="shared" si="7"/>
        <v>10</v>
      </c>
      <c r="T28" s="65">
        <f>VLOOKUP($A28,'Return Data'!$B$7:$R$2843,13,0)</f>
        <v>3.9647000000000001</v>
      </c>
      <c r="U28" s="66">
        <f t="shared" si="8"/>
        <v>12</v>
      </c>
      <c r="V28" s="65">
        <f>VLOOKUP($A28,'Return Data'!$B$7:$R$2843,17,0)</f>
        <v>8.6217000000000006</v>
      </c>
      <c r="W28" s="66">
        <f t="shared" si="9"/>
        <v>2</v>
      </c>
      <c r="X28" s="65">
        <f>VLOOKUP($A28,'Return Data'!$B$7:$R$2843,14,0)</f>
        <v>8.5444999999999993</v>
      </c>
      <c r="Y28" s="66">
        <f t="shared" si="11"/>
        <v>1</v>
      </c>
      <c r="Z28" s="65">
        <f>VLOOKUP($A28,'Return Data'!$B$7:$R$2843,16,0)</f>
        <v>8.0554000000000006</v>
      </c>
      <c r="AA28" s="67">
        <f t="shared" si="10"/>
        <v>2</v>
      </c>
    </row>
    <row r="29" spans="1:27" x14ac:dyDescent="0.3">
      <c r="A29" s="63" t="s">
        <v>1546</v>
      </c>
      <c r="B29" s="64">
        <f>VLOOKUP($A29,'Return Data'!$B$7:$R$2843,3,0)</f>
        <v>44351</v>
      </c>
      <c r="C29" s="65">
        <f>VLOOKUP($A29,'Return Data'!$B$7:$R$2843,4,0)</f>
        <v>2187.1453000000001</v>
      </c>
      <c r="D29" s="65">
        <f>VLOOKUP($A29,'Return Data'!$B$7:$R$2843,5,0)</f>
        <v>2.9474</v>
      </c>
      <c r="E29" s="66">
        <f t="shared" si="0"/>
        <v>21</v>
      </c>
      <c r="F29" s="65">
        <f>VLOOKUP($A29,'Return Data'!$B$7:$R$2843,6,0)</f>
        <v>2.5855999999999999</v>
      </c>
      <c r="G29" s="66">
        <f t="shared" si="1"/>
        <v>24</v>
      </c>
      <c r="H29" s="65">
        <f>VLOOKUP($A29,'Return Data'!$B$7:$R$2843,7,0)</f>
        <v>2.3252999999999999</v>
      </c>
      <c r="I29" s="66">
        <f t="shared" si="2"/>
        <v>24</v>
      </c>
      <c r="J29" s="65">
        <f>VLOOKUP($A29,'Return Data'!$B$7:$R$2843,8,0)</f>
        <v>2.3098999999999998</v>
      </c>
      <c r="K29" s="66">
        <f t="shared" si="3"/>
        <v>24</v>
      </c>
      <c r="L29" s="65">
        <f>VLOOKUP($A29,'Return Data'!$B$7:$R$2843,9,0)</f>
        <v>2.331</v>
      </c>
      <c r="M29" s="66">
        <f t="shared" si="4"/>
        <v>22</v>
      </c>
      <c r="N29" s="65">
        <f>VLOOKUP($A29,'Return Data'!$B$7:$R$2843,10,0)</f>
        <v>2.968</v>
      </c>
      <c r="O29" s="66">
        <f t="shared" si="5"/>
        <v>22</v>
      </c>
      <c r="P29" s="65">
        <f>VLOOKUP($A29,'Return Data'!$B$7:$R$2843,11,0)</f>
        <v>2.6564999999999999</v>
      </c>
      <c r="Q29" s="66">
        <f t="shared" si="6"/>
        <v>23</v>
      </c>
      <c r="R29" s="65">
        <f>VLOOKUP($A29,'Return Data'!$B$7:$R$2843,12,0)</f>
        <v>2.7631000000000001</v>
      </c>
      <c r="S29" s="66">
        <f t="shared" si="7"/>
        <v>24</v>
      </c>
      <c r="T29" s="65">
        <f>VLOOKUP($A29,'Return Data'!$B$7:$R$2843,13,0)</f>
        <v>2.9659</v>
      </c>
      <c r="U29" s="66">
        <f t="shared" si="8"/>
        <v>25</v>
      </c>
      <c r="V29" s="65">
        <f>VLOOKUP($A29,'Return Data'!$B$7:$R$2843,17,0)</f>
        <v>4.2499000000000002</v>
      </c>
      <c r="W29" s="66">
        <f t="shared" si="9"/>
        <v>20</v>
      </c>
      <c r="X29" s="65">
        <f>VLOOKUP($A29,'Return Data'!$B$7:$R$2843,14,0)</f>
        <v>3.3178000000000001</v>
      </c>
      <c r="Y29" s="66">
        <f t="shared" si="11"/>
        <v>16</v>
      </c>
      <c r="Z29" s="65">
        <f>VLOOKUP($A29,'Return Data'!$B$7:$R$2843,16,0)</f>
        <v>5.9939999999999998</v>
      </c>
      <c r="AA29" s="67">
        <f t="shared" si="10"/>
        <v>18</v>
      </c>
    </row>
    <row r="30" spans="1:27" x14ac:dyDescent="0.3">
      <c r="A30" s="63" t="s">
        <v>1549</v>
      </c>
      <c r="B30" s="64">
        <f>VLOOKUP($A30,'Return Data'!$B$7:$R$2843,3,0)</f>
        <v>44351</v>
      </c>
      <c r="C30" s="65">
        <f>VLOOKUP($A30,'Return Data'!$B$7:$R$2843,4,0)</f>
        <v>4704.9748</v>
      </c>
      <c r="D30" s="65">
        <f>VLOOKUP($A30,'Return Data'!$B$7:$R$2843,5,0)</f>
        <v>3.3043</v>
      </c>
      <c r="E30" s="66">
        <f t="shared" si="0"/>
        <v>15</v>
      </c>
      <c r="F30" s="65">
        <f>VLOOKUP($A30,'Return Data'!$B$7:$R$2843,6,0)</f>
        <v>3.427</v>
      </c>
      <c r="G30" s="66">
        <f t="shared" si="1"/>
        <v>13</v>
      </c>
      <c r="H30" s="65">
        <f>VLOOKUP($A30,'Return Data'!$B$7:$R$2843,7,0)</f>
        <v>2.9826999999999999</v>
      </c>
      <c r="I30" s="66">
        <f t="shared" si="2"/>
        <v>11</v>
      </c>
      <c r="J30" s="65">
        <f>VLOOKUP($A30,'Return Data'!$B$7:$R$2843,8,0)</f>
        <v>2.7597999999999998</v>
      </c>
      <c r="K30" s="66">
        <f t="shared" si="3"/>
        <v>16</v>
      </c>
      <c r="L30" s="65">
        <f>VLOOKUP($A30,'Return Data'!$B$7:$R$2843,9,0)</f>
        <v>2.8713000000000002</v>
      </c>
      <c r="M30" s="66">
        <f t="shared" si="4"/>
        <v>16</v>
      </c>
      <c r="N30" s="65">
        <f>VLOOKUP($A30,'Return Data'!$B$7:$R$2843,10,0)</f>
        <v>3.57</v>
      </c>
      <c r="O30" s="66">
        <f t="shared" si="5"/>
        <v>12</v>
      </c>
      <c r="P30" s="65">
        <f>VLOOKUP($A30,'Return Data'!$B$7:$R$2843,11,0)</f>
        <v>3.2671000000000001</v>
      </c>
      <c r="Q30" s="66">
        <f t="shared" si="6"/>
        <v>13</v>
      </c>
      <c r="R30" s="65">
        <f>VLOOKUP($A30,'Return Data'!$B$7:$R$2843,12,0)</f>
        <v>3.5950000000000002</v>
      </c>
      <c r="S30" s="66">
        <f t="shared" si="7"/>
        <v>11</v>
      </c>
      <c r="T30" s="65">
        <f>VLOOKUP($A30,'Return Data'!$B$7:$R$2843,13,0)</f>
        <v>4.1393000000000004</v>
      </c>
      <c r="U30" s="66">
        <f t="shared" si="8"/>
        <v>10</v>
      </c>
      <c r="V30" s="65">
        <f>VLOOKUP($A30,'Return Data'!$B$7:$R$2843,17,0)</f>
        <v>5.7804000000000002</v>
      </c>
      <c r="W30" s="66">
        <f t="shared" si="9"/>
        <v>7</v>
      </c>
      <c r="X30" s="65">
        <f>VLOOKUP($A30,'Return Data'!$B$7:$R$2843,14,0)</f>
        <v>6.6864999999999997</v>
      </c>
      <c r="Y30" s="66">
        <f t="shared" si="11"/>
        <v>5</v>
      </c>
      <c r="Z30" s="65">
        <f>VLOOKUP($A30,'Return Data'!$B$7:$R$2843,16,0)</f>
        <v>7.2721999999999998</v>
      </c>
      <c r="AA30" s="67">
        <f t="shared" si="10"/>
        <v>9</v>
      </c>
    </row>
    <row r="31" spans="1:27" x14ac:dyDescent="0.3">
      <c r="A31" s="63" t="s">
        <v>1551</v>
      </c>
      <c r="B31" s="64">
        <f>VLOOKUP($A31,'Return Data'!$B$7:$R$2843,3,0)</f>
        <v>44351</v>
      </c>
      <c r="C31" s="65">
        <f>VLOOKUP($A31,'Return Data'!$B$7:$R$2843,4,0)</f>
        <v>10.8947</v>
      </c>
      <c r="D31" s="65">
        <f>VLOOKUP($A31,'Return Data'!$B$7:$R$2843,5,0)</f>
        <v>2.3452999999999999</v>
      </c>
      <c r="E31" s="66">
        <f t="shared" si="0"/>
        <v>24</v>
      </c>
      <c r="F31" s="65">
        <f>VLOOKUP($A31,'Return Data'!$B$7:$R$2843,6,0)</f>
        <v>2.3456000000000001</v>
      </c>
      <c r="G31" s="66">
        <f t="shared" si="1"/>
        <v>26</v>
      </c>
      <c r="H31" s="65">
        <f>VLOOKUP($A31,'Return Data'!$B$7:$R$2843,7,0)</f>
        <v>2.1545999999999998</v>
      </c>
      <c r="I31" s="66">
        <f t="shared" si="2"/>
        <v>25</v>
      </c>
      <c r="J31" s="65">
        <f>VLOOKUP($A31,'Return Data'!$B$7:$R$2843,8,0)</f>
        <v>1.9877</v>
      </c>
      <c r="K31" s="66">
        <f t="shared" si="3"/>
        <v>26</v>
      </c>
      <c r="L31" s="65">
        <f>VLOOKUP($A31,'Return Data'!$B$7:$R$2843,9,0)</f>
        <v>2.1871</v>
      </c>
      <c r="M31" s="66">
        <f t="shared" si="4"/>
        <v>25</v>
      </c>
      <c r="N31" s="65">
        <f>VLOOKUP($A31,'Return Data'!$B$7:$R$2843,10,0)</f>
        <v>2.6873999999999998</v>
      </c>
      <c r="O31" s="66">
        <f t="shared" si="5"/>
        <v>24</v>
      </c>
      <c r="P31" s="65">
        <f>VLOOKUP($A31,'Return Data'!$B$7:$R$2843,11,0)</f>
        <v>2.3108</v>
      </c>
      <c r="Q31" s="66">
        <f t="shared" si="6"/>
        <v>26</v>
      </c>
      <c r="R31" s="65">
        <f>VLOOKUP($A31,'Return Data'!$B$7:$R$2843,12,0)</f>
        <v>2.5716999999999999</v>
      </c>
      <c r="S31" s="66">
        <f t="shared" si="7"/>
        <v>26</v>
      </c>
      <c r="T31" s="65">
        <f>VLOOKUP($A31,'Return Data'!$B$7:$R$2843,13,0)</f>
        <v>3.0144000000000002</v>
      </c>
      <c r="U31" s="66">
        <f t="shared" si="8"/>
        <v>24</v>
      </c>
      <c r="V31" s="65"/>
      <c r="W31" s="66"/>
      <c r="X31" s="65"/>
      <c r="Y31" s="66"/>
      <c r="Z31" s="65">
        <f>VLOOKUP($A31,'Return Data'!$B$7:$R$2843,16,0)</f>
        <v>4.4973000000000001</v>
      </c>
      <c r="AA31" s="67">
        <f t="shared" si="10"/>
        <v>23</v>
      </c>
    </row>
    <row r="32" spans="1:27" x14ac:dyDescent="0.3">
      <c r="A32" s="63" t="s">
        <v>1553</v>
      </c>
      <c r="B32" s="64">
        <f>VLOOKUP($A32,'Return Data'!$B$7:$R$2843,3,0)</f>
        <v>44351</v>
      </c>
      <c r="C32" s="65">
        <f>VLOOKUP($A32,'Return Data'!$B$7:$R$2843,4,0)</f>
        <v>11.331300000000001</v>
      </c>
      <c r="D32" s="65">
        <f>VLOOKUP($A32,'Return Data'!$B$7:$R$2843,5,0)</f>
        <v>3.2214999999999998</v>
      </c>
      <c r="E32" s="66">
        <f t="shared" si="0"/>
        <v>16</v>
      </c>
      <c r="F32" s="65">
        <f>VLOOKUP($A32,'Return Data'!$B$7:$R$2843,6,0)</f>
        <v>3.3294000000000001</v>
      </c>
      <c r="G32" s="66">
        <f t="shared" si="1"/>
        <v>15</v>
      </c>
      <c r="H32" s="65">
        <f>VLOOKUP($A32,'Return Data'!$B$7:$R$2843,7,0)</f>
        <v>2.6242999999999999</v>
      </c>
      <c r="I32" s="66">
        <f t="shared" si="2"/>
        <v>18</v>
      </c>
      <c r="J32" s="65">
        <f>VLOOKUP($A32,'Return Data'!$B$7:$R$2843,8,0)</f>
        <v>2.4872999999999998</v>
      </c>
      <c r="K32" s="66">
        <f t="shared" si="3"/>
        <v>21</v>
      </c>
      <c r="L32" s="65">
        <f>VLOOKUP($A32,'Return Data'!$B$7:$R$2843,9,0)</f>
        <v>2.76</v>
      </c>
      <c r="M32" s="66">
        <f t="shared" si="4"/>
        <v>17</v>
      </c>
      <c r="N32" s="65">
        <f>VLOOKUP($A32,'Return Data'!$B$7:$R$2843,10,0)</f>
        <v>3.4291</v>
      </c>
      <c r="O32" s="66">
        <f t="shared" si="5"/>
        <v>16</v>
      </c>
      <c r="P32" s="65">
        <f>VLOOKUP($A32,'Return Data'!$B$7:$R$2843,11,0)</f>
        <v>2.9653</v>
      </c>
      <c r="Q32" s="66">
        <f t="shared" si="6"/>
        <v>21</v>
      </c>
      <c r="R32" s="65">
        <f>VLOOKUP($A32,'Return Data'!$B$7:$R$2843,12,0)</f>
        <v>3.2351000000000001</v>
      </c>
      <c r="S32" s="66">
        <f t="shared" si="7"/>
        <v>20</v>
      </c>
      <c r="T32" s="65">
        <f>VLOOKUP($A32,'Return Data'!$B$7:$R$2843,13,0)</f>
        <v>3.5531000000000001</v>
      </c>
      <c r="U32" s="66">
        <f t="shared" si="8"/>
        <v>20</v>
      </c>
      <c r="V32" s="65">
        <f>VLOOKUP($A32,'Return Data'!$B$7:$R$2843,17,0)</f>
        <v>4.9996999999999998</v>
      </c>
      <c r="W32" s="66">
        <f t="shared" si="9"/>
        <v>15</v>
      </c>
      <c r="X32" s="65"/>
      <c r="Y32" s="66"/>
      <c r="Z32" s="65">
        <f>VLOOKUP($A32,'Return Data'!$B$7:$R$2843,16,0)</f>
        <v>5.4218999999999999</v>
      </c>
      <c r="AA32" s="67">
        <f t="shared" si="10"/>
        <v>20</v>
      </c>
    </row>
    <row r="33" spans="1:27" x14ac:dyDescent="0.3">
      <c r="A33" s="63" t="s">
        <v>1555</v>
      </c>
      <c r="B33" s="64">
        <f>VLOOKUP($A33,'Return Data'!$B$7:$R$2843,3,0)</f>
        <v>44351</v>
      </c>
      <c r="C33" s="65">
        <f>VLOOKUP($A33,'Return Data'!$B$7:$R$2843,4,0)</f>
        <v>3278.4458</v>
      </c>
      <c r="D33" s="65">
        <f>VLOOKUP($A33,'Return Data'!$B$7:$R$2843,5,0)</f>
        <v>6.4295</v>
      </c>
      <c r="E33" s="66">
        <f t="shared" si="0"/>
        <v>3</v>
      </c>
      <c r="F33" s="65">
        <f>VLOOKUP($A33,'Return Data'!$B$7:$R$2843,6,0)</f>
        <v>4.8654000000000002</v>
      </c>
      <c r="G33" s="66">
        <f t="shared" si="1"/>
        <v>4</v>
      </c>
      <c r="H33" s="65">
        <f>VLOOKUP($A33,'Return Data'!$B$7:$R$2843,7,0)</f>
        <v>4.0848000000000004</v>
      </c>
      <c r="I33" s="66">
        <f t="shared" si="2"/>
        <v>3</v>
      </c>
      <c r="J33" s="65">
        <f>VLOOKUP($A33,'Return Data'!$B$7:$R$2843,8,0)</f>
        <v>3.4079999999999999</v>
      </c>
      <c r="K33" s="66">
        <f t="shared" si="3"/>
        <v>5</v>
      </c>
      <c r="L33" s="65">
        <f>VLOOKUP($A33,'Return Data'!$B$7:$R$2843,9,0)</f>
        <v>3.1873999999999998</v>
      </c>
      <c r="M33" s="66">
        <f t="shared" si="4"/>
        <v>9</v>
      </c>
      <c r="N33" s="65">
        <f>VLOOKUP($A33,'Return Data'!$B$7:$R$2843,10,0)</f>
        <v>3.5091000000000001</v>
      </c>
      <c r="O33" s="66">
        <f t="shared" si="5"/>
        <v>15</v>
      </c>
      <c r="P33" s="65">
        <f>VLOOKUP($A33,'Return Data'!$B$7:$R$2843,11,0)</f>
        <v>3.4238</v>
      </c>
      <c r="Q33" s="66">
        <f t="shared" si="6"/>
        <v>9</v>
      </c>
      <c r="R33" s="65">
        <f>VLOOKUP($A33,'Return Data'!$B$7:$R$2843,12,0)</f>
        <v>3.8847999999999998</v>
      </c>
      <c r="S33" s="66">
        <f t="shared" si="7"/>
        <v>7</v>
      </c>
      <c r="T33" s="65">
        <f>VLOOKUP($A33,'Return Data'!$B$7:$R$2843,13,0)</f>
        <v>4.2629000000000001</v>
      </c>
      <c r="U33" s="66">
        <f t="shared" si="8"/>
        <v>7</v>
      </c>
      <c r="V33" s="65">
        <f>VLOOKUP($A33,'Return Data'!$B$7:$R$2843,17,0)</f>
        <v>4.8155999999999999</v>
      </c>
      <c r="W33" s="66">
        <f t="shared" si="9"/>
        <v>17</v>
      </c>
      <c r="X33" s="65">
        <f>VLOOKUP($A33,'Return Data'!$B$7:$R$2843,14,0)</f>
        <v>4.7530999999999999</v>
      </c>
      <c r="Y33" s="66">
        <f t="shared" si="11"/>
        <v>14</v>
      </c>
      <c r="Z33" s="65">
        <f>VLOOKUP($A33,'Return Data'!$B$7:$R$2843,16,0)</f>
        <v>6.9069000000000003</v>
      </c>
      <c r="AA33" s="67">
        <f t="shared" si="10"/>
        <v>13</v>
      </c>
    </row>
    <row r="34" spans="1:27" x14ac:dyDescent="0.3">
      <c r="A34" s="63" t="s">
        <v>1557</v>
      </c>
      <c r="B34" s="64">
        <f>VLOOKUP($A34,'Return Data'!$B$7:$R$2843,3,0)</f>
        <v>44351</v>
      </c>
      <c r="C34" s="65">
        <f>VLOOKUP($A34,'Return Data'!$B$7:$R$2843,4,0)</f>
        <v>1090.1233</v>
      </c>
      <c r="D34" s="65">
        <f>VLOOKUP($A34,'Return Data'!$B$7:$R$2843,5,0)</f>
        <v>2.4443999999999999</v>
      </c>
      <c r="E34" s="66">
        <f t="shared" si="0"/>
        <v>23</v>
      </c>
      <c r="F34" s="65">
        <f>VLOOKUP($A34,'Return Data'!$B$7:$R$2843,6,0)</f>
        <v>2.4112</v>
      </c>
      <c r="G34" s="66">
        <f t="shared" si="1"/>
        <v>25</v>
      </c>
      <c r="H34" s="65">
        <f>VLOOKUP($A34,'Return Data'!$B$7:$R$2843,7,0)</f>
        <v>2.4247999999999998</v>
      </c>
      <c r="I34" s="66">
        <f t="shared" si="2"/>
        <v>22</v>
      </c>
      <c r="J34" s="65">
        <f>VLOOKUP($A34,'Return Data'!$B$7:$R$2843,8,0)</f>
        <v>2.4563000000000001</v>
      </c>
      <c r="K34" s="66">
        <f t="shared" si="3"/>
        <v>22</v>
      </c>
      <c r="L34" s="65">
        <f>VLOOKUP($A34,'Return Data'!$B$7:$R$2843,9,0)</f>
        <v>2.3235000000000001</v>
      </c>
      <c r="M34" s="66">
        <f t="shared" si="4"/>
        <v>23</v>
      </c>
      <c r="N34" s="65">
        <f>VLOOKUP($A34,'Return Data'!$B$7:$R$2843,10,0)</f>
        <v>2.5449000000000002</v>
      </c>
      <c r="O34" s="66">
        <f t="shared" si="5"/>
        <v>25</v>
      </c>
      <c r="P34" s="65">
        <f>VLOOKUP($A34,'Return Data'!$B$7:$R$2843,11,0)</f>
        <v>3.9756999999999998</v>
      </c>
      <c r="Q34" s="66">
        <f t="shared" si="6"/>
        <v>4</v>
      </c>
      <c r="R34" s="65">
        <f>VLOOKUP($A34,'Return Data'!$B$7:$R$2843,12,0)</f>
        <v>3.5305</v>
      </c>
      <c r="S34" s="66">
        <f t="shared" si="7"/>
        <v>13</v>
      </c>
      <c r="T34" s="65">
        <f>VLOOKUP($A34,'Return Data'!$B$7:$R$2843,13,0)</f>
        <v>3.7532000000000001</v>
      </c>
      <c r="U34" s="66">
        <f t="shared" si="8"/>
        <v>16</v>
      </c>
      <c r="V34" s="65"/>
      <c r="W34" s="66"/>
      <c r="X34" s="65"/>
      <c r="Y34" s="66"/>
      <c r="Z34" s="65">
        <f>VLOOKUP($A34,'Return Data'!$B$7:$R$2843,16,0)</f>
        <v>4.4150999999999998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4.3402888888888889</v>
      </c>
      <c r="E36" s="74"/>
      <c r="F36" s="75">
        <f>AVERAGE(F8:F34)</f>
        <v>3.902422222222222</v>
      </c>
      <c r="G36" s="74"/>
      <c r="H36" s="75">
        <f>AVERAGE(H8:H34)</f>
        <v>2.677551851851852</v>
      </c>
      <c r="I36" s="74"/>
      <c r="J36" s="75">
        <f>AVERAGE(J8:J34)</f>
        <v>3.258688888888889</v>
      </c>
      <c r="K36" s="74"/>
      <c r="L36" s="75">
        <f>AVERAGE(L8:L34)</f>
        <v>2.6652592592592592</v>
      </c>
      <c r="M36" s="74"/>
      <c r="N36" s="75">
        <f>AVERAGE(N8:N34)</f>
        <v>3.5808814814814816</v>
      </c>
      <c r="O36" s="74"/>
      <c r="P36" s="75">
        <f>AVERAGE(P8:P34)</f>
        <v>3.3030814814814811</v>
      </c>
      <c r="Q36" s="74"/>
      <c r="R36" s="75">
        <f>AVERAGE(R8:R34)</f>
        <v>3.5928111111111116</v>
      </c>
      <c r="S36" s="74"/>
      <c r="T36" s="75">
        <f>AVERAGE(T8:T34)</f>
        <v>4.0139925925925928</v>
      </c>
      <c r="U36" s="74"/>
      <c r="V36" s="75">
        <f>AVERAGE(V8:V34)</f>
        <v>5.5556590909090913</v>
      </c>
      <c r="W36" s="74"/>
      <c r="X36" s="75">
        <f>AVERAGE(X8:X34)</f>
        <v>5.6273117647058832</v>
      </c>
      <c r="Y36" s="74"/>
      <c r="Z36" s="75">
        <f>AVERAGE(Z8:Z34)</f>
        <v>6.3641555555555547</v>
      </c>
      <c r="AA36" s="76"/>
    </row>
    <row r="37" spans="1:27" x14ac:dyDescent="0.3">
      <c r="A37" s="73" t="s">
        <v>28</v>
      </c>
      <c r="B37" s="74"/>
      <c r="C37" s="74"/>
      <c r="D37" s="75">
        <f>MIN(D8:D34)</f>
        <v>1.7773000000000001</v>
      </c>
      <c r="E37" s="74"/>
      <c r="F37" s="75">
        <f>MIN(F8:F34)</f>
        <v>2.1400999999999999</v>
      </c>
      <c r="G37" s="74"/>
      <c r="H37" s="75">
        <f>MIN(H8:H34)</f>
        <v>-5.8860999999999999</v>
      </c>
      <c r="I37" s="74"/>
      <c r="J37" s="75">
        <f>MIN(J8:J34)</f>
        <v>1.9216</v>
      </c>
      <c r="K37" s="74"/>
      <c r="L37" s="75">
        <f>MIN(L8:L34)</f>
        <v>-4.4070999999999998</v>
      </c>
      <c r="M37" s="74"/>
      <c r="N37" s="75">
        <f>MIN(N8:N34)</f>
        <v>2.1032000000000002</v>
      </c>
      <c r="O37" s="74"/>
      <c r="P37" s="75">
        <f>MIN(P8:P34)</f>
        <v>1.738</v>
      </c>
      <c r="Q37" s="74"/>
      <c r="R37" s="75">
        <f>MIN(R8:R34)</f>
        <v>1.9483999999999999</v>
      </c>
      <c r="S37" s="74"/>
      <c r="T37" s="75">
        <f>MIN(T8:T34)</f>
        <v>2.3077999999999999</v>
      </c>
      <c r="U37" s="74"/>
      <c r="V37" s="75">
        <f>MIN(V8:V34)</f>
        <v>3.1107</v>
      </c>
      <c r="W37" s="74"/>
      <c r="X37" s="75">
        <f>MIN(X8:X34)</f>
        <v>0.15479999999999999</v>
      </c>
      <c r="Y37" s="74"/>
      <c r="Z37" s="75">
        <f>MIN(Z8:Z34)</f>
        <v>3.8407</v>
      </c>
      <c r="AA37" s="76"/>
    </row>
    <row r="38" spans="1:27" ht="15" thickBot="1" x14ac:dyDescent="0.35">
      <c r="A38" s="77" t="s">
        <v>29</v>
      </c>
      <c r="B38" s="78"/>
      <c r="C38" s="78"/>
      <c r="D38" s="79">
        <f>MAX(D8:D34)</f>
        <v>16.0687</v>
      </c>
      <c r="E38" s="78"/>
      <c r="F38" s="79">
        <f>MAX(F8:F34)</f>
        <v>13.8466</v>
      </c>
      <c r="G38" s="78"/>
      <c r="H38" s="79">
        <f>MAX(H8:H34)</f>
        <v>4.7443999999999997</v>
      </c>
      <c r="I38" s="78"/>
      <c r="J38" s="79">
        <f>MAX(J8:J34)</f>
        <v>12.303900000000001</v>
      </c>
      <c r="K38" s="78"/>
      <c r="L38" s="79">
        <f>MAX(L8:L34)</f>
        <v>4.2569999999999997</v>
      </c>
      <c r="M38" s="78"/>
      <c r="N38" s="79">
        <f>MAX(N8:N34)</f>
        <v>6.0982000000000003</v>
      </c>
      <c r="O38" s="78"/>
      <c r="P38" s="79">
        <f>MAX(P8:P34)</f>
        <v>6.2920999999999996</v>
      </c>
      <c r="Q38" s="78"/>
      <c r="R38" s="79">
        <f>MAX(R8:R34)</f>
        <v>6.8151999999999999</v>
      </c>
      <c r="S38" s="78"/>
      <c r="T38" s="79">
        <f>MAX(T8:T34)</f>
        <v>7.7641</v>
      </c>
      <c r="U38" s="78"/>
      <c r="V38" s="79">
        <f>MAX(V8:V34)</f>
        <v>9.9711999999999996</v>
      </c>
      <c r="W38" s="78"/>
      <c r="X38" s="79">
        <f>MAX(X8:X34)</f>
        <v>8.5444999999999993</v>
      </c>
      <c r="Y38" s="78"/>
      <c r="Z38" s="79">
        <f>MAX(Z8:Z34)</f>
        <v>8.4962</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44351</v>
      </c>
      <c r="C8" s="65">
        <f>VLOOKUP($A8,'Return Data'!$B$7:$R$2843,4,0)</f>
        <v>289.24639999999999</v>
      </c>
      <c r="D8" s="65">
        <f>VLOOKUP($A8,'Return Data'!$B$7:$R$2843,5,0)</f>
        <v>3.9754</v>
      </c>
      <c r="E8" s="66">
        <f t="shared" ref="E8:E24" si="0">RANK(D8,D$8:D$24,0)</f>
        <v>1</v>
      </c>
      <c r="F8" s="65">
        <f>VLOOKUP($A8,'Return Data'!$B$7:$R$2843,6,0)</f>
        <v>4.3171999999999997</v>
      </c>
      <c r="G8" s="66">
        <f t="shared" ref="G8:G24" si="1">RANK(F8,F$8:F$24,0)</f>
        <v>2</v>
      </c>
      <c r="H8" s="65">
        <f>VLOOKUP($A8,'Return Data'!$B$7:$R$2843,7,0)</f>
        <v>3.8372000000000002</v>
      </c>
      <c r="I8" s="66">
        <f t="shared" ref="I8:I24" si="2">RANK(H8,H$8:H$24,0)</f>
        <v>1</v>
      </c>
      <c r="J8" s="65">
        <f>VLOOKUP($A8,'Return Data'!$B$7:$R$2843,8,0)</f>
        <v>3.7993000000000001</v>
      </c>
      <c r="K8" s="66">
        <f t="shared" ref="K8:K24" si="3">RANK(J8,J$8:J$24,0)</f>
        <v>1</v>
      </c>
      <c r="L8" s="65">
        <f>VLOOKUP($A8,'Return Data'!$B$7:$R$2843,9,0)</f>
        <v>3.6610999999999998</v>
      </c>
      <c r="M8" s="66">
        <f t="shared" ref="M8:M24" si="4">RANK(L8,L$8:L$24,0)</f>
        <v>1</v>
      </c>
      <c r="N8" s="65">
        <f>VLOOKUP($A8,'Return Data'!$B$7:$R$2843,10,0)</f>
        <v>4.4025999999999996</v>
      </c>
      <c r="O8" s="66">
        <f t="shared" ref="O8:O24" si="5">RANK(N8,N$8:N$24,0)</f>
        <v>5</v>
      </c>
      <c r="P8" s="65">
        <f>VLOOKUP($A8,'Return Data'!$B$7:$R$2843,11,0)</f>
        <v>3.9249999999999998</v>
      </c>
      <c r="Q8" s="66">
        <f t="shared" ref="Q8:Q24" si="6">RANK(P8,P$8:P$24,0)</f>
        <v>3</v>
      </c>
      <c r="R8" s="65">
        <f>VLOOKUP($A8,'Return Data'!$B$7:$R$2843,12,0)</f>
        <v>4.1631999999999998</v>
      </c>
      <c r="S8" s="66">
        <f t="shared" ref="S8:S24" si="7">RANK(R8,R$8:R$24,0)</f>
        <v>2</v>
      </c>
      <c r="T8" s="65">
        <f>VLOOKUP($A8,'Return Data'!$B$7:$R$2843,13,0)</f>
        <v>4.7718999999999996</v>
      </c>
      <c r="U8" s="66">
        <f t="shared" ref="U8:U19" si="8">RANK(T8,T$8:T$24,0)</f>
        <v>2</v>
      </c>
      <c r="V8" s="65">
        <f>VLOOKUP($A8,'Return Data'!$B$7:$R$2843,17,0)</f>
        <v>6.3981000000000003</v>
      </c>
      <c r="W8" s="66">
        <f>RANK(V8,V$8:V$24,0)</f>
        <v>3</v>
      </c>
      <c r="X8" s="65">
        <f>VLOOKUP($A8,'Return Data'!$B$7:$R$2843,14,0)</f>
        <v>7.1841999999999997</v>
      </c>
      <c r="Y8" s="66">
        <f>RANK(X8,X$8:X$24,0)</f>
        <v>1</v>
      </c>
      <c r="Z8" s="65">
        <f>VLOOKUP($A8,'Return Data'!$B$7:$R$2843,16,0)</f>
        <v>7.8821000000000003</v>
      </c>
      <c r="AA8" s="67">
        <f t="shared" ref="AA8:AA24" si="9">RANK(Z8,Z$8:Z$24,0)</f>
        <v>5</v>
      </c>
    </row>
    <row r="9" spans="1:27" x14ac:dyDescent="0.3">
      <c r="A9" s="63" t="s">
        <v>1204</v>
      </c>
      <c r="B9" s="64">
        <f>VLOOKUP($A9,'Return Data'!$B$7:$R$2843,3,0)</f>
        <v>44351</v>
      </c>
      <c r="C9" s="65">
        <f>VLOOKUP($A9,'Return Data'!$B$7:$R$2843,4,0)</f>
        <v>1114.6757</v>
      </c>
      <c r="D9" s="65">
        <f>VLOOKUP($A9,'Return Data'!$B$7:$R$2843,5,0)</f>
        <v>3.0423</v>
      </c>
      <c r="E9" s="66">
        <f t="shared" si="0"/>
        <v>11</v>
      </c>
      <c r="F9" s="65">
        <f>VLOOKUP($A9,'Return Data'!$B$7:$R$2843,6,0)</f>
        <v>3.6608999999999998</v>
      </c>
      <c r="G9" s="66">
        <f t="shared" si="1"/>
        <v>8</v>
      </c>
      <c r="H9" s="65">
        <f>VLOOKUP($A9,'Return Data'!$B$7:$R$2843,7,0)</f>
        <v>3.5678999999999998</v>
      </c>
      <c r="I9" s="66">
        <f t="shared" si="2"/>
        <v>6</v>
      </c>
      <c r="J9" s="65">
        <f>VLOOKUP($A9,'Return Data'!$B$7:$R$2843,8,0)</f>
        <v>3.5767000000000002</v>
      </c>
      <c r="K9" s="66">
        <f t="shared" si="3"/>
        <v>5</v>
      </c>
      <c r="L9" s="65">
        <f>VLOOKUP($A9,'Return Data'!$B$7:$R$2843,9,0)</f>
        <v>3.5918000000000001</v>
      </c>
      <c r="M9" s="66">
        <f t="shared" si="4"/>
        <v>4</v>
      </c>
      <c r="N9" s="65">
        <f>VLOOKUP($A9,'Return Data'!$B$7:$R$2843,10,0)</f>
        <v>4.2237</v>
      </c>
      <c r="O9" s="66">
        <f t="shared" si="5"/>
        <v>7</v>
      </c>
      <c r="P9" s="65">
        <f>VLOOKUP($A9,'Return Data'!$B$7:$R$2843,11,0)</f>
        <v>3.8698999999999999</v>
      </c>
      <c r="Q9" s="66">
        <f t="shared" si="6"/>
        <v>6</v>
      </c>
      <c r="R9" s="65">
        <f>VLOOKUP($A9,'Return Data'!$B$7:$R$2843,12,0)</f>
        <v>4.0899000000000001</v>
      </c>
      <c r="S9" s="66">
        <f t="shared" si="7"/>
        <v>3</v>
      </c>
      <c r="T9" s="65">
        <f>VLOOKUP($A9,'Return Data'!$B$7:$R$2843,13,0)</f>
        <v>4.5675999999999997</v>
      </c>
      <c r="U9" s="66">
        <f t="shared" si="8"/>
        <v>5</v>
      </c>
      <c r="V9" s="65"/>
      <c r="W9" s="66"/>
      <c r="X9" s="65"/>
      <c r="Y9" s="66"/>
      <c r="Z9" s="65">
        <f>VLOOKUP($A9,'Return Data'!$B$7:$R$2843,16,0)</f>
        <v>6.1115000000000004</v>
      </c>
      <c r="AA9" s="67">
        <f t="shared" si="9"/>
        <v>15</v>
      </c>
    </row>
    <row r="10" spans="1:27" x14ac:dyDescent="0.3">
      <c r="A10" s="63" t="s">
        <v>1206</v>
      </c>
      <c r="B10" s="64">
        <f>VLOOKUP($A10,'Return Data'!$B$7:$R$2843,3,0)</f>
        <v>44351</v>
      </c>
      <c r="C10" s="65">
        <f>VLOOKUP($A10,'Return Data'!$B$7:$R$2843,4,0)</f>
        <v>1096.5355</v>
      </c>
      <c r="D10" s="65">
        <f>VLOOKUP($A10,'Return Data'!$B$7:$R$2843,5,0)</f>
        <v>2.7730000000000001</v>
      </c>
      <c r="E10" s="66">
        <f t="shared" si="0"/>
        <v>17</v>
      </c>
      <c r="F10" s="65">
        <f>VLOOKUP($A10,'Return Data'!$B$7:$R$2843,6,0)</f>
        <v>2.8067000000000002</v>
      </c>
      <c r="G10" s="66">
        <f t="shared" si="1"/>
        <v>16</v>
      </c>
      <c r="H10" s="65">
        <f>VLOOKUP($A10,'Return Data'!$B$7:$R$2843,7,0)</f>
        <v>2.8203999999999998</v>
      </c>
      <c r="I10" s="66">
        <f t="shared" si="2"/>
        <v>17</v>
      </c>
      <c r="J10" s="65">
        <f>VLOOKUP($A10,'Return Data'!$B$7:$R$2843,8,0)</f>
        <v>2.8304999999999998</v>
      </c>
      <c r="K10" s="66">
        <f t="shared" si="3"/>
        <v>17</v>
      </c>
      <c r="L10" s="65">
        <f>VLOOKUP($A10,'Return Data'!$B$7:$R$2843,9,0)</f>
        <v>2.8833000000000002</v>
      </c>
      <c r="M10" s="66">
        <f t="shared" si="4"/>
        <v>17</v>
      </c>
      <c r="N10" s="65">
        <f>VLOOKUP($A10,'Return Data'!$B$7:$R$2843,10,0)</f>
        <v>2.9590000000000001</v>
      </c>
      <c r="O10" s="66">
        <f t="shared" si="5"/>
        <v>17</v>
      </c>
      <c r="P10" s="65">
        <f>VLOOKUP($A10,'Return Data'!$B$7:$R$2843,11,0)</f>
        <v>2.9100999999999999</v>
      </c>
      <c r="Q10" s="66">
        <f t="shared" si="6"/>
        <v>17</v>
      </c>
      <c r="R10" s="65">
        <f>VLOOKUP($A10,'Return Data'!$B$7:$R$2843,12,0)</f>
        <v>3.121</v>
      </c>
      <c r="S10" s="66">
        <f t="shared" si="7"/>
        <v>17</v>
      </c>
      <c r="T10" s="65">
        <f>VLOOKUP($A10,'Return Data'!$B$7:$R$2843,13,0)</f>
        <v>3.1473</v>
      </c>
      <c r="U10" s="66">
        <f t="shared" si="8"/>
        <v>16</v>
      </c>
      <c r="V10" s="65"/>
      <c r="W10" s="66"/>
      <c r="X10" s="65"/>
      <c r="Y10" s="66"/>
      <c r="Z10" s="65">
        <f>VLOOKUP($A10,'Return Data'!$B$7:$R$2843,16,0)</f>
        <v>4.8099999999999996</v>
      </c>
      <c r="AA10" s="67">
        <f t="shared" si="9"/>
        <v>16</v>
      </c>
    </row>
    <row r="11" spans="1:27" x14ac:dyDescent="0.3">
      <c r="A11" s="63" t="s">
        <v>1208</v>
      </c>
      <c r="B11" s="64">
        <f>VLOOKUP($A11,'Return Data'!$B$7:$R$2843,3,0)</f>
        <v>44351</v>
      </c>
      <c r="C11" s="65">
        <f>VLOOKUP($A11,'Return Data'!$B$7:$R$2843,4,0)</f>
        <v>42.419400000000003</v>
      </c>
      <c r="D11" s="65">
        <f>VLOOKUP($A11,'Return Data'!$B$7:$R$2843,5,0)</f>
        <v>3.0118</v>
      </c>
      <c r="E11" s="66">
        <f t="shared" si="0"/>
        <v>12</v>
      </c>
      <c r="F11" s="65">
        <f>VLOOKUP($A11,'Return Data'!$B$7:$R$2843,6,0)</f>
        <v>3.7010999999999998</v>
      </c>
      <c r="G11" s="66">
        <f t="shared" si="1"/>
        <v>7</v>
      </c>
      <c r="H11" s="65">
        <f>VLOOKUP($A11,'Return Data'!$B$7:$R$2843,7,0)</f>
        <v>3.2471999999999999</v>
      </c>
      <c r="I11" s="66">
        <f t="shared" si="2"/>
        <v>12</v>
      </c>
      <c r="J11" s="65">
        <f>VLOOKUP($A11,'Return Data'!$B$7:$R$2843,8,0)</f>
        <v>2.972</v>
      </c>
      <c r="K11" s="66">
        <f t="shared" si="3"/>
        <v>15</v>
      </c>
      <c r="L11" s="65">
        <f>VLOOKUP($A11,'Return Data'!$B$7:$R$2843,9,0)</f>
        <v>3.2816000000000001</v>
      </c>
      <c r="M11" s="66">
        <f t="shared" si="4"/>
        <v>11</v>
      </c>
      <c r="N11" s="65">
        <f>VLOOKUP($A11,'Return Data'!$B$7:$R$2843,10,0)</f>
        <v>4.7062999999999997</v>
      </c>
      <c r="O11" s="66">
        <f t="shared" si="5"/>
        <v>2</v>
      </c>
      <c r="P11" s="65">
        <f>VLOOKUP($A11,'Return Data'!$B$7:$R$2843,11,0)</f>
        <v>3.8538999999999999</v>
      </c>
      <c r="Q11" s="66">
        <f t="shared" si="6"/>
        <v>8</v>
      </c>
      <c r="R11" s="65">
        <f>VLOOKUP($A11,'Return Data'!$B$7:$R$2843,12,0)</f>
        <v>3.8389000000000002</v>
      </c>
      <c r="S11" s="66">
        <f t="shared" si="7"/>
        <v>11</v>
      </c>
      <c r="T11" s="65">
        <f>VLOOKUP($A11,'Return Data'!$B$7:$R$2843,13,0)</f>
        <v>4.3684000000000003</v>
      </c>
      <c r="U11" s="66">
        <f t="shared" si="8"/>
        <v>10</v>
      </c>
      <c r="V11" s="65">
        <f>VLOOKUP($A11,'Return Data'!$B$7:$R$2843,17,0)</f>
        <v>5.9602000000000004</v>
      </c>
      <c r="W11" s="66">
        <f t="shared" ref="W11:W19" si="10">RANK(V11,V$8:V$24,0)</f>
        <v>10</v>
      </c>
      <c r="X11" s="65">
        <f>VLOOKUP($A11,'Return Data'!$B$7:$R$2843,14,0)</f>
        <v>6.8765999999999998</v>
      </c>
      <c r="Y11" s="66">
        <f t="shared" ref="Y11:Y19" si="11">RANK(X11,X$8:X$24,0)</f>
        <v>9</v>
      </c>
      <c r="Z11" s="65">
        <f>VLOOKUP($A11,'Return Data'!$B$7:$R$2843,16,0)</f>
        <v>7.4370000000000003</v>
      </c>
      <c r="AA11" s="67">
        <f t="shared" si="9"/>
        <v>12</v>
      </c>
    </row>
    <row r="12" spans="1:27" x14ac:dyDescent="0.3">
      <c r="A12" s="63" t="s">
        <v>1211</v>
      </c>
      <c r="B12" s="64">
        <f>VLOOKUP($A12,'Return Data'!$B$7:$R$2843,3,0)</f>
        <v>44351</v>
      </c>
      <c r="C12" s="65">
        <f>VLOOKUP($A12,'Return Data'!$B$7:$R$2843,4,0)</f>
        <v>40.2226</v>
      </c>
      <c r="D12" s="65">
        <f>VLOOKUP($A12,'Return Data'!$B$7:$R$2843,5,0)</f>
        <v>3.6301999999999999</v>
      </c>
      <c r="E12" s="66">
        <f t="shared" si="0"/>
        <v>5</v>
      </c>
      <c r="F12" s="65">
        <f>VLOOKUP($A12,'Return Data'!$B$7:$R$2843,6,0)</f>
        <v>3.8125</v>
      </c>
      <c r="G12" s="66">
        <f t="shared" si="1"/>
        <v>6</v>
      </c>
      <c r="H12" s="65">
        <f>VLOOKUP($A12,'Return Data'!$B$7:$R$2843,7,0)</f>
        <v>3.2168999999999999</v>
      </c>
      <c r="I12" s="66">
        <f t="shared" si="2"/>
        <v>13</v>
      </c>
      <c r="J12" s="65">
        <f>VLOOKUP($A12,'Return Data'!$B$7:$R$2843,8,0)</f>
        <v>3.089</v>
      </c>
      <c r="K12" s="66">
        <f t="shared" si="3"/>
        <v>13</v>
      </c>
      <c r="L12" s="65">
        <f>VLOOKUP($A12,'Return Data'!$B$7:$R$2843,9,0)</f>
        <v>3.1316999999999999</v>
      </c>
      <c r="M12" s="66">
        <f t="shared" si="4"/>
        <v>15</v>
      </c>
      <c r="N12" s="65">
        <f>VLOOKUP($A12,'Return Data'!$B$7:$R$2843,10,0)</f>
        <v>4.0675999999999997</v>
      </c>
      <c r="O12" s="66">
        <f t="shared" si="5"/>
        <v>12</v>
      </c>
      <c r="P12" s="65">
        <f>VLOOKUP($A12,'Return Data'!$B$7:$R$2843,11,0)</f>
        <v>3.6393</v>
      </c>
      <c r="Q12" s="66">
        <f t="shared" si="6"/>
        <v>12</v>
      </c>
      <c r="R12" s="65">
        <f>VLOOKUP($A12,'Return Data'!$B$7:$R$2843,12,0)</f>
        <v>3.7402000000000002</v>
      </c>
      <c r="S12" s="66">
        <f t="shared" si="7"/>
        <v>13</v>
      </c>
      <c r="T12" s="65">
        <f>VLOOKUP($A12,'Return Data'!$B$7:$R$2843,13,0)</f>
        <v>4.2990000000000004</v>
      </c>
      <c r="U12" s="66">
        <f t="shared" si="8"/>
        <v>12</v>
      </c>
      <c r="V12" s="65">
        <f>VLOOKUP($A12,'Return Data'!$B$7:$R$2843,17,0)</f>
        <v>6.1604000000000001</v>
      </c>
      <c r="W12" s="66">
        <f t="shared" si="10"/>
        <v>6</v>
      </c>
      <c r="X12" s="65">
        <f>VLOOKUP($A12,'Return Data'!$B$7:$R$2843,14,0)</f>
        <v>7.0845000000000002</v>
      </c>
      <c r="Y12" s="66">
        <f t="shared" si="11"/>
        <v>3</v>
      </c>
      <c r="Z12" s="65">
        <f>VLOOKUP($A12,'Return Data'!$B$7:$R$2843,16,0)</f>
        <v>8.0388999999999999</v>
      </c>
      <c r="AA12" s="67">
        <f t="shared" si="9"/>
        <v>4</v>
      </c>
    </row>
    <row r="13" spans="1:27" x14ac:dyDescent="0.3">
      <c r="A13" s="63" t="s">
        <v>1213</v>
      </c>
      <c r="B13" s="64">
        <f>VLOOKUP($A13,'Return Data'!$B$7:$R$2843,3,0)</f>
        <v>44351</v>
      </c>
      <c r="C13" s="65">
        <f>VLOOKUP($A13,'Return Data'!$B$7:$R$2843,4,0)</f>
        <v>4506.0012999999999</v>
      </c>
      <c r="D13" s="65">
        <f>VLOOKUP($A13,'Return Data'!$B$7:$R$2843,5,0)</f>
        <v>3.1690999999999998</v>
      </c>
      <c r="E13" s="66">
        <f t="shared" si="0"/>
        <v>10</v>
      </c>
      <c r="F13" s="65">
        <f>VLOOKUP($A13,'Return Data'!$B$7:$R$2843,6,0)</f>
        <v>3.4077000000000002</v>
      </c>
      <c r="G13" s="66">
        <f t="shared" si="1"/>
        <v>12</v>
      </c>
      <c r="H13" s="65">
        <f>VLOOKUP($A13,'Return Data'!$B$7:$R$2843,7,0)</f>
        <v>3.5173000000000001</v>
      </c>
      <c r="I13" s="66">
        <f t="shared" si="2"/>
        <v>8</v>
      </c>
      <c r="J13" s="65">
        <f>VLOOKUP($A13,'Return Data'!$B$7:$R$2843,8,0)</f>
        <v>3.5931999999999999</v>
      </c>
      <c r="K13" s="66">
        <f t="shared" si="3"/>
        <v>4</v>
      </c>
      <c r="L13" s="65">
        <f>VLOOKUP($A13,'Return Data'!$B$7:$R$2843,9,0)</f>
        <v>3.6187</v>
      </c>
      <c r="M13" s="66">
        <f t="shared" si="4"/>
        <v>3</v>
      </c>
      <c r="N13" s="65">
        <f>VLOOKUP($A13,'Return Data'!$B$7:$R$2843,10,0)</f>
        <v>4.4414999999999996</v>
      </c>
      <c r="O13" s="66">
        <f t="shared" si="5"/>
        <v>4</v>
      </c>
      <c r="P13" s="65">
        <f>VLOOKUP($A13,'Return Data'!$B$7:$R$2843,11,0)</f>
        <v>3.8759000000000001</v>
      </c>
      <c r="Q13" s="66">
        <f t="shared" si="6"/>
        <v>4</v>
      </c>
      <c r="R13" s="65">
        <f>VLOOKUP($A13,'Return Data'!$B$7:$R$2843,12,0)</f>
        <v>4.0206999999999997</v>
      </c>
      <c r="S13" s="66">
        <f t="shared" si="7"/>
        <v>6</v>
      </c>
      <c r="T13" s="65">
        <f>VLOOKUP($A13,'Return Data'!$B$7:$R$2843,13,0)</f>
        <v>4.7188999999999997</v>
      </c>
      <c r="U13" s="66">
        <f t="shared" si="8"/>
        <v>3</v>
      </c>
      <c r="V13" s="65">
        <f>VLOOKUP($A13,'Return Data'!$B$7:$R$2843,17,0)</f>
        <v>6.4088000000000003</v>
      </c>
      <c r="W13" s="66">
        <f t="shared" si="10"/>
        <v>2</v>
      </c>
      <c r="X13" s="65">
        <f>VLOOKUP($A13,'Return Data'!$B$7:$R$2843,14,0)</f>
        <v>7.0907999999999998</v>
      </c>
      <c r="Y13" s="66">
        <f t="shared" si="11"/>
        <v>2</v>
      </c>
      <c r="Z13" s="65">
        <f>VLOOKUP($A13,'Return Data'!$B$7:$R$2843,16,0)</f>
        <v>7.7629999999999999</v>
      </c>
      <c r="AA13" s="67">
        <f t="shared" si="9"/>
        <v>6</v>
      </c>
    </row>
    <row r="14" spans="1:27" x14ac:dyDescent="0.3">
      <c r="A14" s="63" t="s">
        <v>1215</v>
      </c>
      <c r="B14" s="64">
        <f>VLOOKUP($A14,'Return Data'!$B$7:$R$2843,3,0)</f>
        <v>44351</v>
      </c>
      <c r="C14" s="65">
        <f>VLOOKUP($A14,'Return Data'!$B$7:$R$2843,4,0)</f>
        <v>297.30599999999998</v>
      </c>
      <c r="D14" s="65">
        <f>VLOOKUP($A14,'Return Data'!$B$7:$R$2843,5,0)</f>
        <v>3.6711999999999998</v>
      </c>
      <c r="E14" s="66">
        <f t="shared" si="0"/>
        <v>3</v>
      </c>
      <c r="F14" s="65">
        <f>VLOOKUP($A14,'Return Data'!$B$7:$R$2843,6,0)</f>
        <v>4.1920000000000002</v>
      </c>
      <c r="G14" s="66">
        <f t="shared" si="1"/>
        <v>4</v>
      </c>
      <c r="H14" s="65">
        <f>VLOOKUP($A14,'Return Data'!$B$7:$R$2843,7,0)</f>
        <v>3.5522</v>
      </c>
      <c r="I14" s="66">
        <f t="shared" si="2"/>
        <v>7</v>
      </c>
      <c r="J14" s="65">
        <f>VLOOKUP($A14,'Return Data'!$B$7:$R$2843,8,0)</f>
        <v>3.6751</v>
      </c>
      <c r="K14" s="66">
        <f t="shared" si="3"/>
        <v>2</v>
      </c>
      <c r="L14" s="65">
        <f>VLOOKUP($A14,'Return Data'!$B$7:$R$2843,9,0)</f>
        <v>3.5548000000000002</v>
      </c>
      <c r="M14" s="66">
        <f t="shared" si="4"/>
        <v>5</v>
      </c>
      <c r="N14" s="65">
        <f>VLOOKUP($A14,'Return Data'!$B$7:$R$2843,10,0)</f>
        <v>4.2013999999999996</v>
      </c>
      <c r="O14" s="66">
        <f t="shared" si="5"/>
        <v>8</v>
      </c>
      <c r="P14" s="65">
        <f>VLOOKUP($A14,'Return Data'!$B$7:$R$2843,11,0)</f>
        <v>3.7742</v>
      </c>
      <c r="Q14" s="66">
        <f t="shared" si="6"/>
        <v>10</v>
      </c>
      <c r="R14" s="65">
        <f>VLOOKUP($A14,'Return Data'!$B$7:$R$2843,12,0)</f>
        <v>3.9565999999999999</v>
      </c>
      <c r="S14" s="66">
        <f t="shared" si="7"/>
        <v>9</v>
      </c>
      <c r="T14" s="65">
        <f>VLOOKUP($A14,'Return Data'!$B$7:$R$2843,13,0)</f>
        <v>4.5339</v>
      </c>
      <c r="U14" s="66">
        <f t="shared" si="8"/>
        <v>7</v>
      </c>
      <c r="V14" s="65">
        <f>VLOOKUP($A14,'Return Data'!$B$7:$R$2843,17,0)</f>
        <v>6.1254</v>
      </c>
      <c r="W14" s="66">
        <f t="shared" si="10"/>
        <v>7</v>
      </c>
      <c r="X14" s="65">
        <f>VLOOKUP($A14,'Return Data'!$B$7:$R$2843,14,0)</f>
        <v>6.8813000000000004</v>
      </c>
      <c r="Y14" s="66">
        <f t="shared" si="11"/>
        <v>8</v>
      </c>
      <c r="Z14" s="65">
        <f>VLOOKUP($A14,'Return Data'!$B$7:$R$2843,16,0)</f>
        <v>7.7153999999999998</v>
      </c>
      <c r="AA14" s="67">
        <f t="shared" si="9"/>
        <v>9</v>
      </c>
    </row>
    <row r="15" spans="1:27" x14ac:dyDescent="0.3">
      <c r="A15" s="63" t="s">
        <v>1216</v>
      </c>
      <c r="B15" s="64">
        <f>VLOOKUP($A15,'Return Data'!$B$7:$R$2843,3,0)</f>
        <v>44351</v>
      </c>
      <c r="C15" s="65">
        <f>VLOOKUP($A15,'Return Data'!$B$7:$R$2843,4,0)</f>
        <v>33.8645</v>
      </c>
      <c r="D15" s="65">
        <f>VLOOKUP($A15,'Return Data'!$B$7:$R$2843,5,0)</f>
        <v>3.2338</v>
      </c>
      <c r="E15" s="66">
        <f t="shared" si="0"/>
        <v>7</v>
      </c>
      <c r="F15" s="65">
        <f>VLOOKUP($A15,'Return Data'!$B$7:$R$2843,6,0)</f>
        <v>3.5937999999999999</v>
      </c>
      <c r="G15" s="66">
        <f t="shared" si="1"/>
        <v>10</v>
      </c>
      <c r="H15" s="65">
        <f>VLOOKUP($A15,'Return Data'!$B$7:$R$2843,7,0)</f>
        <v>3.3433999999999999</v>
      </c>
      <c r="I15" s="66">
        <f t="shared" si="2"/>
        <v>10</v>
      </c>
      <c r="J15" s="65">
        <f>VLOOKUP($A15,'Return Data'!$B$7:$R$2843,8,0)</f>
        <v>3.1835</v>
      </c>
      <c r="K15" s="66">
        <f t="shared" si="3"/>
        <v>12</v>
      </c>
      <c r="L15" s="65">
        <f>VLOOKUP($A15,'Return Data'!$B$7:$R$2843,9,0)</f>
        <v>3.1655000000000002</v>
      </c>
      <c r="M15" s="66">
        <f t="shared" si="4"/>
        <v>13</v>
      </c>
      <c r="N15" s="65">
        <f>VLOOKUP($A15,'Return Data'!$B$7:$R$2843,10,0)</f>
        <v>4.0750999999999999</v>
      </c>
      <c r="O15" s="66">
        <f t="shared" si="5"/>
        <v>11</v>
      </c>
      <c r="P15" s="65">
        <f>VLOOKUP($A15,'Return Data'!$B$7:$R$2843,11,0)</f>
        <v>3.6259999999999999</v>
      </c>
      <c r="Q15" s="66">
        <f t="shared" si="6"/>
        <v>13</v>
      </c>
      <c r="R15" s="65">
        <f>VLOOKUP($A15,'Return Data'!$B$7:$R$2843,12,0)</f>
        <v>3.6745000000000001</v>
      </c>
      <c r="S15" s="66">
        <f t="shared" si="7"/>
        <v>14</v>
      </c>
      <c r="T15" s="65">
        <f>VLOOKUP($A15,'Return Data'!$B$7:$R$2843,13,0)</f>
        <v>4.0744999999999996</v>
      </c>
      <c r="U15" s="66">
        <f t="shared" si="8"/>
        <v>13</v>
      </c>
      <c r="V15" s="65">
        <f>VLOOKUP($A15,'Return Data'!$B$7:$R$2843,17,0)</f>
        <v>5.6398000000000001</v>
      </c>
      <c r="W15" s="66">
        <f t="shared" si="10"/>
        <v>13</v>
      </c>
      <c r="X15" s="65">
        <f>VLOOKUP($A15,'Return Data'!$B$7:$R$2843,14,0)</f>
        <v>6.4176000000000002</v>
      </c>
      <c r="Y15" s="66">
        <f t="shared" si="11"/>
        <v>12</v>
      </c>
      <c r="Z15" s="65">
        <f>VLOOKUP($A15,'Return Data'!$B$7:$R$2843,16,0)</f>
        <v>7.6559999999999997</v>
      </c>
      <c r="AA15" s="67">
        <f t="shared" si="9"/>
        <v>11</v>
      </c>
    </row>
    <row r="16" spans="1:27" x14ac:dyDescent="0.3">
      <c r="A16" s="63" t="s">
        <v>1221</v>
      </c>
      <c r="B16" s="64">
        <f>VLOOKUP($A16,'Return Data'!$B$7:$R$2843,3,0)</f>
        <v>44351</v>
      </c>
      <c r="C16" s="65">
        <f>VLOOKUP($A16,'Return Data'!$B$7:$R$2843,4,0)</f>
        <v>2462.4944</v>
      </c>
      <c r="D16" s="65">
        <f>VLOOKUP($A16,'Return Data'!$B$7:$R$2843,5,0)</f>
        <v>2.9691999999999998</v>
      </c>
      <c r="E16" s="66">
        <f t="shared" si="0"/>
        <v>13</v>
      </c>
      <c r="F16" s="65">
        <f>VLOOKUP($A16,'Return Data'!$B$7:$R$2843,6,0)</f>
        <v>3.5998999999999999</v>
      </c>
      <c r="G16" s="66">
        <f t="shared" si="1"/>
        <v>9</v>
      </c>
      <c r="H16" s="65">
        <f>VLOOKUP($A16,'Return Data'!$B$7:$R$2843,7,0)</f>
        <v>3.0106999999999999</v>
      </c>
      <c r="I16" s="66">
        <f t="shared" si="2"/>
        <v>15</v>
      </c>
      <c r="J16" s="65">
        <f>VLOOKUP($A16,'Return Data'!$B$7:$R$2843,8,0)</f>
        <v>3.0577000000000001</v>
      </c>
      <c r="K16" s="66">
        <f t="shared" si="3"/>
        <v>14</v>
      </c>
      <c r="L16" s="65">
        <f>VLOOKUP($A16,'Return Data'!$B$7:$R$2843,9,0)</f>
        <v>3.2425999999999999</v>
      </c>
      <c r="M16" s="66">
        <f t="shared" si="4"/>
        <v>12</v>
      </c>
      <c r="N16" s="65">
        <f>VLOOKUP($A16,'Return Data'!$B$7:$R$2843,10,0)</f>
        <v>4.6443000000000003</v>
      </c>
      <c r="O16" s="66">
        <f t="shared" si="5"/>
        <v>3</v>
      </c>
      <c r="P16" s="65">
        <f>VLOOKUP($A16,'Return Data'!$B$7:$R$2843,11,0)</f>
        <v>3.9542999999999999</v>
      </c>
      <c r="Q16" s="66">
        <f t="shared" si="6"/>
        <v>2</v>
      </c>
      <c r="R16" s="65">
        <f>VLOOKUP($A16,'Return Data'!$B$7:$R$2843,12,0)</f>
        <v>3.9826999999999999</v>
      </c>
      <c r="S16" s="66">
        <f t="shared" si="7"/>
        <v>7</v>
      </c>
      <c r="T16" s="65">
        <f>VLOOKUP($A16,'Return Data'!$B$7:$R$2843,13,0)</f>
        <v>4.3784999999999998</v>
      </c>
      <c r="U16" s="66">
        <f t="shared" si="8"/>
        <v>9</v>
      </c>
      <c r="V16" s="65">
        <f>VLOOKUP($A16,'Return Data'!$B$7:$R$2843,17,0)</f>
        <v>5.8083</v>
      </c>
      <c r="W16" s="66">
        <f t="shared" si="10"/>
        <v>11</v>
      </c>
      <c r="X16" s="65">
        <f>VLOOKUP($A16,'Return Data'!$B$7:$R$2843,14,0)</f>
        <v>6.5551000000000004</v>
      </c>
      <c r="Y16" s="66">
        <f t="shared" si="11"/>
        <v>11</v>
      </c>
      <c r="Z16" s="65">
        <f>VLOOKUP($A16,'Return Data'!$B$7:$R$2843,16,0)</f>
        <v>8.1393000000000004</v>
      </c>
      <c r="AA16" s="67">
        <f t="shared" si="9"/>
        <v>1</v>
      </c>
    </row>
    <row r="17" spans="1:27" x14ac:dyDescent="0.3">
      <c r="A17" s="63" t="s">
        <v>1225</v>
      </c>
      <c r="B17" s="64">
        <f>VLOOKUP($A17,'Return Data'!$B$7:$R$2843,3,0)</f>
        <v>44351</v>
      </c>
      <c r="C17" s="65">
        <f>VLOOKUP($A17,'Return Data'!$B$7:$R$2843,4,0)</f>
        <v>3506.4288000000001</v>
      </c>
      <c r="D17" s="65">
        <f>VLOOKUP($A17,'Return Data'!$B$7:$R$2843,5,0)</f>
        <v>3.4020999999999999</v>
      </c>
      <c r="E17" s="66">
        <f t="shared" si="0"/>
        <v>6</v>
      </c>
      <c r="F17" s="65">
        <f>VLOOKUP($A17,'Return Data'!$B$7:$R$2843,6,0)</f>
        <v>3.8847</v>
      </c>
      <c r="G17" s="66">
        <f t="shared" si="1"/>
        <v>5</v>
      </c>
      <c r="H17" s="65">
        <f>VLOOKUP($A17,'Return Data'!$B$7:$R$2843,7,0)</f>
        <v>3.6977000000000002</v>
      </c>
      <c r="I17" s="66">
        <f t="shared" si="2"/>
        <v>4</v>
      </c>
      <c r="J17" s="65">
        <f>VLOOKUP($A17,'Return Data'!$B$7:$R$2843,8,0)</f>
        <v>3.5406</v>
      </c>
      <c r="K17" s="66">
        <f t="shared" si="3"/>
        <v>6</v>
      </c>
      <c r="L17" s="65">
        <f>VLOOKUP($A17,'Return Data'!$B$7:$R$2843,9,0)</f>
        <v>3.3868999999999998</v>
      </c>
      <c r="M17" s="66">
        <f t="shared" si="4"/>
        <v>10</v>
      </c>
      <c r="N17" s="65">
        <f>VLOOKUP($A17,'Return Data'!$B$7:$R$2843,10,0)</f>
        <v>4.0270000000000001</v>
      </c>
      <c r="O17" s="66">
        <f t="shared" si="5"/>
        <v>13</v>
      </c>
      <c r="P17" s="65">
        <f>VLOOKUP($A17,'Return Data'!$B$7:$R$2843,11,0)</f>
        <v>3.6739999999999999</v>
      </c>
      <c r="Q17" s="66">
        <f t="shared" si="6"/>
        <v>11</v>
      </c>
      <c r="R17" s="65">
        <f>VLOOKUP($A17,'Return Data'!$B$7:$R$2843,12,0)</f>
        <v>3.9220999999999999</v>
      </c>
      <c r="S17" s="66">
        <f t="shared" si="7"/>
        <v>10</v>
      </c>
      <c r="T17" s="65">
        <f>VLOOKUP($A17,'Return Data'!$B$7:$R$2843,13,0)</f>
        <v>4.3033000000000001</v>
      </c>
      <c r="U17" s="66">
        <f t="shared" si="8"/>
        <v>11</v>
      </c>
      <c r="V17" s="65">
        <f>VLOOKUP($A17,'Return Data'!$B$7:$R$2843,17,0)</f>
        <v>5.8074000000000003</v>
      </c>
      <c r="W17" s="66">
        <f t="shared" si="10"/>
        <v>12</v>
      </c>
      <c r="X17" s="65">
        <f>VLOOKUP($A17,'Return Data'!$B$7:$R$2843,14,0)</f>
        <v>6.6981000000000002</v>
      </c>
      <c r="Y17" s="66">
        <f t="shared" si="11"/>
        <v>10</v>
      </c>
      <c r="Z17" s="65">
        <f>VLOOKUP($A17,'Return Data'!$B$7:$R$2843,16,0)</f>
        <v>7.6631</v>
      </c>
      <c r="AA17" s="67">
        <f t="shared" si="9"/>
        <v>10</v>
      </c>
    </row>
    <row r="18" spans="1:27" x14ac:dyDescent="0.3">
      <c r="A18" s="63" t="s">
        <v>1226</v>
      </c>
      <c r="B18" s="64">
        <f>VLOOKUP($A18,'Return Data'!$B$7:$R$2843,3,0)</f>
        <v>44351</v>
      </c>
      <c r="C18" s="65">
        <f>VLOOKUP($A18,'Return Data'!$B$7:$R$2843,4,0)</f>
        <v>32.369131543422803</v>
      </c>
      <c r="D18" s="65">
        <f>VLOOKUP($A18,'Return Data'!$B$7:$R$2843,5,0)</f>
        <v>3.2138</v>
      </c>
      <c r="E18" s="66">
        <f t="shared" si="0"/>
        <v>8</v>
      </c>
      <c r="F18" s="65">
        <f>VLOOKUP($A18,'Return Data'!$B$7:$R$2843,6,0)</f>
        <v>3.2707999999999999</v>
      </c>
      <c r="G18" s="66">
        <f t="shared" si="1"/>
        <v>14</v>
      </c>
      <c r="H18" s="65">
        <f>VLOOKUP($A18,'Return Data'!$B$7:$R$2843,7,0)</f>
        <v>3.1671</v>
      </c>
      <c r="I18" s="66">
        <f t="shared" si="2"/>
        <v>14</v>
      </c>
      <c r="J18" s="65">
        <f>VLOOKUP($A18,'Return Data'!$B$7:$R$2843,8,0)</f>
        <v>3.2174999999999998</v>
      </c>
      <c r="K18" s="66">
        <f t="shared" si="3"/>
        <v>11</v>
      </c>
      <c r="L18" s="65">
        <f>VLOOKUP($A18,'Return Data'!$B$7:$R$2843,9,0)</f>
        <v>3.1400999999999999</v>
      </c>
      <c r="M18" s="66">
        <f t="shared" si="4"/>
        <v>14</v>
      </c>
      <c r="N18" s="65">
        <f>VLOOKUP($A18,'Return Data'!$B$7:$R$2843,10,0)</f>
        <v>3.3089</v>
      </c>
      <c r="O18" s="66">
        <f t="shared" si="5"/>
        <v>16</v>
      </c>
      <c r="P18" s="65">
        <f>VLOOKUP($A18,'Return Data'!$B$7:$R$2843,11,0)</f>
        <v>3.1604000000000001</v>
      </c>
      <c r="Q18" s="66">
        <f t="shared" si="6"/>
        <v>16</v>
      </c>
      <c r="R18" s="65">
        <f>VLOOKUP($A18,'Return Data'!$B$7:$R$2843,12,0)</f>
        <v>3.4340000000000002</v>
      </c>
      <c r="S18" s="66">
        <f t="shared" si="7"/>
        <v>16</v>
      </c>
      <c r="T18" s="65">
        <f>VLOOKUP($A18,'Return Data'!$B$7:$R$2843,13,0)</f>
        <v>3.8117999999999999</v>
      </c>
      <c r="U18" s="66">
        <f t="shared" si="8"/>
        <v>14</v>
      </c>
      <c r="V18" s="65">
        <f>VLOOKUP($A18,'Return Data'!$B$7:$R$2843,17,0)</f>
        <v>7.5945</v>
      </c>
      <c r="W18" s="66">
        <f t="shared" si="10"/>
        <v>1</v>
      </c>
      <c r="X18" s="65">
        <f>VLOOKUP($A18,'Return Data'!$B$7:$R$2843,14,0)</f>
        <v>6.883</v>
      </c>
      <c r="Y18" s="66">
        <f t="shared" si="11"/>
        <v>7</v>
      </c>
      <c r="Z18" s="65">
        <f>VLOOKUP($A18,'Return Data'!$B$7:$R$2843,16,0)</f>
        <v>8.06</v>
      </c>
      <c r="AA18" s="67">
        <f t="shared" si="9"/>
        <v>3</v>
      </c>
    </row>
    <row r="19" spans="1:27" x14ac:dyDescent="0.3">
      <c r="A19" s="63" t="s">
        <v>1229</v>
      </c>
      <c r="B19" s="64">
        <f>VLOOKUP($A19,'Return Data'!$B$7:$R$2843,3,0)</f>
        <v>44351</v>
      </c>
      <c r="C19" s="65">
        <f>VLOOKUP($A19,'Return Data'!$B$7:$R$2843,4,0)</f>
        <v>3242.1898999999999</v>
      </c>
      <c r="D19" s="65">
        <f>VLOOKUP($A19,'Return Data'!$B$7:$R$2843,5,0)</f>
        <v>3.1884999999999999</v>
      </c>
      <c r="E19" s="66">
        <f t="shared" si="0"/>
        <v>9</v>
      </c>
      <c r="F19" s="65">
        <f>VLOOKUP($A19,'Return Data'!$B$7:$R$2843,6,0)</f>
        <v>3.2513999999999998</v>
      </c>
      <c r="G19" s="66">
        <f t="shared" si="1"/>
        <v>15</v>
      </c>
      <c r="H19" s="65">
        <f>VLOOKUP($A19,'Return Data'!$B$7:$R$2843,7,0)</f>
        <v>3.3645999999999998</v>
      </c>
      <c r="I19" s="66">
        <f t="shared" si="2"/>
        <v>9</v>
      </c>
      <c r="J19" s="65">
        <f>VLOOKUP($A19,'Return Data'!$B$7:$R$2843,8,0)</f>
        <v>3.4508999999999999</v>
      </c>
      <c r="K19" s="66">
        <f t="shared" si="3"/>
        <v>9</v>
      </c>
      <c r="L19" s="65">
        <f>VLOOKUP($A19,'Return Data'!$B$7:$R$2843,9,0)</f>
        <v>3.5348999999999999</v>
      </c>
      <c r="M19" s="66">
        <f t="shared" si="4"/>
        <v>7</v>
      </c>
      <c r="N19" s="65">
        <f>VLOOKUP($A19,'Return Data'!$B$7:$R$2843,10,0)</f>
        <v>4.1186999999999996</v>
      </c>
      <c r="O19" s="66">
        <f t="shared" si="5"/>
        <v>9</v>
      </c>
      <c r="P19" s="65">
        <f>VLOOKUP($A19,'Return Data'!$B$7:$R$2843,11,0)</f>
        <v>3.8731</v>
      </c>
      <c r="Q19" s="66">
        <f t="shared" si="6"/>
        <v>5</v>
      </c>
      <c r="R19" s="65">
        <f>VLOOKUP($A19,'Return Data'!$B$7:$R$2843,12,0)</f>
        <v>4.0465999999999998</v>
      </c>
      <c r="S19" s="66">
        <f t="shared" si="7"/>
        <v>5</v>
      </c>
      <c r="T19" s="65">
        <f>VLOOKUP($A19,'Return Data'!$B$7:$R$2843,13,0)</f>
        <v>4.4706000000000001</v>
      </c>
      <c r="U19" s="66">
        <f t="shared" si="8"/>
        <v>8</v>
      </c>
      <c r="V19" s="65">
        <f>VLOOKUP($A19,'Return Data'!$B$7:$R$2843,17,0)</f>
        <v>6.0534999999999997</v>
      </c>
      <c r="W19" s="66">
        <f t="shared" si="10"/>
        <v>8</v>
      </c>
      <c r="X19" s="65">
        <f>VLOOKUP($A19,'Return Data'!$B$7:$R$2843,14,0)</f>
        <v>6.9621000000000004</v>
      </c>
      <c r="Y19" s="66">
        <f t="shared" si="11"/>
        <v>5</v>
      </c>
      <c r="Z19" s="65">
        <f>VLOOKUP($A19,'Return Data'!$B$7:$R$2843,16,0)</f>
        <v>7.7363999999999997</v>
      </c>
      <c r="AA19" s="67">
        <f t="shared" si="9"/>
        <v>8</v>
      </c>
    </row>
    <row r="20" spans="1:27" x14ac:dyDescent="0.3">
      <c r="A20" s="63" t="s">
        <v>1230</v>
      </c>
      <c r="B20" s="64">
        <f>VLOOKUP($A20,'Return Data'!$B$7:$R$2843,3,0)</f>
        <v>44351</v>
      </c>
      <c r="C20" s="65">
        <f>VLOOKUP($A20,'Return Data'!$B$7:$R$2843,4,0)</f>
        <v>1059.5734</v>
      </c>
      <c r="D20" s="65">
        <f>VLOOKUP($A20,'Return Data'!$B$7:$R$2843,5,0)</f>
        <v>2.9214000000000002</v>
      </c>
      <c r="E20" s="66">
        <f t="shared" si="0"/>
        <v>15</v>
      </c>
      <c r="F20" s="65">
        <f>VLOOKUP($A20,'Return Data'!$B$7:$R$2843,6,0)</f>
        <v>3.5377000000000001</v>
      </c>
      <c r="G20" s="66">
        <f t="shared" si="1"/>
        <v>11</v>
      </c>
      <c r="H20" s="65">
        <f>VLOOKUP($A20,'Return Data'!$B$7:$R$2843,7,0)</f>
        <v>3.7860999999999998</v>
      </c>
      <c r="I20" s="66">
        <f t="shared" si="2"/>
        <v>3</v>
      </c>
      <c r="J20" s="65">
        <f>VLOOKUP($A20,'Return Data'!$B$7:$R$2843,8,0)</f>
        <v>3.4518</v>
      </c>
      <c r="K20" s="66">
        <f t="shared" si="3"/>
        <v>8</v>
      </c>
      <c r="L20" s="65">
        <f>VLOOKUP($A20,'Return Data'!$B$7:$R$2843,9,0)</f>
        <v>3.5352999999999999</v>
      </c>
      <c r="M20" s="66">
        <f t="shared" si="4"/>
        <v>6</v>
      </c>
      <c r="N20" s="65">
        <f>VLOOKUP($A20,'Return Data'!$B$7:$R$2843,10,0)</f>
        <v>3.7069000000000001</v>
      </c>
      <c r="O20" s="66">
        <f t="shared" si="5"/>
        <v>14</v>
      </c>
      <c r="P20" s="65">
        <f>VLOOKUP($A20,'Return Data'!$B$7:$R$2843,11,0)</f>
        <v>3.5901000000000001</v>
      </c>
      <c r="Q20" s="66">
        <f t="shared" si="6"/>
        <v>14</v>
      </c>
      <c r="R20" s="65">
        <f>VLOOKUP($A20,'Return Data'!$B$7:$R$2843,12,0)</f>
        <v>3.7837000000000001</v>
      </c>
      <c r="S20" s="66">
        <f t="shared" si="7"/>
        <v>12</v>
      </c>
      <c r="T20" s="65"/>
      <c r="U20" s="66"/>
      <c r="V20" s="65"/>
      <c r="W20" s="66"/>
      <c r="X20" s="65"/>
      <c r="Y20" s="66"/>
      <c r="Z20" s="65">
        <f>VLOOKUP($A20,'Return Data'!$B$7:$R$2843,16,0)</f>
        <v>4.7515000000000001</v>
      </c>
      <c r="AA20" s="67">
        <f t="shared" si="9"/>
        <v>17</v>
      </c>
    </row>
    <row r="21" spans="1:27" x14ac:dyDescent="0.3">
      <c r="A21" s="63" t="s">
        <v>1234</v>
      </c>
      <c r="B21" s="64">
        <f>VLOOKUP($A21,'Return Data'!$B$7:$R$2843,3,0)</f>
        <v>44351</v>
      </c>
      <c r="C21" s="65">
        <f>VLOOKUP($A21,'Return Data'!$B$7:$R$2843,4,0)</f>
        <v>34.433300000000003</v>
      </c>
      <c r="D21" s="65">
        <f>VLOOKUP($A21,'Return Data'!$B$7:$R$2843,5,0)</f>
        <v>2.9683000000000002</v>
      </c>
      <c r="E21" s="66">
        <f t="shared" si="0"/>
        <v>14</v>
      </c>
      <c r="F21" s="65">
        <f>VLOOKUP($A21,'Return Data'!$B$7:$R$2843,6,0)</f>
        <v>4.5244</v>
      </c>
      <c r="G21" s="66">
        <f t="shared" si="1"/>
        <v>1</v>
      </c>
      <c r="H21" s="65">
        <f>VLOOKUP($A21,'Return Data'!$B$7:$R$2843,7,0)</f>
        <v>3.6974999999999998</v>
      </c>
      <c r="I21" s="66">
        <f t="shared" si="2"/>
        <v>5</v>
      </c>
      <c r="J21" s="65">
        <f>VLOOKUP($A21,'Return Data'!$B$7:$R$2843,8,0)</f>
        <v>3.6469999999999998</v>
      </c>
      <c r="K21" s="66">
        <f t="shared" si="3"/>
        <v>3</v>
      </c>
      <c r="L21" s="65">
        <f>VLOOKUP($A21,'Return Data'!$B$7:$R$2843,9,0)</f>
        <v>3.4982000000000002</v>
      </c>
      <c r="M21" s="66">
        <f t="shared" si="4"/>
        <v>9</v>
      </c>
      <c r="N21" s="65">
        <f>VLOOKUP($A21,'Return Data'!$B$7:$R$2843,10,0)</f>
        <v>4.2282000000000002</v>
      </c>
      <c r="O21" s="66">
        <f t="shared" si="5"/>
        <v>6</v>
      </c>
      <c r="P21" s="65">
        <f>VLOOKUP($A21,'Return Data'!$B$7:$R$2843,11,0)</f>
        <v>3.8664999999999998</v>
      </c>
      <c r="Q21" s="66">
        <f t="shared" si="6"/>
        <v>7</v>
      </c>
      <c r="R21" s="65">
        <f>VLOOKUP($A21,'Return Data'!$B$7:$R$2843,12,0)</f>
        <v>4.0892999999999997</v>
      </c>
      <c r="S21" s="66">
        <f t="shared" si="7"/>
        <v>4</v>
      </c>
      <c r="T21" s="65">
        <f>VLOOKUP($A21,'Return Data'!$B$7:$R$2843,13,0)</f>
        <v>4.6805000000000003</v>
      </c>
      <c r="U21" s="66">
        <f>RANK(T21,T$8:T$24,0)</f>
        <v>4</v>
      </c>
      <c r="V21" s="65">
        <f>VLOOKUP($A21,'Return Data'!$B$7:$R$2843,17,0)</f>
        <v>6.2515999999999998</v>
      </c>
      <c r="W21" s="66">
        <f>RANK(V21,V$8:V$24,0)</f>
        <v>5</v>
      </c>
      <c r="X21" s="65">
        <f>VLOOKUP($A21,'Return Data'!$B$7:$R$2843,14,0)</f>
        <v>7.0328999999999997</v>
      </c>
      <c r="Y21" s="66">
        <f>RANK(X21,X$8:X$24,0)</f>
        <v>4</v>
      </c>
      <c r="Z21" s="65">
        <f>VLOOKUP($A21,'Return Data'!$B$7:$R$2843,16,0)</f>
        <v>8.0974000000000004</v>
      </c>
      <c r="AA21" s="67">
        <f t="shared" si="9"/>
        <v>2</v>
      </c>
    </row>
    <row r="22" spans="1:27" x14ac:dyDescent="0.3">
      <c r="A22" s="63" t="s">
        <v>1236</v>
      </c>
      <c r="B22" s="64">
        <f>VLOOKUP($A22,'Return Data'!$B$7:$R$2843,3,0)</f>
        <v>44351</v>
      </c>
      <c r="C22" s="65">
        <f>VLOOKUP($A22,'Return Data'!$B$7:$R$2843,4,0)</f>
        <v>11.7803</v>
      </c>
      <c r="D22" s="65">
        <f>VLOOKUP($A22,'Return Data'!$B$7:$R$2843,5,0)</f>
        <v>2.7888000000000002</v>
      </c>
      <c r="E22" s="66">
        <f t="shared" si="0"/>
        <v>16</v>
      </c>
      <c r="F22" s="65">
        <f>VLOOKUP($A22,'Return Data'!$B$7:$R$2843,6,0)</f>
        <v>2.1692999999999998</v>
      </c>
      <c r="G22" s="66">
        <f t="shared" si="1"/>
        <v>17</v>
      </c>
      <c r="H22" s="65">
        <f>VLOOKUP($A22,'Return Data'!$B$7:$R$2843,7,0)</f>
        <v>2.8344</v>
      </c>
      <c r="I22" s="66">
        <f t="shared" si="2"/>
        <v>16</v>
      </c>
      <c r="J22" s="65">
        <f>VLOOKUP($A22,'Return Data'!$B$7:$R$2843,8,0)</f>
        <v>2.9245999999999999</v>
      </c>
      <c r="K22" s="66">
        <f t="shared" si="3"/>
        <v>16</v>
      </c>
      <c r="L22" s="65">
        <f>VLOOKUP($A22,'Return Data'!$B$7:$R$2843,9,0)</f>
        <v>2.9860000000000002</v>
      </c>
      <c r="M22" s="66">
        <f t="shared" si="4"/>
        <v>16</v>
      </c>
      <c r="N22" s="65">
        <f>VLOOKUP($A22,'Return Data'!$B$7:$R$2843,10,0)</f>
        <v>3.5234000000000001</v>
      </c>
      <c r="O22" s="66">
        <f t="shared" si="5"/>
        <v>15</v>
      </c>
      <c r="P22" s="65">
        <f>VLOOKUP($A22,'Return Data'!$B$7:$R$2843,11,0)</f>
        <v>3.4055</v>
      </c>
      <c r="Q22" s="66">
        <f t="shared" si="6"/>
        <v>15</v>
      </c>
      <c r="R22" s="65">
        <f>VLOOKUP($A22,'Return Data'!$B$7:$R$2843,12,0)</f>
        <v>3.4710999999999999</v>
      </c>
      <c r="S22" s="66">
        <f t="shared" si="7"/>
        <v>15</v>
      </c>
      <c r="T22" s="65">
        <f>VLOOKUP($A22,'Return Data'!$B$7:$R$2843,13,0)</f>
        <v>3.7755999999999998</v>
      </c>
      <c r="U22" s="66">
        <f>RANK(T22,T$8:T$24,0)</f>
        <v>15</v>
      </c>
      <c r="V22" s="65">
        <f>VLOOKUP($A22,'Return Data'!$B$7:$R$2843,17,0)</f>
        <v>5.4814999999999996</v>
      </c>
      <c r="W22" s="66">
        <f>RANK(V22,V$8:V$24,0)</f>
        <v>14</v>
      </c>
      <c r="X22" s="65"/>
      <c r="Y22" s="66"/>
      <c r="Z22" s="65">
        <f>VLOOKUP($A22,'Return Data'!$B$7:$R$2843,16,0)</f>
        <v>6.2792000000000003</v>
      </c>
      <c r="AA22" s="67">
        <f t="shared" si="9"/>
        <v>14</v>
      </c>
    </row>
    <row r="23" spans="1:27" x14ac:dyDescent="0.3">
      <c r="A23" s="63" t="s">
        <v>1238</v>
      </c>
      <c r="B23" s="64">
        <f>VLOOKUP($A23,'Return Data'!$B$7:$R$2843,3,0)</f>
        <v>44351</v>
      </c>
      <c r="C23" s="65">
        <f>VLOOKUP($A23,'Return Data'!$B$7:$R$2843,4,0)</f>
        <v>3697.8687</v>
      </c>
      <c r="D23" s="65">
        <f>VLOOKUP($A23,'Return Data'!$B$7:$R$2843,5,0)</f>
        <v>3.8262</v>
      </c>
      <c r="E23" s="66">
        <f t="shared" si="0"/>
        <v>2</v>
      </c>
      <c r="F23" s="65">
        <f>VLOOKUP($A23,'Return Data'!$B$7:$R$2843,6,0)</f>
        <v>4.2013999999999996</v>
      </c>
      <c r="G23" s="66">
        <f t="shared" si="1"/>
        <v>3</v>
      </c>
      <c r="H23" s="65">
        <f>VLOOKUP($A23,'Return Data'!$B$7:$R$2843,7,0)</f>
        <v>3.8079000000000001</v>
      </c>
      <c r="I23" s="66">
        <f t="shared" si="2"/>
        <v>2</v>
      </c>
      <c r="J23" s="65">
        <f>VLOOKUP($A23,'Return Data'!$B$7:$R$2843,8,0)</f>
        <v>3.5388000000000002</v>
      </c>
      <c r="K23" s="66">
        <f t="shared" si="3"/>
        <v>7</v>
      </c>
      <c r="L23" s="65">
        <f>VLOOKUP($A23,'Return Data'!$B$7:$R$2843,9,0)</f>
        <v>3.6362000000000001</v>
      </c>
      <c r="M23" s="66">
        <f t="shared" si="4"/>
        <v>2</v>
      </c>
      <c r="N23" s="65">
        <f>VLOOKUP($A23,'Return Data'!$B$7:$R$2843,10,0)</f>
        <v>4.7781000000000002</v>
      </c>
      <c r="O23" s="66">
        <f t="shared" si="5"/>
        <v>1</v>
      </c>
      <c r="P23" s="65">
        <f>VLOOKUP($A23,'Return Data'!$B$7:$R$2843,11,0)</f>
        <v>4.1746999999999996</v>
      </c>
      <c r="Q23" s="66">
        <f t="shared" si="6"/>
        <v>1</v>
      </c>
      <c r="R23" s="65">
        <f>VLOOKUP($A23,'Return Data'!$B$7:$R$2843,12,0)</f>
        <v>4.3268000000000004</v>
      </c>
      <c r="S23" s="66">
        <f t="shared" si="7"/>
        <v>1</v>
      </c>
      <c r="T23" s="65">
        <f>VLOOKUP($A23,'Return Data'!$B$7:$R$2843,13,0)</f>
        <v>4.8658000000000001</v>
      </c>
      <c r="U23" s="66">
        <f>RANK(T23,T$8:T$24,0)</f>
        <v>1</v>
      </c>
      <c r="V23" s="65">
        <f>VLOOKUP($A23,'Return Data'!$B$7:$R$2843,17,0)</f>
        <v>6.2755000000000001</v>
      </c>
      <c r="W23" s="66">
        <f>RANK(V23,V$8:V$24,0)</f>
        <v>4</v>
      </c>
      <c r="X23" s="65">
        <f>VLOOKUP($A23,'Return Data'!$B$7:$R$2843,14,0)</f>
        <v>4.4550999999999998</v>
      </c>
      <c r="Y23" s="66">
        <f>RANK(X23,X$8:X$24,0)</f>
        <v>13</v>
      </c>
      <c r="Z23" s="65">
        <f>VLOOKUP($A23,'Return Data'!$B$7:$R$2843,16,0)</f>
        <v>6.8177000000000003</v>
      </c>
      <c r="AA23" s="67">
        <f t="shared" si="9"/>
        <v>13</v>
      </c>
    </row>
    <row r="24" spans="1:27" x14ac:dyDescent="0.3">
      <c r="A24" s="63" t="s">
        <v>1240</v>
      </c>
      <c r="B24" s="64">
        <f>VLOOKUP($A24,'Return Data'!$B$7:$R$2843,3,0)</f>
        <v>44351</v>
      </c>
      <c r="C24" s="65">
        <f>VLOOKUP($A24,'Return Data'!$B$7:$R$2843,4,0)</f>
        <v>2411.0448999999999</v>
      </c>
      <c r="D24" s="65">
        <f>VLOOKUP($A24,'Return Data'!$B$7:$R$2843,5,0)</f>
        <v>3.6442000000000001</v>
      </c>
      <c r="E24" s="66">
        <f t="shared" si="0"/>
        <v>4</v>
      </c>
      <c r="F24" s="65">
        <f>VLOOKUP($A24,'Return Data'!$B$7:$R$2843,6,0)</f>
        <v>3.2976000000000001</v>
      </c>
      <c r="G24" s="66">
        <f t="shared" si="1"/>
        <v>13</v>
      </c>
      <c r="H24" s="65">
        <f>VLOOKUP($A24,'Return Data'!$B$7:$R$2843,7,0)</f>
        <v>3.343</v>
      </c>
      <c r="I24" s="66">
        <f t="shared" si="2"/>
        <v>11</v>
      </c>
      <c r="J24" s="65">
        <f>VLOOKUP($A24,'Return Data'!$B$7:$R$2843,8,0)</f>
        <v>3.4394</v>
      </c>
      <c r="K24" s="66">
        <f t="shared" si="3"/>
        <v>10</v>
      </c>
      <c r="L24" s="65">
        <f>VLOOKUP($A24,'Return Data'!$B$7:$R$2843,9,0)</f>
        <v>3.5059</v>
      </c>
      <c r="M24" s="66">
        <f t="shared" si="4"/>
        <v>8</v>
      </c>
      <c r="N24" s="65">
        <f>VLOOKUP($A24,'Return Data'!$B$7:$R$2843,10,0)</f>
        <v>4.0991999999999997</v>
      </c>
      <c r="O24" s="66">
        <f t="shared" si="5"/>
        <v>10</v>
      </c>
      <c r="P24" s="65">
        <f>VLOOKUP($A24,'Return Data'!$B$7:$R$2843,11,0)</f>
        <v>3.7928999999999999</v>
      </c>
      <c r="Q24" s="66">
        <f t="shared" si="6"/>
        <v>9</v>
      </c>
      <c r="R24" s="65">
        <f>VLOOKUP($A24,'Return Data'!$B$7:$R$2843,12,0)</f>
        <v>3.9737</v>
      </c>
      <c r="S24" s="66">
        <f t="shared" si="7"/>
        <v>8</v>
      </c>
      <c r="T24" s="65">
        <f>VLOOKUP($A24,'Return Data'!$B$7:$R$2843,13,0)</f>
        <v>4.5633999999999997</v>
      </c>
      <c r="U24" s="66">
        <f>RANK(T24,T$8:T$24,0)</f>
        <v>6</v>
      </c>
      <c r="V24" s="65">
        <f>VLOOKUP($A24,'Return Data'!$B$7:$R$2843,17,0)</f>
        <v>6.0204000000000004</v>
      </c>
      <c r="W24" s="66">
        <f>RANK(V24,V$8:V$24,0)</f>
        <v>9</v>
      </c>
      <c r="X24" s="65">
        <f>VLOOKUP($A24,'Return Data'!$B$7:$R$2843,14,0)</f>
        <v>6.8837999999999999</v>
      </c>
      <c r="Y24" s="66">
        <f>RANK(X24,X$8:X$24,0)</f>
        <v>6</v>
      </c>
      <c r="Z24" s="65">
        <f>VLOOKUP($A24,'Return Data'!$B$7:$R$2843,16,0)</f>
        <v>7.7373000000000003</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3.260547058823529</v>
      </c>
      <c r="E26" s="74"/>
      <c r="F26" s="75">
        <f>AVERAGE(F8:F24)</f>
        <v>3.6017117647058825</v>
      </c>
      <c r="G26" s="74"/>
      <c r="H26" s="75">
        <f>AVERAGE(H8:H24)</f>
        <v>3.4006764705882349</v>
      </c>
      <c r="I26" s="74"/>
      <c r="J26" s="75">
        <f>AVERAGE(J8:J24)</f>
        <v>3.3522117647058818</v>
      </c>
      <c r="K26" s="74"/>
      <c r="L26" s="75">
        <f>AVERAGE(L8:L24)</f>
        <v>3.3737999999999992</v>
      </c>
      <c r="M26" s="74"/>
      <c r="N26" s="75">
        <f>AVERAGE(N8:N24)</f>
        <v>4.0889352941176469</v>
      </c>
      <c r="O26" s="74"/>
      <c r="P26" s="75">
        <f>AVERAGE(P8:P24)</f>
        <v>3.7038705882352949</v>
      </c>
      <c r="Q26" s="74"/>
      <c r="R26" s="75">
        <f>AVERAGE(R8:R24)</f>
        <v>3.8608823529411769</v>
      </c>
      <c r="S26" s="74"/>
      <c r="T26" s="75">
        <f>AVERAGE(T8:T24)</f>
        <v>4.3331874999999993</v>
      </c>
      <c r="U26" s="74"/>
      <c r="V26" s="75">
        <f>AVERAGE(V8:V24)</f>
        <v>6.1418142857142843</v>
      </c>
      <c r="W26" s="74"/>
      <c r="X26" s="75">
        <f>AVERAGE(X8:X24)</f>
        <v>6.6927000000000003</v>
      </c>
      <c r="Y26" s="74"/>
      <c r="Z26" s="75">
        <f>AVERAGE(Z8:Z24)</f>
        <v>7.2174000000000014</v>
      </c>
      <c r="AA26" s="76"/>
    </row>
    <row r="27" spans="1:27" x14ac:dyDescent="0.3">
      <c r="A27" s="73" t="s">
        <v>28</v>
      </c>
      <c r="B27" s="74"/>
      <c r="C27" s="74"/>
      <c r="D27" s="75">
        <f>MIN(D8:D24)</f>
        <v>2.7730000000000001</v>
      </c>
      <c r="E27" s="74"/>
      <c r="F27" s="75">
        <f>MIN(F8:F24)</f>
        <v>2.1692999999999998</v>
      </c>
      <c r="G27" s="74"/>
      <c r="H27" s="75">
        <f>MIN(H8:H24)</f>
        <v>2.8203999999999998</v>
      </c>
      <c r="I27" s="74"/>
      <c r="J27" s="75">
        <f>MIN(J8:J24)</f>
        <v>2.8304999999999998</v>
      </c>
      <c r="K27" s="74"/>
      <c r="L27" s="75">
        <f>MIN(L8:L24)</f>
        <v>2.8833000000000002</v>
      </c>
      <c r="M27" s="74"/>
      <c r="N27" s="75">
        <f>MIN(N8:N24)</f>
        <v>2.9590000000000001</v>
      </c>
      <c r="O27" s="74"/>
      <c r="P27" s="75">
        <f>MIN(P8:P24)</f>
        <v>2.9100999999999999</v>
      </c>
      <c r="Q27" s="74"/>
      <c r="R27" s="75">
        <f>MIN(R8:R24)</f>
        <v>3.121</v>
      </c>
      <c r="S27" s="74"/>
      <c r="T27" s="75">
        <f>MIN(T8:T24)</f>
        <v>3.1473</v>
      </c>
      <c r="U27" s="74"/>
      <c r="V27" s="75">
        <f>MIN(V8:V24)</f>
        <v>5.4814999999999996</v>
      </c>
      <c r="W27" s="74"/>
      <c r="X27" s="75">
        <f>MIN(X8:X24)</f>
        <v>4.4550999999999998</v>
      </c>
      <c r="Y27" s="74"/>
      <c r="Z27" s="75">
        <f>MIN(Z8:Z24)</f>
        <v>4.7515000000000001</v>
      </c>
      <c r="AA27" s="76"/>
    </row>
    <row r="28" spans="1:27" ht="15" thickBot="1" x14ac:dyDescent="0.35">
      <c r="A28" s="77" t="s">
        <v>29</v>
      </c>
      <c r="B28" s="78"/>
      <c r="C28" s="78"/>
      <c r="D28" s="79">
        <f>MAX(D8:D24)</f>
        <v>3.9754</v>
      </c>
      <c r="E28" s="78"/>
      <c r="F28" s="79">
        <f>MAX(F8:F24)</f>
        <v>4.5244</v>
      </c>
      <c r="G28" s="78"/>
      <c r="H28" s="79">
        <f>MAX(H8:H24)</f>
        <v>3.8372000000000002</v>
      </c>
      <c r="I28" s="78"/>
      <c r="J28" s="79">
        <f>MAX(J8:J24)</f>
        <v>3.7993000000000001</v>
      </c>
      <c r="K28" s="78"/>
      <c r="L28" s="79">
        <f>MAX(L8:L24)</f>
        <v>3.6610999999999998</v>
      </c>
      <c r="M28" s="78"/>
      <c r="N28" s="79">
        <f>MAX(N8:N24)</f>
        <v>4.7781000000000002</v>
      </c>
      <c r="O28" s="78"/>
      <c r="P28" s="79">
        <f>MAX(P8:P24)</f>
        <v>4.1746999999999996</v>
      </c>
      <c r="Q28" s="78"/>
      <c r="R28" s="79">
        <f>MAX(R8:R24)</f>
        <v>4.3268000000000004</v>
      </c>
      <c r="S28" s="78"/>
      <c r="T28" s="79">
        <f>MAX(T8:T24)</f>
        <v>4.8658000000000001</v>
      </c>
      <c r="U28" s="78"/>
      <c r="V28" s="79">
        <f>MAX(V8:V24)</f>
        <v>7.5945</v>
      </c>
      <c r="W28" s="78"/>
      <c r="X28" s="79">
        <f>MAX(X8:X24)</f>
        <v>7.1841999999999997</v>
      </c>
      <c r="Y28" s="78"/>
      <c r="Z28" s="79">
        <f>MAX(Z8:Z24)</f>
        <v>8.1393000000000004</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44351</v>
      </c>
      <c r="C8" s="65">
        <f>VLOOKUP($A8,'Return Data'!$B$7:$R$2843,4,0)</f>
        <v>286.9726</v>
      </c>
      <c r="D8" s="65">
        <f>VLOOKUP($A8,'Return Data'!$B$7:$R$2843,5,0)</f>
        <v>3.8923999999999999</v>
      </c>
      <c r="E8" s="66">
        <f t="shared" ref="E8:E24" si="0">RANK(D8,D$8:D$24,0)</f>
        <v>1</v>
      </c>
      <c r="F8" s="65">
        <f>VLOOKUP($A8,'Return Data'!$B$7:$R$2843,6,0)</f>
        <v>4.2283999999999997</v>
      </c>
      <c r="G8" s="66">
        <f t="shared" ref="G8:G24" si="1">RANK(F8,F$8:F$24,0)</f>
        <v>1</v>
      </c>
      <c r="H8" s="65">
        <f>VLOOKUP($A8,'Return Data'!$B$7:$R$2843,7,0)</f>
        <v>3.7475000000000001</v>
      </c>
      <c r="I8" s="66">
        <f t="shared" ref="I8:I24" si="2">RANK(H8,H$8:H$24,0)</f>
        <v>1</v>
      </c>
      <c r="J8" s="65">
        <f>VLOOKUP($A8,'Return Data'!$B$7:$R$2843,8,0)</f>
        <v>3.7101000000000002</v>
      </c>
      <c r="K8" s="66">
        <f t="shared" ref="K8:K24" si="3">RANK(J8,J$8:J$24,0)</f>
        <v>1</v>
      </c>
      <c r="L8" s="65">
        <f>VLOOKUP($A8,'Return Data'!$B$7:$R$2843,9,0)</f>
        <v>3.5676000000000001</v>
      </c>
      <c r="M8" s="66">
        <f t="shared" ref="M8:M24" si="4">RANK(L8,L$8:L$24,0)</f>
        <v>1</v>
      </c>
      <c r="N8" s="65">
        <f>VLOOKUP($A8,'Return Data'!$B$7:$R$2843,10,0)</f>
        <v>4.3102</v>
      </c>
      <c r="O8" s="66">
        <f t="shared" ref="O8:O24" si="5">RANK(N8,N$8:N$24,0)</f>
        <v>3</v>
      </c>
      <c r="P8" s="65">
        <f>VLOOKUP($A8,'Return Data'!$B$7:$R$2843,11,0)</f>
        <v>3.8197000000000001</v>
      </c>
      <c r="Q8" s="66">
        <f t="shared" ref="Q8:Q24" si="6">RANK(P8,P$8:P$24,0)</f>
        <v>2</v>
      </c>
      <c r="R8" s="65">
        <f>VLOOKUP($A8,'Return Data'!$B$7:$R$2843,12,0)</f>
        <v>4.0510999999999999</v>
      </c>
      <c r="S8" s="66">
        <f t="shared" ref="S8:S24" si="7">RANK(R8,R$8:R$24,0)</f>
        <v>2</v>
      </c>
      <c r="T8" s="65">
        <f>VLOOKUP($A8,'Return Data'!$B$7:$R$2843,13,0)</f>
        <v>4.6528</v>
      </c>
      <c r="U8" s="66">
        <f t="shared" ref="U8:U19" si="8">RANK(T8,T$8:T$24,0)</f>
        <v>2</v>
      </c>
      <c r="V8" s="65">
        <f>VLOOKUP($A8,'Return Data'!$B$7:$R$2843,17,0)</f>
        <v>6.2727000000000004</v>
      </c>
      <c r="W8" s="66">
        <f>RANK(V8,V$8:V$24,0)</f>
        <v>2</v>
      </c>
      <c r="X8" s="65">
        <f>VLOOKUP($A8,'Return Data'!$B$7:$R$2843,14,0)</f>
        <v>7.0515999999999996</v>
      </c>
      <c r="Y8" s="66">
        <f>RANK(X8,X$8:X$24,0)</f>
        <v>1</v>
      </c>
      <c r="Z8" s="65">
        <f>VLOOKUP($A8,'Return Data'!$B$7:$R$2843,16,0)</f>
        <v>6.9663000000000004</v>
      </c>
      <c r="AA8" s="67">
        <f t="shared" ref="AA8:AA24" si="9">RANK(Z8,Z$8:Z$24,0)</f>
        <v>10</v>
      </c>
    </row>
    <row r="9" spans="1:27" x14ac:dyDescent="0.3">
      <c r="A9" s="63" t="s">
        <v>1205</v>
      </c>
      <c r="B9" s="64">
        <f>VLOOKUP($A9,'Return Data'!$B$7:$R$2843,3,0)</f>
        <v>44351</v>
      </c>
      <c r="C9" s="65">
        <f>VLOOKUP($A9,'Return Data'!$B$7:$R$2843,4,0)</f>
        <v>1111.6585</v>
      </c>
      <c r="D9" s="65">
        <f>VLOOKUP($A9,'Return Data'!$B$7:$R$2843,5,0)</f>
        <v>2.8995000000000002</v>
      </c>
      <c r="E9" s="66">
        <f t="shared" si="0"/>
        <v>9</v>
      </c>
      <c r="F9" s="65">
        <f>VLOOKUP($A9,'Return Data'!$B$7:$R$2843,6,0)</f>
        <v>3.5164</v>
      </c>
      <c r="G9" s="66">
        <f t="shared" si="1"/>
        <v>7</v>
      </c>
      <c r="H9" s="65">
        <f>VLOOKUP($A9,'Return Data'!$B$7:$R$2843,7,0)</f>
        <v>3.4079999999999999</v>
      </c>
      <c r="I9" s="66">
        <f t="shared" si="2"/>
        <v>5</v>
      </c>
      <c r="J9" s="65">
        <f>VLOOKUP($A9,'Return Data'!$B$7:$R$2843,8,0)</f>
        <v>3.4064999999999999</v>
      </c>
      <c r="K9" s="66">
        <f t="shared" si="3"/>
        <v>5</v>
      </c>
      <c r="L9" s="65">
        <f>VLOOKUP($A9,'Return Data'!$B$7:$R$2843,9,0)</f>
        <v>3.4152999999999998</v>
      </c>
      <c r="M9" s="66">
        <f t="shared" si="4"/>
        <v>7</v>
      </c>
      <c r="N9" s="65">
        <f>VLOOKUP($A9,'Return Data'!$B$7:$R$2843,10,0)</f>
        <v>4.0464000000000002</v>
      </c>
      <c r="O9" s="66">
        <f t="shared" si="5"/>
        <v>7</v>
      </c>
      <c r="P9" s="65">
        <f>VLOOKUP($A9,'Return Data'!$B$7:$R$2843,11,0)</f>
        <v>3.7046999999999999</v>
      </c>
      <c r="Q9" s="66">
        <f t="shared" si="6"/>
        <v>5</v>
      </c>
      <c r="R9" s="65">
        <f>VLOOKUP($A9,'Return Data'!$B$7:$R$2843,12,0)</f>
        <v>3.9285999999999999</v>
      </c>
      <c r="S9" s="66">
        <f t="shared" si="7"/>
        <v>4</v>
      </c>
      <c r="T9" s="65">
        <f>VLOOKUP($A9,'Return Data'!$B$7:$R$2843,13,0)</f>
        <v>4.4069000000000003</v>
      </c>
      <c r="U9" s="66">
        <f t="shared" si="8"/>
        <v>6</v>
      </c>
      <c r="V9" s="65"/>
      <c r="W9" s="66"/>
      <c r="X9" s="65"/>
      <c r="Y9" s="66"/>
      <c r="Z9" s="65">
        <f>VLOOKUP($A9,'Return Data'!$B$7:$R$2843,16,0)</f>
        <v>5.9543999999999997</v>
      </c>
      <c r="AA9" s="67">
        <f t="shared" si="9"/>
        <v>15</v>
      </c>
    </row>
    <row r="10" spans="1:27" x14ac:dyDescent="0.3">
      <c r="A10" s="63" t="s">
        <v>1207</v>
      </c>
      <c r="B10" s="64">
        <f>VLOOKUP($A10,'Return Data'!$B$7:$R$2843,3,0)</f>
        <v>44351</v>
      </c>
      <c r="C10" s="65">
        <f>VLOOKUP($A10,'Return Data'!$B$7:$R$2843,4,0)</f>
        <v>1089.9594999999999</v>
      </c>
      <c r="D10" s="65">
        <f>VLOOKUP($A10,'Return Data'!$B$7:$R$2843,5,0)</f>
        <v>2.5217999999999998</v>
      </c>
      <c r="E10" s="66">
        <f t="shared" si="0"/>
        <v>16</v>
      </c>
      <c r="F10" s="65">
        <f>VLOOKUP($A10,'Return Data'!$B$7:$R$2843,6,0)</f>
        <v>2.5232000000000001</v>
      </c>
      <c r="G10" s="66">
        <f t="shared" si="1"/>
        <v>16</v>
      </c>
      <c r="H10" s="65">
        <f>VLOOKUP($A10,'Return Data'!$B$7:$R$2843,7,0)</f>
        <v>2.5276000000000001</v>
      </c>
      <c r="I10" s="66">
        <f t="shared" si="2"/>
        <v>17</v>
      </c>
      <c r="J10" s="65">
        <f>VLOOKUP($A10,'Return Data'!$B$7:$R$2843,8,0)</f>
        <v>2.5339</v>
      </c>
      <c r="K10" s="66">
        <f t="shared" si="3"/>
        <v>16</v>
      </c>
      <c r="L10" s="65">
        <f>VLOOKUP($A10,'Return Data'!$B$7:$R$2843,9,0)</f>
        <v>2.5842000000000001</v>
      </c>
      <c r="M10" s="66">
        <f t="shared" si="4"/>
        <v>16</v>
      </c>
      <c r="N10" s="65">
        <f>VLOOKUP($A10,'Return Data'!$B$7:$R$2843,10,0)</f>
        <v>2.6551999999999998</v>
      </c>
      <c r="O10" s="66">
        <f t="shared" si="5"/>
        <v>17</v>
      </c>
      <c r="P10" s="65">
        <f>VLOOKUP($A10,'Return Data'!$B$7:$R$2843,11,0)</f>
        <v>2.5998000000000001</v>
      </c>
      <c r="Q10" s="66">
        <f t="shared" si="6"/>
        <v>17</v>
      </c>
      <c r="R10" s="65">
        <f>VLOOKUP($A10,'Return Data'!$B$7:$R$2843,12,0)</f>
        <v>2.782</v>
      </c>
      <c r="S10" s="66">
        <f t="shared" si="7"/>
        <v>17</v>
      </c>
      <c r="T10" s="65">
        <f>VLOOKUP($A10,'Return Data'!$B$7:$R$2843,13,0)</f>
        <v>2.8060999999999998</v>
      </c>
      <c r="U10" s="66">
        <f t="shared" si="8"/>
        <v>16</v>
      </c>
      <c r="V10" s="65"/>
      <c r="W10" s="66"/>
      <c r="X10" s="65"/>
      <c r="Y10" s="66"/>
      <c r="Z10" s="65">
        <f>VLOOKUP($A10,'Return Data'!$B$7:$R$2843,16,0)</f>
        <v>4.4890999999999996</v>
      </c>
      <c r="AA10" s="67">
        <f t="shared" si="9"/>
        <v>16</v>
      </c>
    </row>
    <row r="11" spans="1:27" x14ac:dyDescent="0.3">
      <c r="A11" s="63" t="s">
        <v>1209</v>
      </c>
      <c r="B11" s="64">
        <f>VLOOKUP($A11,'Return Data'!$B$7:$R$2843,3,0)</f>
        <v>44351</v>
      </c>
      <c r="C11" s="65">
        <f>VLOOKUP($A11,'Return Data'!$B$7:$R$2843,4,0)</f>
        <v>41.5642</v>
      </c>
      <c r="D11" s="65">
        <f>VLOOKUP($A11,'Return Data'!$B$7:$R$2843,5,0)</f>
        <v>2.8102999999999998</v>
      </c>
      <c r="E11" s="66">
        <f t="shared" si="0"/>
        <v>10</v>
      </c>
      <c r="F11" s="65">
        <f>VLOOKUP($A11,'Return Data'!$B$7:$R$2843,6,0)</f>
        <v>3.5137</v>
      </c>
      <c r="G11" s="66">
        <f t="shared" si="1"/>
        <v>8</v>
      </c>
      <c r="H11" s="65">
        <f>VLOOKUP($A11,'Return Data'!$B$7:$R$2843,7,0)</f>
        <v>3.0377000000000001</v>
      </c>
      <c r="I11" s="66">
        <f t="shared" si="2"/>
        <v>11</v>
      </c>
      <c r="J11" s="65">
        <f>VLOOKUP($A11,'Return Data'!$B$7:$R$2843,8,0)</f>
        <v>2.7629000000000001</v>
      </c>
      <c r="K11" s="66">
        <f t="shared" si="3"/>
        <v>12</v>
      </c>
      <c r="L11" s="65">
        <f>VLOOKUP($A11,'Return Data'!$B$7:$R$2843,9,0)</f>
        <v>3.0701999999999998</v>
      </c>
      <c r="M11" s="66">
        <f t="shared" si="4"/>
        <v>9</v>
      </c>
      <c r="N11" s="65">
        <f>VLOOKUP($A11,'Return Data'!$B$7:$R$2843,10,0)</f>
        <v>4.5014000000000003</v>
      </c>
      <c r="O11" s="66">
        <f t="shared" si="5"/>
        <v>2</v>
      </c>
      <c r="P11" s="65">
        <f>VLOOKUP($A11,'Return Data'!$B$7:$R$2843,11,0)</f>
        <v>3.6267999999999998</v>
      </c>
      <c r="Q11" s="66">
        <f t="shared" si="6"/>
        <v>8</v>
      </c>
      <c r="R11" s="65">
        <f>VLOOKUP($A11,'Return Data'!$B$7:$R$2843,12,0)</f>
        <v>3.6135000000000002</v>
      </c>
      <c r="S11" s="66">
        <f t="shared" si="7"/>
        <v>10</v>
      </c>
      <c r="T11" s="65">
        <f>VLOOKUP($A11,'Return Data'!$B$7:$R$2843,13,0)</f>
        <v>4.1471999999999998</v>
      </c>
      <c r="U11" s="66">
        <f t="shared" si="8"/>
        <v>9</v>
      </c>
      <c r="V11" s="65">
        <f>VLOOKUP($A11,'Return Data'!$B$7:$R$2843,17,0)</f>
        <v>5.7236000000000002</v>
      </c>
      <c r="W11" s="66">
        <f t="shared" ref="W11:W19" si="10">RANK(V11,V$8:V$24,0)</f>
        <v>9</v>
      </c>
      <c r="X11" s="65">
        <f>VLOOKUP($A11,'Return Data'!$B$7:$R$2843,14,0)</f>
        <v>6.6277999999999997</v>
      </c>
      <c r="Y11" s="66">
        <f t="shared" ref="Y11:Y19" si="11">RANK(X11,X$8:X$24,0)</f>
        <v>7</v>
      </c>
      <c r="Z11" s="65">
        <f>VLOOKUP($A11,'Return Data'!$B$7:$R$2843,16,0)</f>
        <v>6.7877000000000001</v>
      </c>
      <c r="AA11" s="67">
        <f t="shared" si="9"/>
        <v>12</v>
      </c>
    </row>
    <row r="12" spans="1:27" x14ac:dyDescent="0.3">
      <c r="A12" s="63" t="s">
        <v>1210</v>
      </c>
      <c r="B12" s="64">
        <f>VLOOKUP($A12,'Return Data'!$B$7:$R$2843,3,0)</f>
        <v>44351</v>
      </c>
      <c r="C12" s="65">
        <f>VLOOKUP($A12,'Return Data'!$B$7:$R$2843,4,0)</f>
        <v>39.183900000000001</v>
      </c>
      <c r="D12" s="65">
        <f>VLOOKUP($A12,'Return Data'!$B$7:$R$2843,5,0)</f>
        <v>3.4468999999999999</v>
      </c>
      <c r="E12" s="66">
        <f t="shared" si="0"/>
        <v>5</v>
      </c>
      <c r="F12" s="65">
        <f>VLOOKUP($A12,'Return Data'!$B$7:$R$2843,6,0)</f>
        <v>3.6339999999999999</v>
      </c>
      <c r="G12" s="66">
        <f t="shared" si="1"/>
        <v>6</v>
      </c>
      <c r="H12" s="65">
        <f>VLOOKUP($A12,'Return Data'!$B$7:$R$2843,7,0)</f>
        <v>3.0491000000000001</v>
      </c>
      <c r="I12" s="66">
        <f t="shared" si="2"/>
        <v>10</v>
      </c>
      <c r="J12" s="65">
        <f>VLOOKUP($A12,'Return Data'!$B$7:$R$2843,8,0)</f>
        <v>2.9241999999999999</v>
      </c>
      <c r="K12" s="66">
        <f t="shared" si="3"/>
        <v>10</v>
      </c>
      <c r="L12" s="65">
        <f>VLOOKUP($A12,'Return Data'!$B$7:$R$2843,9,0)</f>
        <v>2.9672000000000001</v>
      </c>
      <c r="M12" s="66">
        <f t="shared" si="4"/>
        <v>11</v>
      </c>
      <c r="N12" s="65">
        <f>VLOOKUP($A12,'Return Data'!$B$7:$R$2843,10,0)</f>
        <v>3.9068999999999998</v>
      </c>
      <c r="O12" s="66">
        <f t="shared" si="5"/>
        <v>11</v>
      </c>
      <c r="P12" s="65">
        <f>VLOOKUP($A12,'Return Data'!$B$7:$R$2843,11,0)</f>
        <v>3.4819</v>
      </c>
      <c r="Q12" s="66">
        <f t="shared" si="6"/>
        <v>11</v>
      </c>
      <c r="R12" s="65">
        <f>VLOOKUP($A12,'Return Data'!$B$7:$R$2843,12,0)</f>
        <v>3.5827</v>
      </c>
      <c r="S12" s="66">
        <f t="shared" si="7"/>
        <v>11</v>
      </c>
      <c r="T12" s="65">
        <f>VLOOKUP($A12,'Return Data'!$B$7:$R$2843,13,0)</f>
        <v>4.1394000000000002</v>
      </c>
      <c r="U12" s="66">
        <f t="shared" si="8"/>
        <v>10</v>
      </c>
      <c r="V12" s="65">
        <f>VLOOKUP($A12,'Return Data'!$B$7:$R$2843,17,0)</f>
        <v>6.0010000000000003</v>
      </c>
      <c r="W12" s="66">
        <f t="shared" si="10"/>
        <v>5</v>
      </c>
      <c r="X12" s="65">
        <f>VLOOKUP($A12,'Return Data'!$B$7:$R$2843,14,0)</f>
        <v>6.9131</v>
      </c>
      <c r="Y12" s="66">
        <f t="shared" si="11"/>
        <v>2</v>
      </c>
      <c r="Z12" s="65">
        <f>VLOOKUP($A12,'Return Data'!$B$7:$R$2843,16,0)</f>
        <v>7.3232999999999997</v>
      </c>
      <c r="AA12" s="67">
        <f t="shared" si="9"/>
        <v>6</v>
      </c>
    </row>
    <row r="13" spans="1:27" x14ac:dyDescent="0.3">
      <c r="A13" s="63" t="s">
        <v>1212</v>
      </c>
      <c r="B13" s="64">
        <f>VLOOKUP($A13,'Return Data'!$B$7:$R$2843,3,0)</f>
        <v>44351</v>
      </c>
      <c r="C13" s="65">
        <f>VLOOKUP($A13,'Return Data'!$B$7:$R$2843,4,0)</f>
        <v>4449.2022999999999</v>
      </c>
      <c r="D13" s="65">
        <f>VLOOKUP($A13,'Return Data'!$B$7:$R$2843,5,0)</f>
        <v>3.0282</v>
      </c>
      <c r="E13" s="66">
        <f t="shared" si="0"/>
        <v>8</v>
      </c>
      <c r="F13" s="65">
        <f>VLOOKUP($A13,'Return Data'!$B$7:$R$2843,6,0)</f>
        <v>3.2675999999999998</v>
      </c>
      <c r="G13" s="66">
        <f t="shared" si="1"/>
        <v>9</v>
      </c>
      <c r="H13" s="65">
        <f>VLOOKUP($A13,'Return Data'!$B$7:$R$2843,7,0)</f>
        <v>3.3761000000000001</v>
      </c>
      <c r="I13" s="66">
        <f t="shared" si="2"/>
        <v>6</v>
      </c>
      <c r="J13" s="65">
        <f>VLOOKUP($A13,'Return Data'!$B$7:$R$2843,8,0)</f>
        <v>3.4523000000000001</v>
      </c>
      <c r="K13" s="66">
        <f t="shared" si="3"/>
        <v>4</v>
      </c>
      <c r="L13" s="65">
        <f>VLOOKUP($A13,'Return Data'!$B$7:$R$2843,9,0)</f>
        <v>3.4782000000000002</v>
      </c>
      <c r="M13" s="66">
        <f t="shared" si="4"/>
        <v>3</v>
      </c>
      <c r="N13" s="65">
        <f>VLOOKUP($A13,'Return Data'!$B$7:$R$2843,10,0)</f>
        <v>4.3002000000000002</v>
      </c>
      <c r="O13" s="66">
        <f t="shared" si="5"/>
        <v>4</v>
      </c>
      <c r="P13" s="65">
        <f>VLOOKUP($A13,'Return Data'!$B$7:$R$2843,11,0)</f>
        <v>3.7332000000000001</v>
      </c>
      <c r="Q13" s="66">
        <f t="shared" si="6"/>
        <v>4</v>
      </c>
      <c r="R13" s="65">
        <f>VLOOKUP($A13,'Return Data'!$B$7:$R$2843,12,0)</f>
        <v>3.8774000000000002</v>
      </c>
      <c r="S13" s="66">
        <f t="shared" si="7"/>
        <v>6</v>
      </c>
      <c r="T13" s="65">
        <f>VLOOKUP($A13,'Return Data'!$B$7:$R$2843,13,0)</f>
        <v>4.5708000000000002</v>
      </c>
      <c r="U13" s="66">
        <f t="shared" si="8"/>
        <v>3</v>
      </c>
      <c r="V13" s="65">
        <f>VLOOKUP($A13,'Return Data'!$B$7:$R$2843,17,0)</f>
        <v>6.2275</v>
      </c>
      <c r="W13" s="66">
        <f t="shared" si="10"/>
        <v>3</v>
      </c>
      <c r="X13" s="65">
        <f>VLOOKUP($A13,'Return Data'!$B$7:$R$2843,14,0)</f>
        <v>6.8975</v>
      </c>
      <c r="Y13" s="66">
        <f t="shared" si="11"/>
        <v>3</v>
      </c>
      <c r="Z13" s="65">
        <f>VLOOKUP($A13,'Return Data'!$B$7:$R$2843,16,0)</f>
        <v>7.1566000000000001</v>
      </c>
      <c r="AA13" s="67">
        <f t="shared" si="9"/>
        <v>9</v>
      </c>
    </row>
    <row r="14" spans="1:27" x14ac:dyDescent="0.3">
      <c r="A14" s="63" t="s">
        <v>1214</v>
      </c>
      <c r="B14" s="64">
        <f>VLOOKUP($A14,'Return Data'!$B$7:$R$2843,3,0)</f>
        <v>44351</v>
      </c>
      <c r="C14" s="65">
        <f>VLOOKUP($A14,'Return Data'!$B$7:$R$2843,4,0)</f>
        <v>295.02109999999999</v>
      </c>
      <c r="D14" s="65">
        <f>VLOOKUP($A14,'Return Data'!$B$7:$R$2843,5,0)</f>
        <v>3.5634999999999999</v>
      </c>
      <c r="E14" s="66">
        <f t="shared" si="0"/>
        <v>3</v>
      </c>
      <c r="F14" s="65">
        <f>VLOOKUP($A14,'Return Data'!$B$7:$R$2843,6,0)</f>
        <v>4.0716999999999999</v>
      </c>
      <c r="G14" s="66">
        <f t="shared" si="1"/>
        <v>2</v>
      </c>
      <c r="H14" s="65">
        <f>VLOOKUP($A14,'Return Data'!$B$7:$R$2843,7,0)</f>
        <v>3.4327999999999999</v>
      </c>
      <c r="I14" s="66">
        <f t="shared" si="2"/>
        <v>4</v>
      </c>
      <c r="J14" s="65">
        <f>VLOOKUP($A14,'Return Data'!$B$7:$R$2843,8,0)</f>
        <v>3.5556000000000001</v>
      </c>
      <c r="K14" s="66">
        <f t="shared" si="3"/>
        <v>2</v>
      </c>
      <c r="L14" s="65">
        <f>VLOOKUP($A14,'Return Data'!$B$7:$R$2843,9,0)</f>
        <v>3.4346000000000001</v>
      </c>
      <c r="M14" s="66">
        <f t="shared" si="4"/>
        <v>4</v>
      </c>
      <c r="N14" s="65">
        <f>VLOOKUP($A14,'Return Data'!$B$7:$R$2843,10,0)</f>
        <v>4.0801999999999996</v>
      </c>
      <c r="O14" s="66">
        <f t="shared" si="5"/>
        <v>6</v>
      </c>
      <c r="P14" s="65">
        <f>VLOOKUP($A14,'Return Data'!$B$7:$R$2843,11,0)</f>
        <v>3.6520999999999999</v>
      </c>
      <c r="Q14" s="66">
        <f t="shared" si="6"/>
        <v>7</v>
      </c>
      <c r="R14" s="65">
        <f>VLOOKUP($A14,'Return Data'!$B$7:$R$2843,12,0)</f>
        <v>3.8332000000000002</v>
      </c>
      <c r="S14" s="66">
        <f t="shared" si="7"/>
        <v>7</v>
      </c>
      <c r="T14" s="65">
        <f>VLOOKUP($A14,'Return Data'!$B$7:$R$2843,13,0)</f>
        <v>4.4086999999999996</v>
      </c>
      <c r="U14" s="66">
        <f t="shared" si="8"/>
        <v>5</v>
      </c>
      <c r="V14" s="65">
        <f>VLOOKUP($A14,'Return Data'!$B$7:$R$2843,17,0)</f>
        <v>5.9993999999999996</v>
      </c>
      <c r="W14" s="66">
        <f t="shared" si="10"/>
        <v>6</v>
      </c>
      <c r="X14" s="65">
        <f>VLOOKUP($A14,'Return Data'!$B$7:$R$2843,14,0)</f>
        <v>6.7539999999999996</v>
      </c>
      <c r="Y14" s="66">
        <f t="shared" si="11"/>
        <v>6</v>
      </c>
      <c r="Z14" s="65">
        <f>VLOOKUP($A14,'Return Data'!$B$7:$R$2843,16,0)</f>
        <v>7.3509000000000002</v>
      </c>
      <c r="AA14" s="67">
        <f t="shared" si="9"/>
        <v>5</v>
      </c>
    </row>
    <row r="15" spans="1:27" x14ac:dyDescent="0.3">
      <c r="A15" s="63" t="s">
        <v>1217</v>
      </c>
      <c r="B15" s="64">
        <f>VLOOKUP($A15,'Return Data'!$B$7:$R$2843,3,0)</f>
        <v>44351</v>
      </c>
      <c r="C15" s="65">
        <f>VLOOKUP($A15,'Return Data'!$B$7:$R$2843,4,0)</f>
        <v>32.0685</v>
      </c>
      <c r="D15" s="65">
        <f>VLOOKUP($A15,'Return Data'!$B$7:$R$2843,5,0)</f>
        <v>2.6179999999999999</v>
      </c>
      <c r="E15" s="66">
        <f t="shared" si="0"/>
        <v>14</v>
      </c>
      <c r="F15" s="65">
        <f>VLOOKUP($A15,'Return Data'!$B$7:$R$2843,6,0)</f>
        <v>2.9220999999999999</v>
      </c>
      <c r="G15" s="66">
        <f t="shared" si="1"/>
        <v>13</v>
      </c>
      <c r="H15" s="65">
        <f>VLOOKUP($A15,'Return Data'!$B$7:$R$2843,7,0)</f>
        <v>2.6516999999999999</v>
      </c>
      <c r="I15" s="66">
        <f t="shared" si="2"/>
        <v>16</v>
      </c>
      <c r="J15" s="65">
        <f>VLOOKUP($A15,'Return Data'!$B$7:$R$2843,8,0)</f>
        <v>2.4983</v>
      </c>
      <c r="K15" s="66">
        <f t="shared" si="3"/>
        <v>17</v>
      </c>
      <c r="L15" s="65">
        <f>VLOOKUP($A15,'Return Data'!$B$7:$R$2843,9,0)</f>
        <v>2.4834999999999998</v>
      </c>
      <c r="M15" s="66">
        <f t="shared" si="4"/>
        <v>17</v>
      </c>
      <c r="N15" s="65">
        <f>VLOOKUP($A15,'Return Data'!$B$7:$R$2843,10,0)</f>
        <v>3.3913000000000002</v>
      </c>
      <c r="O15" s="66">
        <f t="shared" si="5"/>
        <v>14</v>
      </c>
      <c r="P15" s="65">
        <f>VLOOKUP($A15,'Return Data'!$B$7:$R$2843,11,0)</f>
        <v>2.9180000000000001</v>
      </c>
      <c r="Q15" s="66">
        <f t="shared" si="6"/>
        <v>14</v>
      </c>
      <c r="R15" s="65">
        <f>VLOOKUP($A15,'Return Data'!$B$7:$R$2843,12,0)</f>
        <v>2.94</v>
      </c>
      <c r="S15" s="66">
        <f t="shared" si="7"/>
        <v>15</v>
      </c>
      <c r="T15" s="65">
        <f>VLOOKUP($A15,'Return Data'!$B$7:$R$2843,13,0)</f>
        <v>3.3045</v>
      </c>
      <c r="U15" s="66">
        <f t="shared" si="8"/>
        <v>15</v>
      </c>
      <c r="V15" s="65">
        <f>VLOOKUP($A15,'Return Data'!$B$7:$R$2843,17,0)</f>
        <v>4.8545999999999996</v>
      </c>
      <c r="W15" s="66">
        <f t="shared" si="10"/>
        <v>14</v>
      </c>
      <c r="X15" s="65">
        <f>VLOOKUP($A15,'Return Data'!$B$7:$R$2843,14,0)</f>
        <v>5.6593</v>
      </c>
      <c r="Y15" s="66">
        <f t="shared" si="11"/>
        <v>12</v>
      </c>
      <c r="Z15" s="65">
        <f>VLOOKUP($A15,'Return Data'!$B$7:$R$2843,16,0)</f>
        <v>6.5732999999999997</v>
      </c>
      <c r="AA15" s="67">
        <f t="shared" si="9"/>
        <v>13</v>
      </c>
    </row>
    <row r="16" spans="1:27" x14ac:dyDescent="0.3">
      <c r="A16" s="63" t="s">
        <v>1220</v>
      </c>
      <c r="B16" s="64">
        <f>VLOOKUP($A16,'Return Data'!$B$7:$R$2843,3,0)</f>
        <v>44351</v>
      </c>
      <c r="C16" s="65">
        <f>VLOOKUP($A16,'Return Data'!$B$7:$R$2843,4,0)</f>
        <v>2407.7631999999999</v>
      </c>
      <c r="D16" s="65">
        <f>VLOOKUP($A16,'Return Data'!$B$7:$R$2843,5,0)</f>
        <v>2.6196999999999999</v>
      </c>
      <c r="E16" s="66">
        <f t="shared" si="0"/>
        <v>13</v>
      </c>
      <c r="F16" s="65">
        <f>VLOOKUP($A16,'Return Data'!$B$7:$R$2843,6,0)</f>
        <v>3.2494999999999998</v>
      </c>
      <c r="G16" s="66">
        <f t="shared" si="1"/>
        <v>10</v>
      </c>
      <c r="H16" s="65">
        <f>VLOOKUP($A16,'Return Data'!$B$7:$R$2843,7,0)</f>
        <v>2.6602999999999999</v>
      </c>
      <c r="I16" s="66">
        <f t="shared" si="2"/>
        <v>15</v>
      </c>
      <c r="J16" s="65">
        <f>VLOOKUP($A16,'Return Data'!$B$7:$R$2843,8,0)</f>
        <v>2.7073</v>
      </c>
      <c r="K16" s="66">
        <f t="shared" si="3"/>
        <v>14</v>
      </c>
      <c r="L16" s="65">
        <f>VLOOKUP($A16,'Return Data'!$B$7:$R$2843,9,0)</f>
        <v>2.8914</v>
      </c>
      <c r="M16" s="66">
        <f t="shared" si="4"/>
        <v>13</v>
      </c>
      <c r="N16" s="65">
        <f>VLOOKUP($A16,'Return Data'!$B$7:$R$2843,10,0)</f>
        <v>4.2893999999999997</v>
      </c>
      <c r="O16" s="66">
        <f t="shared" si="5"/>
        <v>5</v>
      </c>
      <c r="P16" s="65">
        <f>VLOOKUP($A16,'Return Data'!$B$7:$R$2843,11,0)</f>
        <v>3.5973000000000002</v>
      </c>
      <c r="Q16" s="66">
        <f t="shared" si="6"/>
        <v>9</v>
      </c>
      <c r="R16" s="65">
        <f>VLOOKUP($A16,'Return Data'!$B$7:$R$2843,12,0)</f>
        <v>3.6225000000000001</v>
      </c>
      <c r="S16" s="66">
        <f t="shared" si="7"/>
        <v>9</v>
      </c>
      <c r="T16" s="65">
        <f>VLOOKUP($A16,'Return Data'!$B$7:$R$2843,13,0)</f>
        <v>4.0137</v>
      </c>
      <c r="U16" s="66">
        <f t="shared" si="8"/>
        <v>12</v>
      </c>
      <c r="V16" s="65">
        <f>VLOOKUP($A16,'Return Data'!$B$7:$R$2843,17,0)</f>
        <v>5.4782000000000002</v>
      </c>
      <c r="W16" s="66">
        <f t="shared" si="10"/>
        <v>12</v>
      </c>
      <c r="X16" s="65">
        <f>VLOOKUP($A16,'Return Data'!$B$7:$R$2843,14,0)</f>
        <v>6.2458999999999998</v>
      </c>
      <c r="Y16" s="66">
        <f t="shared" si="11"/>
        <v>11</v>
      </c>
      <c r="Z16" s="65">
        <f>VLOOKUP($A16,'Return Data'!$B$7:$R$2843,16,0)</f>
        <v>7.7477</v>
      </c>
      <c r="AA16" s="67">
        <f t="shared" si="9"/>
        <v>1</v>
      </c>
    </row>
    <row r="17" spans="1:27" x14ac:dyDescent="0.3">
      <c r="A17" s="63" t="s">
        <v>1224</v>
      </c>
      <c r="B17" s="64">
        <f>VLOOKUP($A17,'Return Data'!$B$7:$R$2843,3,0)</f>
        <v>44351</v>
      </c>
      <c r="C17" s="65">
        <f>VLOOKUP($A17,'Return Data'!$B$7:$R$2843,4,0)</f>
        <v>3488.9670000000001</v>
      </c>
      <c r="D17" s="65">
        <f>VLOOKUP($A17,'Return Data'!$B$7:$R$2843,5,0)</f>
        <v>3.3281000000000001</v>
      </c>
      <c r="E17" s="66">
        <f t="shared" si="0"/>
        <v>6</v>
      </c>
      <c r="F17" s="65">
        <f>VLOOKUP($A17,'Return Data'!$B$7:$R$2843,6,0)</f>
        <v>3.8109000000000002</v>
      </c>
      <c r="G17" s="66">
        <f t="shared" si="1"/>
        <v>5</v>
      </c>
      <c r="H17" s="65">
        <f>VLOOKUP($A17,'Return Data'!$B$7:$R$2843,7,0)</f>
        <v>3.6236999999999999</v>
      </c>
      <c r="I17" s="66">
        <f t="shared" si="2"/>
        <v>3</v>
      </c>
      <c r="J17" s="65">
        <f>VLOOKUP($A17,'Return Data'!$B$7:$R$2843,8,0)</f>
        <v>3.4666000000000001</v>
      </c>
      <c r="K17" s="66">
        <f t="shared" si="3"/>
        <v>3</v>
      </c>
      <c r="L17" s="65">
        <f>VLOOKUP($A17,'Return Data'!$B$7:$R$2843,9,0)</f>
        <v>3.3119999999999998</v>
      </c>
      <c r="M17" s="66">
        <f t="shared" si="4"/>
        <v>8</v>
      </c>
      <c r="N17" s="65">
        <f>VLOOKUP($A17,'Return Data'!$B$7:$R$2843,10,0)</f>
        <v>3.9384000000000001</v>
      </c>
      <c r="O17" s="66">
        <f t="shared" si="5"/>
        <v>10</v>
      </c>
      <c r="P17" s="65">
        <f>VLOOKUP($A17,'Return Data'!$B$7:$R$2843,11,0)</f>
        <v>3.5768</v>
      </c>
      <c r="Q17" s="66">
        <f t="shared" si="6"/>
        <v>10</v>
      </c>
      <c r="R17" s="65">
        <f>VLOOKUP($A17,'Return Data'!$B$7:$R$2843,12,0)</f>
        <v>3.8268</v>
      </c>
      <c r="S17" s="66">
        <f t="shared" si="7"/>
        <v>8</v>
      </c>
      <c r="T17" s="65">
        <f>VLOOKUP($A17,'Return Data'!$B$7:$R$2843,13,0)</f>
        <v>4.2026000000000003</v>
      </c>
      <c r="U17" s="66">
        <f t="shared" si="8"/>
        <v>8</v>
      </c>
      <c r="V17" s="65">
        <f>VLOOKUP($A17,'Return Data'!$B$7:$R$2843,17,0)</f>
        <v>5.7145999999999999</v>
      </c>
      <c r="W17" s="66">
        <f t="shared" si="10"/>
        <v>10</v>
      </c>
      <c r="X17" s="65">
        <f>VLOOKUP($A17,'Return Data'!$B$7:$R$2843,14,0)</f>
        <v>6.6158999999999999</v>
      </c>
      <c r="Y17" s="66">
        <f t="shared" si="11"/>
        <v>8</v>
      </c>
      <c r="Z17" s="65">
        <f>VLOOKUP($A17,'Return Data'!$B$7:$R$2843,16,0)</f>
        <v>7.2287999999999997</v>
      </c>
      <c r="AA17" s="67">
        <f t="shared" si="9"/>
        <v>8</v>
      </c>
    </row>
    <row r="18" spans="1:27" x14ac:dyDescent="0.3">
      <c r="A18" s="63" t="s">
        <v>1227</v>
      </c>
      <c r="B18" s="64">
        <f>VLOOKUP($A18,'Return Data'!$B$7:$R$2843,3,0)</f>
        <v>44351</v>
      </c>
      <c r="C18" s="65">
        <f>VLOOKUP($A18,'Return Data'!$B$7:$R$2843,4,0)</f>
        <v>31.3062846857657</v>
      </c>
      <c r="D18" s="65">
        <f>VLOOKUP($A18,'Return Data'!$B$7:$R$2843,5,0)</f>
        <v>2.7982</v>
      </c>
      <c r="E18" s="66">
        <f t="shared" si="0"/>
        <v>11</v>
      </c>
      <c r="F18" s="65">
        <f>VLOOKUP($A18,'Return Data'!$B$7:$R$2843,6,0)</f>
        <v>2.7987000000000002</v>
      </c>
      <c r="G18" s="66">
        <f t="shared" si="1"/>
        <v>14</v>
      </c>
      <c r="H18" s="65">
        <f>VLOOKUP($A18,'Return Data'!$B$7:$R$2843,7,0)</f>
        <v>2.6995</v>
      </c>
      <c r="I18" s="66">
        <f t="shared" si="2"/>
        <v>14</v>
      </c>
      <c r="J18" s="65">
        <f>VLOOKUP($A18,'Return Data'!$B$7:$R$2843,8,0)</f>
        <v>2.7509999999999999</v>
      </c>
      <c r="K18" s="66">
        <f t="shared" si="3"/>
        <v>13</v>
      </c>
      <c r="L18" s="65">
        <f>VLOOKUP($A18,'Return Data'!$B$7:$R$2843,9,0)</f>
        <v>2.6629999999999998</v>
      </c>
      <c r="M18" s="66">
        <f t="shared" si="4"/>
        <v>14</v>
      </c>
      <c r="N18" s="65">
        <f>VLOOKUP($A18,'Return Data'!$B$7:$R$2843,10,0)</f>
        <v>2.8275000000000001</v>
      </c>
      <c r="O18" s="66">
        <f t="shared" si="5"/>
        <v>15</v>
      </c>
      <c r="P18" s="65">
        <f>VLOOKUP($A18,'Return Data'!$B$7:$R$2843,11,0)</f>
        <v>2.6776</v>
      </c>
      <c r="Q18" s="66">
        <f t="shared" si="6"/>
        <v>16</v>
      </c>
      <c r="R18" s="65">
        <f>VLOOKUP($A18,'Return Data'!$B$7:$R$2843,12,0)</f>
        <v>2.9441000000000002</v>
      </c>
      <c r="S18" s="66">
        <f t="shared" si="7"/>
        <v>14</v>
      </c>
      <c r="T18" s="65">
        <f>VLOOKUP($A18,'Return Data'!$B$7:$R$2843,13,0)</f>
        <v>3.3159999999999998</v>
      </c>
      <c r="U18" s="66">
        <f t="shared" si="8"/>
        <v>14</v>
      </c>
      <c r="V18" s="65">
        <f>VLOOKUP($A18,'Return Data'!$B$7:$R$2843,17,0)</f>
        <v>7.0826000000000002</v>
      </c>
      <c r="W18" s="66">
        <f t="shared" si="10"/>
        <v>1</v>
      </c>
      <c r="X18" s="65">
        <f>VLOOKUP($A18,'Return Data'!$B$7:$R$2843,14,0)</f>
        <v>6.3730000000000002</v>
      </c>
      <c r="Y18" s="66">
        <f t="shared" si="11"/>
        <v>10</v>
      </c>
      <c r="Z18" s="65">
        <f>VLOOKUP($A18,'Return Data'!$B$7:$R$2843,16,0)</f>
        <v>7.4767999999999999</v>
      </c>
      <c r="AA18" s="67">
        <f t="shared" si="9"/>
        <v>4</v>
      </c>
    </row>
    <row r="19" spans="1:27" x14ac:dyDescent="0.3">
      <c r="A19" s="63" t="s">
        <v>1228</v>
      </c>
      <c r="B19" s="64">
        <f>VLOOKUP($A19,'Return Data'!$B$7:$R$2843,3,0)</f>
        <v>44351</v>
      </c>
      <c r="C19" s="65">
        <f>VLOOKUP($A19,'Return Data'!$B$7:$R$2843,4,0)</f>
        <v>3216.8054000000002</v>
      </c>
      <c r="D19" s="65">
        <f>VLOOKUP($A19,'Return Data'!$B$7:$R$2843,5,0)</f>
        <v>3.0888</v>
      </c>
      <c r="E19" s="66">
        <f t="shared" si="0"/>
        <v>7</v>
      </c>
      <c r="F19" s="65">
        <f>VLOOKUP($A19,'Return Data'!$B$7:$R$2843,6,0)</f>
        <v>3.1514000000000002</v>
      </c>
      <c r="G19" s="66">
        <f t="shared" si="1"/>
        <v>12</v>
      </c>
      <c r="H19" s="65">
        <f>VLOOKUP($A19,'Return Data'!$B$7:$R$2843,7,0)</f>
        <v>3.2644000000000002</v>
      </c>
      <c r="I19" s="66">
        <f t="shared" si="2"/>
        <v>7</v>
      </c>
      <c r="J19" s="65">
        <f>VLOOKUP($A19,'Return Data'!$B$7:$R$2843,8,0)</f>
        <v>3.3508</v>
      </c>
      <c r="K19" s="66">
        <f t="shared" si="3"/>
        <v>7</v>
      </c>
      <c r="L19" s="65">
        <f>VLOOKUP($A19,'Return Data'!$B$7:$R$2843,9,0)</f>
        <v>3.4346000000000001</v>
      </c>
      <c r="M19" s="66">
        <f t="shared" si="4"/>
        <v>4</v>
      </c>
      <c r="N19" s="65">
        <f>VLOOKUP($A19,'Return Data'!$B$7:$R$2843,10,0)</f>
        <v>4.0176999999999996</v>
      </c>
      <c r="O19" s="66">
        <f t="shared" si="5"/>
        <v>8</v>
      </c>
      <c r="P19" s="65">
        <f>VLOOKUP($A19,'Return Data'!$B$7:$R$2843,11,0)</f>
        <v>3.7713000000000001</v>
      </c>
      <c r="Q19" s="66">
        <f t="shared" si="6"/>
        <v>3</v>
      </c>
      <c r="R19" s="65">
        <f>VLOOKUP($A19,'Return Data'!$B$7:$R$2843,12,0)</f>
        <v>3.9437000000000002</v>
      </c>
      <c r="S19" s="66">
        <f t="shared" si="7"/>
        <v>3</v>
      </c>
      <c r="T19" s="65">
        <f>VLOOKUP($A19,'Return Data'!$B$7:$R$2843,13,0)</f>
        <v>4.3662000000000001</v>
      </c>
      <c r="U19" s="66">
        <f t="shared" si="8"/>
        <v>7</v>
      </c>
      <c r="V19" s="65">
        <f>VLOOKUP($A19,'Return Data'!$B$7:$R$2843,17,0)</f>
        <v>5.9477000000000002</v>
      </c>
      <c r="W19" s="66">
        <f t="shared" si="10"/>
        <v>7</v>
      </c>
      <c r="X19" s="65">
        <f>VLOOKUP($A19,'Return Data'!$B$7:$R$2843,14,0)</f>
        <v>6.8552</v>
      </c>
      <c r="Y19" s="66">
        <f t="shared" si="11"/>
        <v>4</v>
      </c>
      <c r="Z19" s="65">
        <f>VLOOKUP($A19,'Return Data'!$B$7:$R$2843,16,0)</f>
        <v>7.5850999999999997</v>
      </c>
      <c r="AA19" s="67">
        <f t="shared" si="9"/>
        <v>3</v>
      </c>
    </row>
    <row r="20" spans="1:27" x14ac:dyDescent="0.3">
      <c r="A20" s="63" t="s">
        <v>1231</v>
      </c>
      <c r="B20" s="64">
        <f>VLOOKUP($A20,'Return Data'!$B$7:$R$2843,3,0)</f>
        <v>44351</v>
      </c>
      <c r="C20" s="65">
        <f>VLOOKUP($A20,'Return Data'!$B$7:$R$2843,4,0)</f>
        <v>1048.2129</v>
      </c>
      <c r="D20" s="65">
        <f>VLOOKUP($A20,'Return Data'!$B$7:$R$2843,5,0)</f>
        <v>2.0232000000000001</v>
      </c>
      <c r="E20" s="66">
        <f t="shared" si="0"/>
        <v>17</v>
      </c>
      <c r="F20" s="65">
        <f>VLOOKUP($A20,'Return Data'!$B$7:$R$2843,6,0)</f>
        <v>2.6377000000000002</v>
      </c>
      <c r="G20" s="66">
        <f t="shared" si="1"/>
        <v>15</v>
      </c>
      <c r="H20" s="65">
        <f>VLOOKUP($A20,'Return Data'!$B$7:$R$2843,7,0)</f>
        <v>2.8883000000000001</v>
      </c>
      <c r="I20" s="66">
        <f t="shared" si="2"/>
        <v>12</v>
      </c>
      <c r="J20" s="65">
        <f>VLOOKUP($A20,'Return Data'!$B$7:$R$2843,8,0)</f>
        <v>2.5541</v>
      </c>
      <c r="K20" s="66">
        <f t="shared" si="3"/>
        <v>15</v>
      </c>
      <c r="L20" s="65">
        <f>VLOOKUP($A20,'Return Data'!$B$7:$R$2843,9,0)</f>
        <v>2.6334</v>
      </c>
      <c r="M20" s="66">
        <f t="shared" si="4"/>
        <v>15</v>
      </c>
      <c r="N20" s="65">
        <f>VLOOKUP($A20,'Return Data'!$B$7:$R$2843,10,0)</f>
        <v>2.8033000000000001</v>
      </c>
      <c r="O20" s="66">
        <f t="shared" si="5"/>
        <v>16</v>
      </c>
      <c r="P20" s="65">
        <f>VLOOKUP($A20,'Return Data'!$B$7:$R$2843,11,0)</f>
        <v>2.6919</v>
      </c>
      <c r="Q20" s="66">
        <f t="shared" si="6"/>
        <v>15</v>
      </c>
      <c r="R20" s="65">
        <f>VLOOKUP($A20,'Return Data'!$B$7:$R$2843,12,0)</f>
        <v>2.8719000000000001</v>
      </c>
      <c r="S20" s="66">
        <f t="shared" si="7"/>
        <v>16</v>
      </c>
      <c r="T20" s="65"/>
      <c r="U20" s="66"/>
      <c r="V20" s="65"/>
      <c r="W20" s="66"/>
      <c r="X20" s="65"/>
      <c r="Y20" s="66"/>
      <c r="Z20" s="65">
        <f>VLOOKUP($A20,'Return Data'!$B$7:$R$2843,16,0)</f>
        <v>3.8494999999999999</v>
      </c>
      <c r="AA20" s="67">
        <f t="shared" si="9"/>
        <v>17</v>
      </c>
    </row>
    <row r="21" spans="1:27" x14ac:dyDescent="0.3">
      <c r="A21" s="63" t="s">
        <v>1235</v>
      </c>
      <c r="B21" s="64">
        <f>VLOOKUP($A21,'Return Data'!$B$7:$R$2843,3,0)</f>
        <v>44351</v>
      </c>
      <c r="C21" s="65">
        <f>VLOOKUP($A21,'Return Data'!$B$7:$R$2843,4,0)</f>
        <v>32.766399999999997</v>
      </c>
      <c r="D21" s="65">
        <f>VLOOKUP($A21,'Return Data'!$B$7:$R$2843,5,0)</f>
        <v>2.5623</v>
      </c>
      <c r="E21" s="66">
        <f t="shared" si="0"/>
        <v>15</v>
      </c>
      <c r="F21" s="65">
        <f>VLOOKUP($A21,'Return Data'!$B$7:$R$2843,6,0)</f>
        <v>4.0114999999999998</v>
      </c>
      <c r="G21" s="66">
        <f t="shared" si="1"/>
        <v>4</v>
      </c>
      <c r="H21" s="65">
        <f>VLOOKUP($A21,'Return Data'!$B$7:$R$2843,7,0)</f>
        <v>3.1528</v>
      </c>
      <c r="I21" s="66">
        <f t="shared" si="2"/>
        <v>9</v>
      </c>
      <c r="J21" s="65">
        <f>VLOOKUP($A21,'Return Data'!$B$7:$R$2843,8,0)</f>
        <v>3.1227999999999998</v>
      </c>
      <c r="K21" s="66">
        <f t="shared" si="3"/>
        <v>9</v>
      </c>
      <c r="L21" s="65">
        <f>VLOOKUP($A21,'Return Data'!$B$7:$R$2843,9,0)</f>
        <v>2.9683999999999999</v>
      </c>
      <c r="M21" s="66">
        <f t="shared" si="4"/>
        <v>10</v>
      </c>
      <c r="N21" s="65">
        <f>VLOOKUP($A21,'Return Data'!$B$7:$R$2843,10,0)</f>
        <v>3.6956000000000002</v>
      </c>
      <c r="O21" s="66">
        <f t="shared" si="5"/>
        <v>12</v>
      </c>
      <c r="P21" s="65">
        <f>VLOOKUP($A21,'Return Data'!$B$7:$R$2843,11,0)</f>
        <v>3.3839000000000001</v>
      </c>
      <c r="Q21" s="66">
        <f t="shared" si="6"/>
        <v>12</v>
      </c>
      <c r="R21" s="65">
        <f>VLOOKUP($A21,'Return Data'!$B$7:$R$2843,12,0)</f>
        <v>3.5653999999999999</v>
      </c>
      <c r="S21" s="66">
        <f t="shared" si="7"/>
        <v>12</v>
      </c>
      <c r="T21" s="65">
        <f>VLOOKUP($A21,'Return Data'!$B$7:$R$2843,13,0)</f>
        <v>4.1268000000000002</v>
      </c>
      <c r="U21" s="66">
        <f>RANK(T21,T$8:T$24,0)</f>
        <v>11</v>
      </c>
      <c r="V21" s="65">
        <f>VLOOKUP($A21,'Return Data'!$B$7:$R$2843,17,0)</f>
        <v>5.6639999999999997</v>
      </c>
      <c r="W21" s="66">
        <f>RANK(V21,V$8:V$24,0)</f>
        <v>11</v>
      </c>
      <c r="X21" s="65">
        <f>VLOOKUP($A21,'Return Data'!$B$7:$R$2843,14,0)</f>
        <v>6.4005000000000001</v>
      </c>
      <c r="Y21" s="66">
        <f>RANK(X21,X$8:X$24,0)</f>
        <v>9</v>
      </c>
      <c r="Z21" s="65">
        <f>VLOOKUP($A21,'Return Data'!$B$7:$R$2843,16,0)</f>
        <v>7.2744</v>
      </c>
      <c r="AA21" s="67">
        <f t="shared" si="9"/>
        <v>7</v>
      </c>
    </row>
    <row r="22" spans="1:27" x14ac:dyDescent="0.3">
      <c r="A22" s="63" t="s">
        <v>1237</v>
      </c>
      <c r="B22" s="64">
        <f>VLOOKUP($A22,'Return Data'!$B$7:$R$2843,3,0)</f>
        <v>44351</v>
      </c>
      <c r="C22" s="65">
        <f>VLOOKUP($A22,'Return Data'!$B$7:$R$2843,4,0)</f>
        <v>11.749599999999999</v>
      </c>
      <c r="D22" s="65">
        <f>VLOOKUP($A22,'Return Data'!$B$7:$R$2843,5,0)</f>
        <v>2.7961</v>
      </c>
      <c r="E22" s="66">
        <f t="shared" si="0"/>
        <v>12</v>
      </c>
      <c r="F22" s="65">
        <f>VLOOKUP($A22,'Return Data'!$B$7:$R$2843,6,0)</f>
        <v>1.9678</v>
      </c>
      <c r="G22" s="66">
        <f t="shared" si="1"/>
        <v>17</v>
      </c>
      <c r="H22" s="65">
        <f>VLOOKUP($A22,'Return Data'!$B$7:$R$2843,7,0)</f>
        <v>2.7528999999999999</v>
      </c>
      <c r="I22" s="66">
        <f t="shared" si="2"/>
        <v>13</v>
      </c>
      <c r="J22" s="65">
        <f>VLOOKUP($A22,'Return Data'!$B$7:$R$2843,8,0)</f>
        <v>2.8210999999999999</v>
      </c>
      <c r="K22" s="66">
        <f t="shared" si="3"/>
        <v>11</v>
      </c>
      <c r="L22" s="65">
        <f>VLOOKUP($A22,'Return Data'!$B$7:$R$2843,9,0)</f>
        <v>2.8931</v>
      </c>
      <c r="M22" s="66">
        <f t="shared" si="4"/>
        <v>12</v>
      </c>
      <c r="N22" s="65">
        <f>VLOOKUP($A22,'Return Data'!$B$7:$R$2843,10,0)</f>
        <v>3.4674</v>
      </c>
      <c r="O22" s="66">
        <f t="shared" si="5"/>
        <v>13</v>
      </c>
      <c r="P22" s="65">
        <f>VLOOKUP($A22,'Return Data'!$B$7:$R$2843,11,0)</f>
        <v>3.3315999999999999</v>
      </c>
      <c r="Q22" s="66">
        <f t="shared" si="6"/>
        <v>13</v>
      </c>
      <c r="R22" s="65">
        <f>VLOOKUP($A22,'Return Data'!$B$7:$R$2843,12,0)</f>
        <v>3.3917999999999999</v>
      </c>
      <c r="S22" s="66">
        <f t="shared" si="7"/>
        <v>13</v>
      </c>
      <c r="T22" s="65">
        <f>VLOOKUP($A22,'Return Data'!$B$7:$R$2843,13,0)</f>
        <v>3.6915</v>
      </c>
      <c r="U22" s="66">
        <f>RANK(T22,T$8:T$24,0)</f>
        <v>13</v>
      </c>
      <c r="V22" s="65">
        <f>VLOOKUP($A22,'Return Data'!$B$7:$R$2843,17,0)</f>
        <v>5.3968999999999996</v>
      </c>
      <c r="W22" s="66">
        <f>RANK(V22,V$8:V$24,0)</f>
        <v>13</v>
      </c>
      <c r="X22" s="65"/>
      <c r="Y22" s="66"/>
      <c r="Z22" s="65">
        <f>VLOOKUP($A22,'Return Data'!$B$7:$R$2843,16,0)</f>
        <v>6.1760999999999999</v>
      </c>
      <c r="AA22" s="67">
        <f t="shared" si="9"/>
        <v>14</v>
      </c>
    </row>
    <row r="23" spans="1:27" x14ac:dyDescent="0.3">
      <c r="A23" s="63" t="s">
        <v>1239</v>
      </c>
      <c r="B23" s="64">
        <f>VLOOKUP($A23,'Return Data'!$B$7:$R$2843,3,0)</f>
        <v>44351</v>
      </c>
      <c r="C23" s="65">
        <f>VLOOKUP($A23,'Return Data'!$B$7:$R$2843,4,0)</f>
        <v>3666.7121999999999</v>
      </c>
      <c r="D23" s="65">
        <f>VLOOKUP($A23,'Return Data'!$B$7:$R$2843,5,0)</f>
        <v>3.6476999999999999</v>
      </c>
      <c r="E23" s="66">
        <f t="shared" si="0"/>
        <v>2</v>
      </c>
      <c r="F23" s="65">
        <f>VLOOKUP($A23,'Return Data'!$B$7:$R$2843,6,0)</f>
        <v>4.0216000000000003</v>
      </c>
      <c r="G23" s="66">
        <f t="shared" si="1"/>
        <v>3</v>
      </c>
      <c r="H23" s="65">
        <f>VLOOKUP($A23,'Return Data'!$B$7:$R$2843,7,0)</f>
        <v>3.7248000000000001</v>
      </c>
      <c r="I23" s="66">
        <f t="shared" si="2"/>
        <v>2</v>
      </c>
      <c r="J23" s="65">
        <f>VLOOKUP($A23,'Return Data'!$B$7:$R$2843,8,0)</f>
        <v>3.4058999999999999</v>
      </c>
      <c r="K23" s="66">
        <f t="shared" si="3"/>
        <v>6</v>
      </c>
      <c r="L23" s="65">
        <f>VLOOKUP($A23,'Return Data'!$B$7:$R$2843,9,0)</f>
        <v>3.4792000000000001</v>
      </c>
      <c r="M23" s="66">
        <f t="shared" si="4"/>
        <v>2</v>
      </c>
      <c r="N23" s="65">
        <f>VLOOKUP($A23,'Return Data'!$B$7:$R$2843,10,0)</f>
        <v>4.5945</v>
      </c>
      <c r="O23" s="66">
        <f t="shared" si="5"/>
        <v>1</v>
      </c>
      <c r="P23" s="65">
        <f>VLOOKUP($A23,'Return Data'!$B$7:$R$2843,11,0)</f>
        <v>3.9820000000000002</v>
      </c>
      <c r="Q23" s="66">
        <f t="shared" si="6"/>
        <v>1</v>
      </c>
      <c r="R23" s="65">
        <f>VLOOKUP($A23,'Return Data'!$B$7:$R$2843,12,0)</f>
        <v>4.1261999999999999</v>
      </c>
      <c r="S23" s="66">
        <f t="shared" si="7"/>
        <v>1</v>
      </c>
      <c r="T23" s="65">
        <f>VLOOKUP($A23,'Return Data'!$B$7:$R$2843,13,0)</f>
        <v>4.6639999999999997</v>
      </c>
      <c r="U23" s="66">
        <f>RANK(T23,T$8:T$24,0)</f>
        <v>1</v>
      </c>
      <c r="V23" s="65">
        <f>VLOOKUP($A23,'Return Data'!$B$7:$R$2843,17,0)</f>
        <v>6.0945</v>
      </c>
      <c r="W23" s="66">
        <f>RANK(V23,V$8:V$24,0)</f>
        <v>4</v>
      </c>
      <c r="X23" s="65">
        <f>VLOOKUP($A23,'Return Data'!$B$7:$R$2843,14,0)</f>
        <v>4.2957999999999998</v>
      </c>
      <c r="Y23" s="66">
        <f>RANK(X23,X$8:X$24,0)</f>
        <v>13</v>
      </c>
      <c r="Z23" s="65">
        <f>VLOOKUP($A23,'Return Data'!$B$7:$R$2843,16,0)</f>
        <v>6.8381999999999996</v>
      </c>
      <c r="AA23" s="67">
        <f t="shared" si="9"/>
        <v>11</v>
      </c>
    </row>
    <row r="24" spans="1:27" x14ac:dyDescent="0.3">
      <c r="A24" s="63" t="s">
        <v>1241</v>
      </c>
      <c r="B24" s="64">
        <f>VLOOKUP($A24,'Return Data'!$B$7:$R$2843,3,0)</f>
        <v>44351</v>
      </c>
      <c r="C24" s="65">
        <f>VLOOKUP($A24,'Return Data'!$B$7:$R$2843,4,0)</f>
        <v>2390.1583999999998</v>
      </c>
      <c r="D24" s="65">
        <f>VLOOKUP($A24,'Return Data'!$B$7:$R$2843,5,0)</f>
        <v>3.5524</v>
      </c>
      <c r="E24" s="66">
        <f t="shared" si="0"/>
        <v>4</v>
      </c>
      <c r="F24" s="65">
        <f>VLOOKUP($A24,'Return Data'!$B$7:$R$2843,6,0)</f>
        <v>3.2071999999999998</v>
      </c>
      <c r="G24" s="66">
        <f t="shared" si="1"/>
        <v>11</v>
      </c>
      <c r="H24" s="65">
        <f>VLOOKUP($A24,'Return Data'!$B$7:$R$2843,7,0)</f>
        <v>3.2528000000000001</v>
      </c>
      <c r="I24" s="66">
        <f t="shared" si="2"/>
        <v>8</v>
      </c>
      <c r="J24" s="65">
        <f>VLOOKUP($A24,'Return Data'!$B$7:$R$2843,8,0)</f>
        <v>3.3492000000000002</v>
      </c>
      <c r="K24" s="66">
        <f t="shared" si="3"/>
        <v>8</v>
      </c>
      <c r="L24" s="65">
        <f>VLOOKUP($A24,'Return Data'!$B$7:$R$2843,9,0)</f>
        <v>3.4156</v>
      </c>
      <c r="M24" s="66">
        <f t="shared" si="4"/>
        <v>6</v>
      </c>
      <c r="N24" s="65">
        <f>VLOOKUP($A24,'Return Data'!$B$7:$R$2843,10,0)</f>
        <v>4.01</v>
      </c>
      <c r="O24" s="66">
        <f t="shared" si="5"/>
        <v>9</v>
      </c>
      <c r="P24" s="65">
        <f>VLOOKUP($A24,'Return Data'!$B$7:$R$2843,11,0)</f>
        <v>3.7021000000000002</v>
      </c>
      <c r="Q24" s="66">
        <f t="shared" si="6"/>
        <v>6</v>
      </c>
      <c r="R24" s="65">
        <f>VLOOKUP($A24,'Return Data'!$B$7:$R$2843,12,0)</f>
        <v>3.8801999999999999</v>
      </c>
      <c r="S24" s="66">
        <f t="shared" si="7"/>
        <v>5</v>
      </c>
      <c r="T24" s="65">
        <f>VLOOKUP($A24,'Return Data'!$B$7:$R$2843,13,0)</f>
        <v>4.4661</v>
      </c>
      <c r="U24" s="66">
        <f>RANK(T24,T$8:T$24,0)</f>
        <v>4</v>
      </c>
      <c r="V24" s="65">
        <f>VLOOKUP($A24,'Return Data'!$B$7:$R$2843,17,0)</f>
        <v>5.9176000000000002</v>
      </c>
      <c r="W24" s="66">
        <f>RANK(V24,V$8:V$24,0)</f>
        <v>8</v>
      </c>
      <c r="X24" s="65">
        <f>VLOOKUP($A24,'Return Data'!$B$7:$R$2843,14,0)</f>
        <v>6.7683999999999997</v>
      </c>
      <c r="Y24" s="66">
        <f>RANK(X24,X$8:X$24,0)</f>
        <v>5</v>
      </c>
      <c r="Z24" s="65">
        <f>VLOOKUP($A24,'Return Data'!$B$7:$R$2843,16,0)</f>
        <v>7.5888999999999998</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3.0115941176470593</v>
      </c>
      <c r="E26" s="74"/>
      <c r="F26" s="75">
        <f>AVERAGE(F8:F24)</f>
        <v>3.3254941176470592</v>
      </c>
      <c r="G26" s="74"/>
      <c r="H26" s="75">
        <f>AVERAGE(H8:H24)</f>
        <v>3.1323529411764706</v>
      </c>
      <c r="I26" s="74"/>
      <c r="J26" s="75">
        <f>AVERAGE(J8:J24)</f>
        <v>3.0807411764705885</v>
      </c>
      <c r="K26" s="74"/>
      <c r="L26" s="75">
        <f>AVERAGE(L8:L24)</f>
        <v>3.0994999999999999</v>
      </c>
      <c r="M26" s="74"/>
      <c r="N26" s="75">
        <f>AVERAGE(N8:N24)</f>
        <v>3.8138588235294115</v>
      </c>
      <c r="O26" s="74"/>
      <c r="P26" s="75">
        <f>AVERAGE(P8:P24)</f>
        <v>3.4265117647058823</v>
      </c>
      <c r="Q26" s="74"/>
      <c r="R26" s="75">
        <f>AVERAGE(R8:R24)</f>
        <v>3.5753588235294114</v>
      </c>
      <c r="S26" s="74"/>
      <c r="T26" s="75">
        <f>AVERAGE(T8:T24)</f>
        <v>4.0802062499999998</v>
      </c>
      <c r="U26" s="74"/>
      <c r="V26" s="75">
        <f>AVERAGE(V8:V24)</f>
        <v>5.8839214285714281</v>
      </c>
      <c r="W26" s="74"/>
      <c r="X26" s="75">
        <f>AVERAGE(X8:X24)</f>
        <v>6.4198461538461533</v>
      </c>
      <c r="Y26" s="74"/>
      <c r="Z26" s="75">
        <f>AVERAGE(Z8:Z24)</f>
        <v>6.7274764705882362</v>
      </c>
      <c r="AA26" s="76"/>
    </row>
    <row r="27" spans="1:27" x14ac:dyDescent="0.3">
      <c r="A27" s="73" t="s">
        <v>28</v>
      </c>
      <c r="B27" s="74"/>
      <c r="C27" s="74"/>
      <c r="D27" s="75">
        <f>MIN(D8:D24)</f>
        <v>2.0232000000000001</v>
      </c>
      <c r="E27" s="74"/>
      <c r="F27" s="75">
        <f>MIN(F8:F24)</f>
        <v>1.9678</v>
      </c>
      <c r="G27" s="74"/>
      <c r="H27" s="75">
        <f>MIN(H8:H24)</f>
        <v>2.5276000000000001</v>
      </c>
      <c r="I27" s="74"/>
      <c r="J27" s="75">
        <f>MIN(J8:J24)</f>
        <v>2.4983</v>
      </c>
      <c r="K27" s="74"/>
      <c r="L27" s="75">
        <f>MIN(L8:L24)</f>
        <v>2.4834999999999998</v>
      </c>
      <c r="M27" s="74"/>
      <c r="N27" s="75">
        <f>MIN(N8:N24)</f>
        <v>2.6551999999999998</v>
      </c>
      <c r="O27" s="74"/>
      <c r="P27" s="75">
        <f>MIN(P8:P24)</f>
        <v>2.5998000000000001</v>
      </c>
      <c r="Q27" s="74"/>
      <c r="R27" s="75">
        <f>MIN(R8:R24)</f>
        <v>2.782</v>
      </c>
      <c r="S27" s="74"/>
      <c r="T27" s="75">
        <f>MIN(T8:T24)</f>
        <v>2.8060999999999998</v>
      </c>
      <c r="U27" s="74"/>
      <c r="V27" s="75">
        <f>MIN(V8:V24)</f>
        <v>4.8545999999999996</v>
      </c>
      <c r="W27" s="74"/>
      <c r="X27" s="75">
        <f>MIN(X8:X24)</f>
        <v>4.2957999999999998</v>
      </c>
      <c r="Y27" s="74"/>
      <c r="Z27" s="75">
        <f>MIN(Z8:Z24)</f>
        <v>3.8494999999999999</v>
      </c>
      <c r="AA27" s="76"/>
    </row>
    <row r="28" spans="1:27" ht="15" thickBot="1" x14ac:dyDescent="0.35">
      <c r="A28" s="77" t="s">
        <v>29</v>
      </c>
      <c r="B28" s="78"/>
      <c r="C28" s="78"/>
      <c r="D28" s="79">
        <f>MAX(D8:D24)</f>
        <v>3.8923999999999999</v>
      </c>
      <c r="E28" s="78"/>
      <c r="F28" s="79">
        <f>MAX(F8:F24)</f>
        <v>4.2283999999999997</v>
      </c>
      <c r="G28" s="78"/>
      <c r="H28" s="79">
        <f>MAX(H8:H24)</f>
        <v>3.7475000000000001</v>
      </c>
      <c r="I28" s="78"/>
      <c r="J28" s="79">
        <f>MAX(J8:J24)</f>
        <v>3.7101000000000002</v>
      </c>
      <c r="K28" s="78"/>
      <c r="L28" s="79">
        <f>MAX(L8:L24)</f>
        <v>3.5676000000000001</v>
      </c>
      <c r="M28" s="78"/>
      <c r="N28" s="79">
        <f>MAX(N8:N24)</f>
        <v>4.5945</v>
      </c>
      <c r="O28" s="78"/>
      <c r="P28" s="79">
        <f>MAX(P8:P24)</f>
        <v>3.9820000000000002</v>
      </c>
      <c r="Q28" s="78"/>
      <c r="R28" s="79">
        <f>MAX(R8:R24)</f>
        <v>4.1261999999999999</v>
      </c>
      <c r="S28" s="78"/>
      <c r="T28" s="79">
        <f>MAX(T8:T24)</f>
        <v>4.6639999999999997</v>
      </c>
      <c r="U28" s="78"/>
      <c r="V28" s="79">
        <f>MAX(V8:V24)</f>
        <v>7.0826000000000002</v>
      </c>
      <c r="W28" s="78"/>
      <c r="X28" s="79">
        <f>MAX(X8:X24)</f>
        <v>7.0515999999999996</v>
      </c>
      <c r="Y28" s="78"/>
      <c r="Z28" s="79">
        <f>MAX(Z8:Z24)</f>
        <v>7.7477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44351</v>
      </c>
      <c r="C8" s="65">
        <f>VLOOKUP($A8,'Return Data'!$B$7:$R$2843,4,0)</f>
        <v>30.261800000000001</v>
      </c>
      <c r="D8" s="65">
        <f>VLOOKUP($A8,'Return Data'!$B$7:$R$2843,10,0)</f>
        <v>5.5358999999999998</v>
      </c>
      <c r="E8" s="66">
        <f t="shared" ref="E8:E16" si="0">RANK(D8,D$8:D$16,0)</f>
        <v>6</v>
      </c>
      <c r="F8" s="65">
        <f>VLOOKUP($A8,'Return Data'!$B$7:$R$2843,11,0)</f>
        <v>13.1608</v>
      </c>
      <c r="G8" s="66">
        <f t="shared" ref="G8:G16" si="1">RANK(F8,F$8:F$16,0)</f>
        <v>5</v>
      </c>
      <c r="H8" s="65">
        <f>VLOOKUP($A8,'Return Data'!$B$7:$R$2843,12,0)</f>
        <v>28.4419</v>
      </c>
      <c r="I8" s="66">
        <f t="shared" ref="I8:I16" si="2">RANK(H8,H$8:H$16,0)</f>
        <v>4</v>
      </c>
      <c r="J8" s="65">
        <f>VLOOKUP($A8,'Return Data'!$B$7:$R$2843,13,0)</f>
        <v>43.256500000000003</v>
      </c>
      <c r="K8" s="66">
        <f t="shared" ref="K8:K16" si="3">RANK(J8,J$8:J$16,0)</f>
        <v>4</v>
      </c>
      <c r="L8" s="65">
        <f>VLOOKUP($A8,'Return Data'!$B$7:$R$2843,17,0)</f>
        <v>19.025700000000001</v>
      </c>
      <c r="M8" s="66">
        <f t="shared" ref="M8:M14" si="4">RANK(L8,L$8:L$16,0)</f>
        <v>2</v>
      </c>
      <c r="N8" s="65">
        <f>VLOOKUP($A8,'Return Data'!$B$7:$R$2843,14,0)</f>
        <v>15.563499999999999</v>
      </c>
      <c r="O8" s="66">
        <f t="shared" ref="O8:O14" si="5">RANK(N8,N$8:N$16,0)</f>
        <v>2</v>
      </c>
      <c r="P8" s="65">
        <f>VLOOKUP($A8,'Return Data'!$B$7:$R$2843,15,0)</f>
        <v>13.3918</v>
      </c>
      <c r="Q8" s="66">
        <f t="shared" ref="Q8:Q14" si="6">RANK(P8,P$8:P$16,0)</f>
        <v>3</v>
      </c>
      <c r="R8" s="65">
        <f>VLOOKUP($A8,'Return Data'!$B$7:$R$2843,16,0)</f>
        <v>10.865500000000001</v>
      </c>
      <c r="S8" s="67">
        <f t="shared" ref="S8:S16" si="7">RANK(R8,R$8:R$16,0)</f>
        <v>6</v>
      </c>
    </row>
    <row r="9" spans="1:20" x14ac:dyDescent="0.3">
      <c r="A9" s="63" t="s">
        <v>1247</v>
      </c>
      <c r="B9" s="64">
        <f>VLOOKUP($A9,'Return Data'!$B$7:$R$2843,3,0)</f>
        <v>44351</v>
      </c>
      <c r="C9" s="65">
        <f>VLOOKUP($A9,'Return Data'!$B$7:$R$2843,4,0)</f>
        <v>46.215000000000003</v>
      </c>
      <c r="D9" s="65">
        <f>VLOOKUP($A9,'Return Data'!$B$7:$R$2843,10,0)</f>
        <v>5.9029999999999996</v>
      </c>
      <c r="E9" s="66">
        <f t="shared" si="0"/>
        <v>4</v>
      </c>
      <c r="F9" s="65">
        <f>VLOOKUP($A9,'Return Data'!$B$7:$R$2843,11,0)</f>
        <v>15.1317</v>
      </c>
      <c r="G9" s="66">
        <f t="shared" si="1"/>
        <v>4</v>
      </c>
      <c r="H9" s="65">
        <f>VLOOKUP($A9,'Return Data'!$B$7:$R$2843,12,0)</f>
        <v>24.217199999999998</v>
      </c>
      <c r="I9" s="66">
        <f t="shared" si="2"/>
        <v>6</v>
      </c>
      <c r="J9" s="65">
        <f>VLOOKUP($A9,'Return Data'!$B$7:$R$2843,13,0)</f>
        <v>42.134399999999999</v>
      </c>
      <c r="K9" s="66">
        <f t="shared" si="3"/>
        <v>5</v>
      </c>
      <c r="L9" s="65">
        <f>VLOOKUP($A9,'Return Data'!$B$7:$R$2843,17,0)</f>
        <v>16.701899999999998</v>
      </c>
      <c r="M9" s="66">
        <f t="shared" si="4"/>
        <v>3</v>
      </c>
      <c r="N9" s="65">
        <f>VLOOKUP($A9,'Return Data'!$B$7:$R$2843,14,0)</f>
        <v>13.0878</v>
      </c>
      <c r="O9" s="66">
        <f t="shared" si="5"/>
        <v>4</v>
      </c>
      <c r="P9" s="65">
        <f>VLOOKUP($A9,'Return Data'!$B$7:$R$2843,15,0)</f>
        <v>11.373900000000001</v>
      </c>
      <c r="Q9" s="66">
        <f t="shared" si="6"/>
        <v>4</v>
      </c>
      <c r="R9" s="65">
        <f>VLOOKUP($A9,'Return Data'!$B$7:$R$2843,16,0)</f>
        <v>11.0206</v>
      </c>
      <c r="S9" s="67">
        <f t="shared" si="7"/>
        <v>5</v>
      </c>
    </row>
    <row r="10" spans="1:20" x14ac:dyDescent="0.3">
      <c r="A10" s="63" t="s">
        <v>1249</v>
      </c>
      <c r="B10" s="64">
        <f>VLOOKUP($A10,'Return Data'!$B$7:$R$2843,3,0)</f>
        <v>44351</v>
      </c>
      <c r="C10" s="65">
        <f>VLOOKUP($A10,'Return Data'!$B$7:$R$2843,4,0)</f>
        <v>386.93680000000001</v>
      </c>
      <c r="D10" s="65">
        <f>VLOOKUP($A10,'Return Data'!$B$7:$R$2843,10,0)</f>
        <v>6.2813999999999997</v>
      </c>
      <c r="E10" s="66">
        <f t="shared" si="0"/>
        <v>3</v>
      </c>
      <c r="F10" s="65">
        <f>VLOOKUP($A10,'Return Data'!$B$7:$R$2843,11,0)</f>
        <v>22.976600000000001</v>
      </c>
      <c r="G10" s="66">
        <f t="shared" si="1"/>
        <v>2</v>
      </c>
      <c r="H10" s="65">
        <f>VLOOKUP($A10,'Return Data'!$B$7:$R$2843,12,0)</f>
        <v>35.557000000000002</v>
      </c>
      <c r="I10" s="66">
        <f t="shared" si="2"/>
        <v>2</v>
      </c>
      <c r="J10" s="65">
        <f>VLOOKUP($A10,'Return Data'!$B$7:$R$2843,13,0)</f>
        <v>47.0501</v>
      </c>
      <c r="K10" s="66">
        <f t="shared" si="3"/>
        <v>2</v>
      </c>
      <c r="L10" s="65">
        <f>VLOOKUP($A10,'Return Data'!$B$7:$R$2843,17,0)</f>
        <v>16.224499999999999</v>
      </c>
      <c r="M10" s="66">
        <f t="shared" si="4"/>
        <v>4</v>
      </c>
      <c r="N10" s="65">
        <f>VLOOKUP($A10,'Return Data'!$B$7:$R$2843,14,0)</f>
        <v>13.622400000000001</v>
      </c>
      <c r="O10" s="66">
        <f t="shared" si="5"/>
        <v>3</v>
      </c>
      <c r="P10" s="65">
        <f>VLOOKUP($A10,'Return Data'!$B$7:$R$2843,15,0)</f>
        <v>15.4556</v>
      </c>
      <c r="Q10" s="66">
        <f t="shared" si="6"/>
        <v>2</v>
      </c>
      <c r="R10" s="65">
        <f>VLOOKUP($A10,'Return Data'!$B$7:$R$2843,16,0)</f>
        <v>15.240500000000001</v>
      </c>
      <c r="S10" s="67">
        <f t="shared" si="7"/>
        <v>2</v>
      </c>
    </row>
    <row r="11" spans="1:20" x14ac:dyDescent="0.3">
      <c r="A11" s="63" t="s">
        <v>2028</v>
      </c>
      <c r="B11" s="64">
        <f>VLOOKUP($A11,'Return Data'!$B$7:$R$2843,3,0)</f>
        <v>44351</v>
      </c>
      <c r="C11" s="65">
        <f>VLOOKUP($A11,'Return Data'!$B$7:$R$2843,4,0)</f>
        <v>25.537600000000001</v>
      </c>
      <c r="D11" s="65">
        <f>VLOOKUP($A11,'Return Data'!$B$7:$R$2843,10,0)</f>
        <v>4.0774999999999997</v>
      </c>
      <c r="E11" s="66">
        <f t="shared" si="0"/>
        <v>8</v>
      </c>
      <c r="F11" s="65">
        <f>VLOOKUP($A11,'Return Data'!$B$7:$R$2843,11,0)</f>
        <v>12.3628</v>
      </c>
      <c r="G11" s="66">
        <f t="shared" si="1"/>
        <v>6</v>
      </c>
      <c r="H11" s="65">
        <f>VLOOKUP($A11,'Return Data'!$B$7:$R$2843,12,0)</f>
        <v>25.142600000000002</v>
      </c>
      <c r="I11" s="66">
        <f t="shared" si="2"/>
        <v>5</v>
      </c>
      <c r="J11" s="65">
        <f>VLOOKUP($A11,'Return Data'!$B$7:$R$2843,13,0)</f>
        <v>36.897100000000002</v>
      </c>
      <c r="K11" s="66">
        <f t="shared" si="3"/>
        <v>6</v>
      </c>
      <c r="L11" s="65">
        <f>VLOOKUP($A11,'Return Data'!$B$7:$R$2843,17,0)</f>
        <v>14.1652</v>
      </c>
      <c r="M11" s="66">
        <f t="shared" si="4"/>
        <v>6</v>
      </c>
      <c r="N11" s="65">
        <f>VLOOKUP($A11,'Return Data'!$B$7:$R$2843,14,0)</f>
        <v>11.842000000000001</v>
      </c>
      <c r="O11" s="66">
        <f t="shared" si="5"/>
        <v>5</v>
      </c>
      <c r="P11" s="65">
        <f>VLOOKUP($A11,'Return Data'!$B$7:$R$2843,15,0)</f>
        <v>10.101900000000001</v>
      </c>
      <c r="Q11" s="66">
        <f t="shared" si="6"/>
        <v>6</v>
      </c>
      <c r="R11" s="65">
        <f>VLOOKUP($A11,'Return Data'!$B$7:$R$2843,16,0)</f>
        <v>9.3719000000000001</v>
      </c>
      <c r="S11" s="67">
        <f t="shared" si="7"/>
        <v>8</v>
      </c>
    </row>
    <row r="12" spans="1:20" x14ac:dyDescent="0.3">
      <c r="A12" s="63" t="s">
        <v>1251</v>
      </c>
      <c r="B12" s="64">
        <f>VLOOKUP($A12,'Return Data'!$B$7:$R$2843,3,0)</f>
        <v>44351</v>
      </c>
      <c r="C12" s="65">
        <f>VLOOKUP($A12,'Return Data'!$B$7:$R$2843,4,0)</f>
        <v>68.891099999999994</v>
      </c>
      <c r="D12" s="65">
        <f>VLOOKUP($A12,'Return Data'!$B$7:$R$2843,10,0)</f>
        <v>28.5078</v>
      </c>
      <c r="E12" s="66">
        <f t="shared" si="0"/>
        <v>1</v>
      </c>
      <c r="F12" s="65">
        <f>VLOOKUP($A12,'Return Data'!$B$7:$R$2843,11,0)</f>
        <v>38.673000000000002</v>
      </c>
      <c r="G12" s="66">
        <f t="shared" si="1"/>
        <v>1</v>
      </c>
      <c r="H12" s="65">
        <f>VLOOKUP($A12,'Return Data'!$B$7:$R$2843,12,0)</f>
        <v>53.391300000000001</v>
      </c>
      <c r="I12" s="66">
        <f t="shared" si="2"/>
        <v>1</v>
      </c>
      <c r="J12" s="65">
        <f>VLOOKUP($A12,'Return Data'!$B$7:$R$2843,13,0)</f>
        <v>101.9686</v>
      </c>
      <c r="K12" s="66">
        <f t="shared" si="3"/>
        <v>1</v>
      </c>
      <c r="L12" s="65">
        <f>VLOOKUP($A12,'Return Data'!$B$7:$R$2843,17,0)</f>
        <v>36.512799999999999</v>
      </c>
      <c r="M12" s="66">
        <f t="shared" si="4"/>
        <v>1</v>
      </c>
      <c r="N12" s="65">
        <f>VLOOKUP($A12,'Return Data'!$B$7:$R$2843,14,0)</f>
        <v>26.1404</v>
      </c>
      <c r="O12" s="66">
        <f t="shared" si="5"/>
        <v>1</v>
      </c>
      <c r="P12" s="65">
        <f>VLOOKUP($A12,'Return Data'!$B$7:$R$2843,15,0)</f>
        <v>17.1404</v>
      </c>
      <c r="Q12" s="66">
        <f t="shared" si="6"/>
        <v>1</v>
      </c>
      <c r="R12" s="65">
        <f>VLOOKUP($A12,'Return Data'!$B$7:$R$2843,16,0)</f>
        <v>13.1157</v>
      </c>
      <c r="S12" s="67">
        <f t="shared" si="7"/>
        <v>3</v>
      </c>
    </row>
    <row r="13" spans="1:20" x14ac:dyDescent="0.3">
      <c r="A13" s="63" t="s">
        <v>761</v>
      </c>
      <c r="B13" s="64">
        <f>VLOOKUP($A13,'Return Data'!$B$7:$R$2843,3,0)</f>
        <v>44351</v>
      </c>
      <c r="C13" s="65">
        <f>VLOOKUP($A13,'Return Data'!$B$7:$R$2843,4,0)</f>
        <v>22.8384</v>
      </c>
      <c r="D13" s="65">
        <f>VLOOKUP($A13,'Return Data'!$B$7:$R$2843,10,0)</f>
        <v>12.2066</v>
      </c>
      <c r="E13" s="66">
        <f t="shared" si="0"/>
        <v>2</v>
      </c>
      <c r="F13" s="65">
        <f>VLOOKUP($A13,'Return Data'!$B$7:$R$2843,11,0)</f>
        <v>12.0306</v>
      </c>
      <c r="G13" s="66">
        <f t="shared" si="1"/>
        <v>7</v>
      </c>
      <c r="H13" s="65">
        <f>VLOOKUP($A13,'Return Data'!$B$7:$R$2843,12,0)</f>
        <v>15.583</v>
      </c>
      <c r="I13" s="66">
        <f t="shared" si="2"/>
        <v>9</v>
      </c>
      <c r="J13" s="65">
        <f>VLOOKUP($A13,'Return Data'!$B$7:$R$2843,13,0)</f>
        <v>18.792200000000001</v>
      </c>
      <c r="K13" s="66">
        <f t="shared" si="3"/>
        <v>9</v>
      </c>
      <c r="L13" s="65">
        <f>VLOOKUP($A13,'Return Data'!$B$7:$R$2843,17,0)</f>
        <v>10.770300000000001</v>
      </c>
      <c r="M13" s="66">
        <f t="shared" si="4"/>
        <v>8</v>
      </c>
      <c r="N13" s="65">
        <f>VLOOKUP($A13,'Return Data'!$B$7:$R$2843,14,0)</f>
        <v>9.7318999999999996</v>
      </c>
      <c r="O13" s="66">
        <f t="shared" si="5"/>
        <v>7</v>
      </c>
      <c r="P13" s="65">
        <f>VLOOKUP($A13,'Return Data'!$B$7:$R$2843,15,0)</f>
        <v>9.3820999999999994</v>
      </c>
      <c r="Q13" s="66">
        <f t="shared" si="6"/>
        <v>7</v>
      </c>
      <c r="R13" s="65">
        <f>VLOOKUP($A13,'Return Data'!$B$7:$R$2843,16,0)</f>
        <v>9.7187999999999999</v>
      </c>
      <c r="S13" s="67">
        <f t="shared" si="7"/>
        <v>7</v>
      </c>
    </row>
    <row r="14" spans="1:20" x14ac:dyDescent="0.3">
      <c r="A14" s="63" t="s">
        <v>1252</v>
      </c>
      <c r="B14" s="64">
        <f>VLOOKUP($A14,'Return Data'!$B$7:$R$2843,3,0)</f>
        <v>44351</v>
      </c>
      <c r="C14" s="65">
        <f>VLOOKUP($A14,'Return Data'!$B$7:$R$2843,4,0)</f>
        <v>37.866100000000003</v>
      </c>
      <c r="D14" s="65">
        <f>VLOOKUP($A14,'Return Data'!$B$7:$R$2843,10,0)</f>
        <v>5.8545999999999996</v>
      </c>
      <c r="E14" s="66">
        <f t="shared" si="0"/>
        <v>5</v>
      </c>
      <c r="F14" s="65">
        <f>VLOOKUP($A14,'Return Data'!$B$7:$R$2843,11,0)</f>
        <v>10.4528</v>
      </c>
      <c r="G14" s="66">
        <f t="shared" si="1"/>
        <v>8</v>
      </c>
      <c r="H14" s="65">
        <f>VLOOKUP($A14,'Return Data'!$B$7:$R$2843,12,0)</f>
        <v>16.950099999999999</v>
      </c>
      <c r="I14" s="66">
        <f t="shared" si="2"/>
        <v>7</v>
      </c>
      <c r="J14" s="65">
        <f>VLOOKUP($A14,'Return Data'!$B$7:$R$2843,13,0)</f>
        <v>24.435099999999998</v>
      </c>
      <c r="K14" s="66">
        <f t="shared" si="3"/>
        <v>8</v>
      </c>
      <c r="L14" s="65">
        <f>VLOOKUP($A14,'Return Data'!$B$7:$R$2843,17,0)</f>
        <v>15.2212</v>
      </c>
      <c r="M14" s="66">
        <f t="shared" si="4"/>
        <v>5</v>
      </c>
      <c r="N14" s="65">
        <f>VLOOKUP($A14,'Return Data'!$B$7:$R$2843,14,0)</f>
        <v>11.814399999999999</v>
      </c>
      <c r="O14" s="66">
        <f t="shared" si="5"/>
        <v>6</v>
      </c>
      <c r="P14" s="65">
        <f>VLOOKUP($A14,'Return Data'!$B$7:$R$2843,15,0)</f>
        <v>10.605600000000001</v>
      </c>
      <c r="Q14" s="66">
        <f t="shared" si="6"/>
        <v>5</v>
      </c>
      <c r="R14" s="65">
        <f>VLOOKUP($A14,'Return Data'!$B$7:$R$2843,16,0)</f>
        <v>11.4513</v>
      </c>
      <c r="S14" s="67">
        <f t="shared" si="7"/>
        <v>4</v>
      </c>
    </row>
    <row r="15" spans="1:20" x14ac:dyDescent="0.3">
      <c r="A15" s="63" t="s">
        <v>1254</v>
      </c>
      <c r="B15" s="64">
        <f>VLOOKUP($A15,'Return Data'!$B$7:$R$2843,3,0)</f>
        <v>44351</v>
      </c>
      <c r="C15" s="65">
        <f>VLOOKUP($A15,'Return Data'!$B$7:$R$2843,4,0)</f>
        <v>14.339</v>
      </c>
      <c r="D15" s="65">
        <f>VLOOKUP($A15,'Return Data'!$B$7:$R$2843,10,0)</f>
        <v>4.431</v>
      </c>
      <c r="E15" s="66">
        <f t="shared" si="0"/>
        <v>7</v>
      </c>
      <c r="F15" s="65">
        <f>VLOOKUP($A15,'Return Data'!$B$7:$R$2843,11,0)</f>
        <v>16.499600000000001</v>
      </c>
      <c r="G15" s="66">
        <f t="shared" si="1"/>
        <v>3</v>
      </c>
      <c r="H15" s="65">
        <f>VLOOKUP($A15,'Return Data'!$B$7:$R$2843,12,0)</f>
        <v>30.881599999999999</v>
      </c>
      <c r="I15" s="66">
        <f t="shared" si="2"/>
        <v>3</v>
      </c>
      <c r="J15" s="65">
        <f>VLOOKUP($A15,'Return Data'!$B$7:$R$2843,13,0)</f>
        <v>43.934100000000001</v>
      </c>
      <c r="K15" s="66">
        <f t="shared" si="3"/>
        <v>3</v>
      </c>
      <c r="L15" s="65"/>
      <c r="M15" s="66"/>
      <c r="N15" s="65"/>
      <c r="O15" s="66"/>
      <c r="P15" s="65"/>
      <c r="Q15" s="66"/>
      <c r="R15" s="65">
        <f>VLOOKUP($A15,'Return Data'!$B$7:$R$2843,16,0)</f>
        <v>33.3551</v>
      </c>
      <c r="S15" s="67">
        <f t="shared" si="7"/>
        <v>1</v>
      </c>
    </row>
    <row r="16" spans="1:20" x14ac:dyDescent="0.3">
      <c r="A16" s="63" t="s">
        <v>1256</v>
      </c>
      <c r="B16" s="64">
        <f>VLOOKUP($A16,'Return Data'!$B$7:$R$2843,3,0)</f>
        <v>44351</v>
      </c>
      <c r="C16" s="65">
        <f>VLOOKUP($A16,'Return Data'!$B$7:$R$2843,4,0)</f>
        <v>44.087899999999998</v>
      </c>
      <c r="D16" s="65">
        <f>VLOOKUP($A16,'Return Data'!$B$7:$R$2843,10,0)</f>
        <v>2.3035000000000001</v>
      </c>
      <c r="E16" s="66">
        <f t="shared" si="0"/>
        <v>9</v>
      </c>
      <c r="F16" s="65">
        <f>VLOOKUP($A16,'Return Data'!$B$7:$R$2843,11,0)</f>
        <v>7.8783000000000003</v>
      </c>
      <c r="G16" s="66">
        <f t="shared" si="1"/>
        <v>9</v>
      </c>
      <c r="H16" s="65">
        <f>VLOOKUP($A16,'Return Data'!$B$7:$R$2843,12,0)</f>
        <v>15.5907</v>
      </c>
      <c r="I16" s="66">
        <f t="shared" si="2"/>
        <v>8</v>
      </c>
      <c r="J16" s="65">
        <f>VLOOKUP($A16,'Return Data'!$B$7:$R$2843,13,0)</f>
        <v>27.766200000000001</v>
      </c>
      <c r="K16" s="66">
        <f t="shared" si="3"/>
        <v>7</v>
      </c>
      <c r="L16" s="65">
        <f>VLOOKUP($A16,'Return Data'!$B$7:$R$2843,17,0)</f>
        <v>11.2294</v>
      </c>
      <c r="M16" s="66">
        <f>RANK(L16,L$8:L$16,0)</f>
        <v>7</v>
      </c>
      <c r="N16" s="65">
        <f>VLOOKUP($A16,'Return Data'!$B$7:$R$2843,14,0)</f>
        <v>8.3041</v>
      </c>
      <c r="O16" s="66">
        <f>RANK(N16,N$8:N$16,0)</f>
        <v>8</v>
      </c>
      <c r="P16" s="65">
        <f>VLOOKUP($A16,'Return Data'!$B$7:$R$2843,15,0)</f>
        <v>9.1465999999999994</v>
      </c>
      <c r="Q16" s="66">
        <f>RANK(P16,P$8:P$16,0)</f>
        <v>8</v>
      </c>
      <c r="R16" s="65">
        <f>VLOOKUP($A16,'Return Data'!$B$7:$R$2843,16,0)</f>
        <v>7.6866000000000003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8.3445888888888877</v>
      </c>
      <c r="E18" s="74"/>
      <c r="F18" s="75">
        <f>AVERAGE(F8:F16)</f>
        <v>16.574022222222219</v>
      </c>
      <c r="G18" s="74"/>
      <c r="H18" s="75">
        <f>AVERAGE(H8:H16)</f>
        <v>27.306155555555552</v>
      </c>
      <c r="I18" s="74"/>
      <c r="J18" s="75">
        <f>AVERAGE(J8:J16)</f>
        <v>42.914922222222216</v>
      </c>
      <c r="K18" s="74"/>
      <c r="L18" s="75">
        <f>AVERAGE(L8:L16)</f>
        <v>17.481375</v>
      </c>
      <c r="M18" s="74"/>
      <c r="N18" s="75">
        <f>AVERAGE(N8:N16)</f>
        <v>13.763312500000001</v>
      </c>
      <c r="O18" s="74"/>
      <c r="P18" s="75">
        <f>AVERAGE(P8:P16)</f>
        <v>12.074737499999998</v>
      </c>
      <c r="Q18" s="74"/>
      <c r="R18" s="75">
        <f>AVERAGE(R8:R16)</f>
        <v>13.536222222222221</v>
      </c>
      <c r="S18" s="76"/>
    </row>
    <row r="19" spans="1:19" x14ac:dyDescent="0.3">
      <c r="A19" s="73" t="s">
        <v>28</v>
      </c>
      <c r="B19" s="74"/>
      <c r="C19" s="74"/>
      <c r="D19" s="75">
        <f>MIN(D8:D16)</f>
        <v>2.3035000000000001</v>
      </c>
      <c r="E19" s="74"/>
      <c r="F19" s="75">
        <f>MIN(F8:F16)</f>
        <v>7.8783000000000003</v>
      </c>
      <c r="G19" s="74"/>
      <c r="H19" s="75">
        <f>MIN(H8:H16)</f>
        <v>15.583</v>
      </c>
      <c r="I19" s="74"/>
      <c r="J19" s="75">
        <f>MIN(J8:J16)</f>
        <v>18.792200000000001</v>
      </c>
      <c r="K19" s="74"/>
      <c r="L19" s="75">
        <f>MIN(L8:L16)</f>
        <v>10.770300000000001</v>
      </c>
      <c r="M19" s="74"/>
      <c r="N19" s="75">
        <f>MIN(N8:N16)</f>
        <v>8.3041</v>
      </c>
      <c r="O19" s="74"/>
      <c r="P19" s="75">
        <f>MIN(P8:P16)</f>
        <v>9.1465999999999994</v>
      </c>
      <c r="Q19" s="74"/>
      <c r="R19" s="75">
        <f>MIN(R8:R16)</f>
        <v>7.6866000000000003</v>
      </c>
      <c r="S19" s="76"/>
    </row>
    <row r="20" spans="1:19" ht="15" thickBot="1" x14ac:dyDescent="0.35">
      <c r="A20" s="77" t="s">
        <v>29</v>
      </c>
      <c r="B20" s="78"/>
      <c r="C20" s="78"/>
      <c r="D20" s="79">
        <f>MAX(D8:D16)</f>
        <v>28.5078</v>
      </c>
      <c r="E20" s="78"/>
      <c r="F20" s="79">
        <f>MAX(F8:F16)</f>
        <v>38.673000000000002</v>
      </c>
      <c r="G20" s="78"/>
      <c r="H20" s="79">
        <f>MAX(H8:H16)</f>
        <v>53.391300000000001</v>
      </c>
      <c r="I20" s="78"/>
      <c r="J20" s="79">
        <f>MAX(J8:J16)</f>
        <v>101.9686</v>
      </c>
      <c r="K20" s="78"/>
      <c r="L20" s="79">
        <f>MAX(L8:L16)</f>
        <v>36.512799999999999</v>
      </c>
      <c r="M20" s="78"/>
      <c r="N20" s="79">
        <f>MAX(N8:N16)</f>
        <v>26.1404</v>
      </c>
      <c r="O20" s="78"/>
      <c r="P20" s="79">
        <f>MAX(P8:P16)</f>
        <v>17.1404</v>
      </c>
      <c r="Q20" s="78"/>
      <c r="R20" s="79">
        <f>MAX(R8:R16)</f>
        <v>33.3551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44351</v>
      </c>
      <c r="C8" s="65">
        <f>VLOOKUP($A8,'Return Data'!$B$7:$R$2843,4,0)</f>
        <v>273.93259999999998</v>
      </c>
      <c r="D8" s="65">
        <f>VLOOKUP($A8,'Return Data'!$B$7:$R$2843,5,0)</f>
        <v>14.7028</v>
      </c>
      <c r="E8" s="66">
        <f>RANK(D8,D$8:D$14,0)</f>
        <v>2</v>
      </c>
      <c r="F8" s="65">
        <f>VLOOKUP($A8,'Return Data'!$B$7:$R$2843,6,0)</f>
        <v>9.5745000000000005</v>
      </c>
      <c r="G8" s="66">
        <f>RANK(F8,F$8:F$14,0)</f>
        <v>5</v>
      </c>
      <c r="H8" s="65">
        <f>VLOOKUP($A8,'Return Data'!$B$7:$R$2843,7,0)</f>
        <v>3.7086999999999999</v>
      </c>
      <c r="I8" s="66">
        <f>RANK(H8,H$8:H$14,0)</f>
        <v>6</v>
      </c>
      <c r="J8" s="65">
        <f>VLOOKUP($A8,'Return Data'!$B$7:$R$2843,8,0)</f>
        <v>4.1284999999999998</v>
      </c>
      <c r="K8" s="66">
        <f>RANK(J8,J$8:J$14,0)</f>
        <v>5</v>
      </c>
      <c r="L8" s="65">
        <f>VLOOKUP($A8,'Return Data'!$B$7:$R$2843,9,0)</f>
        <v>5.3201999999999998</v>
      </c>
      <c r="M8" s="66">
        <f>RANK(L8,L$8:L$14,0)</f>
        <v>5</v>
      </c>
      <c r="N8" s="65">
        <f>VLOOKUP($A8,'Return Data'!$B$7:$R$2843,10,0)</f>
        <v>7.0585000000000004</v>
      </c>
      <c r="O8" s="66">
        <f>RANK(N8,N$8:N$14,0)</f>
        <v>3</v>
      </c>
      <c r="P8" s="65">
        <f>VLOOKUP($A8,'Return Data'!$B$7:$R$2843,11,0)</f>
        <v>3.875</v>
      </c>
      <c r="Q8" s="66">
        <f>RANK(P8,P$8:P$14,0)</f>
        <v>7</v>
      </c>
      <c r="R8" s="65">
        <f>VLOOKUP($A8,'Return Data'!$B$7:$R$2843,12,0)</f>
        <v>4.9356</v>
      </c>
      <c r="S8" s="66">
        <f>RANK(R8,R$8:R$14,0)</f>
        <v>6</v>
      </c>
      <c r="T8" s="65">
        <f>VLOOKUP($A8,'Return Data'!$B$7:$R$2843,13,0)</f>
        <v>6.4093999999999998</v>
      </c>
      <c r="U8" s="66">
        <f>RANK(T8,T$8:T$14,0)</f>
        <v>5</v>
      </c>
      <c r="V8" s="65">
        <f>VLOOKUP($A8,'Return Data'!$B$7:$R$2843,17,0)</f>
        <v>7.5769000000000002</v>
      </c>
      <c r="W8" s="66">
        <f>RANK(V8,V$8:V$14,0)</f>
        <v>4</v>
      </c>
      <c r="X8" s="65">
        <f>VLOOKUP($A8,'Return Data'!$B$7:$R$2843,14,0)</f>
        <v>8.1011000000000006</v>
      </c>
      <c r="Y8" s="66">
        <f>RANK(X8,X$8:X$14,0)</f>
        <v>4</v>
      </c>
      <c r="Z8" s="65">
        <f>VLOOKUP($A8,'Return Data'!$B$7:$R$2843,16,0)</f>
        <v>8.6138999999999992</v>
      </c>
      <c r="AA8" s="67">
        <f>RANK(Z8,Z$8:Z$14,0)</f>
        <v>3</v>
      </c>
    </row>
    <row r="9" spans="1:27" x14ac:dyDescent="0.3">
      <c r="A9" s="63" t="s">
        <v>806</v>
      </c>
      <c r="B9" s="64">
        <f>VLOOKUP($A9,'Return Data'!$B$7:$R$2843,3,0)</f>
        <v>44351</v>
      </c>
      <c r="C9" s="65">
        <f>VLOOKUP($A9,'Return Data'!$B$7:$R$2843,4,0)</f>
        <v>33.539900000000003</v>
      </c>
      <c r="D9" s="65">
        <f>VLOOKUP($A9,'Return Data'!$B$7:$R$2843,5,0)</f>
        <v>7.1839000000000004</v>
      </c>
      <c r="E9" s="66">
        <f t="shared" ref="E9:E14" si="0">RANK(D9,D$8:D$14,0)</f>
        <v>6</v>
      </c>
      <c r="F9" s="65">
        <f>VLOOKUP($A9,'Return Data'!$B$7:$R$2843,6,0)</f>
        <v>7.1867000000000001</v>
      </c>
      <c r="G9" s="66">
        <f t="shared" ref="G9:G14" si="1">RANK(F9,F$8:F$14,0)</f>
        <v>7</v>
      </c>
      <c r="H9" s="65">
        <f>VLOOKUP($A9,'Return Data'!$B$7:$R$2843,7,0)</f>
        <v>-0.74609999999999999</v>
      </c>
      <c r="I9" s="66">
        <f t="shared" ref="I9:I14" si="2">RANK(H9,H$8:H$14,0)</f>
        <v>7</v>
      </c>
      <c r="J9" s="65">
        <f>VLOOKUP($A9,'Return Data'!$B$7:$R$2843,8,0)</f>
        <v>2.6922999999999999</v>
      </c>
      <c r="K9" s="66">
        <f t="shared" ref="K9:K14" si="3">RANK(J9,J$8:J$14,0)</f>
        <v>7</v>
      </c>
      <c r="L9" s="65">
        <f>VLOOKUP($A9,'Return Data'!$B$7:$R$2843,9,0)</f>
        <v>5.0096999999999996</v>
      </c>
      <c r="M9" s="66">
        <f t="shared" ref="M9:M14" si="4">RANK(L9,L$8:L$14,0)</f>
        <v>6</v>
      </c>
      <c r="N9" s="65">
        <f>VLOOKUP($A9,'Return Data'!$B$7:$R$2843,10,0)</f>
        <v>5.0505000000000004</v>
      </c>
      <c r="O9" s="66">
        <f t="shared" ref="O9:O14" si="5">RANK(N9,N$8:N$14,0)</f>
        <v>6</v>
      </c>
      <c r="P9" s="65">
        <f>VLOOKUP($A9,'Return Data'!$B$7:$R$2843,11,0)</f>
        <v>4.3684000000000003</v>
      </c>
      <c r="Q9" s="66">
        <f t="shared" ref="Q9:Q14" si="6">RANK(P9,P$8:P$14,0)</f>
        <v>3</v>
      </c>
      <c r="R9" s="65">
        <f>VLOOKUP($A9,'Return Data'!$B$7:$R$2843,12,0)</f>
        <v>5.0494000000000003</v>
      </c>
      <c r="S9" s="66">
        <f t="shared" ref="S9:S14" si="7">RANK(R9,R$8:R$14,0)</f>
        <v>5</v>
      </c>
      <c r="T9" s="65">
        <f>VLOOKUP($A9,'Return Data'!$B$7:$R$2843,13,0)</f>
        <v>5.9374000000000002</v>
      </c>
      <c r="U9" s="66">
        <f t="shared" ref="U9:U14" si="8">RANK(T9,T$8:T$14,0)</f>
        <v>6</v>
      </c>
      <c r="V9" s="65">
        <f>VLOOKUP($A9,'Return Data'!$B$7:$R$2843,17,0)</f>
        <v>6.5772000000000004</v>
      </c>
      <c r="W9" s="66">
        <f t="shared" ref="W9:W13" si="9">RANK(V9,V$8:V$14,0)</f>
        <v>6</v>
      </c>
      <c r="X9" s="65">
        <f>VLOOKUP($A9,'Return Data'!$B$7:$R$2843,14,0)</f>
        <v>6.9244000000000003</v>
      </c>
      <c r="Y9" s="66">
        <f t="shared" ref="Y9:Y13" si="10">RANK(X9,X$8:X$14,0)</f>
        <v>5</v>
      </c>
      <c r="Z9" s="65">
        <f>VLOOKUP($A9,'Return Data'!$B$7:$R$2843,16,0)</f>
        <v>7.1224999999999996</v>
      </c>
      <c r="AA9" s="67">
        <f t="shared" ref="AA9:AA14" si="11">RANK(Z9,Z$8:Z$14,0)</f>
        <v>7</v>
      </c>
    </row>
    <row r="10" spans="1:27" x14ac:dyDescent="0.3">
      <c r="A10" s="63" t="s">
        <v>808</v>
      </c>
      <c r="B10" s="64">
        <f>VLOOKUP($A10,'Return Data'!$B$7:$R$2843,3,0)</f>
        <v>44351</v>
      </c>
      <c r="C10" s="65">
        <f>VLOOKUP($A10,'Return Data'!$B$7:$R$2843,4,0)</f>
        <v>38.750799999999998</v>
      </c>
      <c r="D10" s="65">
        <f>VLOOKUP($A10,'Return Data'!$B$7:$R$2843,5,0)</f>
        <v>14.5113</v>
      </c>
      <c r="E10" s="66">
        <f t="shared" si="0"/>
        <v>3</v>
      </c>
      <c r="F10" s="65">
        <f>VLOOKUP($A10,'Return Data'!$B$7:$R$2843,6,0)</f>
        <v>12.131399999999999</v>
      </c>
      <c r="G10" s="66">
        <f t="shared" si="1"/>
        <v>4</v>
      </c>
      <c r="H10" s="65">
        <f>VLOOKUP($A10,'Return Data'!$B$7:$R$2843,7,0)</f>
        <v>6.4804000000000004</v>
      </c>
      <c r="I10" s="66">
        <f t="shared" si="2"/>
        <v>3</v>
      </c>
      <c r="J10" s="65">
        <f>VLOOKUP($A10,'Return Data'!$B$7:$R$2843,8,0)</f>
        <v>5.4881000000000002</v>
      </c>
      <c r="K10" s="66">
        <f t="shared" si="3"/>
        <v>4</v>
      </c>
      <c r="L10" s="65">
        <f>VLOOKUP($A10,'Return Data'!$B$7:$R$2843,9,0)</f>
        <v>7.1531000000000002</v>
      </c>
      <c r="M10" s="66">
        <f t="shared" si="4"/>
        <v>3</v>
      </c>
      <c r="N10" s="65">
        <f>VLOOKUP($A10,'Return Data'!$B$7:$R$2843,10,0)</f>
        <v>6.0758999999999999</v>
      </c>
      <c r="O10" s="66">
        <f t="shared" si="5"/>
        <v>4</v>
      </c>
      <c r="P10" s="65">
        <f>VLOOKUP($A10,'Return Data'!$B$7:$R$2843,11,0)</f>
        <v>4.6997</v>
      </c>
      <c r="Q10" s="66">
        <f t="shared" si="6"/>
        <v>2</v>
      </c>
      <c r="R10" s="65">
        <f>VLOOKUP($A10,'Return Data'!$B$7:$R$2843,12,0)</f>
        <v>6.1295999999999999</v>
      </c>
      <c r="S10" s="66">
        <f t="shared" si="7"/>
        <v>3</v>
      </c>
      <c r="T10" s="65">
        <f>VLOOKUP($A10,'Return Data'!$B$7:$R$2843,13,0)</f>
        <v>7.5171999999999999</v>
      </c>
      <c r="U10" s="66">
        <f t="shared" si="8"/>
        <v>4</v>
      </c>
      <c r="V10" s="65">
        <f>VLOOKUP($A10,'Return Data'!$B$7:$R$2843,17,0)</f>
        <v>8.0047999999999995</v>
      </c>
      <c r="W10" s="66">
        <f t="shared" si="9"/>
        <v>3</v>
      </c>
      <c r="X10" s="65">
        <f>VLOOKUP($A10,'Return Data'!$B$7:$R$2843,14,0)</f>
        <v>8.2253000000000007</v>
      </c>
      <c r="Y10" s="66">
        <f t="shared" si="10"/>
        <v>3</v>
      </c>
      <c r="Z10" s="65">
        <f>VLOOKUP($A10,'Return Data'!$B$7:$R$2843,16,0)</f>
        <v>8.4045000000000005</v>
      </c>
      <c r="AA10" s="67">
        <f t="shared" si="11"/>
        <v>5</v>
      </c>
    </row>
    <row r="11" spans="1:27" x14ac:dyDescent="0.3">
      <c r="A11" s="63" t="s">
        <v>810</v>
      </c>
      <c r="B11" s="64">
        <f>VLOOKUP($A11,'Return Data'!$B$7:$R$2843,3,0)</f>
        <v>44351</v>
      </c>
      <c r="C11" s="65">
        <f>VLOOKUP($A11,'Return Data'!$B$7:$R$2843,4,0)</f>
        <v>348.66660000000002</v>
      </c>
      <c r="D11" s="65">
        <f>VLOOKUP($A11,'Return Data'!$B$7:$R$2843,5,0)</f>
        <v>12.723599999999999</v>
      </c>
      <c r="E11" s="66">
        <f t="shared" si="0"/>
        <v>4</v>
      </c>
      <c r="F11" s="65">
        <f>VLOOKUP($A11,'Return Data'!$B$7:$R$2843,6,0)</f>
        <v>17.818899999999999</v>
      </c>
      <c r="G11" s="66">
        <f t="shared" si="1"/>
        <v>1</v>
      </c>
      <c r="H11" s="65">
        <f>VLOOKUP($A11,'Return Data'!$B$7:$R$2843,7,0)</f>
        <v>9.5421999999999993</v>
      </c>
      <c r="I11" s="66">
        <f t="shared" si="2"/>
        <v>1</v>
      </c>
      <c r="J11" s="65">
        <f>VLOOKUP($A11,'Return Data'!$B$7:$R$2843,8,0)</f>
        <v>8.6922999999999995</v>
      </c>
      <c r="K11" s="66">
        <f t="shared" si="3"/>
        <v>2</v>
      </c>
      <c r="L11" s="65">
        <f>VLOOKUP($A11,'Return Data'!$B$7:$R$2843,9,0)</f>
        <v>10.0641</v>
      </c>
      <c r="M11" s="66">
        <f t="shared" si="4"/>
        <v>2</v>
      </c>
      <c r="N11" s="65">
        <f>VLOOKUP($A11,'Return Data'!$B$7:$R$2843,10,0)</f>
        <v>4.6032999999999999</v>
      </c>
      <c r="O11" s="66">
        <f t="shared" si="5"/>
        <v>7</v>
      </c>
      <c r="P11" s="65">
        <f>VLOOKUP($A11,'Return Data'!$B$7:$R$2843,11,0)</f>
        <v>4.7869999999999999</v>
      </c>
      <c r="Q11" s="66">
        <f t="shared" si="6"/>
        <v>1</v>
      </c>
      <c r="R11" s="65">
        <f>VLOOKUP($A11,'Return Data'!$B$7:$R$2843,12,0)</f>
        <v>6.2634999999999996</v>
      </c>
      <c r="S11" s="66">
        <f t="shared" si="7"/>
        <v>2</v>
      </c>
      <c r="T11" s="65">
        <f>VLOOKUP($A11,'Return Data'!$B$7:$R$2843,13,0)</f>
        <v>8.5320999999999998</v>
      </c>
      <c r="U11" s="66">
        <f t="shared" si="8"/>
        <v>2</v>
      </c>
      <c r="V11" s="65">
        <f>VLOOKUP($A11,'Return Data'!$B$7:$R$2843,17,0)</f>
        <v>8.6469000000000005</v>
      </c>
      <c r="W11" s="66">
        <f t="shared" si="9"/>
        <v>2</v>
      </c>
      <c r="X11" s="65">
        <f>VLOOKUP($A11,'Return Data'!$B$7:$R$2843,14,0)</f>
        <v>8.6519999999999992</v>
      </c>
      <c r="Y11" s="66">
        <f t="shared" si="10"/>
        <v>2</v>
      </c>
      <c r="Z11" s="65">
        <f>VLOOKUP($A11,'Return Data'!$B$7:$R$2843,16,0)</f>
        <v>8.8526000000000007</v>
      </c>
      <c r="AA11" s="67">
        <f t="shared" si="11"/>
        <v>1</v>
      </c>
    </row>
    <row r="12" spans="1:27" x14ac:dyDescent="0.3">
      <c r="A12" s="63" t="s">
        <v>811</v>
      </c>
      <c r="B12" s="64">
        <f>VLOOKUP($A12,'Return Data'!$B$7:$R$2843,3,0)</f>
        <v>44351</v>
      </c>
      <c r="C12" s="65">
        <f>VLOOKUP($A12,'Return Data'!$B$7:$R$2843,4,0)</f>
        <v>1183.0422000000001</v>
      </c>
      <c r="D12" s="65">
        <f>VLOOKUP($A12,'Return Data'!$B$7:$R$2843,5,0)</f>
        <v>6.0480999999999998</v>
      </c>
      <c r="E12" s="66">
        <f t="shared" si="0"/>
        <v>7</v>
      </c>
      <c r="F12" s="65">
        <f>VLOOKUP($A12,'Return Data'!$B$7:$R$2843,6,0)</f>
        <v>17.424800000000001</v>
      </c>
      <c r="G12" s="66">
        <f t="shared" si="1"/>
        <v>2</v>
      </c>
      <c r="H12" s="65">
        <f>VLOOKUP($A12,'Return Data'!$B$7:$R$2843,7,0)</f>
        <v>7.8823999999999996</v>
      </c>
      <c r="I12" s="66">
        <f t="shared" si="2"/>
        <v>2</v>
      </c>
      <c r="J12" s="65">
        <f>VLOOKUP($A12,'Return Data'!$B$7:$R$2843,8,0)</f>
        <v>11.241199999999999</v>
      </c>
      <c r="K12" s="66">
        <f t="shared" si="3"/>
        <v>1</v>
      </c>
      <c r="L12" s="65">
        <f>VLOOKUP($A12,'Return Data'!$B$7:$R$2843,9,0)</f>
        <v>11.3649</v>
      </c>
      <c r="M12" s="66">
        <f t="shared" si="4"/>
        <v>1</v>
      </c>
      <c r="N12" s="65">
        <f>VLOOKUP($A12,'Return Data'!$B$7:$R$2843,10,0)</f>
        <v>10.8048</v>
      </c>
      <c r="O12" s="66">
        <f t="shared" si="5"/>
        <v>1</v>
      </c>
      <c r="P12" s="65">
        <f>VLOOKUP($A12,'Return Data'!$B$7:$R$2843,11,0)</f>
        <v>4.1871</v>
      </c>
      <c r="Q12" s="66">
        <f t="shared" si="6"/>
        <v>5</v>
      </c>
      <c r="R12" s="65">
        <f>VLOOKUP($A12,'Return Data'!$B$7:$R$2843,12,0)</f>
        <v>6.2935999999999996</v>
      </c>
      <c r="S12" s="66">
        <f t="shared" si="7"/>
        <v>1</v>
      </c>
      <c r="T12" s="65">
        <f>VLOOKUP($A12,'Return Data'!$B$7:$R$2843,13,0)</f>
        <v>9.3032000000000004</v>
      </c>
      <c r="U12" s="66">
        <f t="shared" si="8"/>
        <v>1</v>
      </c>
      <c r="V12" s="65"/>
      <c r="W12" s="66"/>
      <c r="X12" s="65"/>
      <c r="Y12" s="66"/>
      <c r="Z12" s="65">
        <f>VLOOKUP($A12,'Return Data'!$B$7:$R$2843,16,0)</f>
        <v>8.5006000000000004</v>
      </c>
      <c r="AA12" s="67">
        <f t="shared" si="11"/>
        <v>4</v>
      </c>
    </row>
    <row r="13" spans="1:27" x14ac:dyDescent="0.3">
      <c r="A13" s="63" t="s">
        <v>814</v>
      </c>
      <c r="B13" s="64">
        <f>VLOOKUP($A13,'Return Data'!$B$7:$R$2843,3,0)</f>
        <v>44351</v>
      </c>
      <c r="C13" s="65">
        <f>VLOOKUP($A13,'Return Data'!$B$7:$R$2843,4,0)</f>
        <v>36.4968</v>
      </c>
      <c r="D13" s="65">
        <f>VLOOKUP($A13,'Return Data'!$B$7:$R$2843,5,0)</f>
        <v>23.9178</v>
      </c>
      <c r="E13" s="66">
        <f t="shared" si="0"/>
        <v>1</v>
      </c>
      <c r="F13" s="65">
        <f>VLOOKUP($A13,'Return Data'!$B$7:$R$2843,6,0)</f>
        <v>15.554600000000001</v>
      </c>
      <c r="G13" s="66">
        <f t="shared" si="1"/>
        <v>3</v>
      </c>
      <c r="H13" s="65">
        <f>VLOOKUP($A13,'Return Data'!$B$7:$R$2843,7,0)</f>
        <v>6.4084000000000003</v>
      </c>
      <c r="I13" s="66">
        <f t="shared" si="2"/>
        <v>4</v>
      </c>
      <c r="J13" s="65">
        <f>VLOOKUP($A13,'Return Data'!$B$7:$R$2843,8,0)</f>
        <v>5.8133999999999997</v>
      </c>
      <c r="K13" s="66">
        <f t="shared" si="3"/>
        <v>3</v>
      </c>
      <c r="L13" s="65">
        <f>VLOOKUP($A13,'Return Data'!$B$7:$R$2843,9,0)</f>
        <v>6.9020999999999999</v>
      </c>
      <c r="M13" s="66">
        <f t="shared" si="4"/>
        <v>4</v>
      </c>
      <c r="N13" s="65">
        <f>VLOOKUP($A13,'Return Data'!$B$7:$R$2843,10,0)</f>
        <v>8.2944999999999993</v>
      </c>
      <c r="O13" s="66">
        <f t="shared" si="5"/>
        <v>2</v>
      </c>
      <c r="P13" s="65">
        <f>VLOOKUP($A13,'Return Data'!$B$7:$R$2843,11,0)</f>
        <v>4.2294999999999998</v>
      </c>
      <c r="Q13" s="66">
        <f t="shared" si="6"/>
        <v>4</v>
      </c>
      <c r="R13" s="65">
        <f>VLOOKUP($A13,'Return Data'!$B$7:$R$2843,12,0)</f>
        <v>6.1044</v>
      </c>
      <c r="S13" s="66">
        <f t="shared" si="7"/>
        <v>4</v>
      </c>
      <c r="T13" s="65">
        <f>VLOOKUP($A13,'Return Data'!$B$7:$R$2843,13,0)</f>
        <v>8.0714000000000006</v>
      </c>
      <c r="U13" s="66">
        <f t="shared" si="8"/>
        <v>3</v>
      </c>
      <c r="V13" s="65">
        <f>VLOOKUP($A13,'Return Data'!$B$7:$R$2843,17,0)</f>
        <v>9.2195</v>
      </c>
      <c r="W13" s="66">
        <f t="shared" si="9"/>
        <v>1</v>
      </c>
      <c r="X13" s="65">
        <f>VLOOKUP($A13,'Return Data'!$B$7:$R$2843,14,0)</f>
        <v>9.2195</v>
      </c>
      <c r="Y13" s="66">
        <f t="shared" si="10"/>
        <v>1</v>
      </c>
      <c r="Z13" s="65">
        <f>VLOOKUP($A13,'Return Data'!$B$7:$R$2843,16,0)</f>
        <v>8.6562000000000001</v>
      </c>
      <c r="AA13" s="67">
        <f t="shared" si="11"/>
        <v>2</v>
      </c>
    </row>
    <row r="14" spans="1:27" x14ac:dyDescent="0.3">
      <c r="A14" s="63" t="s">
        <v>815</v>
      </c>
      <c r="B14" s="64">
        <f>VLOOKUP($A14,'Return Data'!$B$7:$R$2843,3,0)</f>
        <v>44351</v>
      </c>
      <c r="C14" s="65">
        <f>VLOOKUP($A14,'Return Data'!$B$7:$R$2843,4,0)</f>
        <v>1220.5363</v>
      </c>
      <c r="D14" s="65">
        <f>VLOOKUP($A14,'Return Data'!$B$7:$R$2843,5,0)</f>
        <v>10.571400000000001</v>
      </c>
      <c r="E14" s="66">
        <f t="shared" si="0"/>
        <v>5</v>
      </c>
      <c r="F14" s="65">
        <f>VLOOKUP($A14,'Return Data'!$B$7:$R$2843,6,0)</f>
        <v>9.2555999999999994</v>
      </c>
      <c r="G14" s="66">
        <f t="shared" si="1"/>
        <v>6</v>
      </c>
      <c r="H14" s="65">
        <f>VLOOKUP($A14,'Return Data'!$B$7:$R$2843,7,0)</f>
        <v>4.8106</v>
      </c>
      <c r="I14" s="66">
        <f t="shared" si="2"/>
        <v>5</v>
      </c>
      <c r="J14" s="65">
        <f>VLOOKUP($A14,'Return Data'!$B$7:$R$2843,8,0)</f>
        <v>3.7949000000000002</v>
      </c>
      <c r="K14" s="66">
        <f t="shared" si="3"/>
        <v>6</v>
      </c>
      <c r="L14" s="65">
        <f>VLOOKUP($A14,'Return Data'!$B$7:$R$2843,9,0)</f>
        <v>4.1338999999999997</v>
      </c>
      <c r="M14" s="66">
        <f t="shared" si="4"/>
        <v>7</v>
      </c>
      <c r="N14" s="65">
        <f>VLOOKUP($A14,'Return Data'!$B$7:$R$2843,10,0)</f>
        <v>5.6224999999999996</v>
      </c>
      <c r="O14" s="66">
        <f t="shared" si="5"/>
        <v>5</v>
      </c>
      <c r="P14" s="65">
        <f>VLOOKUP($A14,'Return Data'!$B$7:$R$2843,11,0)</f>
        <v>3.8933</v>
      </c>
      <c r="Q14" s="66">
        <f t="shared" si="6"/>
        <v>6</v>
      </c>
      <c r="R14" s="65">
        <f>VLOOKUP($A14,'Return Data'!$B$7:$R$2843,12,0)</f>
        <v>4.6345000000000001</v>
      </c>
      <c r="S14" s="66">
        <f t="shared" si="7"/>
        <v>7</v>
      </c>
      <c r="T14" s="65">
        <f>VLOOKUP($A14,'Return Data'!$B$7:$R$2843,13,0)</f>
        <v>5.8224</v>
      </c>
      <c r="U14" s="66">
        <f t="shared" si="8"/>
        <v>7</v>
      </c>
      <c r="V14" s="65">
        <f>VLOOKUP($A14,'Return Data'!$B$7:$R$2843,17,0)</f>
        <v>7.5338000000000003</v>
      </c>
      <c r="W14" s="66">
        <f t="shared" ref="W14" si="12">RANK(V14,V$8:V$14,0)</f>
        <v>5</v>
      </c>
      <c r="X14" s="65"/>
      <c r="Y14" s="66"/>
      <c r="Z14" s="65">
        <f>VLOOKUP($A14,'Return Data'!$B$7:$R$2843,16,0)</f>
        <v>7.9752000000000001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12.808414285714287</v>
      </c>
      <c r="E16" s="74"/>
      <c r="F16" s="75">
        <f>AVERAGE(F8:F14)</f>
        <v>12.706642857142857</v>
      </c>
      <c r="G16" s="74"/>
      <c r="H16" s="75">
        <f>AVERAGE(H8:H14)</f>
        <v>5.4409428571428569</v>
      </c>
      <c r="I16" s="74"/>
      <c r="J16" s="75">
        <f>AVERAGE(J8:J14)</f>
        <v>5.9786714285714293</v>
      </c>
      <c r="K16" s="74"/>
      <c r="L16" s="75">
        <f>AVERAGE(L8:L14)</f>
        <v>7.1354285714285703</v>
      </c>
      <c r="M16" s="74"/>
      <c r="N16" s="75">
        <f>AVERAGE(N8:N14)</f>
        <v>6.7871428571428583</v>
      </c>
      <c r="O16" s="74"/>
      <c r="P16" s="75">
        <f>AVERAGE(P8:P14)</f>
        <v>4.2914285714285718</v>
      </c>
      <c r="Q16" s="74"/>
      <c r="R16" s="75">
        <f>AVERAGE(R8:R14)</f>
        <v>5.6300857142857144</v>
      </c>
      <c r="S16" s="74"/>
      <c r="T16" s="75">
        <f>AVERAGE(T8:T14)</f>
        <v>7.3704428571428577</v>
      </c>
      <c r="U16" s="74"/>
      <c r="V16" s="75">
        <f>AVERAGE(V8:V14)</f>
        <v>7.9265166666666671</v>
      </c>
      <c r="W16" s="74"/>
      <c r="X16" s="75">
        <f>AVERAGE(X8:X14)</f>
        <v>8.2244599999999988</v>
      </c>
      <c r="Y16" s="74"/>
      <c r="Z16" s="75">
        <f>AVERAGE(Z8:Z14)</f>
        <v>8.303642857142858</v>
      </c>
      <c r="AA16" s="76"/>
    </row>
    <row r="17" spans="1:27" x14ac:dyDescent="0.3">
      <c r="A17" s="73" t="s">
        <v>28</v>
      </c>
      <c r="B17" s="74"/>
      <c r="C17" s="74"/>
      <c r="D17" s="75">
        <f>MIN(D8:D14)</f>
        <v>6.0480999999999998</v>
      </c>
      <c r="E17" s="74"/>
      <c r="F17" s="75">
        <f>MIN(F8:F14)</f>
        <v>7.1867000000000001</v>
      </c>
      <c r="G17" s="74"/>
      <c r="H17" s="75">
        <f>MIN(H8:H14)</f>
        <v>-0.74609999999999999</v>
      </c>
      <c r="I17" s="74"/>
      <c r="J17" s="75">
        <f>MIN(J8:J14)</f>
        <v>2.6922999999999999</v>
      </c>
      <c r="K17" s="74"/>
      <c r="L17" s="75">
        <f>MIN(L8:L14)</f>
        <v>4.1338999999999997</v>
      </c>
      <c r="M17" s="74"/>
      <c r="N17" s="75">
        <f>MIN(N8:N14)</f>
        <v>4.6032999999999999</v>
      </c>
      <c r="O17" s="74"/>
      <c r="P17" s="75">
        <f>MIN(P8:P14)</f>
        <v>3.875</v>
      </c>
      <c r="Q17" s="74"/>
      <c r="R17" s="75">
        <f>MIN(R8:R14)</f>
        <v>4.6345000000000001</v>
      </c>
      <c r="S17" s="74"/>
      <c r="T17" s="75">
        <f>MIN(T8:T14)</f>
        <v>5.8224</v>
      </c>
      <c r="U17" s="74"/>
      <c r="V17" s="75">
        <f>MIN(V8:V14)</f>
        <v>6.5772000000000004</v>
      </c>
      <c r="W17" s="74"/>
      <c r="X17" s="75">
        <f>MIN(X8:X14)</f>
        <v>6.9244000000000003</v>
      </c>
      <c r="Y17" s="74"/>
      <c r="Z17" s="75">
        <f>MIN(Z8:Z14)</f>
        <v>7.1224999999999996</v>
      </c>
      <c r="AA17" s="76"/>
    </row>
    <row r="18" spans="1:27" ht="15" thickBot="1" x14ac:dyDescent="0.35">
      <c r="A18" s="77" t="s">
        <v>29</v>
      </c>
      <c r="B18" s="78"/>
      <c r="C18" s="78"/>
      <c r="D18" s="79">
        <f>MAX(D8:D14)</f>
        <v>23.9178</v>
      </c>
      <c r="E18" s="78"/>
      <c r="F18" s="79">
        <f>MAX(F8:F14)</f>
        <v>17.818899999999999</v>
      </c>
      <c r="G18" s="78"/>
      <c r="H18" s="79">
        <f>MAX(H8:H14)</f>
        <v>9.5421999999999993</v>
      </c>
      <c r="I18" s="78"/>
      <c r="J18" s="79">
        <f>MAX(J8:J14)</f>
        <v>11.241199999999999</v>
      </c>
      <c r="K18" s="78"/>
      <c r="L18" s="79">
        <f>MAX(L8:L14)</f>
        <v>11.3649</v>
      </c>
      <c r="M18" s="78"/>
      <c r="N18" s="79">
        <f>MAX(N8:N14)</f>
        <v>10.8048</v>
      </c>
      <c r="O18" s="78"/>
      <c r="P18" s="79">
        <f>MAX(P8:P14)</f>
        <v>4.7869999999999999</v>
      </c>
      <c r="Q18" s="78"/>
      <c r="R18" s="79">
        <f>MAX(R8:R14)</f>
        <v>6.2935999999999996</v>
      </c>
      <c r="S18" s="78"/>
      <c r="T18" s="79">
        <f>MAX(T8:T14)</f>
        <v>9.3032000000000004</v>
      </c>
      <c r="U18" s="78"/>
      <c r="V18" s="79">
        <f>MAX(V8:V14)</f>
        <v>9.2195</v>
      </c>
      <c r="W18" s="78"/>
      <c r="X18" s="79">
        <f>MAX(X8:X14)</f>
        <v>9.2195</v>
      </c>
      <c r="Y18" s="78"/>
      <c r="Z18" s="79">
        <f>MAX(Z8:Z14)</f>
        <v>8.8526000000000007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44351</v>
      </c>
      <c r="C8" s="65">
        <f>VLOOKUP($A8,'Return Data'!$B$7:$R$2843,4,0)</f>
        <v>268.93430000000001</v>
      </c>
      <c r="D8" s="65">
        <f>VLOOKUP($A8,'Return Data'!$B$7:$R$2843,5,0)</f>
        <v>14.555099999999999</v>
      </c>
      <c r="E8" s="66">
        <f>RANK(D8,D$8:D$14,0)</f>
        <v>2</v>
      </c>
      <c r="F8" s="65">
        <f>VLOOKUP($A8,'Return Data'!$B$7:$R$2843,6,0)</f>
        <v>9.4262999999999995</v>
      </c>
      <c r="G8" s="66">
        <f>RANK(F8,F$8:F$14,0)</f>
        <v>5</v>
      </c>
      <c r="H8" s="65">
        <f>VLOOKUP($A8,'Return Data'!$B$7:$R$2843,7,0)</f>
        <v>3.5583</v>
      </c>
      <c r="I8" s="66">
        <f>RANK(H8,H$8:H$14,0)</f>
        <v>6</v>
      </c>
      <c r="J8" s="65">
        <f>VLOOKUP($A8,'Return Data'!$B$7:$R$2843,8,0)</f>
        <v>3.9777999999999998</v>
      </c>
      <c r="K8" s="66">
        <f>RANK(J8,J$8:J$14,0)</f>
        <v>5</v>
      </c>
      <c r="L8" s="65">
        <f>VLOOKUP($A8,'Return Data'!$B$7:$R$2843,9,0)</f>
        <v>5.1673</v>
      </c>
      <c r="M8" s="66">
        <f>RANK(L8,L$8:L$14,0)</f>
        <v>5</v>
      </c>
      <c r="N8" s="65">
        <f>VLOOKUP($A8,'Return Data'!$B$7:$R$2843,10,0)</f>
        <v>6.9051999999999998</v>
      </c>
      <c r="O8" s="66">
        <f>RANK(N8,N$8:N$14,0)</f>
        <v>3</v>
      </c>
      <c r="P8" s="65">
        <f>VLOOKUP($A8,'Return Data'!$B$7:$R$2843,11,0)</f>
        <v>3.7176999999999998</v>
      </c>
      <c r="Q8" s="66">
        <f>RANK(P8,P$8:P$14,0)</f>
        <v>6</v>
      </c>
      <c r="R8" s="65">
        <f>VLOOKUP($A8,'Return Data'!$B$7:$R$2843,12,0)</f>
        <v>4.7698</v>
      </c>
      <c r="S8" s="66">
        <f>RANK(R8,R$8:R$14,0)</f>
        <v>5</v>
      </c>
      <c r="T8" s="65">
        <f>VLOOKUP($A8,'Return Data'!$B$7:$R$2843,13,0)</f>
        <v>6.2356999999999996</v>
      </c>
      <c r="U8" s="66">
        <f>RANK(T8,T$8:T$14,0)</f>
        <v>5</v>
      </c>
      <c r="V8" s="65">
        <f>VLOOKUP($A8,'Return Data'!$B$7:$R$2843,17,0)</f>
        <v>7.3738000000000001</v>
      </c>
      <c r="W8" s="66">
        <f>RANK(V8,V$8:V$14,0)</f>
        <v>4</v>
      </c>
      <c r="X8" s="65">
        <f>VLOOKUP($A8,'Return Data'!$B$7:$R$2843,14,0)</f>
        <v>7.8841000000000001</v>
      </c>
      <c r="Y8" s="66">
        <f>RANK(X8,X$8:X$14,0)</f>
        <v>3</v>
      </c>
      <c r="Z8" s="65">
        <f>VLOOKUP($A8,'Return Data'!$B$7:$R$2843,16,0)</f>
        <v>8.4429999999999996</v>
      </c>
      <c r="AA8" s="67">
        <f>RANK(Z8,Z$8:Z$14,0)</f>
        <v>1</v>
      </c>
    </row>
    <row r="9" spans="1:27" x14ac:dyDescent="0.3">
      <c r="A9" s="63" t="s">
        <v>805</v>
      </c>
      <c r="B9" s="64">
        <f>VLOOKUP($A9,'Return Data'!$B$7:$R$2843,3,0)</f>
        <v>44351</v>
      </c>
      <c r="C9" s="65">
        <f>VLOOKUP($A9,'Return Data'!$B$7:$R$2843,4,0)</f>
        <v>31.625599999999999</v>
      </c>
      <c r="D9" s="65">
        <f>VLOOKUP($A9,'Return Data'!$B$7:$R$2843,5,0)</f>
        <v>6.5796999999999999</v>
      </c>
      <c r="E9" s="66">
        <f t="shared" ref="E9:E14" si="0">RANK(D9,D$8:D$14,0)</f>
        <v>6</v>
      </c>
      <c r="F9" s="65">
        <f>VLOOKUP($A9,'Return Data'!$B$7:$R$2843,6,0)</f>
        <v>6.5435999999999996</v>
      </c>
      <c r="G9" s="66">
        <f t="shared" ref="G9:G14" si="1">RANK(F9,F$8:F$14,0)</f>
        <v>7</v>
      </c>
      <c r="H9" s="65">
        <f>VLOOKUP($A9,'Return Data'!$B$7:$R$2843,7,0)</f>
        <v>-1.4011</v>
      </c>
      <c r="I9" s="66">
        <f t="shared" ref="I9:I14" si="2">RANK(H9,H$8:H$14,0)</f>
        <v>7</v>
      </c>
      <c r="J9" s="65">
        <f>VLOOKUP($A9,'Return Data'!$B$7:$R$2843,8,0)</f>
        <v>2.0295000000000001</v>
      </c>
      <c r="K9" s="66">
        <f t="shared" ref="K9:K14" si="3">RANK(J9,J$8:J$14,0)</f>
        <v>7</v>
      </c>
      <c r="L9" s="65">
        <f>VLOOKUP($A9,'Return Data'!$B$7:$R$2843,9,0)</f>
        <v>4.3383000000000003</v>
      </c>
      <c r="M9" s="66">
        <f t="shared" ref="M9:M14" si="4">RANK(L9,L$8:L$14,0)</f>
        <v>6</v>
      </c>
      <c r="N9" s="65">
        <f>VLOOKUP($A9,'Return Data'!$B$7:$R$2843,10,0)</f>
        <v>4.4065000000000003</v>
      </c>
      <c r="O9" s="66">
        <f t="shared" ref="O9:O14" si="5">RANK(N9,N$8:N$14,0)</f>
        <v>6</v>
      </c>
      <c r="P9" s="65">
        <f>VLOOKUP($A9,'Return Data'!$B$7:$R$2843,11,0)</f>
        <v>3.7349000000000001</v>
      </c>
      <c r="Q9" s="66">
        <f t="shared" ref="Q9:Q14" si="6">RANK(P9,P$8:P$14,0)</f>
        <v>5</v>
      </c>
      <c r="R9" s="65">
        <f>VLOOKUP($A9,'Return Data'!$B$7:$R$2843,12,0)</f>
        <v>4.3791000000000002</v>
      </c>
      <c r="S9" s="66">
        <f t="shared" ref="S9:S14" si="7">RANK(R9,R$8:R$14,0)</f>
        <v>6</v>
      </c>
      <c r="T9" s="65">
        <f>VLOOKUP($A9,'Return Data'!$B$7:$R$2843,13,0)</f>
        <v>5.2121000000000004</v>
      </c>
      <c r="U9" s="66">
        <f t="shared" ref="U9:U14" si="8">RANK(T9,T$8:T$14,0)</f>
        <v>6</v>
      </c>
      <c r="V9" s="65">
        <f>VLOOKUP($A9,'Return Data'!$B$7:$R$2843,17,0)</f>
        <v>5.8998999999999997</v>
      </c>
      <c r="W9" s="66">
        <f t="shared" ref="W9:W11" si="9">RANK(V9,V$8:V$14,0)</f>
        <v>6</v>
      </c>
      <c r="X9" s="65">
        <f>VLOOKUP($A9,'Return Data'!$B$7:$R$2843,14,0)</f>
        <v>6.2876000000000003</v>
      </c>
      <c r="Y9" s="66">
        <f t="shared" ref="Y9:Y11" si="10">RANK(X9,X$8:X$14,0)</f>
        <v>5</v>
      </c>
      <c r="Z9" s="65">
        <f>VLOOKUP($A9,'Return Data'!$B$7:$R$2843,16,0)</f>
        <v>5.8868</v>
      </c>
      <c r="AA9" s="67">
        <f t="shared" ref="AA9:AA14" si="11">RANK(Z9,Z$8:Z$14,0)</f>
        <v>7</v>
      </c>
    </row>
    <row r="10" spans="1:27" x14ac:dyDescent="0.3">
      <c r="A10" s="63" t="s">
        <v>807</v>
      </c>
      <c r="B10" s="64">
        <f>VLOOKUP($A10,'Return Data'!$B$7:$R$2843,3,0)</f>
        <v>44351</v>
      </c>
      <c r="C10" s="65">
        <f>VLOOKUP($A10,'Return Data'!$B$7:$R$2843,4,0)</f>
        <v>38.350200000000001</v>
      </c>
      <c r="D10" s="65">
        <f>VLOOKUP($A10,'Return Data'!$B$7:$R$2843,5,0)</f>
        <v>14.2819</v>
      </c>
      <c r="E10" s="66">
        <f t="shared" si="0"/>
        <v>3</v>
      </c>
      <c r="F10" s="65">
        <f>VLOOKUP($A10,'Return Data'!$B$7:$R$2843,6,0)</f>
        <v>11.9086</v>
      </c>
      <c r="G10" s="66">
        <f t="shared" si="1"/>
        <v>4</v>
      </c>
      <c r="H10" s="65">
        <f>VLOOKUP($A10,'Return Data'!$B$7:$R$2843,7,0)</f>
        <v>6.2346000000000004</v>
      </c>
      <c r="I10" s="66">
        <f t="shared" si="2"/>
        <v>3</v>
      </c>
      <c r="J10" s="65">
        <f>VLOOKUP($A10,'Return Data'!$B$7:$R$2843,8,0)</f>
        <v>5.2384000000000004</v>
      </c>
      <c r="K10" s="66">
        <f t="shared" si="3"/>
        <v>4</v>
      </c>
      <c r="L10" s="65">
        <f>VLOOKUP($A10,'Return Data'!$B$7:$R$2843,9,0)</f>
        <v>6.9020999999999999</v>
      </c>
      <c r="M10" s="66">
        <f t="shared" si="4"/>
        <v>3</v>
      </c>
      <c r="N10" s="65">
        <f>VLOOKUP($A10,'Return Data'!$B$7:$R$2843,10,0)</f>
        <v>5.8227000000000002</v>
      </c>
      <c r="O10" s="66">
        <f t="shared" si="5"/>
        <v>4</v>
      </c>
      <c r="P10" s="65">
        <f>VLOOKUP($A10,'Return Data'!$B$7:$R$2843,11,0)</f>
        <v>4.4446000000000003</v>
      </c>
      <c r="Q10" s="66">
        <f t="shared" si="6"/>
        <v>1</v>
      </c>
      <c r="R10" s="65">
        <f>VLOOKUP($A10,'Return Data'!$B$7:$R$2843,12,0)</f>
        <v>5.8684000000000003</v>
      </c>
      <c r="S10" s="66">
        <f t="shared" si="7"/>
        <v>2</v>
      </c>
      <c r="T10" s="65">
        <f>VLOOKUP($A10,'Return Data'!$B$7:$R$2843,13,0)</f>
        <v>7.2519999999999998</v>
      </c>
      <c r="U10" s="66">
        <f t="shared" si="8"/>
        <v>4</v>
      </c>
      <c r="V10" s="65">
        <f>VLOOKUP($A10,'Return Data'!$B$7:$R$2843,17,0)</f>
        <v>7.7908999999999997</v>
      </c>
      <c r="W10" s="66">
        <f t="shared" si="9"/>
        <v>3</v>
      </c>
      <c r="X10" s="65">
        <f>VLOOKUP($A10,'Return Data'!$B$7:$R$2843,14,0)</f>
        <v>8.0257000000000005</v>
      </c>
      <c r="Y10" s="66">
        <f t="shared" si="10"/>
        <v>2</v>
      </c>
      <c r="Z10" s="65">
        <f>VLOOKUP($A10,'Return Data'!$B$7:$R$2843,16,0)</f>
        <v>8.1533999999999995</v>
      </c>
      <c r="AA10" s="67">
        <f t="shared" si="11"/>
        <v>2</v>
      </c>
    </row>
    <row r="11" spans="1:27" x14ac:dyDescent="0.3">
      <c r="A11" s="63" t="s">
        <v>809</v>
      </c>
      <c r="B11" s="64">
        <f>VLOOKUP($A11,'Return Data'!$B$7:$R$2843,3,0)</f>
        <v>44351</v>
      </c>
      <c r="C11" s="65">
        <f>VLOOKUP($A11,'Return Data'!$B$7:$R$2843,4,0)</f>
        <v>328.05169999999998</v>
      </c>
      <c r="D11" s="65">
        <f>VLOOKUP($A11,'Return Data'!$B$7:$R$2843,5,0)</f>
        <v>11.998100000000001</v>
      </c>
      <c r="E11" s="66">
        <f t="shared" si="0"/>
        <v>4</v>
      </c>
      <c r="F11" s="65">
        <f>VLOOKUP($A11,'Return Data'!$B$7:$R$2843,6,0)</f>
        <v>17.0992</v>
      </c>
      <c r="G11" s="66">
        <f t="shared" si="1"/>
        <v>1</v>
      </c>
      <c r="H11" s="65">
        <f>VLOOKUP($A11,'Return Data'!$B$7:$R$2843,7,0)</f>
        <v>8.8206000000000007</v>
      </c>
      <c r="I11" s="66">
        <f t="shared" si="2"/>
        <v>1</v>
      </c>
      <c r="J11" s="65">
        <f>VLOOKUP($A11,'Return Data'!$B$7:$R$2843,8,0)</f>
        <v>7.9701000000000004</v>
      </c>
      <c r="K11" s="66">
        <f t="shared" si="3"/>
        <v>2</v>
      </c>
      <c r="L11" s="65">
        <f>VLOOKUP($A11,'Return Data'!$B$7:$R$2843,9,0)</f>
        <v>9.3381000000000007</v>
      </c>
      <c r="M11" s="66">
        <f t="shared" si="4"/>
        <v>2</v>
      </c>
      <c r="N11" s="65">
        <f>VLOOKUP($A11,'Return Data'!$B$7:$R$2843,10,0)</f>
        <v>3.8753000000000002</v>
      </c>
      <c r="O11" s="66">
        <f t="shared" si="5"/>
        <v>7</v>
      </c>
      <c r="P11" s="65">
        <f>VLOOKUP($A11,'Return Data'!$B$7:$R$2843,11,0)</f>
        <v>4.0510999999999999</v>
      </c>
      <c r="Q11" s="66">
        <f t="shared" si="6"/>
        <v>2</v>
      </c>
      <c r="R11" s="65">
        <f>VLOOKUP($A11,'Return Data'!$B$7:$R$2843,12,0)</f>
        <v>5.5118999999999998</v>
      </c>
      <c r="S11" s="66">
        <f t="shared" si="7"/>
        <v>4</v>
      </c>
      <c r="T11" s="65">
        <f>VLOOKUP($A11,'Return Data'!$B$7:$R$2843,13,0)</f>
        <v>7.7534000000000001</v>
      </c>
      <c r="U11" s="66">
        <f t="shared" si="8"/>
        <v>2</v>
      </c>
      <c r="V11" s="65">
        <f>VLOOKUP($A11,'Return Data'!$B$7:$R$2843,17,0)</f>
        <v>7.8578999999999999</v>
      </c>
      <c r="W11" s="66">
        <f t="shared" si="9"/>
        <v>2</v>
      </c>
      <c r="X11" s="65">
        <f>VLOOKUP($A11,'Return Data'!$B$7:$R$2843,14,0)</f>
        <v>7.8493000000000004</v>
      </c>
      <c r="Y11" s="66">
        <f t="shared" si="10"/>
        <v>4</v>
      </c>
      <c r="Z11" s="65">
        <f>VLOOKUP($A11,'Return Data'!$B$7:$R$2843,16,0)</f>
        <v>7.9359999999999999</v>
      </c>
      <c r="AA11" s="67">
        <f t="shared" si="11"/>
        <v>4</v>
      </c>
    </row>
    <row r="12" spans="1:27" x14ac:dyDescent="0.3">
      <c r="A12" s="63" t="s">
        <v>812</v>
      </c>
      <c r="B12" s="64">
        <f>VLOOKUP($A12,'Return Data'!$B$7:$R$2843,3,0)</f>
        <v>44351</v>
      </c>
      <c r="C12" s="65">
        <f>VLOOKUP($A12,'Return Data'!$B$7:$R$2843,4,0)</f>
        <v>1174.835</v>
      </c>
      <c r="D12" s="65">
        <f>VLOOKUP($A12,'Return Data'!$B$7:$R$2843,5,0)</f>
        <v>5.6490999999999998</v>
      </c>
      <c r="E12" s="66">
        <f t="shared" si="0"/>
        <v>7</v>
      </c>
      <c r="F12" s="65">
        <f>VLOOKUP($A12,'Return Data'!$B$7:$R$2843,6,0)</f>
        <v>17.023299999999999</v>
      </c>
      <c r="G12" s="66">
        <f t="shared" si="1"/>
        <v>2</v>
      </c>
      <c r="H12" s="65">
        <f>VLOOKUP($A12,'Return Data'!$B$7:$R$2843,7,0)</f>
        <v>7.4821999999999997</v>
      </c>
      <c r="I12" s="66">
        <f t="shared" si="2"/>
        <v>2</v>
      </c>
      <c r="J12" s="65">
        <f>VLOOKUP($A12,'Return Data'!$B$7:$R$2843,8,0)</f>
        <v>10.8393</v>
      </c>
      <c r="K12" s="66">
        <f t="shared" si="3"/>
        <v>1</v>
      </c>
      <c r="L12" s="65">
        <f>VLOOKUP($A12,'Return Data'!$B$7:$R$2843,9,0)</f>
        <v>10.9611</v>
      </c>
      <c r="M12" s="66">
        <f t="shared" si="4"/>
        <v>1</v>
      </c>
      <c r="N12" s="65">
        <f>VLOOKUP($A12,'Return Data'!$B$7:$R$2843,10,0)</f>
        <v>10.3935</v>
      </c>
      <c r="O12" s="66">
        <f t="shared" si="5"/>
        <v>1</v>
      </c>
      <c r="P12" s="65">
        <f>VLOOKUP($A12,'Return Data'!$B$7:$R$2843,11,0)</f>
        <v>3.7789000000000001</v>
      </c>
      <c r="Q12" s="66">
        <f t="shared" si="6"/>
        <v>4</v>
      </c>
      <c r="R12" s="65">
        <f>VLOOKUP($A12,'Return Data'!$B$7:$R$2843,12,0)</f>
        <v>5.8752000000000004</v>
      </c>
      <c r="S12" s="66">
        <f t="shared" si="7"/>
        <v>1</v>
      </c>
      <c r="T12" s="65">
        <f>VLOOKUP($A12,'Return Data'!$B$7:$R$2843,13,0)</f>
        <v>8.8663000000000007</v>
      </c>
      <c r="U12" s="66">
        <f t="shared" si="8"/>
        <v>1</v>
      </c>
      <c r="V12" s="65"/>
      <c r="W12" s="66"/>
      <c r="X12" s="65"/>
      <c r="Y12" s="66"/>
      <c r="Z12" s="65">
        <f>VLOOKUP($A12,'Return Data'!$B$7:$R$2843,16,0)</f>
        <v>8.1346000000000007</v>
      </c>
      <c r="AA12" s="67">
        <f t="shared" si="11"/>
        <v>3</v>
      </c>
    </row>
    <row r="13" spans="1:27" x14ac:dyDescent="0.3">
      <c r="A13" s="63" t="s">
        <v>813</v>
      </c>
      <c r="B13" s="64">
        <f>VLOOKUP($A13,'Return Data'!$B$7:$R$2843,3,0)</f>
        <v>44351</v>
      </c>
      <c r="C13" s="65">
        <f>VLOOKUP($A13,'Return Data'!$B$7:$R$2843,4,0)</f>
        <v>35.127400000000002</v>
      </c>
      <c r="D13" s="65">
        <f>VLOOKUP($A13,'Return Data'!$B$7:$R$2843,5,0)</f>
        <v>23.6023</v>
      </c>
      <c r="E13" s="66">
        <f t="shared" si="0"/>
        <v>1</v>
      </c>
      <c r="F13" s="65">
        <f>VLOOKUP($A13,'Return Data'!$B$7:$R$2843,6,0)</f>
        <v>15.2242</v>
      </c>
      <c r="G13" s="66">
        <f t="shared" si="1"/>
        <v>3</v>
      </c>
      <c r="H13" s="65">
        <f>VLOOKUP($A13,'Return Data'!$B$7:$R$2843,7,0)</f>
        <v>6.0781999999999998</v>
      </c>
      <c r="I13" s="66">
        <f t="shared" si="2"/>
        <v>4</v>
      </c>
      <c r="J13" s="65">
        <f>VLOOKUP($A13,'Return Data'!$B$7:$R$2843,8,0)</f>
        <v>5.4814999999999996</v>
      </c>
      <c r="K13" s="66">
        <f t="shared" si="3"/>
        <v>3</v>
      </c>
      <c r="L13" s="65">
        <f>VLOOKUP($A13,'Return Data'!$B$7:$R$2843,9,0)</f>
        <v>6.5692000000000004</v>
      </c>
      <c r="M13" s="66">
        <f t="shared" si="4"/>
        <v>4</v>
      </c>
      <c r="N13" s="65">
        <f>VLOOKUP($A13,'Return Data'!$B$7:$R$2843,10,0)</f>
        <v>7.9562999999999997</v>
      </c>
      <c r="O13" s="66">
        <f t="shared" si="5"/>
        <v>2</v>
      </c>
      <c r="P13" s="65">
        <f>VLOOKUP($A13,'Return Data'!$B$7:$R$2843,11,0)</f>
        <v>3.8822999999999999</v>
      </c>
      <c r="Q13" s="66">
        <f t="shared" si="6"/>
        <v>3</v>
      </c>
      <c r="R13" s="65">
        <f>VLOOKUP($A13,'Return Data'!$B$7:$R$2843,12,0)</f>
        <v>5.7457000000000003</v>
      </c>
      <c r="S13" s="66">
        <f t="shared" si="7"/>
        <v>3</v>
      </c>
      <c r="T13" s="65">
        <f>VLOOKUP($A13,'Return Data'!$B$7:$R$2843,13,0)</f>
        <v>7.7012</v>
      </c>
      <c r="U13" s="66">
        <f t="shared" si="8"/>
        <v>3</v>
      </c>
      <c r="V13" s="65">
        <f>VLOOKUP($A13,'Return Data'!$B$7:$R$2843,17,0)</f>
        <v>8.8028999999999993</v>
      </c>
      <c r="W13" s="66">
        <f t="shared" ref="W13:W14" si="12">RANK(V13,V$8:V$14,0)</f>
        <v>1</v>
      </c>
      <c r="X13" s="65">
        <f>VLOOKUP($A13,'Return Data'!$B$7:$R$2843,14,0)</f>
        <v>8.7783999999999995</v>
      </c>
      <c r="Y13" s="66">
        <f t="shared" ref="Y13" si="13">RANK(X13,X$8:X$14,0)</f>
        <v>1</v>
      </c>
      <c r="Z13" s="65">
        <f>VLOOKUP($A13,'Return Data'!$B$7:$R$2843,16,0)</f>
        <v>7.7824</v>
      </c>
      <c r="AA13" s="67">
        <f t="shared" si="11"/>
        <v>5</v>
      </c>
    </row>
    <row r="14" spans="1:27" x14ac:dyDescent="0.3">
      <c r="A14" s="63" t="s">
        <v>816</v>
      </c>
      <c r="B14" s="64">
        <f>VLOOKUP($A14,'Return Data'!$B$7:$R$2843,3,0)</f>
        <v>44351</v>
      </c>
      <c r="C14" s="65">
        <f>VLOOKUP($A14,'Return Data'!$B$7:$R$2843,4,0)</f>
        <v>1190.4179999999999</v>
      </c>
      <c r="D14" s="65">
        <f>VLOOKUP($A14,'Return Data'!$B$7:$R$2843,5,0)</f>
        <v>9.7039000000000009</v>
      </c>
      <c r="E14" s="66">
        <f t="shared" si="0"/>
        <v>5</v>
      </c>
      <c r="F14" s="65">
        <f>VLOOKUP($A14,'Return Data'!$B$7:$R$2843,6,0)</f>
        <v>8.3844999999999992</v>
      </c>
      <c r="G14" s="66">
        <f t="shared" si="1"/>
        <v>6</v>
      </c>
      <c r="H14" s="65">
        <f>VLOOKUP($A14,'Return Data'!$B$7:$R$2843,7,0)</f>
        <v>3.9399000000000002</v>
      </c>
      <c r="I14" s="66">
        <f t="shared" si="2"/>
        <v>5</v>
      </c>
      <c r="J14" s="65">
        <f>VLOOKUP($A14,'Return Data'!$B$7:$R$2843,8,0)</f>
        <v>2.9238</v>
      </c>
      <c r="K14" s="66">
        <f t="shared" si="3"/>
        <v>6</v>
      </c>
      <c r="L14" s="65">
        <f>VLOOKUP($A14,'Return Data'!$B$7:$R$2843,9,0)</f>
        <v>3.2610999999999999</v>
      </c>
      <c r="M14" s="66">
        <f t="shared" si="4"/>
        <v>7</v>
      </c>
      <c r="N14" s="65">
        <f>VLOOKUP($A14,'Return Data'!$B$7:$R$2843,10,0)</f>
        <v>4.7367999999999997</v>
      </c>
      <c r="O14" s="66">
        <f t="shared" si="5"/>
        <v>5</v>
      </c>
      <c r="P14" s="65">
        <f>VLOOKUP($A14,'Return Data'!$B$7:$R$2843,11,0)</f>
        <v>2.9954999999999998</v>
      </c>
      <c r="Q14" s="66">
        <f t="shared" si="6"/>
        <v>7</v>
      </c>
      <c r="R14" s="65">
        <f>VLOOKUP($A14,'Return Data'!$B$7:$R$2843,12,0)</f>
        <v>3.7120000000000002</v>
      </c>
      <c r="S14" s="66">
        <f t="shared" si="7"/>
        <v>7</v>
      </c>
      <c r="T14" s="65">
        <f>VLOOKUP($A14,'Return Data'!$B$7:$R$2843,13,0)</f>
        <v>4.8678999999999997</v>
      </c>
      <c r="U14" s="66">
        <f t="shared" si="8"/>
        <v>7</v>
      </c>
      <c r="V14" s="65">
        <f>VLOOKUP($A14,'Return Data'!$B$7:$R$2843,17,0)</f>
        <v>6.5369000000000002</v>
      </c>
      <c r="W14" s="66">
        <f t="shared" si="12"/>
        <v>5</v>
      </c>
      <c r="X14" s="65"/>
      <c r="Y14" s="66"/>
      <c r="Z14" s="65">
        <f>VLOOKUP($A14,'Return Data'!$B$7:$R$2843,16,0)</f>
        <v>6.9413999999999998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12.338585714285715</v>
      </c>
      <c r="E16" s="74"/>
      <c r="F16" s="75">
        <f>AVERAGE(F8:F14)</f>
        <v>12.229957142857144</v>
      </c>
      <c r="G16" s="74"/>
      <c r="H16" s="75">
        <f>AVERAGE(H8:H14)</f>
        <v>4.9589571428571428</v>
      </c>
      <c r="I16" s="74"/>
      <c r="J16" s="75">
        <f>AVERAGE(J8:J14)</f>
        <v>5.4943428571428568</v>
      </c>
      <c r="K16" s="74"/>
      <c r="L16" s="75">
        <f>AVERAGE(L8:L14)</f>
        <v>6.6481714285714295</v>
      </c>
      <c r="M16" s="74"/>
      <c r="N16" s="75">
        <f>AVERAGE(N8:N14)</f>
        <v>6.2994714285714286</v>
      </c>
      <c r="O16" s="74"/>
      <c r="P16" s="75">
        <f>AVERAGE(P8:P14)</f>
        <v>3.8007142857142862</v>
      </c>
      <c r="Q16" s="74"/>
      <c r="R16" s="75">
        <f>AVERAGE(R8:R14)</f>
        <v>5.1231571428571439</v>
      </c>
      <c r="S16" s="74"/>
      <c r="T16" s="75">
        <f>AVERAGE(T8:T14)</f>
        <v>6.8412285714285712</v>
      </c>
      <c r="U16" s="74"/>
      <c r="V16" s="75">
        <f>AVERAGE(V8:V14)</f>
        <v>7.3770500000000006</v>
      </c>
      <c r="W16" s="74"/>
      <c r="X16" s="75">
        <f>AVERAGE(X8:X14)</f>
        <v>7.7650199999999998</v>
      </c>
      <c r="Y16" s="74"/>
      <c r="Z16" s="75">
        <f>AVERAGE(Z8:Z14)</f>
        <v>7.6110857142857142</v>
      </c>
      <c r="AA16" s="76"/>
    </row>
    <row r="17" spans="1:27" x14ac:dyDescent="0.3">
      <c r="A17" s="73" t="s">
        <v>28</v>
      </c>
      <c r="B17" s="74"/>
      <c r="C17" s="74"/>
      <c r="D17" s="75">
        <f>MIN(D8:D14)</f>
        <v>5.6490999999999998</v>
      </c>
      <c r="E17" s="74"/>
      <c r="F17" s="75">
        <f>MIN(F8:F14)</f>
        <v>6.5435999999999996</v>
      </c>
      <c r="G17" s="74"/>
      <c r="H17" s="75">
        <f>MIN(H8:H14)</f>
        <v>-1.4011</v>
      </c>
      <c r="I17" s="74"/>
      <c r="J17" s="75">
        <f>MIN(J8:J14)</f>
        <v>2.0295000000000001</v>
      </c>
      <c r="K17" s="74"/>
      <c r="L17" s="75">
        <f>MIN(L8:L14)</f>
        <v>3.2610999999999999</v>
      </c>
      <c r="M17" s="74"/>
      <c r="N17" s="75">
        <f>MIN(N8:N14)</f>
        <v>3.8753000000000002</v>
      </c>
      <c r="O17" s="74"/>
      <c r="P17" s="75">
        <f>MIN(P8:P14)</f>
        <v>2.9954999999999998</v>
      </c>
      <c r="Q17" s="74"/>
      <c r="R17" s="75">
        <f>MIN(R8:R14)</f>
        <v>3.7120000000000002</v>
      </c>
      <c r="S17" s="74"/>
      <c r="T17" s="75">
        <f>MIN(T8:T14)</f>
        <v>4.8678999999999997</v>
      </c>
      <c r="U17" s="74"/>
      <c r="V17" s="75">
        <f>MIN(V8:V14)</f>
        <v>5.8998999999999997</v>
      </c>
      <c r="W17" s="74"/>
      <c r="X17" s="75">
        <f>MIN(X8:X14)</f>
        <v>6.2876000000000003</v>
      </c>
      <c r="Y17" s="74"/>
      <c r="Z17" s="75">
        <f>MIN(Z8:Z14)</f>
        <v>5.8868</v>
      </c>
      <c r="AA17" s="76"/>
    </row>
    <row r="18" spans="1:27" ht="15" thickBot="1" x14ac:dyDescent="0.35">
      <c r="A18" s="77" t="s">
        <v>29</v>
      </c>
      <c r="B18" s="78"/>
      <c r="C18" s="78"/>
      <c r="D18" s="79">
        <f>MAX(D8:D14)</f>
        <v>23.6023</v>
      </c>
      <c r="E18" s="78"/>
      <c r="F18" s="79">
        <f>MAX(F8:F14)</f>
        <v>17.0992</v>
      </c>
      <c r="G18" s="78"/>
      <c r="H18" s="79">
        <f>MAX(H8:H14)</f>
        <v>8.8206000000000007</v>
      </c>
      <c r="I18" s="78"/>
      <c r="J18" s="79">
        <f>MAX(J8:J14)</f>
        <v>10.8393</v>
      </c>
      <c r="K18" s="78"/>
      <c r="L18" s="79">
        <f>MAX(L8:L14)</f>
        <v>10.9611</v>
      </c>
      <c r="M18" s="78"/>
      <c r="N18" s="79">
        <f>MAX(N8:N14)</f>
        <v>10.3935</v>
      </c>
      <c r="O18" s="78"/>
      <c r="P18" s="79">
        <f>MAX(P8:P14)</f>
        <v>4.4446000000000003</v>
      </c>
      <c r="Q18" s="78"/>
      <c r="R18" s="79">
        <f>MAX(R8:R14)</f>
        <v>5.8752000000000004</v>
      </c>
      <c r="S18" s="78"/>
      <c r="T18" s="79">
        <f>MAX(T8:T14)</f>
        <v>8.8663000000000007</v>
      </c>
      <c r="U18" s="78"/>
      <c r="V18" s="79">
        <f>MAX(V8:V14)</f>
        <v>8.8028999999999993</v>
      </c>
      <c r="W18" s="78"/>
      <c r="X18" s="79">
        <f>MAX(X8:X14)</f>
        <v>8.7783999999999995</v>
      </c>
      <c r="Y18" s="78"/>
      <c r="Z18" s="79">
        <f>MAX(Z8:Z14)</f>
        <v>8.4429999999999996</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44353</v>
      </c>
      <c r="C8" s="65">
        <f>VLOOKUP($A8,'Return Data'!$B$7:$R$2843,4,0)</f>
        <v>333.51659999999998</v>
      </c>
      <c r="D8" s="65">
        <f>VLOOKUP($A8,'Return Data'!$B$7:$R$2843,5,0)</f>
        <v>3.3820000000000001</v>
      </c>
      <c r="E8" s="66">
        <f t="shared" ref="E8:E50" si="0">RANK(D8,D$8:D$50,0)</f>
        <v>2</v>
      </c>
      <c r="F8" s="65">
        <f>VLOOKUP($A8,'Return Data'!$B$7:$R$2843,6,0)</f>
        <v>3.379</v>
      </c>
      <c r="G8" s="66">
        <f t="shared" ref="G8:G50" si="1">RANK(F8,F$8:F$50,0)</f>
        <v>8</v>
      </c>
      <c r="H8" s="65">
        <f>VLOOKUP($A8,'Return Data'!$B$7:$R$2843,7,0)</f>
        <v>3.3855</v>
      </c>
      <c r="I8" s="66">
        <f t="shared" ref="I8:I50" si="2">RANK(H8,H$8:H$50,0)</f>
        <v>9</v>
      </c>
      <c r="J8" s="65">
        <f>VLOOKUP($A8,'Return Data'!$B$7:$R$2843,8,0)</f>
        <v>3.3673000000000002</v>
      </c>
      <c r="K8" s="66">
        <f t="shared" ref="K8:K50" si="3">RANK(J8,J$8:J$50,0)</f>
        <v>8</v>
      </c>
      <c r="L8" s="65">
        <f>VLOOKUP($A8,'Return Data'!$B$7:$R$2843,9,0)</f>
        <v>3.3229000000000002</v>
      </c>
      <c r="M8" s="66">
        <f t="shared" ref="M8:M50" si="4">RANK(L8,L$8:L$50,0)</f>
        <v>11</v>
      </c>
      <c r="N8" s="65">
        <f>VLOOKUP($A8,'Return Data'!$B$7:$R$2843,10,0)</f>
        <v>3.3532000000000002</v>
      </c>
      <c r="O8" s="66">
        <f t="shared" ref="O8:O50" si="5">RANK(N8,N$8:N$50,0)</f>
        <v>13</v>
      </c>
      <c r="P8" s="65">
        <f>VLOOKUP($A8,'Return Data'!$B$7:$R$2843,11,0)</f>
        <v>3.2324999999999999</v>
      </c>
      <c r="Q8" s="66">
        <f t="shared" ref="Q8:Q50" si="6">RANK(P8,P$8:P$50,0)</f>
        <v>18</v>
      </c>
      <c r="R8" s="65">
        <f>VLOOKUP($A8,'Return Data'!$B$7:$R$2843,12,0)</f>
        <v>3.2351000000000001</v>
      </c>
      <c r="S8" s="66">
        <f t="shared" ref="S8:S50" si="7">RANK(R8,R$8:R$50,0)</f>
        <v>17</v>
      </c>
      <c r="T8" s="65">
        <f>VLOOKUP($A8,'Return Data'!$B$7:$R$2843,13,0)</f>
        <v>3.3942000000000001</v>
      </c>
      <c r="U8" s="66">
        <f t="shared" ref="U8:U23" si="8">RANK(T8,T$8:T$50,0)</f>
        <v>6</v>
      </c>
      <c r="V8" s="65">
        <f>VLOOKUP($A8,'Return Data'!$B$7:$R$2843,17,0)</f>
        <v>4.6521999999999997</v>
      </c>
      <c r="W8" s="66">
        <f t="shared" ref="W8:W23" si="9">RANK(V8,V$8:V$50,0)</f>
        <v>6</v>
      </c>
      <c r="X8" s="65">
        <f>VLOOKUP($A8,'Return Data'!$B$7:$R$2843,14,0)</f>
        <v>5.6384999999999996</v>
      </c>
      <c r="Y8" s="66">
        <f t="shared" ref="Y8:Y23" si="10">RANK(X8,X$8:X$50,0)</f>
        <v>7</v>
      </c>
      <c r="Z8" s="65">
        <f>VLOOKUP($A8,'Return Data'!$B$7:$R$2843,16,0)</f>
        <v>7.3071000000000002</v>
      </c>
      <c r="AA8" s="67">
        <f t="shared" ref="AA8:AA50" si="11">RANK(Z8,Z$8:Z$50,0)</f>
        <v>3</v>
      </c>
    </row>
    <row r="9" spans="1:27" x14ac:dyDescent="0.3">
      <c r="A9" s="63" t="s">
        <v>119</v>
      </c>
      <c r="B9" s="64">
        <f>VLOOKUP($A9,'Return Data'!$B$7:$R$2843,3,0)</f>
        <v>44353</v>
      </c>
      <c r="C9" s="65">
        <f>VLOOKUP($A9,'Return Data'!$B$7:$R$2843,4,0)</f>
        <v>2298.2332999999999</v>
      </c>
      <c r="D9" s="65">
        <f>VLOOKUP($A9,'Return Data'!$B$7:$R$2843,5,0)</f>
        <v>3.2433000000000001</v>
      </c>
      <c r="E9" s="66">
        <f t="shared" si="0"/>
        <v>22</v>
      </c>
      <c r="F9" s="65">
        <f>VLOOKUP($A9,'Return Data'!$B$7:$R$2843,6,0)</f>
        <v>3.3191000000000002</v>
      </c>
      <c r="G9" s="66">
        <f t="shared" si="1"/>
        <v>23</v>
      </c>
      <c r="H9" s="65">
        <f>VLOOKUP($A9,'Return Data'!$B$7:$R$2843,7,0)</f>
        <v>3.3431999999999999</v>
      </c>
      <c r="I9" s="66">
        <f t="shared" si="2"/>
        <v>15</v>
      </c>
      <c r="J9" s="65">
        <f>VLOOKUP($A9,'Return Data'!$B$7:$R$2843,8,0)</f>
        <v>3.3066</v>
      </c>
      <c r="K9" s="66">
        <f t="shared" si="3"/>
        <v>22</v>
      </c>
      <c r="L9" s="65">
        <f>VLOOKUP($A9,'Return Data'!$B$7:$R$2843,9,0)</f>
        <v>3.2444999999999999</v>
      </c>
      <c r="M9" s="66">
        <f t="shared" si="4"/>
        <v>22</v>
      </c>
      <c r="N9" s="65">
        <f>VLOOKUP($A9,'Return Data'!$B$7:$R$2843,10,0)</f>
        <v>3.3031000000000001</v>
      </c>
      <c r="O9" s="66">
        <f t="shared" si="5"/>
        <v>23</v>
      </c>
      <c r="P9" s="65">
        <f>VLOOKUP($A9,'Return Data'!$B$7:$R$2843,11,0)</f>
        <v>3.2029999999999998</v>
      </c>
      <c r="Q9" s="66">
        <f t="shared" si="6"/>
        <v>23</v>
      </c>
      <c r="R9" s="65">
        <f>VLOOKUP($A9,'Return Data'!$B$7:$R$2843,12,0)</f>
        <v>3.2231000000000001</v>
      </c>
      <c r="S9" s="66">
        <f t="shared" si="7"/>
        <v>20</v>
      </c>
      <c r="T9" s="65">
        <f>VLOOKUP($A9,'Return Data'!$B$7:$R$2843,13,0)</f>
        <v>3.3170000000000002</v>
      </c>
      <c r="U9" s="66">
        <f t="shared" si="8"/>
        <v>17</v>
      </c>
      <c r="V9" s="65">
        <f>VLOOKUP($A9,'Return Data'!$B$7:$R$2843,17,0)</f>
        <v>4.5811000000000002</v>
      </c>
      <c r="W9" s="66">
        <f t="shared" si="9"/>
        <v>14</v>
      </c>
      <c r="X9" s="65">
        <f>VLOOKUP($A9,'Return Data'!$B$7:$R$2843,14,0)</f>
        <v>5.5862999999999996</v>
      </c>
      <c r="Y9" s="66">
        <f t="shared" si="10"/>
        <v>12</v>
      </c>
      <c r="Z9" s="65">
        <f>VLOOKUP($A9,'Return Data'!$B$7:$R$2843,16,0)</f>
        <v>7.2545999999999999</v>
      </c>
      <c r="AA9" s="67">
        <f t="shared" si="11"/>
        <v>11</v>
      </c>
    </row>
    <row r="10" spans="1:27" x14ac:dyDescent="0.3">
      <c r="A10" s="63" t="s">
        <v>120</v>
      </c>
      <c r="B10" s="64">
        <f>VLOOKUP($A10,'Return Data'!$B$7:$R$2843,3,0)</f>
        <v>44353</v>
      </c>
      <c r="C10" s="65">
        <f>VLOOKUP($A10,'Return Data'!$B$7:$R$2843,4,0)</f>
        <v>2383.7451999999998</v>
      </c>
      <c r="D10" s="65">
        <f>VLOOKUP($A10,'Return Data'!$B$7:$R$2843,5,0)</f>
        <v>3.3</v>
      </c>
      <c r="E10" s="66">
        <f t="shared" si="0"/>
        <v>10</v>
      </c>
      <c r="F10" s="65">
        <f>VLOOKUP($A10,'Return Data'!$B$7:$R$2843,6,0)</f>
        <v>3.3761999999999999</v>
      </c>
      <c r="G10" s="66">
        <f t="shared" si="1"/>
        <v>9</v>
      </c>
      <c r="H10" s="65">
        <f>VLOOKUP($A10,'Return Data'!$B$7:$R$2843,7,0)</f>
        <v>3.3902999999999999</v>
      </c>
      <c r="I10" s="66">
        <f t="shared" si="2"/>
        <v>8</v>
      </c>
      <c r="J10" s="65">
        <f>VLOOKUP($A10,'Return Data'!$B$7:$R$2843,8,0)</f>
        <v>3.3559000000000001</v>
      </c>
      <c r="K10" s="66">
        <f t="shared" si="3"/>
        <v>11</v>
      </c>
      <c r="L10" s="65">
        <f>VLOOKUP($A10,'Return Data'!$B$7:$R$2843,9,0)</f>
        <v>3.3340000000000001</v>
      </c>
      <c r="M10" s="66">
        <f t="shared" si="4"/>
        <v>8</v>
      </c>
      <c r="N10" s="65">
        <f>VLOOKUP($A10,'Return Data'!$B$7:$R$2843,10,0)</f>
        <v>3.423</v>
      </c>
      <c r="O10" s="66">
        <f t="shared" si="5"/>
        <v>4</v>
      </c>
      <c r="P10" s="65">
        <f>VLOOKUP($A10,'Return Data'!$B$7:$R$2843,11,0)</f>
        <v>3.2955999999999999</v>
      </c>
      <c r="Q10" s="66">
        <f t="shared" si="6"/>
        <v>9</v>
      </c>
      <c r="R10" s="65">
        <f>VLOOKUP($A10,'Return Data'!$B$7:$R$2843,12,0)</f>
        <v>3.2947000000000002</v>
      </c>
      <c r="S10" s="66">
        <f t="shared" si="7"/>
        <v>7</v>
      </c>
      <c r="T10" s="65">
        <f>VLOOKUP($A10,'Return Data'!$B$7:$R$2843,13,0)</f>
        <v>3.3140000000000001</v>
      </c>
      <c r="U10" s="66">
        <f t="shared" si="8"/>
        <v>19</v>
      </c>
      <c r="V10" s="65">
        <f>VLOOKUP($A10,'Return Data'!$B$7:$R$2843,17,0)</f>
        <v>4.5636000000000001</v>
      </c>
      <c r="W10" s="66">
        <f t="shared" si="9"/>
        <v>16</v>
      </c>
      <c r="X10" s="65">
        <f>VLOOKUP($A10,'Return Data'!$B$7:$R$2843,14,0)</f>
        <v>5.5846999999999998</v>
      </c>
      <c r="Y10" s="66">
        <f t="shared" si="10"/>
        <v>14</v>
      </c>
      <c r="Z10" s="65">
        <f>VLOOKUP($A10,'Return Data'!$B$7:$R$2843,16,0)</f>
        <v>7.2946999999999997</v>
      </c>
      <c r="AA10" s="67">
        <f t="shared" si="11"/>
        <v>4</v>
      </c>
    </row>
    <row r="11" spans="1:27" x14ac:dyDescent="0.3">
      <c r="A11" s="63" t="s">
        <v>121</v>
      </c>
      <c r="B11" s="64">
        <f>VLOOKUP($A11,'Return Data'!$B$7:$R$2843,3,0)</f>
        <v>44353</v>
      </c>
      <c r="C11" s="65">
        <f>VLOOKUP($A11,'Return Data'!$B$7:$R$2843,4,0)</f>
        <v>3186.0371</v>
      </c>
      <c r="D11" s="65">
        <f>VLOOKUP($A11,'Return Data'!$B$7:$R$2843,5,0)</f>
        <v>3.3246000000000002</v>
      </c>
      <c r="E11" s="66">
        <f t="shared" si="0"/>
        <v>7</v>
      </c>
      <c r="F11" s="65">
        <f>VLOOKUP($A11,'Return Data'!$B$7:$R$2843,6,0)</f>
        <v>3.4512</v>
      </c>
      <c r="G11" s="66">
        <f t="shared" si="1"/>
        <v>4</v>
      </c>
      <c r="H11" s="65">
        <f>VLOOKUP($A11,'Return Data'!$B$7:$R$2843,7,0)</f>
        <v>3.3544</v>
      </c>
      <c r="I11" s="66">
        <f t="shared" si="2"/>
        <v>11</v>
      </c>
      <c r="J11" s="65">
        <f>VLOOKUP($A11,'Return Data'!$B$7:$R$2843,8,0)</f>
        <v>3.3847</v>
      </c>
      <c r="K11" s="66">
        <f t="shared" si="3"/>
        <v>6</v>
      </c>
      <c r="L11" s="65">
        <f>VLOOKUP($A11,'Return Data'!$B$7:$R$2843,9,0)</f>
        <v>3.3580999999999999</v>
      </c>
      <c r="M11" s="66">
        <f t="shared" si="4"/>
        <v>6</v>
      </c>
      <c r="N11" s="65">
        <f>VLOOKUP($A11,'Return Data'!$B$7:$R$2843,10,0)</f>
        <v>3.3942000000000001</v>
      </c>
      <c r="O11" s="66">
        <f t="shared" si="5"/>
        <v>7</v>
      </c>
      <c r="P11" s="65">
        <f>VLOOKUP($A11,'Return Data'!$B$7:$R$2843,11,0)</f>
        <v>3.3334999999999999</v>
      </c>
      <c r="Q11" s="66">
        <f t="shared" si="6"/>
        <v>4</v>
      </c>
      <c r="R11" s="65">
        <f>VLOOKUP($A11,'Return Data'!$B$7:$R$2843,12,0)</f>
        <v>3.3222</v>
      </c>
      <c r="S11" s="66">
        <f t="shared" si="7"/>
        <v>6</v>
      </c>
      <c r="T11" s="65">
        <f>VLOOKUP($A11,'Return Data'!$B$7:$R$2843,13,0)</f>
        <v>3.3477000000000001</v>
      </c>
      <c r="U11" s="66">
        <f t="shared" si="8"/>
        <v>13</v>
      </c>
      <c r="V11" s="65">
        <f>VLOOKUP($A11,'Return Data'!$B$7:$R$2843,17,0)</f>
        <v>4.5983000000000001</v>
      </c>
      <c r="W11" s="66">
        <f t="shared" si="9"/>
        <v>12</v>
      </c>
      <c r="X11" s="65">
        <f>VLOOKUP($A11,'Return Data'!$B$7:$R$2843,14,0)</f>
        <v>5.6201999999999996</v>
      </c>
      <c r="Y11" s="66">
        <f t="shared" si="10"/>
        <v>9</v>
      </c>
      <c r="Z11" s="65">
        <f>VLOOKUP($A11,'Return Data'!$B$7:$R$2843,16,0)</f>
        <v>7.2359999999999998</v>
      </c>
      <c r="AA11" s="67">
        <f t="shared" si="11"/>
        <v>14</v>
      </c>
    </row>
    <row r="12" spans="1:27" x14ac:dyDescent="0.3">
      <c r="A12" s="63" t="s">
        <v>122</v>
      </c>
      <c r="B12" s="64">
        <f>VLOOKUP($A12,'Return Data'!$B$7:$R$2843,3,0)</f>
        <v>44353</v>
      </c>
      <c r="C12" s="65">
        <f>VLOOKUP($A12,'Return Data'!$B$7:$R$2843,4,0)</f>
        <v>2380.9956000000002</v>
      </c>
      <c r="D12" s="65">
        <f>VLOOKUP($A12,'Return Data'!$B$7:$R$2843,5,0)</f>
        <v>3.2256999999999998</v>
      </c>
      <c r="E12" s="66">
        <f t="shared" si="0"/>
        <v>27</v>
      </c>
      <c r="F12" s="65">
        <f>VLOOKUP($A12,'Return Data'!$B$7:$R$2843,6,0)</f>
        <v>3.3428</v>
      </c>
      <c r="G12" s="66">
        <f t="shared" si="1"/>
        <v>19</v>
      </c>
      <c r="H12" s="65">
        <f>VLOOKUP($A12,'Return Data'!$B$7:$R$2843,7,0)</f>
        <v>3.2585000000000002</v>
      </c>
      <c r="I12" s="66">
        <f t="shared" si="2"/>
        <v>27</v>
      </c>
      <c r="J12" s="65">
        <f>VLOOKUP($A12,'Return Data'!$B$7:$R$2843,8,0)</f>
        <v>3.2511000000000001</v>
      </c>
      <c r="K12" s="66">
        <f t="shared" si="3"/>
        <v>28</v>
      </c>
      <c r="L12" s="65">
        <f>VLOOKUP($A12,'Return Data'!$B$7:$R$2843,9,0)</f>
        <v>3.1766000000000001</v>
      </c>
      <c r="M12" s="66">
        <f t="shared" si="4"/>
        <v>31</v>
      </c>
      <c r="N12" s="65">
        <f>VLOOKUP($A12,'Return Data'!$B$7:$R$2843,10,0)</f>
        <v>3.2909000000000002</v>
      </c>
      <c r="O12" s="66">
        <f t="shared" si="5"/>
        <v>24</v>
      </c>
      <c r="P12" s="65">
        <f>VLOOKUP($A12,'Return Data'!$B$7:$R$2843,11,0)</f>
        <v>3.1865999999999999</v>
      </c>
      <c r="Q12" s="66">
        <f t="shared" si="6"/>
        <v>28</v>
      </c>
      <c r="R12" s="65">
        <f>VLOOKUP($A12,'Return Data'!$B$7:$R$2843,12,0)</f>
        <v>3.1953999999999998</v>
      </c>
      <c r="S12" s="66">
        <f t="shared" si="7"/>
        <v>29</v>
      </c>
      <c r="T12" s="65">
        <f>VLOOKUP($A12,'Return Data'!$B$7:$R$2843,13,0)</f>
        <v>3.2681</v>
      </c>
      <c r="U12" s="66">
        <f t="shared" si="8"/>
        <v>26</v>
      </c>
      <c r="V12" s="65">
        <f>VLOOKUP($A12,'Return Data'!$B$7:$R$2843,17,0)</f>
        <v>4.4377000000000004</v>
      </c>
      <c r="W12" s="66">
        <f t="shared" si="9"/>
        <v>25</v>
      </c>
      <c r="X12" s="65">
        <f>VLOOKUP($A12,'Return Data'!$B$7:$R$2843,14,0)</f>
        <v>5.4694000000000003</v>
      </c>
      <c r="Y12" s="66">
        <f t="shared" si="10"/>
        <v>24</v>
      </c>
      <c r="Z12" s="65">
        <f>VLOOKUP($A12,'Return Data'!$B$7:$R$2843,16,0)</f>
        <v>7.2229000000000001</v>
      </c>
      <c r="AA12" s="67">
        <f t="shared" si="11"/>
        <v>16</v>
      </c>
    </row>
    <row r="13" spans="1:27" x14ac:dyDescent="0.3">
      <c r="A13" s="63" t="s">
        <v>123</v>
      </c>
      <c r="B13" s="64">
        <f>VLOOKUP($A13,'Return Data'!$B$7:$R$2843,3,0)</f>
        <v>44353</v>
      </c>
      <c r="C13" s="65">
        <f>VLOOKUP($A13,'Return Data'!$B$7:$R$2843,4,0)</f>
        <v>2481.2548000000002</v>
      </c>
      <c r="D13" s="65">
        <f>VLOOKUP($A13,'Return Data'!$B$7:$R$2843,5,0)</f>
        <v>3.1762000000000001</v>
      </c>
      <c r="E13" s="66">
        <f t="shared" si="0"/>
        <v>32</v>
      </c>
      <c r="F13" s="65">
        <f>VLOOKUP($A13,'Return Data'!$B$7:$R$2843,6,0)</f>
        <v>3.1762999999999999</v>
      </c>
      <c r="G13" s="66">
        <f t="shared" si="1"/>
        <v>33</v>
      </c>
      <c r="H13" s="65">
        <f>VLOOKUP($A13,'Return Data'!$B$7:$R$2843,7,0)</f>
        <v>3.2090000000000001</v>
      </c>
      <c r="I13" s="66">
        <f t="shared" si="2"/>
        <v>30</v>
      </c>
      <c r="J13" s="65">
        <f>VLOOKUP($A13,'Return Data'!$B$7:$R$2843,8,0)</f>
        <v>3.2347999999999999</v>
      </c>
      <c r="K13" s="66">
        <f t="shared" si="3"/>
        <v>30</v>
      </c>
      <c r="L13" s="65">
        <f>VLOOKUP($A13,'Return Data'!$B$7:$R$2843,9,0)</f>
        <v>3.2149999999999999</v>
      </c>
      <c r="M13" s="66">
        <f t="shared" si="4"/>
        <v>28</v>
      </c>
      <c r="N13" s="65">
        <f>VLOOKUP($A13,'Return Data'!$B$7:$R$2843,10,0)</f>
        <v>3.2471000000000001</v>
      </c>
      <c r="O13" s="66">
        <f t="shared" si="5"/>
        <v>29</v>
      </c>
      <c r="P13" s="65">
        <f>VLOOKUP($A13,'Return Data'!$B$7:$R$2843,11,0)</f>
        <v>3.14</v>
      </c>
      <c r="Q13" s="66">
        <f t="shared" si="6"/>
        <v>33</v>
      </c>
      <c r="R13" s="65">
        <f>VLOOKUP($A13,'Return Data'!$B$7:$R$2843,12,0)</f>
        <v>3.1423000000000001</v>
      </c>
      <c r="S13" s="66">
        <f t="shared" si="7"/>
        <v>34</v>
      </c>
      <c r="T13" s="65">
        <f>VLOOKUP($A13,'Return Data'!$B$7:$R$2843,13,0)</f>
        <v>3.1619000000000002</v>
      </c>
      <c r="U13" s="66">
        <f t="shared" si="8"/>
        <v>31</v>
      </c>
      <c r="V13" s="65">
        <f>VLOOKUP($A13,'Return Data'!$B$7:$R$2843,17,0)</f>
        <v>4.1403999999999996</v>
      </c>
      <c r="W13" s="66">
        <f t="shared" si="9"/>
        <v>31</v>
      </c>
      <c r="X13" s="65">
        <f>VLOOKUP($A13,'Return Data'!$B$7:$R$2843,14,0)</f>
        <v>5.2371999999999996</v>
      </c>
      <c r="Y13" s="66">
        <f t="shared" si="10"/>
        <v>30</v>
      </c>
      <c r="Z13" s="65">
        <f>VLOOKUP($A13,'Return Data'!$B$7:$R$2843,16,0)</f>
        <v>7.0484</v>
      </c>
      <c r="AA13" s="67">
        <f t="shared" si="11"/>
        <v>28</v>
      </c>
    </row>
    <row r="14" spans="1:27" x14ac:dyDescent="0.3">
      <c r="A14" s="63" t="s">
        <v>124</v>
      </c>
      <c r="B14" s="64">
        <f>VLOOKUP($A14,'Return Data'!$B$7:$R$2843,3,0)</f>
        <v>44353</v>
      </c>
      <c r="C14" s="65">
        <f>VLOOKUP($A14,'Return Data'!$B$7:$R$2843,4,0)</f>
        <v>2958.6896999999999</v>
      </c>
      <c r="D14" s="65">
        <f>VLOOKUP($A14,'Return Data'!$B$7:$R$2843,5,0)</f>
        <v>3.2682000000000002</v>
      </c>
      <c r="E14" s="66">
        <f t="shared" si="0"/>
        <v>15</v>
      </c>
      <c r="F14" s="65">
        <f>VLOOKUP($A14,'Return Data'!$B$7:$R$2843,6,0)</f>
        <v>3.3235000000000001</v>
      </c>
      <c r="G14" s="66">
        <f t="shared" si="1"/>
        <v>22</v>
      </c>
      <c r="H14" s="65">
        <f>VLOOKUP($A14,'Return Data'!$B$7:$R$2843,7,0)</f>
        <v>3.3803000000000001</v>
      </c>
      <c r="I14" s="66">
        <f t="shared" si="2"/>
        <v>10</v>
      </c>
      <c r="J14" s="65">
        <f>VLOOKUP($A14,'Return Data'!$B$7:$R$2843,8,0)</f>
        <v>3.3090000000000002</v>
      </c>
      <c r="K14" s="66">
        <f t="shared" si="3"/>
        <v>20</v>
      </c>
      <c r="L14" s="65">
        <f>VLOOKUP($A14,'Return Data'!$B$7:$R$2843,9,0)</f>
        <v>3.2652000000000001</v>
      </c>
      <c r="M14" s="66">
        <f t="shared" si="4"/>
        <v>17</v>
      </c>
      <c r="N14" s="65">
        <f>VLOOKUP($A14,'Return Data'!$B$7:$R$2843,10,0)</f>
        <v>3.3342999999999998</v>
      </c>
      <c r="O14" s="66">
        <f t="shared" si="5"/>
        <v>16</v>
      </c>
      <c r="P14" s="65">
        <f>VLOOKUP($A14,'Return Data'!$B$7:$R$2843,11,0)</f>
        <v>3.226</v>
      </c>
      <c r="Q14" s="66">
        <f t="shared" si="6"/>
        <v>19</v>
      </c>
      <c r="R14" s="65">
        <f>VLOOKUP($A14,'Return Data'!$B$7:$R$2843,12,0)</f>
        <v>3.2227000000000001</v>
      </c>
      <c r="S14" s="66">
        <f t="shared" si="7"/>
        <v>21</v>
      </c>
      <c r="T14" s="65">
        <f>VLOOKUP($A14,'Return Data'!$B$7:$R$2843,13,0)</f>
        <v>3.2841</v>
      </c>
      <c r="U14" s="66">
        <f t="shared" si="8"/>
        <v>22</v>
      </c>
      <c r="V14" s="65">
        <f>VLOOKUP($A14,'Return Data'!$B$7:$R$2843,17,0)</f>
        <v>4.5121000000000002</v>
      </c>
      <c r="W14" s="66">
        <f t="shared" si="9"/>
        <v>19</v>
      </c>
      <c r="X14" s="65">
        <f>VLOOKUP($A14,'Return Data'!$B$7:$R$2843,14,0)</f>
        <v>5.5316000000000001</v>
      </c>
      <c r="Y14" s="66">
        <f t="shared" si="10"/>
        <v>18</v>
      </c>
      <c r="Z14" s="65">
        <f>VLOOKUP($A14,'Return Data'!$B$7:$R$2843,16,0)</f>
        <v>7.2169999999999996</v>
      </c>
      <c r="AA14" s="67">
        <f t="shared" si="11"/>
        <v>19</v>
      </c>
    </row>
    <row r="15" spans="1:27" x14ac:dyDescent="0.3">
      <c r="A15" s="63" t="s">
        <v>125</v>
      </c>
      <c r="B15" s="64">
        <f>VLOOKUP($A15,'Return Data'!$B$7:$R$2843,3,0)</f>
        <v>44353</v>
      </c>
      <c r="C15" s="65">
        <f>VLOOKUP($A15,'Return Data'!$B$7:$R$2843,4,0)</f>
        <v>2670.3982000000001</v>
      </c>
      <c r="D15" s="65">
        <f>VLOOKUP($A15,'Return Data'!$B$7:$R$2843,5,0)</f>
        <v>3.3395000000000001</v>
      </c>
      <c r="E15" s="66">
        <f t="shared" si="0"/>
        <v>6</v>
      </c>
      <c r="F15" s="65">
        <f>VLOOKUP($A15,'Return Data'!$B$7:$R$2843,6,0)</f>
        <v>3.3879999999999999</v>
      </c>
      <c r="G15" s="66">
        <f t="shared" si="1"/>
        <v>6</v>
      </c>
      <c r="H15" s="65">
        <f>VLOOKUP($A15,'Return Data'!$B$7:$R$2843,7,0)</f>
        <v>3.423</v>
      </c>
      <c r="I15" s="66">
        <f t="shared" si="2"/>
        <v>6</v>
      </c>
      <c r="J15" s="65">
        <f>VLOOKUP($A15,'Return Data'!$B$7:$R$2843,8,0)</f>
        <v>3.4986999999999999</v>
      </c>
      <c r="K15" s="66">
        <f t="shared" si="3"/>
        <v>3</v>
      </c>
      <c r="L15" s="65">
        <f>VLOOKUP($A15,'Return Data'!$B$7:$R$2843,9,0)</f>
        <v>3.4763999999999999</v>
      </c>
      <c r="M15" s="66">
        <f t="shared" si="4"/>
        <v>2</v>
      </c>
      <c r="N15" s="65">
        <f>VLOOKUP($A15,'Return Data'!$B$7:$R$2843,10,0)</f>
        <v>3.5217000000000001</v>
      </c>
      <c r="O15" s="66">
        <f t="shared" si="5"/>
        <v>2</v>
      </c>
      <c r="P15" s="65">
        <f>VLOOKUP($A15,'Return Data'!$B$7:$R$2843,11,0)</f>
        <v>3.4095</v>
      </c>
      <c r="Q15" s="66">
        <f t="shared" si="6"/>
        <v>2</v>
      </c>
      <c r="R15" s="65">
        <f>VLOOKUP($A15,'Return Data'!$B$7:$R$2843,12,0)</f>
        <v>3.3967999999999998</v>
      </c>
      <c r="S15" s="66">
        <f t="shared" si="7"/>
        <v>2</v>
      </c>
      <c r="T15" s="65">
        <f>VLOOKUP($A15,'Return Data'!$B$7:$R$2843,13,0)</f>
        <v>3.4060000000000001</v>
      </c>
      <c r="U15" s="66">
        <f t="shared" si="8"/>
        <v>4</v>
      </c>
      <c r="V15" s="65">
        <f>VLOOKUP($A15,'Return Data'!$B$7:$R$2843,17,0)</f>
        <v>4.7027999999999999</v>
      </c>
      <c r="W15" s="66">
        <f t="shared" si="9"/>
        <v>4</v>
      </c>
      <c r="X15" s="65">
        <f>VLOOKUP($A15,'Return Data'!$B$7:$R$2843,14,0)</f>
        <v>5.6748000000000003</v>
      </c>
      <c r="Y15" s="66">
        <f t="shared" si="10"/>
        <v>5</v>
      </c>
      <c r="Z15" s="65">
        <f>VLOOKUP($A15,'Return Data'!$B$7:$R$2843,16,0)</f>
        <v>7.1696</v>
      </c>
      <c r="AA15" s="67">
        <f t="shared" si="11"/>
        <v>26</v>
      </c>
    </row>
    <row r="16" spans="1:27" x14ac:dyDescent="0.3">
      <c r="A16" s="63" t="s">
        <v>127</v>
      </c>
      <c r="B16" s="64">
        <f>VLOOKUP($A16,'Return Data'!$B$7:$R$2843,3,0)</f>
        <v>44353</v>
      </c>
      <c r="C16" s="65">
        <f>VLOOKUP($A16,'Return Data'!$B$7:$R$2843,4,0)</f>
        <v>3109.9665</v>
      </c>
      <c r="D16" s="65">
        <f>VLOOKUP($A16,'Return Data'!$B$7:$R$2843,5,0)</f>
        <v>3.2806000000000002</v>
      </c>
      <c r="E16" s="66">
        <f t="shared" si="0"/>
        <v>13</v>
      </c>
      <c r="F16" s="65">
        <f>VLOOKUP($A16,'Return Data'!$B$7:$R$2843,6,0)</f>
        <v>3.3529</v>
      </c>
      <c r="G16" s="66">
        <f t="shared" si="1"/>
        <v>16</v>
      </c>
      <c r="H16" s="65">
        <f>VLOOKUP($A16,'Return Data'!$B$7:$R$2843,7,0)</f>
        <v>3.2707000000000002</v>
      </c>
      <c r="I16" s="66">
        <f t="shared" si="2"/>
        <v>26</v>
      </c>
      <c r="J16" s="65">
        <f>VLOOKUP($A16,'Return Data'!$B$7:$R$2843,8,0)</f>
        <v>3.2736999999999998</v>
      </c>
      <c r="K16" s="66">
        <f t="shared" si="3"/>
        <v>27</v>
      </c>
      <c r="L16" s="65">
        <f>VLOOKUP($A16,'Return Data'!$B$7:$R$2843,9,0)</f>
        <v>3.2452999999999999</v>
      </c>
      <c r="M16" s="66">
        <f t="shared" si="4"/>
        <v>21</v>
      </c>
      <c r="N16" s="65">
        <f>VLOOKUP($A16,'Return Data'!$B$7:$R$2843,10,0)</f>
        <v>3.3035000000000001</v>
      </c>
      <c r="O16" s="66">
        <f t="shared" si="5"/>
        <v>22</v>
      </c>
      <c r="P16" s="65">
        <f>VLOOKUP($A16,'Return Data'!$B$7:$R$2843,11,0)</f>
        <v>3.1953</v>
      </c>
      <c r="Q16" s="66">
        <f t="shared" si="6"/>
        <v>24</v>
      </c>
      <c r="R16" s="65">
        <f>VLOOKUP($A16,'Return Data'!$B$7:$R$2843,12,0)</f>
        <v>3.2046999999999999</v>
      </c>
      <c r="S16" s="66">
        <f t="shared" si="7"/>
        <v>27</v>
      </c>
      <c r="T16" s="65">
        <f>VLOOKUP($A16,'Return Data'!$B$7:$R$2843,13,0)</f>
        <v>3.2682000000000002</v>
      </c>
      <c r="U16" s="66">
        <f t="shared" si="8"/>
        <v>25</v>
      </c>
      <c r="V16" s="65">
        <f>VLOOKUP($A16,'Return Data'!$B$7:$R$2843,17,0)</f>
        <v>4.7039</v>
      </c>
      <c r="W16" s="66">
        <f t="shared" si="9"/>
        <v>3</v>
      </c>
      <c r="X16" s="65">
        <f>VLOOKUP($A16,'Return Data'!$B$7:$R$2843,14,0)</f>
        <v>5.7111000000000001</v>
      </c>
      <c r="Y16" s="66">
        <f t="shared" si="10"/>
        <v>3</v>
      </c>
      <c r="Z16" s="65">
        <f>VLOOKUP($A16,'Return Data'!$B$7:$R$2843,16,0)</f>
        <v>7.3513999999999999</v>
      </c>
      <c r="AA16" s="67">
        <f t="shared" si="11"/>
        <v>2</v>
      </c>
    </row>
    <row r="17" spans="1:27" x14ac:dyDescent="0.3">
      <c r="A17" s="63" t="s">
        <v>128</v>
      </c>
      <c r="B17" s="64">
        <f>VLOOKUP($A17,'Return Data'!$B$7:$R$2843,3,0)</f>
        <v>44353</v>
      </c>
      <c r="C17" s="65">
        <f>VLOOKUP($A17,'Return Data'!$B$7:$R$2843,4,0)</f>
        <v>4068.9430000000002</v>
      </c>
      <c r="D17" s="65">
        <f>VLOOKUP($A17,'Return Data'!$B$7:$R$2843,5,0)</f>
        <v>3.2269000000000001</v>
      </c>
      <c r="E17" s="66">
        <f t="shared" si="0"/>
        <v>25</v>
      </c>
      <c r="F17" s="65">
        <f>VLOOKUP($A17,'Return Data'!$B$7:$R$2843,6,0)</f>
        <v>3.3492999999999999</v>
      </c>
      <c r="G17" s="66">
        <f t="shared" si="1"/>
        <v>18</v>
      </c>
      <c r="H17" s="65">
        <f>VLOOKUP($A17,'Return Data'!$B$7:$R$2843,7,0)</f>
        <v>3.2850999999999999</v>
      </c>
      <c r="I17" s="66">
        <f t="shared" si="2"/>
        <v>23</v>
      </c>
      <c r="J17" s="65">
        <f>VLOOKUP($A17,'Return Data'!$B$7:$R$2843,8,0)</f>
        <v>3.3275999999999999</v>
      </c>
      <c r="K17" s="66">
        <f t="shared" si="3"/>
        <v>18</v>
      </c>
      <c r="L17" s="65">
        <f>VLOOKUP($A17,'Return Data'!$B$7:$R$2843,9,0)</f>
        <v>3.2172000000000001</v>
      </c>
      <c r="M17" s="66">
        <f t="shared" si="4"/>
        <v>27</v>
      </c>
      <c r="N17" s="65">
        <f>VLOOKUP($A17,'Return Data'!$B$7:$R$2843,10,0)</f>
        <v>3.2528999999999999</v>
      </c>
      <c r="O17" s="66">
        <f t="shared" si="5"/>
        <v>28</v>
      </c>
      <c r="P17" s="65">
        <f>VLOOKUP($A17,'Return Data'!$B$7:$R$2843,11,0)</f>
        <v>3.1278000000000001</v>
      </c>
      <c r="Q17" s="66">
        <f t="shared" si="6"/>
        <v>35</v>
      </c>
      <c r="R17" s="65">
        <f>VLOOKUP($A17,'Return Data'!$B$7:$R$2843,12,0)</f>
        <v>3.15</v>
      </c>
      <c r="S17" s="66">
        <f t="shared" si="7"/>
        <v>33</v>
      </c>
      <c r="T17" s="65">
        <f>VLOOKUP($A17,'Return Data'!$B$7:$R$2843,13,0)</f>
        <v>3.2443</v>
      </c>
      <c r="U17" s="66">
        <f t="shared" si="8"/>
        <v>27</v>
      </c>
      <c r="V17" s="65">
        <f>VLOOKUP($A17,'Return Data'!$B$7:$R$2843,17,0)</f>
        <v>4.4728000000000003</v>
      </c>
      <c r="W17" s="66">
        <f t="shared" si="9"/>
        <v>23</v>
      </c>
      <c r="X17" s="65">
        <f>VLOOKUP($A17,'Return Data'!$B$7:$R$2843,14,0)</f>
        <v>5.4785000000000004</v>
      </c>
      <c r="Y17" s="66">
        <f t="shared" si="10"/>
        <v>23</v>
      </c>
      <c r="Z17" s="65">
        <f>VLOOKUP($A17,'Return Data'!$B$7:$R$2843,16,0)</f>
        <v>7.1901000000000002</v>
      </c>
      <c r="AA17" s="67">
        <f t="shared" si="11"/>
        <v>23</v>
      </c>
    </row>
    <row r="18" spans="1:27" x14ac:dyDescent="0.3">
      <c r="A18" s="63" t="s">
        <v>129</v>
      </c>
      <c r="B18" s="64">
        <f>VLOOKUP($A18,'Return Data'!$B$7:$R$2843,3,0)</f>
        <v>44353</v>
      </c>
      <c r="C18" s="65">
        <f>VLOOKUP($A18,'Return Data'!$B$7:$R$2843,4,0)</f>
        <v>2060.8933000000002</v>
      </c>
      <c r="D18" s="65">
        <f>VLOOKUP($A18,'Return Data'!$B$7:$R$2843,5,0)</f>
        <v>3.2894999999999999</v>
      </c>
      <c r="E18" s="66">
        <f t="shared" si="0"/>
        <v>12</v>
      </c>
      <c r="F18" s="65">
        <f>VLOOKUP($A18,'Return Data'!$B$7:$R$2843,6,0)</f>
        <v>3.3837000000000002</v>
      </c>
      <c r="G18" s="66">
        <f t="shared" si="1"/>
        <v>7</v>
      </c>
      <c r="H18" s="65">
        <f>VLOOKUP($A18,'Return Data'!$B$7:$R$2843,7,0)</f>
        <v>3.3492000000000002</v>
      </c>
      <c r="I18" s="66">
        <f t="shared" si="2"/>
        <v>12</v>
      </c>
      <c r="J18" s="65">
        <f>VLOOKUP($A18,'Return Data'!$B$7:$R$2843,8,0)</f>
        <v>3.3327</v>
      </c>
      <c r="K18" s="66">
        <f t="shared" si="3"/>
        <v>17</v>
      </c>
      <c r="L18" s="65">
        <f>VLOOKUP($A18,'Return Data'!$B$7:$R$2843,9,0)</f>
        <v>3.2734000000000001</v>
      </c>
      <c r="M18" s="66">
        <f t="shared" si="4"/>
        <v>16</v>
      </c>
      <c r="N18" s="65">
        <f>VLOOKUP($A18,'Return Data'!$B$7:$R$2843,10,0)</f>
        <v>3.3058000000000001</v>
      </c>
      <c r="O18" s="66">
        <f t="shared" si="5"/>
        <v>21</v>
      </c>
      <c r="P18" s="65">
        <f>VLOOKUP($A18,'Return Data'!$B$7:$R$2843,11,0)</f>
        <v>3.2075</v>
      </c>
      <c r="Q18" s="66">
        <f t="shared" si="6"/>
        <v>22</v>
      </c>
      <c r="R18" s="65">
        <f>VLOOKUP($A18,'Return Data'!$B$7:$R$2843,12,0)</f>
        <v>3.2079</v>
      </c>
      <c r="S18" s="66">
        <f t="shared" si="7"/>
        <v>25</v>
      </c>
      <c r="T18" s="65">
        <f>VLOOKUP($A18,'Return Data'!$B$7:$R$2843,13,0)</f>
        <v>3.3014000000000001</v>
      </c>
      <c r="U18" s="66">
        <f t="shared" si="8"/>
        <v>20</v>
      </c>
      <c r="V18" s="65">
        <f>VLOOKUP($A18,'Return Data'!$B$7:$R$2843,17,0)</f>
        <v>4.4931999999999999</v>
      </c>
      <c r="W18" s="66">
        <f t="shared" si="9"/>
        <v>22</v>
      </c>
      <c r="X18" s="65">
        <f>VLOOKUP($A18,'Return Data'!$B$7:$R$2843,14,0)</f>
        <v>5.5285000000000002</v>
      </c>
      <c r="Y18" s="66">
        <f t="shared" si="10"/>
        <v>19</v>
      </c>
      <c r="Z18" s="65">
        <f>VLOOKUP($A18,'Return Data'!$B$7:$R$2843,16,0)</f>
        <v>7.2103999999999999</v>
      </c>
      <c r="AA18" s="67">
        <f t="shared" si="11"/>
        <v>22</v>
      </c>
    </row>
    <row r="19" spans="1:27" x14ac:dyDescent="0.3">
      <c r="A19" s="63" t="s">
        <v>130</v>
      </c>
      <c r="B19" s="64">
        <f>VLOOKUP($A19,'Return Data'!$B$7:$R$2843,3,0)</f>
        <v>44353</v>
      </c>
      <c r="C19" s="65">
        <f>VLOOKUP($A19,'Return Data'!$B$7:$R$2843,4,0)</f>
        <v>306.52710000000002</v>
      </c>
      <c r="D19" s="65">
        <f>VLOOKUP($A19,'Return Data'!$B$7:$R$2843,5,0)</f>
        <v>3.2271999999999998</v>
      </c>
      <c r="E19" s="66">
        <f t="shared" si="0"/>
        <v>24</v>
      </c>
      <c r="F19" s="65">
        <f>VLOOKUP($A19,'Return Data'!$B$7:$R$2843,6,0)</f>
        <v>3.2993000000000001</v>
      </c>
      <c r="G19" s="66">
        <f t="shared" si="1"/>
        <v>25</v>
      </c>
      <c r="H19" s="65">
        <f>VLOOKUP($A19,'Return Data'!$B$7:$R$2843,7,0)</f>
        <v>3.3226</v>
      </c>
      <c r="I19" s="66">
        <f t="shared" si="2"/>
        <v>19</v>
      </c>
      <c r="J19" s="65">
        <f>VLOOKUP($A19,'Return Data'!$B$7:$R$2843,8,0)</f>
        <v>3.3273000000000001</v>
      </c>
      <c r="K19" s="66">
        <f t="shared" si="3"/>
        <v>19</v>
      </c>
      <c r="L19" s="65">
        <f>VLOOKUP($A19,'Return Data'!$B$7:$R$2843,9,0)</f>
        <v>3.2443</v>
      </c>
      <c r="M19" s="66">
        <f t="shared" si="4"/>
        <v>23</v>
      </c>
      <c r="N19" s="65">
        <f>VLOOKUP($A19,'Return Data'!$B$7:$R$2843,10,0)</f>
        <v>3.3096999999999999</v>
      </c>
      <c r="O19" s="66">
        <f t="shared" si="5"/>
        <v>20</v>
      </c>
      <c r="P19" s="65">
        <f>VLOOKUP($A19,'Return Data'!$B$7:$R$2843,11,0)</f>
        <v>3.2088999999999999</v>
      </c>
      <c r="Q19" s="66">
        <f t="shared" si="6"/>
        <v>21</v>
      </c>
      <c r="R19" s="65">
        <f>VLOOKUP($A19,'Return Data'!$B$7:$R$2843,12,0)</f>
        <v>3.2374999999999998</v>
      </c>
      <c r="S19" s="66">
        <f t="shared" si="7"/>
        <v>14</v>
      </c>
      <c r="T19" s="65">
        <f>VLOOKUP($A19,'Return Data'!$B$7:$R$2843,13,0)</f>
        <v>3.3653</v>
      </c>
      <c r="U19" s="66">
        <f t="shared" si="8"/>
        <v>9</v>
      </c>
      <c r="V19" s="65">
        <f>VLOOKUP($A19,'Return Data'!$B$7:$R$2843,17,0)</f>
        <v>4.6002999999999998</v>
      </c>
      <c r="W19" s="66">
        <f t="shared" si="9"/>
        <v>11</v>
      </c>
      <c r="X19" s="65">
        <f>VLOOKUP($A19,'Return Data'!$B$7:$R$2843,14,0)</f>
        <v>5.585</v>
      </c>
      <c r="Y19" s="66">
        <f t="shared" si="10"/>
        <v>13</v>
      </c>
      <c r="Z19" s="65">
        <f>VLOOKUP($A19,'Return Data'!$B$7:$R$2843,16,0)</f>
        <v>7.2484000000000002</v>
      </c>
      <c r="AA19" s="67">
        <f t="shared" si="11"/>
        <v>12</v>
      </c>
    </row>
    <row r="20" spans="1:27" x14ac:dyDescent="0.3">
      <c r="A20" s="63" t="s">
        <v>131</v>
      </c>
      <c r="B20" s="64">
        <f>VLOOKUP($A20,'Return Data'!$B$7:$R$2843,3,0)</f>
        <v>44353</v>
      </c>
      <c r="C20" s="65">
        <f>VLOOKUP($A20,'Return Data'!$B$7:$R$2843,4,0)</f>
        <v>2226.8643999999999</v>
      </c>
      <c r="D20" s="65">
        <f>VLOOKUP($A20,'Return Data'!$B$7:$R$2843,5,0)</f>
        <v>3.3784000000000001</v>
      </c>
      <c r="E20" s="66">
        <f t="shared" si="0"/>
        <v>3</v>
      </c>
      <c r="F20" s="65">
        <f>VLOOKUP($A20,'Return Data'!$B$7:$R$2843,6,0)</f>
        <v>3.4906000000000001</v>
      </c>
      <c r="G20" s="66">
        <f t="shared" si="1"/>
        <v>3</v>
      </c>
      <c r="H20" s="65">
        <f>VLOOKUP($A20,'Return Data'!$B$7:$R$2843,7,0)</f>
        <v>3.5194000000000001</v>
      </c>
      <c r="I20" s="66">
        <f t="shared" si="2"/>
        <v>2</v>
      </c>
      <c r="J20" s="65">
        <f>VLOOKUP($A20,'Return Data'!$B$7:$R$2843,8,0)</f>
        <v>3.5249999999999999</v>
      </c>
      <c r="K20" s="66">
        <f t="shared" si="3"/>
        <v>2</v>
      </c>
      <c r="L20" s="65">
        <f>VLOOKUP($A20,'Return Data'!$B$7:$R$2843,9,0)</f>
        <v>3.3986000000000001</v>
      </c>
      <c r="M20" s="66">
        <f t="shared" si="4"/>
        <v>3</v>
      </c>
      <c r="N20" s="65">
        <f>VLOOKUP($A20,'Return Data'!$B$7:$R$2843,10,0)</f>
        <v>3.4186000000000001</v>
      </c>
      <c r="O20" s="66">
        <f t="shared" si="5"/>
        <v>5</v>
      </c>
      <c r="P20" s="65">
        <f>VLOOKUP($A20,'Return Data'!$B$7:$R$2843,11,0)</f>
        <v>3.3351000000000002</v>
      </c>
      <c r="Q20" s="66">
        <f t="shared" si="6"/>
        <v>3</v>
      </c>
      <c r="R20" s="65">
        <f>VLOOKUP($A20,'Return Data'!$B$7:$R$2843,12,0)</f>
        <v>3.3717999999999999</v>
      </c>
      <c r="S20" s="66">
        <f t="shared" si="7"/>
        <v>3</v>
      </c>
      <c r="T20" s="65">
        <f>VLOOKUP($A20,'Return Data'!$B$7:$R$2843,13,0)</f>
        <v>3.5139</v>
      </c>
      <c r="U20" s="66">
        <f t="shared" si="8"/>
        <v>2</v>
      </c>
      <c r="V20" s="65">
        <f>VLOOKUP($A20,'Return Data'!$B$7:$R$2843,17,0)</f>
        <v>4.7519</v>
      </c>
      <c r="W20" s="66">
        <f t="shared" si="9"/>
        <v>2</v>
      </c>
      <c r="X20" s="65">
        <f>VLOOKUP($A20,'Return Data'!$B$7:$R$2843,14,0)</f>
        <v>5.7198000000000002</v>
      </c>
      <c r="Y20" s="66">
        <f t="shared" si="10"/>
        <v>2</v>
      </c>
      <c r="Z20" s="65">
        <f>VLOOKUP($A20,'Return Data'!$B$7:$R$2843,16,0)</f>
        <v>7.2622999999999998</v>
      </c>
      <c r="AA20" s="67">
        <f t="shared" si="11"/>
        <v>9</v>
      </c>
    </row>
    <row r="21" spans="1:27" x14ac:dyDescent="0.3">
      <c r="A21" s="63" t="s">
        <v>132</v>
      </c>
      <c r="B21" s="64">
        <f>VLOOKUP($A21,'Return Data'!$B$7:$R$2843,3,0)</f>
        <v>44353</v>
      </c>
      <c r="C21" s="65">
        <f>VLOOKUP($A21,'Return Data'!$B$7:$R$2843,4,0)</f>
        <v>2500.5248999999999</v>
      </c>
      <c r="D21" s="65">
        <f>VLOOKUP($A21,'Return Data'!$B$7:$R$2843,5,0)</f>
        <v>3.2145000000000001</v>
      </c>
      <c r="E21" s="66">
        <f t="shared" si="0"/>
        <v>30</v>
      </c>
      <c r="F21" s="65">
        <f>VLOOKUP($A21,'Return Data'!$B$7:$R$2843,6,0)</f>
        <v>3.2282000000000002</v>
      </c>
      <c r="G21" s="66">
        <f t="shared" si="1"/>
        <v>31</v>
      </c>
      <c r="H21" s="65">
        <f>VLOOKUP($A21,'Return Data'!$B$7:$R$2843,7,0)</f>
        <v>3.2835000000000001</v>
      </c>
      <c r="I21" s="66">
        <f t="shared" si="2"/>
        <v>24</v>
      </c>
      <c r="J21" s="65">
        <f>VLOOKUP($A21,'Return Data'!$B$7:$R$2843,8,0)</f>
        <v>3.2964000000000002</v>
      </c>
      <c r="K21" s="66">
        <f t="shared" si="3"/>
        <v>23</v>
      </c>
      <c r="L21" s="65">
        <f>VLOOKUP($A21,'Return Data'!$B$7:$R$2843,9,0)</f>
        <v>3.2376999999999998</v>
      </c>
      <c r="M21" s="66">
        <f t="shared" si="4"/>
        <v>24</v>
      </c>
      <c r="N21" s="65">
        <f>VLOOKUP($A21,'Return Data'!$B$7:$R$2843,10,0)</f>
        <v>3.274</v>
      </c>
      <c r="O21" s="66">
        <f t="shared" si="5"/>
        <v>25</v>
      </c>
      <c r="P21" s="65">
        <f>VLOOKUP($A21,'Return Data'!$B$7:$R$2843,11,0)</f>
        <v>3.1533000000000002</v>
      </c>
      <c r="Q21" s="66">
        <f t="shared" si="6"/>
        <v>32</v>
      </c>
      <c r="R21" s="65">
        <f>VLOOKUP($A21,'Return Data'!$B$7:$R$2843,12,0)</f>
        <v>3.1600999999999999</v>
      </c>
      <c r="S21" s="66">
        <f t="shared" si="7"/>
        <v>31</v>
      </c>
      <c r="T21" s="65">
        <f>VLOOKUP($A21,'Return Data'!$B$7:$R$2843,13,0)</f>
        <v>3.2265000000000001</v>
      </c>
      <c r="U21" s="66">
        <f t="shared" si="8"/>
        <v>29</v>
      </c>
      <c r="V21" s="65">
        <f>VLOOKUP($A21,'Return Data'!$B$7:$R$2843,17,0)</f>
        <v>4.3597000000000001</v>
      </c>
      <c r="W21" s="66">
        <f t="shared" si="9"/>
        <v>29</v>
      </c>
      <c r="X21" s="65">
        <f>VLOOKUP($A21,'Return Data'!$B$7:$R$2843,14,0)</f>
        <v>5.3720999999999997</v>
      </c>
      <c r="Y21" s="66">
        <f t="shared" si="10"/>
        <v>28</v>
      </c>
      <c r="Z21" s="65">
        <f>VLOOKUP($A21,'Return Data'!$B$7:$R$2843,16,0)</f>
        <v>7.1496000000000004</v>
      </c>
      <c r="AA21" s="67">
        <f t="shared" si="11"/>
        <v>27</v>
      </c>
    </row>
    <row r="22" spans="1:27" x14ac:dyDescent="0.3">
      <c r="A22" s="63" t="s">
        <v>133</v>
      </c>
      <c r="B22" s="64">
        <f>VLOOKUP($A22,'Return Data'!$B$7:$R$2843,3,0)</f>
        <v>44353</v>
      </c>
      <c r="C22" s="65">
        <f>VLOOKUP($A22,'Return Data'!$B$7:$R$2843,4,0)</f>
        <v>1598.5173</v>
      </c>
      <c r="D22" s="65">
        <f>VLOOKUP($A22,'Return Data'!$B$7:$R$2843,5,0)</f>
        <v>3.0533999999999999</v>
      </c>
      <c r="E22" s="66">
        <f t="shared" si="0"/>
        <v>36</v>
      </c>
      <c r="F22" s="65">
        <f>VLOOKUP($A22,'Return Data'!$B$7:$R$2843,6,0)</f>
        <v>2.9980000000000002</v>
      </c>
      <c r="G22" s="66">
        <f t="shared" si="1"/>
        <v>37</v>
      </c>
      <c r="H22" s="65">
        <f>VLOOKUP($A22,'Return Data'!$B$7:$R$2843,7,0)</f>
        <v>2.9308999999999998</v>
      </c>
      <c r="I22" s="66">
        <f t="shared" si="2"/>
        <v>38</v>
      </c>
      <c r="J22" s="65">
        <f>VLOOKUP($A22,'Return Data'!$B$7:$R$2843,8,0)</f>
        <v>2.9733999999999998</v>
      </c>
      <c r="K22" s="66">
        <f t="shared" si="3"/>
        <v>36</v>
      </c>
      <c r="L22" s="65">
        <f>VLOOKUP($A22,'Return Data'!$B$7:$R$2843,9,0)</f>
        <v>2.9740000000000002</v>
      </c>
      <c r="M22" s="66">
        <f t="shared" si="4"/>
        <v>37</v>
      </c>
      <c r="N22" s="65">
        <f>VLOOKUP($A22,'Return Data'!$B$7:$R$2843,10,0)</f>
        <v>2.9521000000000002</v>
      </c>
      <c r="O22" s="66">
        <f t="shared" si="5"/>
        <v>38</v>
      </c>
      <c r="P22" s="65">
        <f>VLOOKUP($A22,'Return Data'!$B$7:$R$2843,11,0)</f>
        <v>2.8458999999999999</v>
      </c>
      <c r="Q22" s="66">
        <f t="shared" si="6"/>
        <v>41</v>
      </c>
      <c r="R22" s="65">
        <f>VLOOKUP($A22,'Return Data'!$B$7:$R$2843,12,0)</f>
        <v>2.8258999999999999</v>
      </c>
      <c r="S22" s="66">
        <f t="shared" si="7"/>
        <v>41</v>
      </c>
      <c r="T22" s="65">
        <f>VLOOKUP($A22,'Return Data'!$B$7:$R$2843,13,0)</f>
        <v>2.9102999999999999</v>
      </c>
      <c r="U22" s="66">
        <f t="shared" si="8"/>
        <v>38</v>
      </c>
      <c r="V22" s="65">
        <f>VLOOKUP($A22,'Return Data'!$B$7:$R$2843,17,0)</f>
        <v>3.9009999999999998</v>
      </c>
      <c r="W22" s="66">
        <f t="shared" si="9"/>
        <v>35</v>
      </c>
      <c r="X22" s="65">
        <f>VLOOKUP($A22,'Return Data'!$B$7:$R$2843,14,0)</f>
        <v>4.8780999999999999</v>
      </c>
      <c r="Y22" s="66">
        <f t="shared" si="10"/>
        <v>32</v>
      </c>
      <c r="Z22" s="65">
        <f>VLOOKUP($A22,'Return Data'!$B$7:$R$2843,16,0)</f>
        <v>6.3917999999999999</v>
      </c>
      <c r="AA22" s="67">
        <f t="shared" si="11"/>
        <v>32</v>
      </c>
    </row>
    <row r="23" spans="1:27" x14ac:dyDescent="0.3">
      <c r="A23" s="63" t="s">
        <v>134</v>
      </c>
      <c r="B23" s="64">
        <f>VLOOKUP($A23,'Return Data'!$B$7:$R$2843,3,0)</f>
        <v>44353</v>
      </c>
      <c r="C23" s="65">
        <f>VLOOKUP($A23,'Return Data'!$B$7:$R$2843,4,0)</f>
        <v>2016.9073000000001</v>
      </c>
      <c r="D23" s="65">
        <f>VLOOKUP($A23,'Return Data'!$B$7:$R$2843,5,0)</f>
        <v>2.9445999999999999</v>
      </c>
      <c r="E23" s="66">
        <f t="shared" si="0"/>
        <v>38</v>
      </c>
      <c r="F23" s="65">
        <f>VLOOKUP($A23,'Return Data'!$B$7:$R$2843,6,0)</f>
        <v>3.0537000000000001</v>
      </c>
      <c r="G23" s="66">
        <f t="shared" si="1"/>
        <v>36</v>
      </c>
      <c r="H23" s="65">
        <f>VLOOKUP($A23,'Return Data'!$B$7:$R$2843,7,0)</f>
        <v>2.9398</v>
      </c>
      <c r="I23" s="66">
        <f t="shared" si="2"/>
        <v>37</v>
      </c>
      <c r="J23" s="65">
        <f>VLOOKUP($A23,'Return Data'!$B$7:$R$2843,8,0)</f>
        <v>2.9394</v>
      </c>
      <c r="K23" s="66">
        <f t="shared" si="3"/>
        <v>39</v>
      </c>
      <c r="L23" s="65">
        <f>VLOOKUP($A23,'Return Data'!$B$7:$R$2843,9,0)</f>
        <v>2.9218000000000002</v>
      </c>
      <c r="M23" s="66">
        <f t="shared" si="4"/>
        <v>39</v>
      </c>
      <c r="N23" s="65">
        <f>VLOOKUP($A23,'Return Data'!$B$7:$R$2843,10,0)</f>
        <v>2.9472</v>
      </c>
      <c r="O23" s="66">
        <f t="shared" si="5"/>
        <v>39</v>
      </c>
      <c r="P23" s="65">
        <f>VLOOKUP($A23,'Return Data'!$B$7:$R$2843,11,0)</f>
        <v>3.3060999999999998</v>
      </c>
      <c r="Q23" s="66">
        <f t="shared" si="6"/>
        <v>8</v>
      </c>
      <c r="R23" s="65">
        <f>VLOOKUP($A23,'Return Data'!$B$7:$R$2843,12,0)</f>
        <v>3.2397999999999998</v>
      </c>
      <c r="S23" s="66">
        <f t="shared" si="7"/>
        <v>13</v>
      </c>
      <c r="T23" s="65">
        <f>VLOOKUP($A23,'Return Data'!$B$7:$R$2843,13,0)</f>
        <v>3.2305000000000001</v>
      </c>
      <c r="U23" s="66">
        <f t="shared" si="8"/>
        <v>28</v>
      </c>
      <c r="V23" s="65">
        <f>VLOOKUP($A23,'Return Data'!$B$7:$R$2843,17,0)</f>
        <v>4.4084000000000003</v>
      </c>
      <c r="W23" s="66">
        <f t="shared" si="9"/>
        <v>28</v>
      </c>
      <c r="X23" s="65">
        <f>VLOOKUP($A23,'Return Data'!$B$7:$R$2843,14,0)</f>
        <v>5.4432999999999998</v>
      </c>
      <c r="Y23" s="66">
        <f t="shared" si="10"/>
        <v>27</v>
      </c>
      <c r="Z23" s="65">
        <f>VLOOKUP($A23,'Return Data'!$B$7:$R$2843,16,0)</f>
        <v>7.2548000000000004</v>
      </c>
      <c r="AA23" s="67">
        <f t="shared" si="11"/>
        <v>10</v>
      </c>
    </row>
    <row r="24" spans="1:27" x14ac:dyDescent="0.3">
      <c r="A24" s="63" t="s">
        <v>135</v>
      </c>
      <c r="B24" s="64">
        <f>VLOOKUP($A24,'Return Data'!$B$7:$R$2843,3,0)</f>
        <v>44353</v>
      </c>
      <c r="C24" s="65">
        <f>VLOOKUP($A24,'Return Data'!$B$7:$R$2843,4,0)</f>
        <v>2005.7895000000001</v>
      </c>
      <c r="D24" s="65">
        <f>VLOOKUP($A24,'Return Data'!$B$7:$R$2843,5,0)</f>
        <v>1.3685</v>
      </c>
      <c r="E24" s="66">
        <f t="shared" si="0"/>
        <v>42</v>
      </c>
      <c r="F24" s="65">
        <f>VLOOKUP($A24,'Return Data'!$B$7:$R$2843,6,0)</f>
        <v>1.3686</v>
      </c>
      <c r="G24" s="66">
        <f t="shared" si="1"/>
        <v>42</v>
      </c>
      <c r="H24" s="65">
        <f>VLOOKUP($A24,'Return Data'!$B$7:$R$2843,7,0)</f>
        <v>1.3685</v>
      </c>
      <c r="I24" s="66">
        <f t="shared" si="2"/>
        <v>42</v>
      </c>
      <c r="J24" s="65">
        <f>VLOOKUP($A24,'Return Data'!$B$7:$R$2843,8,0)</f>
        <v>1.369</v>
      </c>
      <c r="K24" s="66">
        <f t="shared" si="3"/>
        <v>42</v>
      </c>
      <c r="L24" s="65">
        <f>VLOOKUP($A24,'Return Data'!$B$7:$R$2843,9,0)</f>
        <v>2.0781000000000001</v>
      </c>
      <c r="M24" s="66">
        <f t="shared" si="4"/>
        <v>42</v>
      </c>
      <c r="N24" s="65">
        <f>VLOOKUP($A24,'Return Data'!$B$7:$R$2843,10,0)</f>
        <v>2.6046999999999998</v>
      </c>
      <c r="O24" s="66">
        <f t="shared" si="5"/>
        <v>42</v>
      </c>
      <c r="P24" s="65">
        <f>VLOOKUP($A24,'Return Data'!$B$7:$R$2843,11,0)</f>
        <v>2.8361000000000001</v>
      </c>
      <c r="Q24" s="66">
        <f t="shared" si="6"/>
        <v>42</v>
      </c>
      <c r="R24" s="65">
        <f>VLOOKUP($A24,'Return Data'!$B$7:$R$2843,12,0)</f>
        <v>2.7465999999999999</v>
      </c>
      <c r="S24" s="66">
        <f t="shared" si="7"/>
        <v>42</v>
      </c>
      <c r="T24" s="65"/>
      <c r="U24" s="66"/>
      <c r="V24" s="65"/>
      <c r="W24" s="66"/>
      <c r="X24" s="65"/>
      <c r="Y24" s="66"/>
      <c r="Z24" s="65">
        <f>VLOOKUP($A24,'Return Data'!$B$7:$R$2843,16,0)</f>
        <v>3.3012000000000001</v>
      </c>
      <c r="AA24" s="67">
        <f t="shared" si="11"/>
        <v>42</v>
      </c>
    </row>
    <row r="25" spans="1:27" x14ac:dyDescent="0.3">
      <c r="A25" s="63" t="s">
        <v>136</v>
      </c>
      <c r="B25" s="64">
        <f>VLOOKUP($A25,'Return Data'!$B$7:$R$2843,3,0)</f>
        <v>44353</v>
      </c>
      <c r="C25" s="65">
        <f>VLOOKUP($A25,'Return Data'!$B$7:$R$2843,4,0)</f>
        <v>2017.1871000000001</v>
      </c>
      <c r="D25" s="65">
        <f>VLOOKUP($A25,'Return Data'!$B$7:$R$2843,5,0)</f>
        <v>2.8012000000000001</v>
      </c>
      <c r="E25" s="66">
        <f t="shared" si="0"/>
        <v>41</v>
      </c>
      <c r="F25" s="65">
        <f>VLOOKUP($A25,'Return Data'!$B$7:$R$2843,6,0)</f>
        <v>2.923</v>
      </c>
      <c r="G25" s="66">
        <f t="shared" si="1"/>
        <v>40</v>
      </c>
      <c r="H25" s="65">
        <f>VLOOKUP($A25,'Return Data'!$B$7:$R$2843,7,0)</f>
        <v>2.8022999999999998</v>
      </c>
      <c r="I25" s="66">
        <f t="shared" si="2"/>
        <v>41</v>
      </c>
      <c r="J25" s="65">
        <f>VLOOKUP($A25,'Return Data'!$B$7:$R$2843,8,0)</f>
        <v>2.8298000000000001</v>
      </c>
      <c r="K25" s="66">
        <f t="shared" si="3"/>
        <v>41</v>
      </c>
      <c r="L25" s="65">
        <f>VLOOKUP($A25,'Return Data'!$B$7:$R$2843,9,0)</f>
        <v>2.8664999999999998</v>
      </c>
      <c r="M25" s="66">
        <f t="shared" si="4"/>
        <v>41</v>
      </c>
      <c r="N25" s="65">
        <f>VLOOKUP($A25,'Return Data'!$B$7:$R$2843,10,0)</f>
        <v>2.9346999999999999</v>
      </c>
      <c r="O25" s="66">
        <f t="shared" si="5"/>
        <v>41</v>
      </c>
      <c r="P25" s="65">
        <f>VLOOKUP($A25,'Return Data'!$B$7:$R$2843,11,0)</f>
        <v>3.2913000000000001</v>
      </c>
      <c r="Q25" s="66">
        <f t="shared" si="6"/>
        <v>11</v>
      </c>
      <c r="R25" s="65">
        <f>VLOOKUP($A25,'Return Data'!$B$7:$R$2843,12,0)</f>
        <v>3.2189000000000001</v>
      </c>
      <c r="S25" s="66">
        <f t="shared" si="7"/>
        <v>22</v>
      </c>
      <c r="T25" s="65"/>
      <c r="U25" s="66"/>
      <c r="V25" s="65"/>
      <c r="W25" s="66"/>
      <c r="X25" s="65"/>
      <c r="Y25" s="66"/>
      <c r="Z25" s="65">
        <f>VLOOKUP($A25,'Return Data'!$B$7:$R$2843,16,0)</f>
        <v>3.7143999999999999</v>
      </c>
      <c r="AA25" s="67">
        <f t="shared" si="11"/>
        <v>40</v>
      </c>
    </row>
    <row r="26" spans="1:27" x14ac:dyDescent="0.3">
      <c r="A26" s="63" t="s">
        <v>137</v>
      </c>
      <c r="B26" s="64">
        <f>VLOOKUP($A26,'Return Data'!$B$7:$R$2843,3,0)</f>
        <v>44353</v>
      </c>
      <c r="C26" s="65">
        <f>VLOOKUP($A26,'Return Data'!$B$7:$R$2843,4,0)</f>
        <v>2017.3226999999999</v>
      </c>
      <c r="D26" s="65">
        <f>VLOOKUP($A26,'Return Data'!$B$7:$R$2843,5,0)</f>
        <v>2.9458000000000002</v>
      </c>
      <c r="E26" s="66">
        <f t="shared" si="0"/>
        <v>37</v>
      </c>
      <c r="F26" s="65">
        <f>VLOOKUP($A26,'Return Data'!$B$7:$R$2843,6,0)</f>
        <v>3.0554999999999999</v>
      </c>
      <c r="G26" s="66">
        <f t="shared" si="1"/>
        <v>35</v>
      </c>
      <c r="H26" s="65">
        <f>VLOOKUP($A26,'Return Data'!$B$7:$R$2843,7,0)</f>
        <v>2.9405000000000001</v>
      </c>
      <c r="I26" s="66">
        <f t="shared" si="2"/>
        <v>36</v>
      </c>
      <c r="J26" s="65">
        <f>VLOOKUP($A26,'Return Data'!$B$7:$R$2843,8,0)</f>
        <v>2.9396</v>
      </c>
      <c r="K26" s="66">
        <f t="shared" si="3"/>
        <v>38</v>
      </c>
      <c r="L26" s="65">
        <f>VLOOKUP($A26,'Return Data'!$B$7:$R$2843,9,0)</f>
        <v>2.9415</v>
      </c>
      <c r="M26" s="66">
        <f t="shared" si="4"/>
        <v>38</v>
      </c>
      <c r="N26" s="65">
        <f>VLOOKUP($A26,'Return Data'!$B$7:$R$2843,10,0)</f>
        <v>2.9561000000000002</v>
      </c>
      <c r="O26" s="66">
        <f t="shared" si="5"/>
        <v>37</v>
      </c>
      <c r="P26" s="65">
        <f>VLOOKUP($A26,'Return Data'!$B$7:$R$2843,11,0)</f>
        <v>3.3105000000000002</v>
      </c>
      <c r="Q26" s="66">
        <f t="shared" si="6"/>
        <v>7</v>
      </c>
      <c r="R26" s="65">
        <f>VLOOKUP($A26,'Return Data'!$B$7:$R$2843,12,0)</f>
        <v>3.2425999999999999</v>
      </c>
      <c r="S26" s="66">
        <f t="shared" si="7"/>
        <v>12</v>
      </c>
      <c r="T26" s="65"/>
      <c r="U26" s="66"/>
      <c r="V26" s="65"/>
      <c r="W26" s="66"/>
      <c r="X26" s="65"/>
      <c r="Y26" s="66"/>
      <c r="Z26" s="65">
        <f>VLOOKUP($A26,'Return Data'!$B$7:$R$2843,16,0)</f>
        <v>3.7208999999999999</v>
      </c>
      <c r="AA26" s="67">
        <f t="shared" si="11"/>
        <v>39</v>
      </c>
    </row>
    <row r="27" spans="1:27" x14ac:dyDescent="0.3">
      <c r="A27" s="63" t="s">
        <v>138</v>
      </c>
      <c r="B27" s="64">
        <f>VLOOKUP($A27,'Return Data'!$B$7:$R$2843,3,0)</f>
        <v>44353</v>
      </c>
      <c r="C27" s="65">
        <f>VLOOKUP($A27,'Return Data'!$B$7:$R$2843,4,0)</f>
        <v>2016.8635999999999</v>
      </c>
      <c r="D27" s="65">
        <f>VLOOKUP($A27,'Return Data'!$B$7:$R$2843,5,0)</f>
        <v>2.8614000000000002</v>
      </c>
      <c r="E27" s="66">
        <f t="shared" si="0"/>
        <v>40</v>
      </c>
      <c r="F27" s="65">
        <f>VLOOKUP($A27,'Return Data'!$B$7:$R$2843,6,0)</f>
        <v>2.9621</v>
      </c>
      <c r="G27" s="66">
        <f t="shared" si="1"/>
        <v>38</v>
      </c>
      <c r="H27" s="65">
        <f>VLOOKUP($A27,'Return Data'!$B$7:$R$2843,7,0)</f>
        <v>2.8622999999999998</v>
      </c>
      <c r="I27" s="66">
        <f t="shared" si="2"/>
        <v>40</v>
      </c>
      <c r="J27" s="65">
        <f>VLOOKUP($A27,'Return Data'!$B$7:$R$2843,8,0)</f>
        <v>2.8855</v>
      </c>
      <c r="K27" s="66">
        <f t="shared" si="3"/>
        <v>40</v>
      </c>
      <c r="L27" s="65">
        <f>VLOOKUP($A27,'Return Data'!$B$7:$R$2843,9,0)</f>
        <v>2.8675999999999999</v>
      </c>
      <c r="M27" s="66">
        <f t="shared" si="4"/>
        <v>40</v>
      </c>
      <c r="N27" s="65">
        <f>VLOOKUP($A27,'Return Data'!$B$7:$R$2843,10,0)</f>
        <v>2.9361999999999999</v>
      </c>
      <c r="O27" s="66">
        <f t="shared" si="5"/>
        <v>40</v>
      </c>
      <c r="P27" s="65">
        <f>VLOOKUP($A27,'Return Data'!$B$7:$R$2843,11,0)</f>
        <v>3.2936000000000001</v>
      </c>
      <c r="Q27" s="66">
        <f t="shared" si="6"/>
        <v>10</v>
      </c>
      <c r="R27" s="65">
        <f>VLOOKUP($A27,'Return Data'!$B$7:$R$2843,12,0)</f>
        <v>3.2174999999999998</v>
      </c>
      <c r="S27" s="66">
        <f t="shared" si="7"/>
        <v>23</v>
      </c>
      <c r="T27" s="65"/>
      <c r="U27" s="66"/>
      <c r="V27" s="65"/>
      <c r="W27" s="66"/>
      <c r="X27" s="65"/>
      <c r="Y27" s="66"/>
      <c r="Z27" s="65">
        <f>VLOOKUP($A27,'Return Data'!$B$7:$R$2843,16,0)</f>
        <v>3.7012999999999998</v>
      </c>
      <c r="AA27" s="67">
        <f t="shared" si="11"/>
        <v>41</v>
      </c>
    </row>
    <row r="28" spans="1:27" x14ac:dyDescent="0.3">
      <c r="A28" s="63" t="s">
        <v>139</v>
      </c>
      <c r="B28" s="64">
        <f>VLOOKUP($A28,'Return Data'!$B$7:$R$2843,3,0)</f>
        <v>44353</v>
      </c>
      <c r="C28" s="65">
        <f>VLOOKUP($A28,'Return Data'!$B$7:$R$2843,4,0)</f>
        <v>2842.5783000000001</v>
      </c>
      <c r="D28" s="65">
        <f>VLOOKUP($A28,'Return Data'!$B$7:$R$2843,5,0)</f>
        <v>3.2694999999999999</v>
      </c>
      <c r="E28" s="66">
        <f t="shared" si="0"/>
        <v>14</v>
      </c>
      <c r="F28" s="65">
        <f>VLOOKUP($A28,'Return Data'!$B$7:$R$2843,6,0)</f>
        <v>3.3252999999999999</v>
      </c>
      <c r="G28" s="66">
        <f t="shared" si="1"/>
        <v>20</v>
      </c>
      <c r="H28" s="65">
        <f>VLOOKUP($A28,'Return Data'!$B$7:$R$2843,7,0)</f>
        <v>3.3370000000000002</v>
      </c>
      <c r="I28" s="66">
        <f t="shared" si="2"/>
        <v>17</v>
      </c>
      <c r="J28" s="65">
        <f>VLOOKUP($A28,'Return Data'!$B$7:$R$2843,8,0)</f>
        <v>3.3382999999999998</v>
      </c>
      <c r="K28" s="66">
        <f t="shared" si="3"/>
        <v>13</v>
      </c>
      <c r="L28" s="65">
        <f>VLOOKUP($A28,'Return Data'!$B$7:$R$2843,9,0)</f>
        <v>3.2644000000000002</v>
      </c>
      <c r="M28" s="66">
        <f t="shared" si="4"/>
        <v>19</v>
      </c>
      <c r="N28" s="65">
        <f>VLOOKUP($A28,'Return Data'!$B$7:$R$2843,10,0)</f>
        <v>3.2726000000000002</v>
      </c>
      <c r="O28" s="66">
        <f t="shared" si="5"/>
        <v>26</v>
      </c>
      <c r="P28" s="65">
        <f>VLOOKUP($A28,'Return Data'!$B$7:$R$2843,11,0)</f>
        <v>3.1848999999999998</v>
      </c>
      <c r="Q28" s="66">
        <f t="shared" si="6"/>
        <v>29</v>
      </c>
      <c r="R28" s="65">
        <f>VLOOKUP($A28,'Return Data'!$B$7:$R$2843,12,0)</f>
        <v>3.2006999999999999</v>
      </c>
      <c r="S28" s="66">
        <f t="shared" si="7"/>
        <v>28</v>
      </c>
      <c r="T28" s="65">
        <f>VLOOKUP($A28,'Return Data'!$B$7:$R$2843,13,0)</f>
        <v>3.2791999999999999</v>
      </c>
      <c r="U28" s="66">
        <f t="shared" ref="U28:U50" si="12">RANK(T28,T$8:T$50,0)</f>
        <v>24</v>
      </c>
      <c r="V28" s="65">
        <f>VLOOKUP($A28,'Return Data'!$B$7:$R$2843,17,0)</f>
        <v>4.4292999999999996</v>
      </c>
      <c r="W28" s="66">
        <f>RANK(V28,V$8:V$50,0)</f>
        <v>26</v>
      </c>
      <c r="X28" s="65">
        <f>VLOOKUP($A28,'Return Data'!$B$7:$R$2843,14,0)</f>
        <v>5.4691000000000001</v>
      </c>
      <c r="Y28" s="66">
        <f>RANK(X28,X$8:X$50,0)</f>
        <v>25</v>
      </c>
      <c r="Z28" s="65">
        <f>VLOOKUP($A28,'Return Data'!$B$7:$R$2843,16,0)</f>
        <v>7.2172000000000001</v>
      </c>
      <c r="AA28" s="67">
        <f t="shared" si="11"/>
        <v>18</v>
      </c>
    </row>
    <row r="29" spans="1:27" x14ac:dyDescent="0.3">
      <c r="A29" s="63" t="s">
        <v>140</v>
      </c>
      <c r="B29" s="64">
        <f>VLOOKUP($A29,'Return Data'!$B$7:$R$2843,3,0)</f>
        <v>44353</v>
      </c>
      <c r="C29" s="65">
        <f>VLOOKUP($A29,'Return Data'!$B$7:$R$2843,4,0)</f>
        <v>1086.0497</v>
      </c>
      <c r="D29" s="65">
        <f>VLOOKUP($A29,'Return Data'!$B$7:$R$2843,5,0)</f>
        <v>3.109</v>
      </c>
      <c r="E29" s="66">
        <f t="shared" si="0"/>
        <v>35</v>
      </c>
      <c r="F29" s="65">
        <f>VLOOKUP($A29,'Return Data'!$B$7:$R$2843,6,0)</f>
        <v>3.1913999999999998</v>
      </c>
      <c r="G29" s="66">
        <f t="shared" si="1"/>
        <v>32</v>
      </c>
      <c r="H29" s="65">
        <f>VLOOKUP($A29,'Return Data'!$B$7:$R$2843,7,0)</f>
        <v>3.0956999999999999</v>
      </c>
      <c r="I29" s="66">
        <f t="shared" si="2"/>
        <v>33</v>
      </c>
      <c r="J29" s="65">
        <f>VLOOKUP($A29,'Return Data'!$B$7:$R$2843,8,0)</f>
        <v>3.0951</v>
      </c>
      <c r="K29" s="66">
        <f t="shared" si="3"/>
        <v>34</v>
      </c>
      <c r="L29" s="65">
        <f>VLOOKUP($A29,'Return Data'!$B$7:$R$2843,9,0)</f>
        <v>3.1109</v>
      </c>
      <c r="M29" s="66">
        <f t="shared" si="4"/>
        <v>33</v>
      </c>
      <c r="N29" s="65">
        <f>VLOOKUP($A29,'Return Data'!$B$7:$R$2843,10,0)</f>
        <v>3.0708000000000002</v>
      </c>
      <c r="O29" s="66">
        <f t="shared" si="5"/>
        <v>34</v>
      </c>
      <c r="P29" s="65">
        <f>VLOOKUP($A29,'Return Data'!$B$7:$R$2843,11,0)</f>
        <v>3.0135999999999998</v>
      </c>
      <c r="Q29" s="66">
        <f t="shared" si="6"/>
        <v>38</v>
      </c>
      <c r="R29" s="65">
        <f>VLOOKUP($A29,'Return Data'!$B$7:$R$2843,12,0)</f>
        <v>3.0053000000000001</v>
      </c>
      <c r="S29" s="66">
        <f t="shared" si="7"/>
        <v>39</v>
      </c>
      <c r="T29" s="65">
        <f>VLOOKUP($A29,'Return Data'!$B$7:$R$2843,13,0)</f>
        <v>2.9952999999999999</v>
      </c>
      <c r="U29" s="66">
        <f t="shared" si="12"/>
        <v>37</v>
      </c>
      <c r="V29" s="65"/>
      <c r="W29" s="66"/>
      <c r="X29" s="65"/>
      <c r="Y29" s="66"/>
      <c r="Z29" s="65">
        <f>VLOOKUP($A29,'Return Data'!$B$7:$R$2843,16,0)</f>
        <v>3.9651999999999998</v>
      </c>
      <c r="AA29" s="67">
        <f t="shared" si="11"/>
        <v>38</v>
      </c>
    </row>
    <row r="30" spans="1:27" x14ac:dyDescent="0.3">
      <c r="A30" s="63" t="s">
        <v>141</v>
      </c>
      <c r="B30" s="64">
        <f>VLOOKUP($A30,'Return Data'!$B$7:$R$2843,3,0)</f>
        <v>44353</v>
      </c>
      <c r="C30" s="65">
        <f>VLOOKUP($A30,'Return Data'!$B$7:$R$2843,4,0)</f>
        <v>56.583599999999997</v>
      </c>
      <c r="D30" s="65">
        <f>VLOOKUP($A30,'Return Data'!$B$7:$R$2843,5,0)</f>
        <v>3.2256</v>
      </c>
      <c r="E30" s="66">
        <f t="shared" si="0"/>
        <v>28</v>
      </c>
      <c r="F30" s="65">
        <f>VLOOKUP($A30,'Return Data'!$B$7:$R$2843,6,0)</f>
        <v>3.3553000000000002</v>
      </c>
      <c r="G30" s="66">
        <f t="shared" si="1"/>
        <v>14</v>
      </c>
      <c r="H30" s="65">
        <f>VLOOKUP($A30,'Return Data'!$B$7:$R$2843,7,0)</f>
        <v>3.4119000000000002</v>
      </c>
      <c r="I30" s="66">
        <f t="shared" si="2"/>
        <v>7</v>
      </c>
      <c r="J30" s="65">
        <f>VLOOKUP($A30,'Return Data'!$B$7:$R$2843,8,0)</f>
        <v>3.3586999999999998</v>
      </c>
      <c r="K30" s="66">
        <f t="shared" si="3"/>
        <v>10</v>
      </c>
      <c r="L30" s="65">
        <f>VLOOKUP($A30,'Return Data'!$B$7:$R$2843,9,0)</f>
        <v>3.3262</v>
      </c>
      <c r="M30" s="66">
        <f t="shared" si="4"/>
        <v>9</v>
      </c>
      <c r="N30" s="65">
        <f>VLOOKUP($A30,'Return Data'!$B$7:$R$2843,10,0)</f>
        <v>3.3765000000000001</v>
      </c>
      <c r="O30" s="66">
        <f t="shared" si="5"/>
        <v>9</v>
      </c>
      <c r="P30" s="65">
        <f>VLOOKUP($A30,'Return Data'!$B$7:$R$2843,11,0)</f>
        <v>3.2578999999999998</v>
      </c>
      <c r="Q30" s="66">
        <f t="shared" si="6"/>
        <v>16</v>
      </c>
      <c r="R30" s="65">
        <f>VLOOKUP($A30,'Return Data'!$B$7:$R$2843,12,0)</f>
        <v>3.2341000000000002</v>
      </c>
      <c r="S30" s="66">
        <f t="shared" si="7"/>
        <v>18</v>
      </c>
      <c r="T30" s="65">
        <f>VLOOKUP($A30,'Return Data'!$B$7:$R$2843,13,0)</f>
        <v>3.2926000000000002</v>
      </c>
      <c r="U30" s="66">
        <f t="shared" si="12"/>
        <v>21</v>
      </c>
      <c r="V30" s="65">
        <f>VLOOKUP($A30,'Return Data'!$B$7:$R$2843,17,0)</f>
        <v>4.4286000000000003</v>
      </c>
      <c r="W30" s="66">
        <f t="shared" ref="W30:W35" si="13">RANK(V30,V$8:V$50,0)</f>
        <v>27</v>
      </c>
      <c r="X30" s="65">
        <f>VLOOKUP($A30,'Return Data'!$B$7:$R$2843,14,0)</f>
        <v>5.4991000000000003</v>
      </c>
      <c r="Y30" s="66">
        <f t="shared" ref="Y30:Y35" si="14">RANK(X30,X$8:X$50,0)</f>
        <v>22</v>
      </c>
      <c r="Z30" s="65">
        <f>VLOOKUP($A30,'Return Data'!$B$7:$R$2843,16,0)</f>
        <v>7.2659000000000002</v>
      </c>
      <c r="AA30" s="67">
        <f t="shared" si="11"/>
        <v>7</v>
      </c>
    </row>
    <row r="31" spans="1:27" x14ac:dyDescent="0.3">
      <c r="A31" s="63" t="s">
        <v>142</v>
      </c>
      <c r="B31" s="64">
        <f>VLOOKUP($A31,'Return Data'!$B$7:$R$2843,3,0)</f>
        <v>44353</v>
      </c>
      <c r="C31" s="65">
        <f>VLOOKUP($A31,'Return Data'!$B$7:$R$2843,4,0)</f>
        <v>4183.6697000000004</v>
      </c>
      <c r="D31" s="65">
        <f>VLOOKUP($A31,'Return Data'!$B$7:$R$2843,5,0)</f>
        <v>3.2452000000000001</v>
      </c>
      <c r="E31" s="66">
        <f t="shared" si="0"/>
        <v>21</v>
      </c>
      <c r="F31" s="65">
        <f>VLOOKUP($A31,'Return Data'!$B$7:$R$2843,6,0)</f>
        <v>3.3025000000000002</v>
      </c>
      <c r="G31" s="66">
        <f t="shared" si="1"/>
        <v>24</v>
      </c>
      <c r="H31" s="65">
        <f>VLOOKUP($A31,'Return Data'!$B$7:$R$2843,7,0)</f>
        <v>3.2864</v>
      </c>
      <c r="I31" s="66">
        <f t="shared" si="2"/>
        <v>22</v>
      </c>
      <c r="J31" s="65">
        <f>VLOOKUP($A31,'Return Data'!$B$7:$R$2843,8,0)</f>
        <v>3.3357999999999999</v>
      </c>
      <c r="K31" s="66">
        <f t="shared" si="3"/>
        <v>15</v>
      </c>
      <c r="L31" s="65">
        <f>VLOOKUP($A31,'Return Data'!$B$7:$R$2843,9,0)</f>
        <v>3.2804000000000002</v>
      </c>
      <c r="M31" s="66">
        <f t="shared" si="4"/>
        <v>14</v>
      </c>
      <c r="N31" s="65">
        <f>VLOOKUP($A31,'Return Data'!$B$7:$R$2843,10,0)</f>
        <v>3.3481999999999998</v>
      </c>
      <c r="O31" s="66">
        <f t="shared" si="5"/>
        <v>15</v>
      </c>
      <c r="P31" s="65">
        <f>VLOOKUP($A31,'Return Data'!$B$7:$R$2843,11,0)</f>
        <v>3.1875</v>
      </c>
      <c r="Q31" s="66">
        <f t="shared" si="6"/>
        <v>27</v>
      </c>
      <c r="R31" s="65">
        <f>VLOOKUP($A31,'Return Data'!$B$7:$R$2843,12,0)</f>
        <v>3.2073999999999998</v>
      </c>
      <c r="S31" s="66">
        <f t="shared" si="7"/>
        <v>26</v>
      </c>
      <c r="T31" s="65">
        <f>VLOOKUP($A31,'Return Data'!$B$7:$R$2843,13,0)</f>
        <v>3.3214999999999999</v>
      </c>
      <c r="U31" s="66">
        <f t="shared" si="12"/>
        <v>16</v>
      </c>
      <c r="V31" s="65">
        <f>VLOOKUP($A31,'Return Data'!$B$7:$R$2843,17,0)</f>
        <v>4.4577999999999998</v>
      </c>
      <c r="W31" s="66">
        <f t="shared" si="13"/>
        <v>24</v>
      </c>
      <c r="X31" s="65">
        <f>VLOOKUP($A31,'Return Data'!$B$7:$R$2843,14,0)</f>
        <v>5.4615</v>
      </c>
      <c r="Y31" s="66">
        <f t="shared" si="14"/>
        <v>26</v>
      </c>
      <c r="Z31" s="65">
        <f>VLOOKUP($A31,'Return Data'!$B$7:$R$2843,16,0)</f>
        <v>7.1852999999999998</v>
      </c>
      <c r="AA31" s="67">
        <f t="shared" si="11"/>
        <v>24</v>
      </c>
    </row>
    <row r="32" spans="1:27" x14ac:dyDescent="0.3">
      <c r="A32" s="63" t="s">
        <v>143</v>
      </c>
      <c r="B32" s="64">
        <f>VLOOKUP($A32,'Return Data'!$B$7:$R$2843,3,0)</f>
        <v>44353</v>
      </c>
      <c r="C32" s="65">
        <f>VLOOKUP($A32,'Return Data'!$B$7:$R$2843,4,0)</f>
        <v>2835.2820000000002</v>
      </c>
      <c r="D32" s="65">
        <f>VLOOKUP($A32,'Return Data'!$B$7:$R$2843,5,0)</f>
        <v>3.2238000000000002</v>
      </c>
      <c r="E32" s="66">
        <f t="shared" si="0"/>
        <v>29</v>
      </c>
      <c r="F32" s="65">
        <f>VLOOKUP($A32,'Return Data'!$B$7:$R$2843,6,0)</f>
        <v>3.3532000000000002</v>
      </c>
      <c r="G32" s="66">
        <f t="shared" si="1"/>
        <v>15</v>
      </c>
      <c r="H32" s="65">
        <f>VLOOKUP($A32,'Return Data'!$B$7:$R$2843,7,0)</f>
        <v>3.2944</v>
      </c>
      <c r="I32" s="66">
        <f t="shared" si="2"/>
        <v>21</v>
      </c>
      <c r="J32" s="65">
        <f>VLOOKUP($A32,'Return Data'!$B$7:$R$2843,8,0)</f>
        <v>3.2896000000000001</v>
      </c>
      <c r="K32" s="66">
        <f t="shared" si="3"/>
        <v>25</v>
      </c>
      <c r="L32" s="65">
        <f>VLOOKUP($A32,'Return Data'!$B$7:$R$2843,9,0)</f>
        <v>3.2128000000000001</v>
      </c>
      <c r="M32" s="66">
        <f t="shared" si="4"/>
        <v>29</v>
      </c>
      <c r="N32" s="65">
        <f>VLOOKUP($A32,'Return Data'!$B$7:$R$2843,10,0)</f>
        <v>3.2627999999999999</v>
      </c>
      <c r="O32" s="66">
        <f t="shared" si="5"/>
        <v>27</v>
      </c>
      <c r="P32" s="65">
        <f>VLOOKUP($A32,'Return Data'!$B$7:$R$2843,11,0)</f>
        <v>3.1589</v>
      </c>
      <c r="Q32" s="66">
        <f t="shared" si="6"/>
        <v>31</v>
      </c>
      <c r="R32" s="65">
        <f>VLOOKUP($A32,'Return Data'!$B$7:$R$2843,12,0)</f>
        <v>3.1770999999999998</v>
      </c>
      <c r="S32" s="66">
        <f t="shared" si="7"/>
        <v>30</v>
      </c>
      <c r="T32" s="65">
        <f>VLOOKUP($A32,'Return Data'!$B$7:$R$2843,13,0)</f>
        <v>3.2826</v>
      </c>
      <c r="U32" s="66">
        <f t="shared" si="12"/>
        <v>23</v>
      </c>
      <c r="V32" s="65">
        <f>VLOOKUP($A32,'Return Data'!$B$7:$R$2843,17,0)</f>
        <v>4.4965000000000002</v>
      </c>
      <c r="W32" s="66">
        <f t="shared" si="13"/>
        <v>21</v>
      </c>
      <c r="X32" s="65">
        <f>VLOOKUP($A32,'Return Data'!$B$7:$R$2843,14,0)</f>
        <v>5.5092999999999996</v>
      </c>
      <c r="Y32" s="66">
        <f t="shared" si="14"/>
        <v>20</v>
      </c>
      <c r="Z32" s="65">
        <f>VLOOKUP($A32,'Return Data'!$B$7:$R$2843,16,0)</f>
        <v>7.2127999999999997</v>
      </c>
      <c r="AA32" s="67">
        <f t="shared" si="11"/>
        <v>21</v>
      </c>
    </row>
    <row r="33" spans="1:27" x14ac:dyDescent="0.3">
      <c r="A33" s="63" t="s">
        <v>144</v>
      </c>
      <c r="B33" s="64">
        <f>VLOOKUP($A33,'Return Data'!$B$7:$R$2843,3,0)</f>
        <v>44353</v>
      </c>
      <c r="C33" s="65">
        <f>VLOOKUP($A33,'Return Data'!$B$7:$R$2843,4,0)</f>
        <v>3759.2968999999998</v>
      </c>
      <c r="D33" s="65">
        <f>VLOOKUP($A33,'Return Data'!$B$7:$R$2843,5,0)</f>
        <v>3.2966000000000002</v>
      </c>
      <c r="E33" s="66">
        <f t="shared" si="0"/>
        <v>11</v>
      </c>
      <c r="F33" s="65">
        <f>VLOOKUP($A33,'Return Data'!$B$7:$R$2843,6,0)</f>
        <v>3.2896999999999998</v>
      </c>
      <c r="G33" s="66">
        <f t="shared" si="1"/>
        <v>26</v>
      </c>
      <c r="H33" s="65">
        <f>VLOOKUP($A33,'Return Data'!$B$7:$R$2843,7,0)</f>
        <v>3.3296000000000001</v>
      </c>
      <c r="I33" s="66">
        <f t="shared" si="2"/>
        <v>18</v>
      </c>
      <c r="J33" s="65">
        <f>VLOOKUP($A33,'Return Data'!$B$7:$R$2843,8,0)</f>
        <v>3.3331</v>
      </c>
      <c r="K33" s="66">
        <f t="shared" si="3"/>
        <v>16</v>
      </c>
      <c r="L33" s="65">
        <f>VLOOKUP($A33,'Return Data'!$B$7:$R$2843,9,0)</f>
        <v>3.3246000000000002</v>
      </c>
      <c r="M33" s="66">
        <f t="shared" si="4"/>
        <v>10</v>
      </c>
      <c r="N33" s="65">
        <f>VLOOKUP($A33,'Return Data'!$B$7:$R$2843,10,0)</f>
        <v>3.3512</v>
      </c>
      <c r="O33" s="66">
        <f t="shared" si="5"/>
        <v>14</v>
      </c>
      <c r="P33" s="65">
        <f>VLOOKUP($A33,'Return Data'!$B$7:$R$2843,11,0)</f>
        <v>3.2913000000000001</v>
      </c>
      <c r="Q33" s="66">
        <f t="shared" si="6"/>
        <v>11</v>
      </c>
      <c r="R33" s="65">
        <f>VLOOKUP($A33,'Return Data'!$B$7:$R$2843,12,0)</f>
        <v>3.2816000000000001</v>
      </c>
      <c r="S33" s="66">
        <f t="shared" si="7"/>
        <v>9</v>
      </c>
      <c r="T33" s="65">
        <f>VLOOKUP($A33,'Return Data'!$B$7:$R$2843,13,0)</f>
        <v>3.39</v>
      </c>
      <c r="U33" s="66">
        <f t="shared" si="12"/>
        <v>8</v>
      </c>
      <c r="V33" s="65">
        <f>VLOOKUP($A33,'Return Data'!$B$7:$R$2843,17,0)</f>
        <v>4.6337000000000002</v>
      </c>
      <c r="W33" s="66">
        <f t="shared" si="13"/>
        <v>8</v>
      </c>
      <c r="X33" s="65">
        <f>VLOOKUP($A33,'Return Data'!$B$7:$R$2843,14,0)</f>
        <v>5.6001000000000003</v>
      </c>
      <c r="Y33" s="66">
        <f t="shared" si="14"/>
        <v>11</v>
      </c>
      <c r="Z33" s="65">
        <f>VLOOKUP($A33,'Return Data'!$B$7:$R$2843,16,0)</f>
        <v>7.2385999999999999</v>
      </c>
      <c r="AA33" s="67">
        <f t="shared" si="11"/>
        <v>13</v>
      </c>
    </row>
    <row r="34" spans="1:27" x14ac:dyDescent="0.3">
      <c r="A34" s="63" t="s">
        <v>436</v>
      </c>
      <c r="B34" s="64">
        <f>VLOOKUP($A34,'Return Data'!$B$7:$R$2843,3,0)</f>
        <v>44353</v>
      </c>
      <c r="C34" s="65">
        <f>VLOOKUP($A34,'Return Data'!$B$7:$R$2843,4,0)</f>
        <v>1345.3774000000001</v>
      </c>
      <c r="D34" s="65">
        <f>VLOOKUP($A34,'Return Data'!$B$7:$R$2843,5,0)</f>
        <v>3.3753000000000002</v>
      </c>
      <c r="E34" s="66">
        <f t="shared" si="0"/>
        <v>4</v>
      </c>
      <c r="F34" s="65">
        <f>VLOOKUP($A34,'Return Data'!$B$7:$R$2843,6,0)</f>
        <v>3.4962</v>
      </c>
      <c r="G34" s="66">
        <f t="shared" si="1"/>
        <v>2</v>
      </c>
      <c r="H34" s="65">
        <f>VLOOKUP($A34,'Return Data'!$B$7:$R$2843,7,0)</f>
        <v>3.4279999999999999</v>
      </c>
      <c r="I34" s="66">
        <f t="shared" si="2"/>
        <v>5</v>
      </c>
      <c r="J34" s="65">
        <f>VLOOKUP($A34,'Return Data'!$B$7:$R$2843,8,0)</f>
        <v>3.4148999999999998</v>
      </c>
      <c r="K34" s="66">
        <f t="shared" si="3"/>
        <v>4</v>
      </c>
      <c r="L34" s="65">
        <f>VLOOKUP($A34,'Return Data'!$B$7:$R$2843,9,0)</f>
        <v>3.3963999999999999</v>
      </c>
      <c r="M34" s="66">
        <f t="shared" si="4"/>
        <v>4</v>
      </c>
      <c r="N34" s="65">
        <f>VLOOKUP($A34,'Return Data'!$B$7:$R$2843,10,0)</f>
        <v>3.4369000000000001</v>
      </c>
      <c r="O34" s="66">
        <f t="shared" si="5"/>
        <v>3</v>
      </c>
      <c r="P34" s="65">
        <f>VLOOKUP($A34,'Return Data'!$B$7:$R$2843,11,0)</f>
        <v>3.3138999999999998</v>
      </c>
      <c r="Q34" s="66">
        <f t="shared" si="6"/>
        <v>6</v>
      </c>
      <c r="R34" s="65">
        <f>VLOOKUP($A34,'Return Data'!$B$7:$R$2843,12,0)</f>
        <v>3.3317999999999999</v>
      </c>
      <c r="S34" s="66">
        <f t="shared" si="7"/>
        <v>5</v>
      </c>
      <c r="T34" s="65">
        <f>VLOOKUP($A34,'Return Data'!$B$7:$R$2843,13,0)</f>
        <v>3.4491999999999998</v>
      </c>
      <c r="U34" s="66">
        <f t="shared" si="12"/>
        <v>3</v>
      </c>
      <c r="V34" s="65">
        <f>VLOOKUP($A34,'Return Data'!$B$7:$R$2843,17,0)</f>
        <v>4.6820000000000004</v>
      </c>
      <c r="W34" s="66">
        <f t="shared" si="13"/>
        <v>5</v>
      </c>
      <c r="X34" s="65">
        <f>VLOOKUP($A34,'Return Data'!$B$7:$R$2843,14,0)</f>
        <v>5.6825000000000001</v>
      </c>
      <c r="Y34" s="66">
        <f t="shared" si="14"/>
        <v>4</v>
      </c>
      <c r="Z34" s="65">
        <f>VLOOKUP($A34,'Return Data'!$B$7:$R$2843,16,0)</f>
        <v>6.2042000000000002</v>
      </c>
      <c r="AA34" s="67">
        <f t="shared" si="11"/>
        <v>33</v>
      </c>
    </row>
    <row r="35" spans="1:27" x14ac:dyDescent="0.3">
      <c r="A35" s="63" t="s">
        <v>146</v>
      </c>
      <c r="B35" s="64">
        <f>VLOOKUP($A35,'Return Data'!$B$7:$R$2843,3,0)</f>
        <v>44353</v>
      </c>
      <c r="C35" s="65">
        <f>VLOOKUP($A35,'Return Data'!$B$7:$R$2843,4,0)</f>
        <v>2184.6464999999998</v>
      </c>
      <c r="D35" s="65">
        <f>VLOOKUP($A35,'Return Data'!$B$7:$R$2843,5,0)</f>
        <v>3.3246000000000002</v>
      </c>
      <c r="E35" s="66">
        <f t="shared" si="0"/>
        <v>7</v>
      </c>
      <c r="F35" s="65">
        <f>VLOOKUP($A35,'Return Data'!$B$7:$R$2843,6,0)</f>
        <v>3.3624999999999998</v>
      </c>
      <c r="G35" s="66">
        <f t="shared" si="1"/>
        <v>13</v>
      </c>
      <c r="H35" s="65">
        <f>VLOOKUP($A35,'Return Data'!$B$7:$R$2843,7,0)</f>
        <v>3.4641000000000002</v>
      </c>
      <c r="I35" s="66">
        <f t="shared" si="2"/>
        <v>3</v>
      </c>
      <c r="J35" s="65">
        <f>VLOOKUP($A35,'Return Data'!$B$7:$R$2843,8,0)</f>
        <v>3.4053</v>
      </c>
      <c r="K35" s="66">
        <f t="shared" si="3"/>
        <v>5</v>
      </c>
      <c r="L35" s="65">
        <f>VLOOKUP($A35,'Return Data'!$B$7:$R$2843,9,0)</f>
        <v>3.3605999999999998</v>
      </c>
      <c r="M35" s="66">
        <f t="shared" si="4"/>
        <v>5</v>
      </c>
      <c r="N35" s="65">
        <f>VLOOKUP($A35,'Return Data'!$B$7:$R$2843,10,0)</f>
        <v>3.399</v>
      </c>
      <c r="O35" s="66">
        <f t="shared" si="5"/>
        <v>6</v>
      </c>
      <c r="P35" s="65">
        <f>VLOOKUP($A35,'Return Data'!$B$7:$R$2843,11,0)</f>
        <v>3.3313999999999999</v>
      </c>
      <c r="Q35" s="66">
        <f t="shared" si="6"/>
        <v>5</v>
      </c>
      <c r="R35" s="65">
        <f>VLOOKUP($A35,'Return Data'!$B$7:$R$2843,12,0)</f>
        <v>3.3458999999999999</v>
      </c>
      <c r="S35" s="66">
        <f t="shared" si="7"/>
        <v>4</v>
      </c>
      <c r="T35" s="65">
        <f>VLOOKUP($A35,'Return Data'!$B$7:$R$2843,13,0)</f>
        <v>3.4018999999999999</v>
      </c>
      <c r="U35" s="66">
        <f t="shared" si="12"/>
        <v>5</v>
      </c>
      <c r="V35" s="65">
        <f>VLOOKUP($A35,'Return Data'!$B$7:$R$2843,17,0)</f>
        <v>4.5640999999999998</v>
      </c>
      <c r="W35" s="66">
        <f t="shared" si="13"/>
        <v>15</v>
      </c>
      <c r="X35" s="65">
        <f>VLOOKUP($A35,'Return Data'!$B$7:$R$2843,14,0)</f>
        <v>5.5575999999999999</v>
      </c>
      <c r="Y35" s="66">
        <f t="shared" si="14"/>
        <v>17</v>
      </c>
      <c r="Z35" s="65">
        <f>VLOOKUP($A35,'Return Data'!$B$7:$R$2843,16,0)</f>
        <v>7.0251999999999999</v>
      </c>
      <c r="AA35" s="67">
        <f t="shared" si="11"/>
        <v>29</v>
      </c>
    </row>
    <row r="36" spans="1:27" x14ac:dyDescent="0.3">
      <c r="A36" s="63" t="s">
        <v>147</v>
      </c>
      <c r="B36" s="64">
        <f>VLOOKUP($A36,'Return Data'!$B$7:$R$2843,3,0)</f>
        <v>44353</v>
      </c>
      <c r="C36" s="65">
        <f>VLOOKUP($A36,'Return Data'!$B$7:$R$2843,4,0)</f>
        <v>11.0968</v>
      </c>
      <c r="D36" s="65">
        <f>VLOOKUP($A36,'Return Data'!$B$7:$R$2843,5,0)</f>
        <v>3.1253000000000002</v>
      </c>
      <c r="E36" s="66">
        <f t="shared" si="0"/>
        <v>34</v>
      </c>
      <c r="F36" s="65">
        <f>VLOOKUP($A36,'Return Data'!$B$7:$R$2843,6,0)</f>
        <v>3.0707</v>
      </c>
      <c r="G36" s="66">
        <f t="shared" si="1"/>
        <v>34</v>
      </c>
      <c r="H36" s="65">
        <f>VLOOKUP($A36,'Return Data'!$B$7:$R$2843,7,0)</f>
        <v>2.9620000000000002</v>
      </c>
      <c r="I36" s="66">
        <f t="shared" si="2"/>
        <v>35</v>
      </c>
      <c r="J36" s="65">
        <f>VLOOKUP($A36,'Return Data'!$B$7:$R$2843,8,0)</f>
        <v>3.0343</v>
      </c>
      <c r="K36" s="66">
        <f t="shared" si="3"/>
        <v>35</v>
      </c>
      <c r="L36" s="65">
        <f>VLOOKUP($A36,'Return Data'!$B$7:$R$2843,9,0)</f>
        <v>3.0211000000000001</v>
      </c>
      <c r="M36" s="66">
        <f t="shared" si="4"/>
        <v>35</v>
      </c>
      <c r="N36" s="65">
        <f>VLOOKUP($A36,'Return Data'!$B$7:$R$2843,10,0)</f>
        <v>2.9935999999999998</v>
      </c>
      <c r="O36" s="66">
        <f t="shared" si="5"/>
        <v>36</v>
      </c>
      <c r="P36" s="65">
        <f>VLOOKUP($A36,'Return Data'!$B$7:$R$2843,11,0)</f>
        <v>2.9413999999999998</v>
      </c>
      <c r="Q36" s="66">
        <f t="shared" si="6"/>
        <v>40</v>
      </c>
      <c r="R36" s="65">
        <f>VLOOKUP($A36,'Return Data'!$B$7:$R$2843,12,0)</f>
        <v>2.9693999999999998</v>
      </c>
      <c r="S36" s="66">
        <f t="shared" si="7"/>
        <v>40</v>
      </c>
      <c r="T36" s="65">
        <f>VLOOKUP($A36,'Return Data'!$B$7:$R$2843,13,0)</f>
        <v>2.9954999999999998</v>
      </c>
      <c r="U36" s="66">
        <f t="shared" si="12"/>
        <v>36</v>
      </c>
      <c r="V36" s="65"/>
      <c r="W36" s="66"/>
      <c r="X36" s="65"/>
      <c r="Y36" s="66"/>
      <c r="Z36" s="65">
        <f>VLOOKUP($A36,'Return Data'!$B$7:$R$2843,16,0)</f>
        <v>4.3109999999999999</v>
      </c>
      <c r="AA36" s="67">
        <f t="shared" si="11"/>
        <v>37</v>
      </c>
    </row>
    <row r="37" spans="1:27" x14ac:dyDescent="0.3">
      <c r="A37" s="63" t="s">
        <v>2025</v>
      </c>
      <c r="B37" s="64">
        <f>VLOOKUP($A37,'Return Data'!$B$7:$R$2843,3,0)</f>
        <v>44353</v>
      </c>
      <c r="C37" s="65">
        <f>VLOOKUP($A37,'Return Data'!$B$7:$R$2843,4,0)</f>
        <v>2261.7235000000001</v>
      </c>
      <c r="D37" s="65">
        <f>VLOOKUP($A37,'Return Data'!$B$7:$R$2843,5,0)</f>
        <v>3.2581000000000002</v>
      </c>
      <c r="E37" s="66">
        <f t="shared" si="0"/>
        <v>20</v>
      </c>
      <c r="F37" s="65">
        <f>VLOOKUP($A37,'Return Data'!$B$7:$R$2843,6,0)</f>
        <v>2.7726000000000002</v>
      </c>
      <c r="G37" s="66">
        <f t="shared" si="1"/>
        <v>41</v>
      </c>
      <c r="H37" s="65">
        <f>VLOOKUP($A37,'Return Data'!$B$7:$R$2843,7,0)</f>
        <v>2.9636999999999998</v>
      </c>
      <c r="I37" s="66">
        <f t="shared" si="2"/>
        <v>34</v>
      </c>
      <c r="J37" s="65">
        <f>VLOOKUP($A37,'Return Data'!$B$7:$R$2843,8,0)</f>
        <v>3.1901000000000002</v>
      </c>
      <c r="K37" s="66">
        <f t="shared" si="3"/>
        <v>33</v>
      </c>
      <c r="L37" s="65">
        <f>VLOOKUP($A37,'Return Data'!$B$7:$R$2843,9,0)</f>
        <v>3.1861999999999999</v>
      </c>
      <c r="M37" s="66">
        <f t="shared" si="4"/>
        <v>30</v>
      </c>
      <c r="N37" s="65">
        <f>VLOOKUP($A37,'Return Data'!$B$7:$R$2843,10,0)</f>
        <v>3.2122000000000002</v>
      </c>
      <c r="O37" s="66">
        <f t="shared" si="5"/>
        <v>31</v>
      </c>
      <c r="P37" s="65">
        <f>VLOOKUP($A37,'Return Data'!$B$7:$R$2843,11,0)</f>
        <v>3.1372</v>
      </c>
      <c r="Q37" s="66">
        <f t="shared" si="6"/>
        <v>34</v>
      </c>
      <c r="R37" s="65">
        <f>VLOOKUP($A37,'Return Data'!$B$7:$R$2843,12,0)</f>
        <v>3.0710000000000002</v>
      </c>
      <c r="S37" s="66">
        <f t="shared" si="7"/>
        <v>37</v>
      </c>
      <c r="T37" s="65">
        <f>VLOOKUP($A37,'Return Data'!$B$7:$R$2843,13,0)</f>
        <v>3.1015000000000001</v>
      </c>
      <c r="U37" s="66">
        <f t="shared" si="12"/>
        <v>34</v>
      </c>
      <c r="V37" s="65">
        <f>VLOOKUP($A37,'Return Data'!$B$7:$R$2843,17,0)</f>
        <v>4.0861000000000001</v>
      </c>
      <c r="W37" s="66">
        <f t="shared" ref="W37:W49" si="15">RANK(V37,V$8:V$50,0)</f>
        <v>33</v>
      </c>
      <c r="X37" s="65">
        <f>VLOOKUP($A37,'Return Data'!$B$7:$R$2843,14,0)</f>
        <v>5.2530000000000001</v>
      </c>
      <c r="Y37" s="66">
        <f>RANK(X37,X$8:X$50,0)</f>
        <v>29</v>
      </c>
      <c r="Z37" s="65">
        <f>VLOOKUP($A37,'Return Data'!$B$7:$R$2843,16,0)</f>
        <v>7.218</v>
      </c>
      <c r="AA37" s="67">
        <f t="shared" si="11"/>
        <v>17</v>
      </c>
    </row>
    <row r="38" spans="1:27" x14ac:dyDescent="0.3">
      <c r="A38" s="63" t="s">
        <v>148</v>
      </c>
      <c r="B38" s="64">
        <f>VLOOKUP($A38,'Return Data'!$B$7:$R$2843,3,0)</f>
        <v>44353</v>
      </c>
      <c r="C38" s="65">
        <f>VLOOKUP($A38,'Return Data'!$B$7:$R$2843,4,0)</f>
        <v>5062.3369000000002</v>
      </c>
      <c r="D38" s="65">
        <f>VLOOKUP($A38,'Return Data'!$B$7:$R$2843,5,0)</f>
        <v>3.2614000000000001</v>
      </c>
      <c r="E38" s="66">
        <f t="shared" si="0"/>
        <v>18</v>
      </c>
      <c r="F38" s="65">
        <f>VLOOKUP($A38,'Return Data'!$B$7:$R$2843,6,0)</f>
        <v>3.3632</v>
      </c>
      <c r="G38" s="66">
        <f t="shared" si="1"/>
        <v>12</v>
      </c>
      <c r="H38" s="65">
        <f>VLOOKUP($A38,'Return Data'!$B$7:$R$2843,7,0)</f>
        <v>3.3426</v>
      </c>
      <c r="I38" s="66">
        <f t="shared" si="2"/>
        <v>16</v>
      </c>
      <c r="J38" s="65">
        <f>VLOOKUP($A38,'Return Data'!$B$7:$R$2843,8,0)</f>
        <v>3.3553999999999999</v>
      </c>
      <c r="K38" s="66">
        <f t="shared" si="3"/>
        <v>12</v>
      </c>
      <c r="L38" s="65">
        <f>VLOOKUP($A38,'Return Data'!$B$7:$R$2843,9,0)</f>
        <v>3.2614999999999998</v>
      </c>
      <c r="M38" s="66">
        <f t="shared" si="4"/>
        <v>20</v>
      </c>
      <c r="N38" s="65">
        <f>VLOOKUP($A38,'Return Data'!$B$7:$R$2843,10,0)</f>
        <v>3.3542999999999998</v>
      </c>
      <c r="O38" s="66">
        <f t="shared" si="5"/>
        <v>12</v>
      </c>
      <c r="P38" s="65">
        <f>VLOOKUP($A38,'Return Data'!$B$7:$R$2843,11,0)</f>
        <v>3.2374999999999998</v>
      </c>
      <c r="Q38" s="66">
        <f t="shared" si="6"/>
        <v>17</v>
      </c>
      <c r="R38" s="65">
        <f>VLOOKUP($A38,'Return Data'!$B$7:$R$2843,12,0)</f>
        <v>3.2370999999999999</v>
      </c>
      <c r="S38" s="66">
        <f t="shared" si="7"/>
        <v>16</v>
      </c>
      <c r="T38" s="65">
        <f>VLOOKUP($A38,'Return Data'!$B$7:$R$2843,13,0)</f>
        <v>3.3580999999999999</v>
      </c>
      <c r="U38" s="66">
        <f t="shared" si="12"/>
        <v>11</v>
      </c>
      <c r="V38" s="65">
        <f>VLOOKUP($A38,'Return Data'!$B$7:$R$2843,17,0)</f>
        <v>4.6256000000000004</v>
      </c>
      <c r="W38" s="66">
        <f t="shared" si="15"/>
        <v>9</v>
      </c>
      <c r="X38" s="65">
        <f>VLOOKUP($A38,'Return Data'!$B$7:$R$2843,14,0)</f>
        <v>5.6367000000000003</v>
      </c>
      <c r="Y38" s="66">
        <f>RANK(X38,X$8:X$50,0)</f>
        <v>8</v>
      </c>
      <c r="Z38" s="65">
        <f>VLOOKUP($A38,'Return Data'!$B$7:$R$2843,16,0)</f>
        <v>7.2835000000000001</v>
      </c>
      <c r="AA38" s="67">
        <f t="shared" si="11"/>
        <v>5</v>
      </c>
    </row>
    <row r="39" spans="1:27" x14ac:dyDescent="0.3">
      <c r="A39" s="63" t="s">
        <v>149</v>
      </c>
      <c r="B39" s="64">
        <f>VLOOKUP($A39,'Return Data'!$B$7:$R$2843,3,0)</f>
        <v>44353</v>
      </c>
      <c r="C39" s="65">
        <f>VLOOKUP($A39,'Return Data'!$B$7:$R$2843,4,0)</f>
        <v>1159.6488999999999</v>
      </c>
      <c r="D39" s="65">
        <f>VLOOKUP($A39,'Return Data'!$B$7:$R$2843,5,0)</f>
        <v>3.2031000000000001</v>
      </c>
      <c r="E39" s="66">
        <f t="shared" si="0"/>
        <v>31</v>
      </c>
      <c r="F39" s="65">
        <f>VLOOKUP($A39,'Return Data'!$B$7:$R$2843,6,0)</f>
        <v>3.2890000000000001</v>
      </c>
      <c r="G39" s="66">
        <f t="shared" si="1"/>
        <v>27</v>
      </c>
      <c r="H39" s="65">
        <f>VLOOKUP($A39,'Return Data'!$B$7:$R$2843,7,0)</f>
        <v>3.2282000000000002</v>
      </c>
      <c r="I39" s="66">
        <f t="shared" si="2"/>
        <v>29</v>
      </c>
      <c r="J39" s="65">
        <f>VLOOKUP($A39,'Return Data'!$B$7:$R$2843,8,0)</f>
        <v>3.2052</v>
      </c>
      <c r="K39" s="66">
        <f t="shared" si="3"/>
        <v>32</v>
      </c>
      <c r="L39" s="65">
        <f>VLOOKUP($A39,'Return Data'!$B$7:$R$2843,9,0)</f>
        <v>3.1619999999999999</v>
      </c>
      <c r="M39" s="66">
        <f t="shared" si="4"/>
        <v>32</v>
      </c>
      <c r="N39" s="65">
        <f>VLOOKUP($A39,'Return Data'!$B$7:$R$2843,10,0)</f>
        <v>3.1537999999999999</v>
      </c>
      <c r="O39" s="66">
        <f t="shared" si="5"/>
        <v>32</v>
      </c>
      <c r="P39" s="65">
        <f>VLOOKUP($A39,'Return Data'!$B$7:$R$2843,11,0)</f>
        <v>3.0569000000000002</v>
      </c>
      <c r="Q39" s="66">
        <f t="shared" si="6"/>
        <v>36</v>
      </c>
      <c r="R39" s="65">
        <f>VLOOKUP($A39,'Return Data'!$B$7:$R$2843,12,0)</f>
        <v>3.0802999999999998</v>
      </c>
      <c r="S39" s="66">
        <f t="shared" si="7"/>
        <v>35</v>
      </c>
      <c r="T39" s="65">
        <f>VLOOKUP($A39,'Return Data'!$B$7:$R$2843,13,0)</f>
        <v>3.1150000000000002</v>
      </c>
      <c r="U39" s="66">
        <f t="shared" si="12"/>
        <v>32</v>
      </c>
      <c r="V39" s="65">
        <f>VLOOKUP($A39,'Return Data'!$B$7:$R$2843,17,0)</f>
        <v>4.1208</v>
      </c>
      <c r="W39" s="66">
        <f t="shared" si="15"/>
        <v>32</v>
      </c>
      <c r="X39" s="65"/>
      <c r="Y39" s="66"/>
      <c r="Z39" s="65">
        <f>VLOOKUP($A39,'Return Data'!$B$7:$R$2843,16,0)</f>
        <v>4.9363999999999999</v>
      </c>
      <c r="AA39" s="67">
        <f t="shared" si="11"/>
        <v>35</v>
      </c>
    </row>
    <row r="40" spans="1:27" x14ac:dyDescent="0.3">
      <c r="A40" s="63" t="s">
        <v>150</v>
      </c>
      <c r="B40" s="64">
        <f>VLOOKUP($A40,'Return Data'!$B$7:$R$2843,3,0)</f>
        <v>44353</v>
      </c>
      <c r="C40" s="65">
        <f>VLOOKUP($A40,'Return Data'!$B$7:$R$2843,4,0)</f>
        <v>269.69510000000002</v>
      </c>
      <c r="D40" s="65">
        <f>VLOOKUP($A40,'Return Data'!$B$7:$R$2843,5,0)</f>
        <v>3.3567</v>
      </c>
      <c r="E40" s="66">
        <f t="shared" si="0"/>
        <v>5</v>
      </c>
      <c r="F40" s="65">
        <f>VLOOKUP($A40,'Return Data'!$B$7:$R$2843,6,0)</f>
        <v>3.3662999999999998</v>
      </c>
      <c r="G40" s="66">
        <f t="shared" si="1"/>
        <v>11</v>
      </c>
      <c r="H40" s="65">
        <f>VLOOKUP($A40,'Return Data'!$B$7:$R$2843,7,0)</f>
        <v>3.4495</v>
      </c>
      <c r="I40" s="66">
        <f t="shared" si="2"/>
        <v>4</v>
      </c>
      <c r="J40" s="65">
        <f>VLOOKUP($A40,'Return Data'!$B$7:$R$2843,8,0)</f>
        <v>3.3761999999999999</v>
      </c>
      <c r="K40" s="66">
        <f t="shared" si="3"/>
        <v>7</v>
      </c>
      <c r="L40" s="65">
        <f>VLOOKUP($A40,'Return Data'!$B$7:$R$2843,9,0)</f>
        <v>3.3357000000000001</v>
      </c>
      <c r="M40" s="66">
        <f t="shared" si="4"/>
        <v>7</v>
      </c>
      <c r="N40" s="65">
        <f>VLOOKUP($A40,'Return Data'!$B$7:$R$2843,10,0)</f>
        <v>3.3856000000000002</v>
      </c>
      <c r="O40" s="66">
        <f t="shared" si="5"/>
        <v>8</v>
      </c>
      <c r="P40" s="65">
        <f>VLOOKUP($A40,'Return Data'!$B$7:$R$2843,11,0)</f>
        <v>3.274</v>
      </c>
      <c r="Q40" s="66">
        <f t="shared" si="6"/>
        <v>14</v>
      </c>
      <c r="R40" s="65">
        <f>VLOOKUP($A40,'Return Data'!$B$7:$R$2843,12,0)</f>
        <v>3.2642000000000002</v>
      </c>
      <c r="S40" s="66">
        <f t="shared" si="7"/>
        <v>10</v>
      </c>
      <c r="T40" s="65">
        <f>VLOOKUP($A40,'Return Data'!$B$7:$R$2843,13,0)</f>
        <v>3.3927</v>
      </c>
      <c r="U40" s="66">
        <f t="shared" si="12"/>
        <v>7</v>
      </c>
      <c r="V40" s="65">
        <f>VLOOKUP($A40,'Return Data'!$B$7:$R$2843,17,0)</f>
        <v>4.6379000000000001</v>
      </c>
      <c r="W40" s="66">
        <f t="shared" si="15"/>
        <v>7</v>
      </c>
      <c r="X40" s="65">
        <f>VLOOKUP($A40,'Return Data'!$B$7:$R$2843,14,0)</f>
        <v>5.6447000000000003</v>
      </c>
      <c r="Y40" s="66">
        <f t="shared" ref="Y40:Y49" si="16">RANK(X40,X$8:X$50,0)</f>
        <v>6</v>
      </c>
      <c r="Z40" s="65">
        <f>VLOOKUP($A40,'Return Data'!$B$7:$R$2843,16,0)</f>
        <v>7.2645999999999997</v>
      </c>
      <c r="AA40" s="67">
        <f t="shared" si="11"/>
        <v>8</v>
      </c>
    </row>
    <row r="41" spans="1:27" x14ac:dyDescent="0.3">
      <c r="A41" s="63" t="s">
        <v>151</v>
      </c>
      <c r="B41" s="64">
        <f>VLOOKUP($A41,'Return Data'!$B$7:$R$2843,3,0)</f>
        <v>44353</v>
      </c>
      <c r="C41" s="65">
        <f>VLOOKUP($A41,'Return Data'!$B$7:$R$2843,4,0)</f>
        <v>2924.7545599999999</v>
      </c>
      <c r="D41" s="65">
        <f>VLOOKUP($A41,'Return Data'!$B$7:$R$2843,5,0)</f>
        <v>3.1372</v>
      </c>
      <c r="E41" s="66">
        <f t="shared" si="0"/>
        <v>33</v>
      </c>
      <c r="F41" s="65">
        <f>VLOOKUP($A41,'Return Data'!$B$7:$R$2843,6,0)</f>
        <v>3.2429000000000001</v>
      </c>
      <c r="G41" s="66">
        <f t="shared" si="1"/>
        <v>30</v>
      </c>
      <c r="H41" s="65">
        <f>VLOOKUP($A41,'Return Data'!$B$7:$R$2843,7,0)</f>
        <v>3.1873</v>
      </c>
      <c r="I41" s="66">
        <f t="shared" si="2"/>
        <v>32</v>
      </c>
      <c r="J41" s="65">
        <f>VLOOKUP($A41,'Return Data'!$B$7:$R$2843,8,0)</f>
        <v>3.2475000000000001</v>
      </c>
      <c r="K41" s="66">
        <f t="shared" si="3"/>
        <v>29</v>
      </c>
      <c r="L41" s="65">
        <f>VLOOKUP($A41,'Return Data'!$B$7:$R$2843,9,0)</f>
        <v>3.2286000000000001</v>
      </c>
      <c r="M41" s="66">
        <f t="shared" si="4"/>
        <v>26</v>
      </c>
      <c r="N41" s="65">
        <f>VLOOKUP($A41,'Return Data'!$B$7:$R$2843,10,0)</f>
        <v>3.2307999999999999</v>
      </c>
      <c r="O41" s="66">
        <f t="shared" si="5"/>
        <v>30</v>
      </c>
      <c r="P41" s="65">
        <f>VLOOKUP($A41,'Return Data'!$B$7:$R$2843,11,0)</f>
        <v>3.1602000000000001</v>
      </c>
      <c r="Q41" s="66">
        <f t="shared" si="6"/>
        <v>30</v>
      </c>
      <c r="R41" s="65">
        <f>VLOOKUP($A41,'Return Data'!$B$7:$R$2843,12,0)</f>
        <v>3.1516000000000002</v>
      </c>
      <c r="S41" s="66">
        <f t="shared" si="7"/>
        <v>32</v>
      </c>
      <c r="T41" s="65">
        <f>VLOOKUP($A41,'Return Data'!$B$7:$R$2843,13,0)</f>
        <v>3.1985000000000001</v>
      </c>
      <c r="U41" s="66">
        <f t="shared" si="12"/>
        <v>30</v>
      </c>
      <c r="V41" s="65">
        <f>VLOOKUP($A41,'Return Data'!$B$7:$R$2843,17,0)</f>
        <v>4.1965000000000003</v>
      </c>
      <c r="W41" s="66">
        <f t="shared" si="15"/>
        <v>30</v>
      </c>
      <c r="X41" s="65">
        <f>VLOOKUP($A41,'Return Data'!$B$7:$R$2843,14,0)</f>
        <v>2.1414</v>
      </c>
      <c r="Y41" s="66">
        <f t="shared" si="16"/>
        <v>34</v>
      </c>
      <c r="Z41" s="65">
        <f>VLOOKUP($A41,'Return Data'!$B$7:$R$2843,16,0)</f>
        <v>6.0155000000000003</v>
      </c>
      <c r="AA41" s="67">
        <f t="shared" si="11"/>
        <v>34</v>
      </c>
    </row>
    <row r="42" spans="1:27" x14ac:dyDescent="0.3">
      <c r="A42" s="63" t="s">
        <v>152</v>
      </c>
      <c r="B42" s="64">
        <f>VLOOKUP($A42,'Return Data'!$B$7:$R$2843,3,0)</f>
        <v>44353</v>
      </c>
      <c r="C42" s="65">
        <f>VLOOKUP($A42,'Return Data'!$B$7:$R$2843,4,0)</f>
        <v>33.196800000000003</v>
      </c>
      <c r="D42" s="65">
        <f>VLOOKUP($A42,'Return Data'!$B$7:$R$2843,5,0)</f>
        <v>4.2891000000000004</v>
      </c>
      <c r="E42" s="66">
        <f t="shared" si="0"/>
        <v>1</v>
      </c>
      <c r="F42" s="65">
        <f>VLOOKUP($A42,'Return Data'!$B$7:$R$2843,6,0)</f>
        <v>4.3996000000000004</v>
      </c>
      <c r="G42" s="66">
        <f t="shared" si="1"/>
        <v>1</v>
      </c>
      <c r="H42" s="65">
        <f>VLOOKUP($A42,'Return Data'!$B$7:$R$2843,7,0)</f>
        <v>4.4646999999999997</v>
      </c>
      <c r="I42" s="66">
        <f t="shared" si="2"/>
        <v>1</v>
      </c>
      <c r="J42" s="65">
        <f>VLOOKUP($A42,'Return Data'!$B$7:$R$2843,8,0)</f>
        <v>4.5945999999999998</v>
      </c>
      <c r="K42" s="66">
        <f t="shared" si="3"/>
        <v>1</v>
      </c>
      <c r="L42" s="65">
        <f>VLOOKUP($A42,'Return Data'!$B$7:$R$2843,9,0)</f>
        <v>4.4931000000000001</v>
      </c>
      <c r="M42" s="66">
        <f t="shared" si="4"/>
        <v>1</v>
      </c>
      <c r="N42" s="65">
        <f>VLOOKUP($A42,'Return Data'!$B$7:$R$2843,10,0)</f>
        <v>4.7370999999999999</v>
      </c>
      <c r="O42" s="66">
        <f t="shared" si="5"/>
        <v>1</v>
      </c>
      <c r="P42" s="65">
        <f>VLOOKUP($A42,'Return Data'!$B$7:$R$2843,11,0)</f>
        <v>4.6047000000000002</v>
      </c>
      <c r="Q42" s="66">
        <f t="shared" si="6"/>
        <v>1</v>
      </c>
      <c r="R42" s="65">
        <f>VLOOKUP($A42,'Return Data'!$B$7:$R$2843,12,0)</f>
        <v>4.7602000000000002</v>
      </c>
      <c r="S42" s="66">
        <f t="shared" si="7"/>
        <v>1</v>
      </c>
      <c r="T42" s="65">
        <f>VLOOKUP($A42,'Return Data'!$B$7:$R$2843,13,0)</f>
        <v>4.7961999999999998</v>
      </c>
      <c r="U42" s="66">
        <f t="shared" si="12"/>
        <v>1</v>
      </c>
      <c r="V42" s="65">
        <f>VLOOKUP($A42,'Return Data'!$B$7:$R$2843,17,0)</f>
        <v>5.6650999999999998</v>
      </c>
      <c r="W42" s="66">
        <f t="shared" si="15"/>
        <v>1</v>
      </c>
      <c r="X42" s="65">
        <f>VLOOKUP($A42,'Return Data'!$B$7:$R$2843,14,0)</f>
        <v>6.3800999999999997</v>
      </c>
      <c r="Y42" s="66">
        <f t="shared" si="16"/>
        <v>1</v>
      </c>
      <c r="Z42" s="65">
        <f>VLOOKUP($A42,'Return Data'!$B$7:$R$2843,16,0)</f>
        <v>7.7381000000000002</v>
      </c>
      <c r="AA42" s="67">
        <f t="shared" si="11"/>
        <v>1</v>
      </c>
    </row>
    <row r="43" spans="1:27" x14ac:dyDescent="0.3">
      <c r="A43" s="63" t="s">
        <v>153</v>
      </c>
      <c r="B43" s="64">
        <f>VLOOKUP($A43,'Return Data'!$B$7:$R$2843,3,0)</f>
        <v>44353</v>
      </c>
      <c r="C43" s="65">
        <f>VLOOKUP($A43,'Return Data'!$B$7:$R$2843,4,0)</f>
        <v>27.9435</v>
      </c>
      <c r="D43" s="65">
        <f>VLOOKUP($A43,'Return Data'!$B$7:$R$2843,5,0)</f>
        <v>3.2658</v>
      </c>
      <c r="E43" s="66">
        <f t="shared" si="0"/>
        <v>16</v>
      </c>
      <c r="F43" s="65">
        <f>VLOOKUP($A43,'Return Data'!$B$7:$R$2843,6,0)</f>
        <v>3.4407000000000001</v>
      </c>
      <c r="G43" s="66">
        <f t="shared" si="1"/>
        <v>5</v>
      </c>
      <c r="H43" s="65">
        <f>VLOOKUP($A43,'Return Data'!$B$7:$R$2843,7,0)</f>
        <v>3.1928000000000001</v>
      </c>
      <c r="I43" s="66">
        <f t="shared" si="2"/>
        <v>31</v>
      </c>
      <c r="J43" s="65">
        <f>VLOOKUP($A43,'Return Data'!$B$7:$R$2843,8,0)</f>
        <v>3.2134999999999998</v>
      </c>
      <c r="K43" s="66">
        <f t="shared" si="3"/>
        <v>31</v>
      </c>
      <c r="L43" s="65">
        <f>VLOOKUP($A43,'Return Data'!$B$7:$R$2843,9,0)</f>
        <v>3.1051000000000002</v>
      </c>
      <c r="M43" s="66">
        <f t="shared" si="4"/>
        <v>34</v>
      </c>
      <c r="N43" s="65">
        <f>VLOOKUP($A43,'Return Data'!$B$7:$R$2843,10,0)</f>
        <v>3.1267</v>
      </c>
      <c r="O43" s="66">
        <f t="shared" si="5"/>
        <v>33</v>
      </c>
      <c r="P43" s="65">
        <f>VLOOKUP($A43,'Return Data'!$B$7:$R$2843,11,0)</f>
        <v>3.0558999999999998</v>
      </c>
      <c r="Q43" s="66">
        <f t="shared" si="6"/>
        <v>37</v>
      </c>
      <c r="R43" s="65">
        <f>VLOOKUP($A43,'Return Data'!$B$7:$R$2843,12,0)</f>
        <v>3.0792999999999999</v>
      </c>
      <c r="S43" s="66">
        <f t="shared" si="7"/>
        <v>36</v>
      </c>
      <c r="T43" s="65">
        <f>VLOOKUP($A43,'Return Data'!$B$7:$R$2843,13,0)</f>
        <v>3.1110000000000002</v>
      </c>
      <c r="U43" s="66">
        <f t="shared" si="12"/>
        <v>33</v>
      </c>
      <c r="V43" s="65">
        <f>VLOOKUP($A43,'Return Data'!$B$7:$R$2843,17,0)</f>
        <v>4.0631000000000004</v>
      </c>
      <c r="W43" s="66">
        <f t="shared" si="15"/>
        <v>34</v>
      </c>
      <c r="X43" s="65">
        <f>VLOOKUP($A43,'Return Data'!$B$7:$R$2843,14,0)</f>
        <v>4.9757999999999996</v>
      </c>
      <c r="Y43" s="66">
        <f t="shared" si="16"/>
        <v>31</v>
      </c>
      <c r="Z43" s="65">
        <f>VLOOKUP($A43,'Return Data'!$B$7:$R$2843,16,0)</f>
        <v>7.0060000000000002</v>
      </c>
      <c r="AA43" s="67">
        <f t="shared" si="11"/>
        <v>30</v>
      </c>
    </row>
    <row r="44" spans="1:27" x14ac:dyDescent="0.3">
      <c r="A44" s="63" t="s">
        <v>156</v>
      </c>
      <c r="B44" s="64">
        <f>VLOOKUP($A44,'Return Data'!$B$7:$R$2843,3,0)</f>
        <v>44353</v>
      </c>
      <c r="C44" s="65">
        <f>VLOOKUP($A44,'Return Data'!$B$7:$R$2843,4,0)</f>
        <v>3240.4499000000001</v>
      </c>
      <c r="D44" s="65">
        <f>VLOOKUP($A44,'Return Data'!$B$7:$R$2843,5,0)</f>
        <v>3.2273999999999998</v>
      </c>
      <c r="E44" s="66">
        <f t="shared" si="0"/>
        <v>23</v>
      </c>
      <c r="F44" s="65">
        <f>VLOOKUP($A44,'Return Data'!$B$7:$R$2843,6,0)</f>
        <v>3.2561</v>
      </c>
      <c r="G44" s="66">
        <f t="shared" si="1"/>
        <v>29</v>
      </c>
      <c r="H44" s="65">
        <f>VLOOKUP($A44,'Return Data'!$B$7:$R$2843,7,0)</f>
        <v>3.2412000000000001</v>
      </c>
      <c r="I44" s="66">
        <f t="shared" si="2"/>
        <v>28</v>
      </c>
      <c r="J44" s="65">
        <f>VLOOKUP($A44,'Return Data'!$B$7:$R$2843,8,0)</f>
        <v>3.2844000000000002</v>
      </c>
      <c r="K44" s="66">
        <f t="shared" si="3"/>
        <v>26</v>
      </c>
      <c r="L44" s="65">
        <f>VLOOKUP($A44,'Return Data'!$B$7:$R$2843,9,0)</f>
        <v>3.2302</v>
      </c>
      <c r="M44" s="66">
        <f t="shared" si="4"/>
        <v>25</v>
      </c>
      <c r="N44" s="65">
        <f>VLOOKUP($A44,'Return Data'!$B$7:$R$2843,10,0)</f>
        <v>3.3111000000000002</v>
      </c>
      <c r="O44" s="66">
        <f t="shared" si="5"/>
        <v>19</v>
      </c>
      <c r="P44" s="65">
        <f>VLOOKUP($A44,'Return Data'!$B$7:$R$2843,11,0)</f>
        <v>3.1939000000000002</v>
      </c>
      <c r="Q44" s="66">
        <f t="shared" si="6"/>
        <v>25</v>
      </c>
      <c r="R44" s="65">
        <f>VLOOKUP($A44,'Return Data'!$B$7:$R$2843,12,0)</f>
        <v>3.2145000000000001</v>
      </c>
      <c r="S44" s="66">
        <f t="shared" si="7"/>
        <v>24</v>
      </c>
      <c r="T44" s="65">
        <f>VLOOKUP($A44,'Return Data'!$B$7:$R$2843,13,0)</f>
        <v>3.3144999999999998</v>
      </c>
      <c r="U44" s="66">
        <f t="shared" si="12"/>
        <v>18</v>
      </c>
      <c r="V44" s="65">
        <f>VLOOKUP($A44,'Return Data'!$B$7:$R$2843,17,0)</f>
        <v>4.5084999999999997</v>
      </c>
      <c r="W44" s="66">
        <f t="shared" si="15"/>
        <v>20</v>
      </c>
      <c r="X44" s="65">
        <f>VLOOKUP($A44,'Return Data'!$B$7:$R$2843,14,0)</f>
        <v>5.5035999999999996</v>
      </c>
      <c r="Y44" s="66">
        <f t="shared" si="16"/>
        <v>21</v>
      </c>
      <c r="Z44" s="65">
        <f>VLOOKUP($A44,'Return Data'!$B$7:$R$2843,16,0)</f>
        <v>7.1795</v>
      </c>
      <c r="AA44" s="67">
        <f t="shared" si="11"/>
        <v>25</v>
      </c>
    </row>
    <row r="45" spans="1:27" x14ac:dyDescent="0.3">
      <c r="A45" s="63" t="s">
        <v>157</v>
      </c>
      <c r="B45" s="64">
        <f>VLOOKUP($A45,'Return Data'!$B$7:$R$2843,3,0)</f>
        <v>44353</v>
      </c>
      <c r="C45" s="65">
        <f>VLOOKUP($A45,'Return Data'!$B$7:$R$2843,4,0)</f>
        <v>43.655799999999999</v>
      </c>
      <c r="D45" s="65">
        <f>VLOOKUP($A45,'Return Data'!$B$7:$R$2843,5,0)</f>
        <v>3.2610000000000001</v>
      </c>
      <c r="E45" s="66">
        <f t="shared" si="0"/>
        <v>19</v>
      </c>
      <c r="F45" s="65">
        <f>VLOOKUP($A45,'Return Data'!$B$7:$R$2843,6,0)</f>
        <v>3.3731</v>
      </c>
      <c r="G45" s="66">
        <f t="shared" si="1"/>
        <v>10</v>
      </c>
      <c r="H45" s="65">
        <f>VLOOKUP($A45,'Return Data'!$B$7:$R$2843,7,0)</f>
        <v>3.3106</v>
      </c>
      <c r="I45" s="66">
        <f t="shared" si="2"/>
        <v>20</v>
      </c>
      <c r="J45" s="65">
        <f>VLOOKUP($A45,'Return Data'!$B$7:$R$2843,8,0)</f>
        <v>3.2948</v>
      </c>
      <c r="K45" s="66">
        <f t="shared" si="3"/>
        <v>24</v>
      </c>
      <c r="L45" s="65">
        <f>VLOOKUP($A45,'Return Data'!$B$7:$R$2843,9,0)</f>
        <v>3.3077999999999999</v>
      </c>
      <c r="M45" s="66">
        <f t="shared" si="4"/>
        <v>13</v>
      </c>
      <c r="N45" s="65">
        <f>VLOOKUP($A45,'Return Data'!$B$7:$R$2843,10,0)</f>
        <v>3.3755000000000002</v>
      </c>
      <c r="O45" s="66">
        <f t="shared" si="5"/>
        <v>10</v>
      </c>
      <c r="P45" s="65">
        <f>VLOOKUP($A45,'Return Data'!$B$7:$R$2843,11,0)</f>
        <v>3.2747999999999999</v>
      </c>
      <c r="Q45" s="66">
        <f t="shared" si="6"/>
        <v>13</v>
      </c>
      <c r="R45" s="65">
        <f>VLOOKUP($A45,'Return Data'!$B$7:$R$2843,12,0)</f>
        <v>3.2927</v>
      </c>
      <c r="S45" s="66">
        <f t="shared" si="7"/>
        <v>8</v>
      </c>
      <c r="T45" s="65">
        <f>VLOOKUP($A45,'Return Data'!$B$7:$R$2843,13,0)</f>
        <v>3.3593999999999999</v>
      </c>
      <c r="U45" s="66">
        <f t="shared" si="12"/>
        <v>10</v>
      </c>
      <c r="V45" s="65">
        <f>VLOOKUP($A45,'Return Data'!$B$7:$R$2843,17,0)</f>
        <v>4.5483000000000002</v>
      </c>
      <c r="W45" s="66">
        <f t="shared" si="15"/>
        <v>17</v>
      </c>
      <c r="X45" s="65">
        <f>VLOOKUP($A45,'Return Data'!$B$7:$R$2843,14,0)</f>
        <v>5.5682999999999998</v>
      </c>
      <c r="Y45" s="66">
        <f t="shared" si="16"/>
        <v>15</v>
      </c>
      <c r="Z45" s="65">
        <f>VLOOKUP($A45,'Return Data'!$B$7:$R$2843,16,0)</f>
        <v>7.2347000000000001</v>
      </c>
      <c r="AA45" s="67">
        <f t="shared" si="11"/>
        <v>15</v>
      </c>
    </row>
    <row r="46" spans="1:27" x14ac:dyDescent="0.3">
      <c r="A46" s="63" t="s">
        <v>158</v>
      </c>
      <c r="B46" s="64">
        <f>VLOOKUP($A46,'Return Data'!$B$7:$R$2843,3,0)</f>
        <v>44353</v>
      </c>
      <c r="C46" s="65">
        <f>VLOOKUP($A46,'Return Data'!$B$7:$R$2843,4,0)</f>
        <v>3266.8663000000001</v>
      </c>
      <c r="D46" s="65">
        <f>VLOOKUP($A46,'Return Data'!$B$7:$R$2843,5,0)</f>
        <v>3.2259000000000002</v>
      </c>
      <c r="E46" s="66">
        <f t="shared" si="0"/>
        <v>26</v>
      </c>
      <c r="F46" s="65">
        <f>VLOOKUP($A46,'Return Data'!$B$7:$R$2843,6,0)</f>
        <v>3.2671000000000001</v>
      </c>
      <c r="G46" s="66">
        <f t="shared" si="1"/>
        <v>28</v>
      </c>
      <c r="H46" s="65">
        <f>VLOOKUP($A46,'Return Data'!$B$7:$R$2843,7,0)</f>
        <v>3.2732999999999999</v>
      </c>
      <c r="I46" s="66">
        <f t="shared" si="2"/>
        <v>25</v>
      </c>
      <c r="J46" s="65">
        <f>VLOOKUP($A46,'Return Data'!$B$7:$R$2843,8,0)</f>
        <v>3.3075000000000001</v>
      </c>
      <c r="K46" s="66">
        <f t="shared" si="3"/>
        <v>21</v>
      </c>
      <c r="L46" s="65">
        <f>VLOOKUP($A46,'Return Data'!$B$7:$R$2843,9,0)</f>
        <v>3.2646000000000002</v>
      </c>
      <c r="M46" s="66">
        <f t="shared" si="4"/>
        <v>18</v>
      </c>
      <c r="N46" s="65">
        <f>VLOOKUP($A46,'Return Data'!$B$7:$R$2843,10,0)</f>
        <v>3.3300999999999998</v>
      </c>
      <c r="O46" s="66">
        <f t="shared" si="5"/>
        <v>17</v>
      </c>
      <c r="P46" s="65">
        <f>VLOOKUP($A46,'Return Data'!$B$7:$R$2843,11,0)</f>
        <v>3.1888000000000001</v>
      </c>
      <c r="Q46" s="66">
        <f t="shared" si="6"/>
        <v>26</v>
      </c>
      <c r="R46" s="65">
        <f>VLOOKUP($A46,'Return Data'!$B$7:$R$2843,12,0)</f>
        <v>3.2254</v>
      </c>
      <c r="S46" s="66">
        <f t="shared" si="7"/>
        <v>19</v>
      </c>
      <c r="T46" s="65">
        <f>VLOOKUP($A46,'Return Data'!$B$7:$R$2843,13,0)</f>
        <v>3.3294999999999999</v>
      </c>
      <c r="U46" s="66">
        <f t="shared" si="12"/>
        <v>15</v>
      </c>
      <c r="V46" s="65">
        <f>VLOOKUP($A46,'Return Data'!$B$7:$R$2843,17,0)</f>
        <v>4.6184000000000003</v>
      </c>
      <c r="W46" s="66">
        <f t="shared" si="15"/>
        <v>10</v>
      </c>
      <c r="X46" s="65">
        <f>VLOOKUP($A46,'Return Data'!$B$7:$R$2843,14,0)</f>
        <v>5.6055999999999999</v>
      </c>
      <c r="Y46" s="66">
        <f t="shared" si="16"/>
        <v>10</v>
      </c>
      <c r="Z46" s="65">
        <f>VLOOKUP($A46,'Return Data'!$B$7:$R$2843,16,0)</f>
        <v>7.2831000000000001</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44353</v>
      </c>
      <c r="C48" s="65">
        <f>VLOOKUP($A48,'Return Data'!$B$7:$R$2843,4,0)</f>
        <v>1993.9817</v>
      </c>
      <c r="D48" s="65">
        <f>VLOOKUP($A48,'Return Data'!$B$7:$R$2843,5,0)</f>
        <v>3.3245</v>
      </c>
      <c r="E48" s="66">
        <f t="shared" si="0"/>
        <v>9</v>
      </c>
      <c r="F48" s="65">
        <f>VLOOKUP($A48,'Return Data'!$B$7:$R$2843,6,0)</f>
        <v>3.3494999999999999</v>
      </c>
      <c r="G48" s="66">
        <f t="shared" si="1"/>
        <v>17</v>
      </c>
      <c r="H48" s="65">
        <f>VLOOKUP($A48,'Return Data'!$B$7:$R$2843,7,0)</f>
        <v>3.3483000000000001</v>
      </c>
      <c r="I48" s="66">
        <f t="shared" si="2"/>
        <v>13</v>
      </c>
      <c r="J48" s="65">
        <f>VLOOKUP($A48,'Return Data'!$B$7:$R$2843,8,0)</f>
        <v>3.3618999999999999</v>
      </c>
      <c r="K48" s="66">
        <f t="shared" si="3"/>
        <v>9</v>
      </c>
      <c r="L48" s="65">
        <f>VLOOKUP($A48,'Return Data'!$B$7:$R$2843,9,0)</f>
        <v>3.3153999999999999</v>
      </c>
      <c r="M48" s="66">
        <f t="shared" si="4"/>
        <v>12</v>
      </c>
      <c r="N48" s="65">
        <f>VLOOKUP($A48,'Return Data'!$B$7:$R$2843,10,0)</f>
        <v>3.3712</v>
      </c>
      <c r="O48" s="66">
        <f t="shared" si="5"/>
        <v>11</v>
      </c>
      <c r="P48" s="65">
        <f>VLOOKUP($A48,'Return Data'!$B$7:$R$2843,11,0)</f>
        <v>3.2696000000000001</v>
      </c>
      <c r="Q48" s="66">
        <f t="shared" si="6"/>
        <v>15</v>
      </c>
      <c r="R48" s="65">
        <f>VLOOKUP($A48,'Return Data'!$B$7:$R$2843,12,0)</f>
        <v>3.2603</v>
      </c>
      <c r="S48" s="66">
        <f t="shared" si="7"/>
        <v>11</v>
      </c>
      <c r="T48" s="65">
        <f>VLOOKUP($A48,'Return Data'!$B$7:$R$2843,13,0)</f>
        <v>3.3511000000000002</v>
      </c>
      <c r="U48" s="66">
        <f t="shared" si="12"/>
        <v>12</v>
      </c>
      <c r="V48" s="65">
        <f>VLOOKUP($A48,'Return Data'!$B$7:$R$2843,17,0)</f>
        <v>4.5869</v>
      </c>
      <c r="W48" s="66">
        <f t="shared" si="15"/>
        <v>13</v>
      </c>
      <c r="X48" s="65">
        <f>VLOOKUP($A48,'Return Data'!$B$7:$R$2843,14,0)</f>
        <v>4.3009000000000004</v>
      </c>
      <c r="Y48" s="66">
        <f t="shared" si="16"/>
        <v>33</v>
      </c>
      <c r="Z48" s="65">
        <f>VLOOKUP($A48,'Return Data'!$B$7:$R$2843,16,0)</f>
        <v>6.7343999999999999</v>
      </c>
      <c r="AA48" s="67">
        <f t="shared" si="11"/>
        <v>31</v>
      </c>
    </row>
    <row r="49" spans="1:27" x14ac:dyDescent="0.3">
      <c r="A49" s="63" t="s">
        <v>161</v>
      </c>
      <c r="B49" s="64">
        <f>VLOOKUP($A49,'Return Data'!$B$7:$R$2843,3,0)</f>
        <v>44353</v>
      </c>
      <c r="C49" s="65">
        <f>VLOOKUP($A49,'Return Data'!$B$7:$R$2843,4,0)</f>
        <v>3390.4792000000002</v>
      </c>
      <c r="D49" s="65">
        <f>VLOOKUP($A49,'Return Data'!$B$7:$R$2843,5,0)</f>
        <v>3.2654999999999998</v>
      </c>
      <c r="E49" s="66">
        <f t="shared" si="0"/>
        <v>17</v>
      </c>
      <c r="F49" s="65">
        <f>VLOOKUP($A49,'Return Data'!$B$7:$R$2843,6,0)</f>
        <v>3.3241999999999998</v>
      </c>
      <c r="G49" s="66">
        <f t="shared" si="1"/>
        <v>21</v>
      </c>
      <c r="H49" s="65">
        <f>VLOOKUP($A49,'Return Data'!$B$7:$R$2843,7,0)</f>
        <v>3.3475999999999999</v>
      </c>
      <c r="I49" s="66">
        <f t="shared" si="2"/>
        <v>14</v>
      </c>
      <c r="J49" s="65">
        <f>VLOOKUP($A49,'Return Data'!$B$7:$R$2843,8,0)</f>
        <v>3.3382999999999998</v>
      </c>
      <c r="K49" s="66">
        <f t="shared" si="3"/>
        <v>13</v>
      </c>
      <c r="L49" s="65">
        <f>VLOOKUP($A49,'Return Data'!$B$7:$R$2843,9,0)</f>
        <v>3.2780999999999998</v>
      </c>
      <c r="M49" s="66">
        <f t="shared" si="4"/>
        <v>15</v>
      </c>
      <c r="N49" s="65">
        <f>VLOOKUP($A49,'Return Data'!$B$7:$R$2843,10,0)</f>
        <v>3.3149999999999999</v>
      </c>
      <c r="O49" s="66">
        <f t="shared" si="5"/>
        <v>18</v>
      </c>
      <c r="P49" s="65">
        <f>VLOOKUP($A49,'Return Data'!$B$7:$R$2843,11,0)</f>
        <v>3.2197</v>
      </c>
      <c r="Q49" s="66">
        <f t="shared" si="6"/>
        <v>20</v>
      </c>
      <c r="R49" s="65">
        <f>VLOOKUP($A49,'Return Data'!$B$7:$R$2843,12,0)</f>
        <v>3.2374000000000001</v>
      </c>
      <c r="S49" s="66">
        <f t="shared" si="7"/>
        <v>15</v>
      </c>
      <c r="T49" s="65">
        <f>VLOOKUP($A49,'Return Data'!$B$7:$R$2843,13,0)</f>
        <v>3.3386</v>
      </c>
      <c r="U49" s="66">
        <f t="shared" si="12"/>
        <v>14</v>
      </c>
      <c r="V49" s="65">
        <f>VLOOKUP($A49,'Return Data'!$B$7:$R$2843,17,0)</f>
        <v>4.5472999999999999</v>
      </c>
      <c r="W49" s="66">
        <f t="shared" si="15"/>
        <v>18</v>
      </c>
      <c r="X49" s="65">
        <f>VLOOKUP($A49,'Return Data'!$B$7:$R$2843,14,0)</f>
        <v>5.5670000000000002</v>
      </c>
      <c r="Y49" s="66">
        <f t="shared" si="16"/>
        <v>16</v>
      </c>
      <c r="Z49" s="65">
        <f>VLOOKUP($A49,'Return Data'!$B$7:$R$2843,16,0)</f>
        <v>7.2140000000000004</v>
      </c>
      <c r="AA49" s="67">
        <f t="shared" si="11"/>
        <v>20</v>
      </c>
    </row>
    <row r="50" spans="1:27" x14ac:dyDescent="0.3">
      <c r="A50" s="63" t="s">
        <v>162</v>
      </c>
      <c r="B50" s="64">
        <f>VLOOKUP($A50,'Return Data'!$B$7:$R$2843,3,0)</f>
        <v>44353</v>
      </c>
      <c r="C50" s="65">
        <f>VLOOKUP($A50,'Return Data'!$B$7:$R$2843,4,0)</f>
        <v>1118.2016000000001</v>
      </c>
      <c r="D50" s="65">
        <f>VLOOKUP($A50,'Return Data'!$B$7:$R$2843,5,0)</f>
        <v>2.9415</v>
      </c>
      <c r="E50" s="66">
        <f t="shared" si="0"/>
        <v>39</v>
      </c>
      <c r="F50" s="65">
        <f>VLOOKUP($A50,'Return Data'!$B$7:$R$2843,6,0)</f>
        <v>2.9439000000000002</v>
      </c>
      <c r="G50" s="66">
        <f t="shared" si="1"/>
        <v>39</v>
      </c>
      <c r="H50" s="65">
        <f>VLOOKUP($A50,'Return Data'!$B$7:$R$2843,7,0)</f>
        <v>2.9211999999999998</v>
      </c>
      <c r="I50" s="66">
        <f t="shared" si="2"/>
        <v>39</v>
      </c>
      <c r="J50" s="65">
        <f>VLOOKUP($A50,'Return Data'!$B$7:$R$2843,8,0)</f>
        <v>2.952</v>
      </c>
      <c r="K50" s="66">
        <f t="shared" si="3"/>
        <v>37</v>
      </c>
      <c r="L50" s="65">
        <f>VLOOKUP($A50,'Return Data'!$B$7:$R$2843,9,0)</f>
        <v>2.9942000000000002</v>
      </c>
      <c r="M50" s="66">
        <f t="shared" si="4"/>
        <v>36</v>
      </c>
      <c r="N50" s="65">
        <f>VLOOKUP($A50,'Return Data'!$B$7:$R$2843,10,0)</f>
        <v>3.0476999999999999</v>
      </c>
      <c r="O50" s="66">
        <f t="shared" si="5"/>
        <v>35</v>
      </c>
      <c r="P50" s="65">
        <f>VLOOKUP($A50,'Return Data'!$B$7:$R$2843,11,0)</f>
        <v>2.9975999999999998</v>
      </c>
      <c r="Q50" s="66">
        <f t="shared" si="6"/>
        <v>39</v>
      </c>
      <c r="R50" s="65">
        <f>VLOOKUP($A50,'Return Data'!$B$7:$R$2843,12,0)</f>
        <v>3.0304000000000002</v>
      </c>
      <c r="S50" s="66">
        <f t="shared" si="7"/>
        <v>38</v>
      </c>
      <c r="T50" s="65">
        <f>VLOOKUP($A50,'Return Data'!$B$7:$R$2843,13,0)</f>
        <v>3.0383</v>
      </c>
      <c r="U50" s="66">
        <f t="shared" si="12"/>
        <v>35</v>
      </c>
      <c r="V50" s="65"/>
      <c r="W50" s="66"/>
      <c r="X50" s="65"/>
      <c r="Y50" s="66"/>
      <c r="Z50" s="65">
        <f>VLOOKUP($A50,'Return Data'!$B$7:$R$2843,16,0)</f>
        <v>4.7770999999999999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3.1177581395348826</v>
      </c>
      <c r="E52" s="74"/>
      <c r="F52" s="75">
        <f>AVERAGE(F8:F50)</f>
        <v>3.1710697674418609</v>
      </c>
      <c r="G52" s="74"/>
      <c r="H52" s="75">
        <f>AVERAGE(H8:H50)</f>
        <v>3.1511418604651165</v>
      </c>
      <c r="I52" s="74"/>
      <c r="J52" s="75">
        <f>AVERAGE(J8:J50)</f>
        <v>3.1640465116279075</v>
      </c>
      <c r="K52" s="74"/>
      <c r="L52" s="75">
        <f>AVERAGE(L8:L50)</f>
        <v>3.1422930232558142</v>
      </c>
      <c r="M52" s="74"/>
      <c r="N52" s="75">
        <f>AVERAGE(N8:N50)</f>
        <v>3.198272093023256</v>
      </c>
      <c r="O52" s="74"/>
      <c r="P52" s="75">
        <f>AVERAGE(P8:P50)</f>
        <v>3.1509232558139533</v>
      </c>
      <c r="Q52" s="74"/>
      <c r="R52" s="75">
        <f>AVERAGE(R8:R50)</f>
        <v>3.1514720930232563</v>
      </c>
      <c r="S52" s="74"/>
      <c r="T52" s="75">
        <f>AVERAGE(T8:T50)</f>
        <v>3.224758974358974</v>
      </c>
      <c r="U52" s="74"/>
      <c r="V52" s="75">
        <f>AVERAGE(V8:V50)</f>
        <v>4.3826638888888896</v>
      </c>
      <c r="W52" s="74"/>
      <c r="X52" s="75">
        <f>AVERAGE(X8:X50)</f>
        <v>5.2404400000000004</v>
      </c>
      <c r="Y52" s="74"/>
      <c r="Z52" s="75">
        <f>AVERAGE(Z8:Z50)</f>
        <v>6.3897023255813954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4.2891000000000004</v>
      </c>
      <c r="E54" s="78"/>
      <c r="F54" s="79">
        <f>MAX(F8:F50)</f>
        <v>4.3996000000000004</v>
      </c>
      <c r="G54" s="78"/>
      <c r="H54" s="79">
        <f>MAX(H8:H50)</f>
        <v>4.4646999999999997</v>
      </c>
      <c r="I54" s="78"/>
      <c r="J54" s="79">
        <f>MAX(J8:J50)</f>
        <v>4.5945999999999998</v>
      </c>
      <c r="K54" s="78"/>
      <c r="L54" s="79">
        <f>MAX(L8:L50)</f>
        <v>4.4931000000000001</v>
      </c>
      <c r="M54" s="78"/>
      <c r="N54" s="79">
        <f>MAX(N8:N50)</f>
        <v>4.7370999999999999</v>
      </c>
      <c r="O54" s="78"/>
      <c r="P54" s="79">
        <f>MAX(P8:P50)</f>
        <v>4.6047000000000002</v>
      </c>
      <c r="Q54" s="78"/>
      <c r="R54" s="79">
        <f>MAX(R8:R50)</f>
        <v>4.7602000000000002</v>
      </c>
      <c r="S54" s="78"/>
      <c r="T54" s="79">
        <f>MAX(T8:T50)</f>
        <v>4.7961999999999998</v>
      </c>
      <c r="U54" s="78"/>
      <c r="V54" s="79">
        <f>MAX(V8:V50)</f>
        <v>5.6650999999999998</v>
      </c>
      <c r="W54" s="78"/>
      <c r="X54" s="79">
        <f>MAX(X8:X50)</f>
        <v>6.3800999999999997</v>
      </c>
      <c r="Y54" s="78"/>
      <c r="Z54" s="79">
        <f>MAX(Z8:Z50)</f>
        <v>7.7381000000000002</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44353</v>
      </c>
      <c r="C8" s="65">
        <f>VLOOKUP($A8,'Return Data'!$B$7:$R$2843,4,0)</f>
        <v>331.20549999999997</v>
      </c>
      <c r="D8" s="65">
        <f>VLOOKUP($A8,'Return Data'!$B$7:$R$2843,5,0)</f>
        <v>3.2732999999999999</v>
      </c>
      <c r="E8" s="66">
        <f t="shared" ref="E8:E45" si="0">RANK(D8,D$8:D$45,0)</f>
        <v>3</v>
      </c>
      <c r="F8" s="65">
        <f>VLOOKUP($A8,'Return Data'!$B$7:$R$2843,6,0)</f>
        <v>3.2665999999999999</v>
      </c>
      <c r="G8" s="66">
        <f t="shared" ref="G8:G45" si="1">RANK(F8,F$8:F$45,0)</f>
        <v>12</v>
      </c>
      <c r="H8" s="65">
        <f>VLOOKUP($A8,'Return Data'!$B$7:$R$2843,7,0)</f>
        <v>3.2719</v>
      </c>
      <c r="I8" s="66">
        <f t="shared" ref="I8:I45" si="2">RANK(H8,H$8:H$45,0)</f>
        <v>10</v>
      </c>
      <c r="J8" s="65">
        <f>VLOOKUP($A8,'Return Data'!$B$7:$R$2843,8,0)</f>
        <v>3.2526999999999999</v>
      </c>
      <c r="K8" s="66">
        <f t="shared" ref="K8:K45" si="3">RANK(J8,J$8:J$45,0)</f>
        <v>11</v>
      </c>
      <c r="L8" s="65">
        <f>VLOOKUP($A8,'Return Data'!$B$7:$R$2843,9,0)</f>
        <v>3.1932</v>
      </c>
      <c r="M8" s="66">
        <f t="shared" ref="M8:M45" si="4">RANK(L8,L$8:L$45,0)</f>
        <v>14</v>
      </c>
      <c r="N8" s="65">
        <f>VLOOKUP($A8,'Return Data'!$B$7:$R$2843,10,0)</f>
        <v>3.2322000000000002</v>
      </c>
      <c r="O8" s="66">
        <f t="shared" ref="O8:O45" si="5">RANK(N8,N$8:N$45,0)</f>
        <v>13</v>
      </c>
      <c r="P8" s="65">
        <f>VLOOKUP($A8,'Return Data'!$B$7:$R$2843,11,0)</f>
        <v>3.117</v>
      </c>
      <c r="Q8" s="66">
        <f t="shared" ref="Q8:Q45" si="6">RANK(P8,P$8:P$45,0)</f>
        <v>17</v>
      </c>
      <c r="R8" s="65">
        <f>VLOOKUP($A8,'Return Data'!$B$7:$R$2843,12,0)</f>
        <v>3.1234000000000002</v>
      </c>
      <c r="S8" s="66">
        <f t="shared" ref="S8:S45" si="7">RANK(R8,R$8:R$45,0)</f>
        <v>20</v>
      </c>
      <c r="T8" s="65">
        <f>VLOOKUP($A8,'Return Data'!$B$7:$R$2843,13,0)</f>
        <v>3.2808000000000002</v>
      </c>
      <c r="U8" s="66">
        <f t="shared" ref="U8:U45" si="8">RANK(T8,T$8:T$45,0)</f>
        <v>5</v>
      </c>
      <c r="V8" s="65">
        <f>VLOOKUP($A8,'Return Data'!$B$7:$R$2843,17,0)</f>
        <v>4.5471000000000004</v>
      </c>
      <c r="W8" s="66">
        <f t="shared" ref="W8:W23" si="9">RANK(V8,V$8:V$45,0)</f>
        <v>4</v>
      </c>
      <c r="X8" s="65">
        <f>VLOOKUP($A8,'Return Data'!$B$7:$R$2843,14,0)</f>
        <v>5.5361000000000002</v>
      </c>
      <c r="Y8" s="66">
        <f t="shared" ref="Y8:Y23" si="10">RANK(X8,X$8:X$45,0)</f>
        <v>4</v>
      </c>
      <c r="Z8" s="65">
        <f>VLOOKUP($A8,'Return Data'!$B$7:$R$2843,16,0)</f>
        <v>7.2111999999999998</v>
      </c>
      <c r="AA8" s="67">
        <f t="shared" ref="AA8:AA45" si="11">RANK(Z8,Z$8:Z$45,0)</f>
        <v>16</v>
      </c>
    </row>
    <row r="9" spans="1:27" x14ac:dyDescent="0.3">
      <c r="A9" s="63" t="s">
        <v>228</v>
      </c>
      <c r="B9" s="64">
        <f>VLOOKUP($A9,'Return Data'!$B$7:$R$2843,3,0)</f>
        <v>44353</v>
      </c>
      <c r="C9" s="65">
        <f>VLOOKUP($A9,'Return Data'!$B$7:$R$2843,4,0)</f>
        <v>2285.8022000000001</v>
      </c>
      <c r="D9" s="65">
        <f>VLOOKUP($A9,'Return Data'!$B$7:$R$2843,5,0)</f>
        <v>3.1715</v>
      </c>
      <c r="E9" s="66">
        <f t="shared" si="0"/>
        <v>16</v>
      </c>
      <c r="F9" s="65">
        <f>VLOOKUP($A9,'Return Data'!$B$7:$R$2843,6,0)</f>
        <v>3.2483</v>
      </c>
      <c r="G9" s="66">
        <f t="shared" si="1"/>
        <v>18</v>
      </c>
      <c r="H9" s="65">
        <f>VLOOKUP($A9,'Return Data'!$B$7:$R$2843,7,0)</f>
        <v>3.2723</v>
      </c>
      <c r="I9" s="66">
        <f t="shared" si="2"/>
        <v>9</v>
      </c>
      <c r="J9" s="65">
        <f>VLOOKUP($A9,'Return Data'!$B$7:$R$2843,8,0)</f>
        <v>3.2353999999999998</v>
      </c>
      <c r="K9" s="66">
        <f t="shared" si="3"/>
        <v>17</v>
      </c>
      <c r="L9" s="65">
        <f>VLOOKUP($A9,'Return Data'!$B$7:$R$2843,9,0)</f>
        <v>3.1732</v>
      </c>
      <c r="M9" s="66">
        <f t="shared" si="4"/>
        <v>20</v>
      </c>
      <c r="N9" s="65">
        <f>VLOOKUP($A9,'Return Data'!$B$7:$R$2843,10,0)</f>
        <v>3.2315999999999998</v>
      </c>
      <c r="O9" s="66">
        <f t="shared" si="5"/>
        <v>14</v>
      </c>
      <c r="P9" s="65">
        <f>VLOOKUP($A9,'Return Data'!$B$7:$R$2843,11,0)</f>
        <v>3.1313</v>
      </c>
      <c r="Q9" s="66">
        <f t="shared" si="6"/>
        <v>16</v>
      </c>
      <c r="R9" s="65">
        <f>VLOOKUP($A9,'Return Data'!$B$7:$R$2843,12,0)</f>
        <v>3.1503999999999999</v>
      </c>
      <c r="S9" s="66">
        <f t="shared" si="7"/>
        <v>11</v>
      </c>
      <c r="T9" s="65">
        <f>VLOOKUP($A9,'Return Data'!$B$7:$R$2843,13,0)</f>
        <v>3.2435999999999998</v>
      </c>
      <c r="U9" s="66">
        <f t="shared" si="8"/>
        <v>12</v>
      </c>
      <c r="V9" s="65">
        <f>VLOOKUP($A9,'Return Data'!$B$7:$R$2843,17,0)</f>
        <v>4.5156000000000001</v>
      </c>
      <c r="W9" s="66">
        <f t="shared" si="9"/>
        <v>5</v>
      </c>
      <c r="X9" s="65">
        <f>VLOOKUP($A9,'Return Data'!$B$7:$R$2843,14,0)</f>
        <v>5.5233999999999996</v>
      </c>
      <c r="Y9" s="66">
        <f t="shared" si="10"/>
        <v>7</v>
      </c>
      <c r="Z9" s="65">
        <f>VLOOKUP($A9,'Return Data'!$B$7:$R$2843,16,0)</f>
        <v>7.3437999999999999</v>
      </c>
      <c r="AA9" s="67">
        <f t="shared" si="11"/>
        <v>9</v>
      </c>
    </row>
    <row r="10" spans="1:27" x14ac:dyDescent="0.3">
      <c r="A10" s="63" t="s">
        <v>229</v>
      </c>
      <c r="B10" s="64">
        <f>VLOOKUP($A10,'Return Data'!$B$7:$R$2843,3,0)</f>
        <v>44353</v>
      </c>
      <c r="C10" s="65">
        <f>VLOOKUP($A10,'Return Data'!$B$7:$R$2843,4,0)</f>
        <v>2364.5540000000001</v>
      </c>
      <c r="D10" s="65">
        <f>VLOOKUP($A10,'Return Data'!$B$7:$R$2843,5,0)</f>
        <v>3.1987000000000001</v>
      </c>
      <c r="E10" s="66">
        <f t="shared" si="0"/>
        <v>11</v>
      </c>
      <c r="F10" s="65">
        <f>VLOOKUP($A10,'Return Data'!$B$7:$R$2843,6,0)</f>
        <v>3.2753999999999999</v>
      </c>
      <c r="G10" s="66">
        <f t="shared" si="1"/>
        <v>9</v>
      </c>
      <c r="H10" s="65">
        <f>VLOOKUP($A10,'Return Data'!$B$7:$R$2843,7,0)</f>
        <v>3.29</v>
      </c>
      <c r="I10" s="66">
        <f t="shared" si="2"/>
        <v>7</v>
      </c>
      <c r="J10" s="65">
        <f>VLOOKUP($A10,'Return Data'!$B$7:$R$2843,8,0)</f>
        <v>3.2555999999999998</v>
      </c>
      <c r="K10" s="66">
        <f t="shared" si="3"/>
        <v>10</v>
      </c>
      <c r="L10" s="65">
        <f>VLOOKUP($A10,'Return Data'!$B$7:$R$2843,9,0)</f>
        <v>3.2336999999999998</v>
      </c>
      <c r="M10" s="66">
        <f t="shared" si="4"/>
        <v>8</v>
      </c>
      <c r="N10" s="65">
        <f>VLOOKUP($A10,'Return Data'!$B$7:$R$2843,10,0)</f>
        <v>3.3220999999999998</v>
      </c>
      <c r="O10" s="66">
        <f t="shared" si="5"/>
        <v>4</v>
      </c>
      <c r="P10" s="65">
        <f>VLOOKUP($A10,'Return Data'!$B$7:$R$2843,11,0)</f>
        <v>3.194</v>
      </c>
      <c r="Q10" s="66">
        <f t="shared" si="6"/>
        <v>7</v>
      </c>
      <c r="R10" s="65">
        <f>VLOOKUP($A10,'Return Data'!$B$7:$R$2843,12,0)</f>
        <v>3.1922999999999999</v>
      </c>
      <c r="S10" s="66">
        <f t="shared" si="7"/>
        <v>7</v>
      </c>
      <c r="T10" s="65">
        <f>VLOOKUP($A10,'Return Data'!$B$7:$R$2843,13,0)</f>
        <v>3.2107999999999999</v>
      </c>
      <c r="U10" s="66">
        <f t="shared" si="8"/>
        <v>18</v>
      </c>
      <c r="V10" s="65">
        <f>VLOOKUP($A10,'Return Data'!$B$7:$R$2843,17,0)</f>
        <v>4.4592000000000001</v>
      </c>
      <c r="W10" s="66">
        <f t="shared" si="9"/>
        <v>15</v>
      </c>
      <c r="X10" s="65">
        <f>VLOOKUP($A10,'Return Data'!$B$7:$R$2843,14,0)</f>
        <v>5.4805999999999999</v>
      </c>
      <c r="Y10" s="66">
        <f t="shared" si="10"/>
        <v>13</v>
      </c>
      <c r="Z10" s="65">
        <f>VLOOKUP($A10,'Return Data'!$B$7:$R$2843,16,0)</f>
        <v>7.2230999999999996</v>
      </c>
      <c r="AA10" s="67">
        <f t="shared" si="11"/>
        <v>15</v>
      </c>
    </row>
    <row r="11" spans="1:27" x14ac:dyDescent="0.3">
      <c r="A11" s="63" t="s">
        <v>230</v>
      </c>
      <c r="B11" s="64">
        <f>VLOOKUP($A11,'Return Data'!$B$7:$R$2843,3,0)</f>
        <v>44353</v>
      </c>
      <c r="C11" s="65">
        <f>VLOOKUP($A11,'Return Data'!$B$7:$R$2843,4,0)</f>
        <v>3159.7357000000002</v>
      </c>
      <c r="D11" s="65">
        <f>VLOOKUP($A11,'Return Data'!$B$7:$R$2843,5,0)</f>
        <v>3.2240000000000002</v>
      </c>
      <c r="E11" s="66">
        <f t="shared" si="0"/>
        <v>8</v>
      </c>
      <c r="F11" s="65">
        <f>VLOOKUP($A11,'Return Data'!$B$7:$R$2843,6,0)</f>
        <v>3.3509000000000002</v>
      </c>
      <c r="G11" s="66">
        <f t="shared" si="1"/>
        <v>4</v>
      </c>
      <c r="H11" s="65">
        <f>VLOOKUP($A11,'Return Data'!$B$7:$R$2843,7,0)</f>
        <v>3.2541000000000002</v>
      </c>
      <c r="I11" s="66">
        <f t="shared" si="2"/>
        <v>14</v>
      </c>
      <c r="J11" s="65">
        <f>VLOOKUP($A11,'Return Data'!$B$7:$R$2843,8,0)</f>
        <v>3.2845</v>
      </c>
      <c r="K11" s="66">
        <f t="shared" si="3"/>
        <v>5</v>
      </c>
      <c r="L11" s="65">
        <f>VLOOKUP($A11,'Return Data'!$B$7:$R$2843,9,0)</f>
        <v>3.2578999999999998</v>
      </c>
      <c r="M11" s="66">
        <f t="shared" si="4"/>
        <v>5</v>
      </c>
      <c r="N11" s="65">
        <f>VLOOKUP($A11,'Return Data'!$B$7:$R$2843,10,0)</f>
        <v>3.2934999999999999</v>
      </c>
      <c r="O11" s="66">
        <f t="shared" si="5"/>
        <v>7</v>
      </c>
      <c r="P11" s="65">
        <f>VLOOKUP($A11,'Return Data'!$B$7:$R$2843,11,0)</f>
        <v>3.2317999999999998</v>
      </c>
      <c r="Q11" s="66">
        <f t="shared" si="6"/>
        <v>4</v>
      </c>
      <c r="R11" s="65">
        <f>VLOOKUP($A11,'Return Data'!$B$7:$R$2843,12,0)</f>
        <v>3.2197</v>
      </c>
      <c r="S11" s="66">
        <f t="shared" si="7"/>
        <v>4</v>
      </c>
      <c r="T11" s="65">
        <f>VLOOKUP($A11,'Return Data'!$B$7:$R$2843,13,0)</f>
        <v>3.2443</v>
      </c>
      <c r="U11" s="66">
        <f t="shared" si="8"/>
        <v>11</v>
      </c>
      <c r="V11" s="65">
        <f>VLOOKUP($A11,'Return Data'!$B$7:$R$2843,17,0)</f>
        <v>4.4850000000000003</v>
      </c>
      <c r="W11" s="66">
        <f t="shared" si="9"/>
        <v>12</v>
      </c>
      <c r="X11" s="65">
        <f>VLOOKUP($A11,'Return Data'!$B$7:$R$2843,14,0)</f>
        <v>5.4970999999999997</v>
      </c>
      <c r="Y11" s="66">
        <f t="shared" si="10"/>
        <v>9</v>
      </c>
      <c r="Z11" s="65">
        <f>VLOOKUP($A11,'Return Data'!$B$7:$R$2843,16,0)</f>
        <v>7.1013000000000002</v>
      </c>
      <c r="AA11" s="67">
        <f t="shared" si="11"/>
        <v>18</v>
      </c>
    </row>
    <row r="12" spans="1:27" x14ac:dyDescent="0.3">
      <c r="A12" s="63" t="s">
        <v>231</v>
      </c>
      <c r="B12" s="64">
        <f>VLOOKUP($A12,'Return Data'!$B$7:$R$2843,3,0)</f>
        <v>44353</v>
      </c>
      <c r="C12" s="65">
        <f>VLOOKUP($A12,'Return Data'!$B$7:$R$2843,4,0)</f>
        <v>2362.3247000000001</v>
      </c>
      <c r="D12" s="65">
        <f>VLOOKUP($A12,'Return Data'!$B$7:$R$2843,5,0)</f>
        <v>3.1553</v>
      </c>
      <c r="E12" s="66">
        <f t="shared" si="0"/>
        <v>21</v>
      </c>
      <c r="F12" s="65">
        <f>VLOOKUP($A12,'Return Data'!$B$7:$R$2843,6,0)</f>
        <v>3.2728999999999999</v>
      </c>
      <c r="G12" s="66">
        <f t="shared" si="1"/>
        <v>10</v>
      </c>
      <c r="H12" s="65">
        <f>VLOOKUP($A12,'Return Data'!$B$7:$R$2843,7,0)</f>
        <v>3.1888000000000001</v>
      </c>
      <c r="I12" s="66">
        <f t="shared" si="2"/>
        <v>23</v>
      </c>
      <c r="J12" s="65">
        <f>VLOOKUP($A12,'Return Data'!$B$7:$R$2843,8,0)</f>
        <v>3.1816</v>
      </c>
      <c r="K12" s="66">
        <f t="shared" si="3"/>
        <v>28</v>
      </c>
      <c r="L12" s="65">
        <f>VLOOKUP($A12,'Return Data'!$B$7:$R$2843,9,0)</f>
        <v>3.1071</v>
      </c>
      <c r="M12" s="66">
        <f t="shared" si="4"/>
        <v>30</v>
      </c>
      <c r="N12" s="65">
        <f>VLOOKUP($A12,'Return Data'!$B$7:$R$2843,10,0)</f>
        <v>3.2143000000000002</v>
      </c>
      <c r="O12" s="66">
        <f t="shared" si="5"/>
        <v>20</v>
      </c>
      <c r="P12" s="65">
        <f>VLOOKUP($A12,'Return Data'!$B$7:$R$2843,11,0)</f>
        <v>3.1065</v>
      </c>
      <c r="Q12" s="66">
        <f t="shared" si="6"/>
        <v>23</v>
      </c>
      <c r="R12" s="65">
        <f>VLOOKUP($A12,'Return Data'!$B$7:$R$2843,12,0)</f>
        <v>3.1132</v>
      </c>
      <c r="S12" s="66">
        <f t="shared" si="7"/>
        <v>23</v>
      </c>
      <c r="T12" s="65">
        <f>VLOOKUP($A12,'Return Data'!$B$7:$R$2843,13,0)</f>
        <v>3.1846999999999999</v>
      </c>
      <c r="U12" s="66">
        <f t="shared" si="8"/>
        <v>24</v>
      </c>
      <c r="V12" s="65">
        <f>VLOOKUP($A12,'Return Data'!$B$7:$R$2843,17,0)</f>
        <v>4.3521999999999998</v>
      </c>
      <c r="W12" s="66">
        <f t="shared" si="9"/>
        <v>25</v>
      </c>
      <c r="X12" s="65">
        <f>VLOOKUP($A12,'Return Data'!$B$7:$R$2843,14,0)</f>
        <v>5.3810000000000002</v>
      </c>
      <c r="Y12" s="66">
        <f t="shared" si="10"/>
        <v>24</v>
      </c>
      <c r="Z12" s="65">
        <f>VLOOKUP($A12,'Return Data'!$B$7:$R$2843,16,0)</f>
        <v>6.8917000000000002</v>
      </c>
      <c r="AA12" s="67">
        <f t="shared" si="11"/>
        <v>27</v>
      </c>
    </row>
    <row r="13" spans="1:27" x14ac:dyDescent="0.3">
      <c r="A13" s="63" t="s">
        <v>232</v>
      </c>
      <c r="B13" s="64">
        <f>VLOOKUP($A13,'Return Data'!$B$7:$R$2843,3,0)</f>
        <v>44353</v>
      </c>
      <c r="C13" s="65">
        <f>VLOOKUP($A13,'Return Data'!$B$7:$R$2843,4,0)</f>
        <v>2473.4346</v>
      </c>
      <c r="D13" s="65">
        <f>VLOOKUP($A13,'Return Data'!$B$7:$R$2843,5,0)</f>
        <v>3.1568000000000001</v>
      </c>
      <c r="E13" s="66">
        <f t="shared" si="0"/>
        <v>19</v>
      </c>
      <c r="F13" s="65">
        <f>VLOOKUP($A13,'Return Data'!$B$7:$R$2843,6,0)</f>
        <v>3.1568000000000001</v>
      </c>
      <c r="G13" s="66">
        <f t="shared" si="1"/>
        <v>28</v>
      </c>
      <c r="H13" s="65">
        <f>VLOOKUP($A13,'Return Data'!$B$7:$R$2843,7,0)</f>
        <v>3.1892</v>
      </c>
      <c r="I13" s="66">
        <f t="shared" si="2"/>
        <v>22</v>
      </c>
      <c r="J13" s="65">
        <f>VLOOKUP($A13,'Return Data'!$B$7:$R$2843,8,0)</f>
        <v>3.2147999999999999</v>
      </c>
      <c r="K13" s="66">
        <f t="shared" si="3"/>
        <v>21</v>
      </c>
      <c r="L13" s="65">
        <f>VLOOKUP($A13,'Return Data'!$B$7:$R$2843,9,0)</f>
        <v>3.1949999999999998</v>
      </c>
      <c r="M13" s="66">
        <f t="shared" si="4"/>
        <v>12</v>
      </c>
      <c r="N13" s="65">
        <f>VLOOKUP($A13,'Return Data'!$B$7:$R$2843,10,0)</f>
        <v>3.2241</v>
      </c>
      <c r="O13" s="66">
        <f t="shared" si="5"/>
        <v>18</v>
      </c>
      <c r="P13" s="65">
        <f>VLOOKUP($A13,'Return Data'!$B$7:$R$2843,11,0)</f>
        <v>3.1086999999999998</v>
      </c>
      <c r="Q13" s="66">
        <f t="shared" si="6"/>
        <v>20</v>
      </c>
      <c r="R13" s="65">
        <f>VLOOKUP($A13,'Return Data'!$B$7:$R$2843,12,0)</f>
        <v>3.1141999999999999</v>
      </c>
      <c r="S13" s="66">
        <f t="shared" si="7"/>
        <v>22</v>
      </c>
      <c r="T13" s="65">
        <f>VLOOKUP($A13,'Return Data'!$B$7:$R$2843,13,0)</f>
        <v>3.1347</v>
      </c>
      <c r="U13" s="66">
        <f t="shared" si="8"/>
        <v>28</v>
      </c>
      <c r="V13" s="65">
        <f>VLOOKUP($A13,'Return Data'!$B$7:$R$2843,17,0)</f>
        <v>4.1158999999999999</v>
      </c>
      <c r="W13" s="66">
        <f t="shared" si="9"/>
        <v>30</v>
      </c>
      <c r="X13" s="65">
        <f>VLOOKUP($A13,'Return Data'!$B$7:$R$2843,14,0)</f>
        <v>5.2065000000000001</v>
      </c>
      <c r="Y13" s="66">
        <f t="shared" si="10"/>
        <v>28</v>
      </c>
      <c r="Z13" s="65">
        <f>VLOOKUP($A13,'Return Data'!$B$7:$R$2843,16,0)</f>
        <v>7.2355999999999998</v>
      </c>
      <c r="AA13" s="67">
        <f t="shared" si="11"/>
        <v>14</v>
      </c>
    </row>
    <row r="14" spans="1:27" x14ac:dyDescent="0.3">
      <c r="A14" s="63" t="s">
        <v>233</v>
      </c>
      <c r="B14" s="64">
        <f>VLOOKUP($A14,'Return Data'!$B$7:$R$2843,3,0)</f>
        <v>44353</v>
      </c>
      <c r="C14" s="65">
        <f>VLOOKUP($A14,'Return Data'!$B$7:$R$2843,4,0)</f>
        <v>2936.5747000000001</v>
      </c>
      <c r="D14" s="65">
        <f>VLOOKUP($A14,'Return Data'!$B$7:$R$2843,5,0)</f>
        <v>3.1698</v>
      </c>
      <c r="E14" s="66">
        <f t="shared" si="0"/>
        <v>17</v>
      </c>
      <c r="F14" s="65">
        <f>VLOOKUP($A14,'Return Data'!$B$7:$R$2843,6,0)</f>
        <v>3.2238000000000002</v>
      </c>
      <c r="G14" s="66">
        <f t="shared" si="1"/>
        <v>20</v>
      </c>
      <c r="H14" s="65">
        <f>VLOOKUP($A14,'Return Data'!$B$7:$R$2843,7,0)</f>
        <v>3.2831000000000001</v>
      </c>
      <c r="I14" s="66">
        <f t="shared" si="2"/>
        <v>8</v>
      </c>
      <c r="J14" s="65">
        <f>VLOOKUP($A14,'Return Data'!$B$7:$R$2843,8,0)</f>
        <v>3.2153</v>
      </c>
      <c r="K14" s="66">
        <f t="shared" si="3"/>
        <v>19</v>
      </c>
      <c r="L14" s="65">
        <f>VLOOKUP($A14,'Return Data'!$B$7:$R$2843,9,0)</f>
        <v>3.1732999999999998</v>
      </c>
      <c r="M14" s="66">
        <f t="shared" si="4"/>
        <v>19</v>
      </c>
      <c r="N14" s="65">
        <f>VLOOKUP($A14,'Return Data'!$B$7:$R$2843,10,0)</f>
        <v>3.2376</v>
      </c>
      <c r="O14" s="66">
        <f t="shared" si="5"/>
        <v>12</v>
      </c>
      <c r="P14" s="65">
        <f>VLOOKUP($A14,'Return Data'!$B$7:$R$2843,11,0)</f>
        <v>3.1356999999999999</v>
      </c>
      <c r="Q14" s="66">
        <f t="shared" si="6"/>
        <v>15</v>
      </c>
      <c r="R14" s="65">
        <f>VLOOKUP($A14,'Return Data'!$B$7:$R$2843,12,0)</f>
        <v>3.1379999999999999</v>
      </c>
      <c r="S14" s="66">
        <f t="shared" si="7"/>
        <v>14</v>
      </c>
      <c r="T14" s="65">
        <f>VLOOKUP($A14,'Return Data'!$B$7:$R$2843,13,0)</f>
        <v>3.2014</v>
      </c>
      <c r="U14" s="66">
        <f t="shared" si="8"/>
        <v>22</v>
      </c>
      <c r="V14" s="65">
        <f>VLOOKUP($A14,'Return Data'!$B$7:$R$2843,17,0)</f>
        <v>4.4202000000000004</v>
      </c>
      <c r="W14" s="66">
        <f t="shared" si="9"/>
        <v>20</v>
      </c>
      <c r="X14" s="65">
        <f>VLOOKUP($A14,'Return Data'!$B$7:$R$2843,14,0)</f>
        <v>5.4349999999999996</v>
      </c>
      <c r="Y14" s="66">
        <f t="shared" si="10"/>
        <v>19</v>
      </c>
      <c r="Z14" s="65">
        <f>VLOOKUP($A14,'Return Data'!$B$7:$R$2843,16,0)</f>
        <v>7.1741999999999999</v>
      </c>
      <c r="AA14" s="67">
        <f t="shared" si="11"/>
        <v>17</v>
      </c>
    </row>
    <row r="15" spans="1:27" x14ac:dyDescent="0.3">
      <c r="A15" s="63" t="s">
        <v>234</v>
      </c>
      <c r="B15" s="64">
        <f>VLOOKUP($A15,'Return Data'!$B$7:$R$2843,3,0)</f>
        <v>44353</v>
      </c>
      <c r="C15" s="65">
        <f>VLOOKUP($A15,'Return Data'!$B$7:$R$2843,4,0)</f>
        <v>2638.7926000000002</v>
      </c>
      <c r="D15" s="65">
        <f>VLOOKUP($A15,'Return Data'!$B$7:$R$2843,5,0)</f>
        <v>3.089</v>
      </c>
      <c r="E15" s="66">
        <f t="shared" si="0"/>
        <v>30</v>
      </c>
      <c r="F15" s="65">
        <f>VLOOKUP($A15,'Return Data'!$B$7:$R$2843,6,0)</f>
        <v>3.1375000000000002</v>
      </c>
      <c r="G15" s="66">
        <f t="shared" si="1"/>
        <v>31</v>
      </c>
      <c r="H15" s="65">
        <f>VLOOKUP($A15,'Return Data'!$B$7:$R$2843,7,0)</f>
        <v>3.1728000000000001</v>
      </c>
      <c r="I15" s="66">
        <f t="shared" si="2"/>
        <v>25</v>
      </c>
      <c r="J15" s="65">
        <f>VLOOKUP($A15,'Return Data'!$B$7:$R$2843,8,0)</f>
        <v>3.2484000000000002</v>
      </c>
      <c r="K15" s="66">
        <f t="shared" si="3"/>
        <v>12</v>
      </c>
      <c r="L15" s="65">
        <f>VLOOKUP($A15,'Return Data'!$B$7:$R$2843,9,0)</f>
        <v>3.2256999999999998</v>
      </c>
      <c r="M15" s="66">
        <f t="shared" si="4"/>
        <v>9</v>
      </c>
      <c r="N15" s="65">
        <f>VLOOKUP($A15,'Return Data'!$B$7:$R$2843,10,0)</f>
        <v>3.2694999999999999</v>
      </c>
      <c r="O15" s="66">
        <f t="shared" si="5"/>
        <v>11</v>
      </c>
      <c r="P15" s="65">
        <f>VLOOKUP($A15,'Return Data'!$B$7:$R$2843,11,0)</f>
        <v>3.1554000000000002</v>
      </c>
      <c r="Q15" s="66">
        <f t="shared" si="6"/>
        <v>11</v>
      </c>
      <c r="R15" s="65">
        <f>VLOOKUP($A15,'Return Data'!$B$7:$R$2843,12,0)</f>
        <v>3.1406999999999998</v>
      </c>
      <c r="S15" s="66">
        <f t="shared" si="7"/>
        <v>12</v>
      </c>
      <c r="T15" s="65">
        <f>VLOOKUP($A15,'Return Data'!$B$7:$R$2843,13,0)</f>
        <v>3.1478999999999999</v>
      </c>
      <c r="U15" s="66">
        <f t="shared" si="8"/>
        <v>26</v>
      </c>
      <c r="V15" s="65">
        <f>VLOOKUP($A15,'Return Data'!$B$7:$R$2843,17,0)</f>
        <v>4.4387999999999996</v>
      </c>
      <c r="W15" s="66">
        <f t="shared" si="9"/>
        <v>18</v>
      </c>
      <c r="X15" s="65">
        <f>VLOOKUP($A15,'Return Data'!$B$7:$R$2843,14,0)</f>
        <v>5.4610000000000003</v>
      </c>
      <c r="Y15" s="66">
        <f t="shared" si="10"/>
        <v>15</v>
      </c>
      <c r="Z15" s="65">
        <f>VLOOKUP($A15,'Return Data'!$B$7:$R$2843,16,0)</f>
        <v>7.2428999999999997</v>
      </c>
      <c r="AA15" s="67">
        <f t="shared" si="11"/>
        <v>13</v>
      </c>
    </row>
    <row r="16" spans="1:27" x14ac:dyDescent="0.3">
      <c r="A16" s="63" t="s">
        <v>236</v>
      </c>
      <c r="B16" s="64">
        <f>VLOOKUP($A16,'Return Data'!$B$7:$R$2843,3,0)</f>
        <v>44353</v>
      </c>
      <c r="C16" s="65">
        <f>VLOOKUP($A16,'Return Data'!$B$7:$R$2843,4,0)</f>
        <v>4040.21</v>
      </c>
      <c r="D16" s="65">
        <f>VLOOKUP($A16,'Return Data'!$B$7:$R$2843,5,0)</f>
        <v>3.1269999999999998</v>
      </c>
      <c r="E16" s="66">
        <f t="shared" si="0"/>
        <v>23</v>
      </c>
      <c r="F16" s="65">
        <f>VLOOKUP($A16,'Return Data'!$B$7:$R$2843,6,0)</f>
        <v>3.2496</v>
      </c>
      <c r="G16" s="66">
        <f t="shared" si="1"/>
        <v>17</v>
      </c>
      <c r="H16" s="65">
        <f>VLOOKUP($A16,'Return Data'!$B$7:$R$2843,7,0)</f>
        <v>3.1850999999999998</v>
      </c>
      <c r="I16" s="66">
        <f t="shared" si="2"/>
        <v>24</v>
      </c>
      <c r="J16" s="65">
        <f>VLOOKUP($A16,'Return Data'!$B$7:$R$2843,8,0)</f>
        <v>3.2273999999999998</v>
      </c>
      <c r="K16" s="66">
        <f t="shared" si="3"/>
        <v>18</v>
      </c>
      <c r="L16" s="65">
        <f>VLOOKUP($A16,'Return Data'!$B$7:$R$2843,9,0)</f>
        <v>3.1166999999999998</v>
      </c>
      <c r="M16" s="66">
        <f t="shared" si="4"/>
        <v>29</v>
      </c>
      <c r="N16" s="65">
        <f>VLOOKUP($A16,'Return Data'!$B$7:$R$2843,10,0)</f>
        <v>3.1537000000000002</v>
      </c>
      <c r="O16" s="66">
        <f t="shared" si="5"/>
        <v>29</v>
      </c>
      <c r="P16" s="65">
        <f>VLOOKUP($A16,'Return Data'!$B$7:$R$2843,11,0)</f>
        <v>3.0270000000000001</v>
      </c>
      <c r="Q16" s="66">
        <f t="shared" si="6"/>
        <v>31</v>
      </c>
      <c r="R16" s="65">
        <f>VLOOKUP($A16,'Return Data'!$B$7:$R$2843,12,0)</f>
        <v>3.0480999999999998</v>
      </c>
      <c r="S16" s="66">
        <f t="shared" si="7"/>
        <v>30</v>
      </c>
      <c r="T16" s="65">
        <f>VLOOKUP($A16,'Return Data'!$B$7:$R$2843,13,0)</f>
        <v>3.1414</v>
      </c>
      <c r="U16" s="66">
        <f t="shared" si="8"/>
        <v>27</v>
      </c>
      <c r="V16" s="65">
        <f>VLOOKUP($A16,'Return Data'!$B$7:$R$2843,17,0)</f>
        <v>4.3684000000000003</v>
      </c>
      <c r="W16" s="66">
        <f t="shared" si="9"/>
        <v>23</v>
      </c>
      <c r="X16" s="65">
        <f>VLOOKUP($A16,'Return Data'!$B$7:$R$2843,14,0)</f>
        <v>5.3730000000000002</v>
      </c>
      <c r="Y16" s="66">
        <f t="shared" si="10"/>
        <v>25</v>
      </c>
      <c r="Z16" s="65">
        <f>VLOOKUP($A16,'Return Data'!$B$7:$R$2843,16,0)</f>
        <v>6.9958</v>
      </c>
      <c r="AA16" s="67">
        <f t="shared" si="11"/>
        <v>24</v>
      </c>
    </row>
    <row r="17" spans="1:27" x14ac:dyDescent="0.3">
      <c r="A17" s="63" t="s">
        <v>237</v>
      </c>
      <c r="B17" s="64">
        <f>VLOOKUP($A17,'Return Data'!$B$7:$R$2843,3,0)</f>
        <v>44353</v>
      </c>
      <c r="C17" s="65">
        <f>VLOOKUP($A17,'Return Data'!$B$7:$R$2843,4,0)</f>
        <v>2050.0774999999999</v>
      </c>
      <c r="D17" s="65">
        <f>VLOOKUP($A17,'Return Data'!$B$7:$R$2843,5,0)</f>
        <v>3.1945999999999999</v>
      </c>
      <c r="E17" s="66">
        <f t="shared" si="0"/>
        <v>12</v>
      </c>
      <c r="F17" s="65">
        <f>VLOOKUP($A17,'Return Data'!$B$7:$R$2843,6,0)</f>
        <v>3.2887</v>
      </c>
      <c r="G17" s="66">
        <f t="shared" si="1"/>
        <v>8</v>
      </c>
      <c r="H17" s="65">
        <f>VLOOKUP($A17,'Return Data'!$B$7:$R$2843,7,0)</f>
        <v>3.2541000000000002</v>
      </c>
      <c r="I17" s="66">
        <f t="shared" si="2"/>
        <v>14</v>
      </c>
      <c r="J17" s="65">
        <f>VLOOKUP($A17,'Return Data'!$B$7:$R$2843,8,0)</f>
        <v>3.2374000000000001</v>
      </c>
      <c r="K17" s="66">
        <f t="shared" si="3"/>
        <v>16</v>
      </c>
      <c r="L17" s="65">
        <f>VLOOKUP($A17,'Return Data'!$B$7:$R$2843,9,0)</f>
        <v>3.1778</v>
      </c>
      <c r="M17" s="66">
        <f t="shared" si="4"/>
        <v>18</v>
      </c>
      <c r="N17" s="65">
        <f>VLOOKUP($A17,'Return Data'!$B$7:$R$2843,10,0)</f>
        <v>3.2084999999999999</v>
      </c>
      <c r="O17" s="66">
        <f t="shared" si="5"/>
        <v>24</v>
      </c>
      <c r="P17" s="65">
        <f>VLOOKUP($A17,'Return Data'!$B$7:$R$2843,11,0)</f>
        <v>3.1076000000000001</v>
      </c>
      <c r="Q17" s="66">
        <f t="shared" si="6"/>
        <v>22</v>
      </c>
      <c r="R17" s="65">
        <f>VLOOKUP($A17,'Return Data'!$B$7:$R$2843,12,0)</f>
        <v>3.1069</v>
      </c>
      <c r="S17" s="66">
        <f t="shared" si="7"/>
        <v>25</v>
      </c>
      <c r="T17" s="65">
        <f>VLOOKUP($A17,'Return Data'!$B$7:$R$2843,13,0)</f>
        <v>3.1995</v>
      </c>
      <c r="U17" s="66">
        <f t="shared" si="8"/>
        <v>23</v>
      </c>
      <c r="V17" s="65">
        <f>VLOOKUP($A17,'Return Data'!$B$7:$R$2843,17,0)</f>
        <v>4.3895999999999997</v>
      </c>
      <c r="W17" s="66">
        <f t="shared" si="9"/>
        <v>21</v>
      </c>
      <c r="X17" s="65">
        <f>VLOOKUP($A17,'Return Data'!$B$7:$R$2843,14,0)</f>
        <v>5.4382000000000001</v>
      </c>
      <c r="Y17" s="66">
        <f t="shared" si="10"/>
        <v>18</v>
      </c>
      <c r="Z17" s="65">
        <f>VLOOKUP($A17,'Return Data'!$B$7:$R$2843,16,0)</f>
        <v>4.3068999999999997</v>
      </c>
      <c r="AA17" s="67">
        <f t="shared" si="11"/>
        <v>35</v>
      </c>
    </row>
    <row r="18" spans="1:27" x14ac:dyDescent="0.3">
      <c r="A18" s="63" t="s">
        <v>238</v>
      </c>
      <c r="B18" s="64">
        <f>VLOOKUP($A18,'Return Data'!$B$7:$R$2843,3,0)</f>
        <v>44353</v>
      </c>
      <c r="C18" s="65">
        <f>VLOOKUP($A18,'Return Data'!$B$7:$R$2843,4,0)</f>
        <v>304.7568</v>
      </c>
      <c r="D18" s="65">
        <f>VLOOKUP($A18,'Return Data'!$B$7:$R$2843,5,0)</f>
        <v>3.1141999999999999</v>
      </c>
      <c r="E18" s="66">
        <f t="shared" si="0"/>
        <v>27</v>
      </c>
      <c r="F18" s="65">
        <f>VLOOKUP($A18,'Return Data'!$B$7:$R$2843,6,0)</f>
        <v>3.1787000000000001</v>
      </c>
      <c r="G18" s="66">
        <f t="shared" si="1"/>
        <v>24</v>
      </c>
      <c r="H18" s="65">
        <f>VLOOKUP($A18,'Return Data'!$B$7:$R$2843,7,0)</f>
        <v>3.2014999999999998</v>
      </c>
      <c r="I18" s="66">
        <f t="shared" si="2"/>
        <v>20</v>
      </c>
      <c r="J18" s="65">
        <f>VLOOKUP($A18,'Return Data'!$B$7:$R$2843,8,0)</f>
        <v>3.2069000000000001</v>
      </c>
      <c r="K18" s="66">
        <f t="shared" si="3"/>
        <v>23</v>
      </c>
      <c r="L18" s="65">
        <f>VLOOKUP($A18,'Return Data'!$B$7:$R$2843,9,0)</f>
        <v>3.1242000000000001</v>
      </c>
      <c r="M18" s="66">
        <f t="shared" si="4"/>
        <v>27</v>
      </c>
      <c r="N18" s="65">
        <f>VLOOKUP($A18,'Return Data'!$B$7:$R$2843,10,0)</f>
        <v>3.1886999999999999</v>
      </c>
      <c r="O18" s="66">
        <f t="shared" si="5"/>
        <v>27</v>
      </c>
      <c r="P18" s="65">
        <f>VLOOKUP($A18,'Return Data'!$B$7:$R$2843,11,0)</f>
        <v>3.0870000000000002</v>
      </c>
      <c r="Q18" s="66">
        <f t="shared" si="6"/>
        <v>25</v>
      </c>
      <c r="R18" s="65">
        <f>VLOOKUP($A18,'Return Data'!$B$7:$R$2843,12,0)</f>
        <v>3.1145999999999998</v>
      </c>
      <c r="S18" s="66">
        <f t="shared" si="7"/>
        <v>21</v>
      </c>
      <c r="T18" s="65">
        <f>VLOOKUP($A18,'Return Data'!$B$7:$R$2843,13,0)</f>
        <v>3.2412999999999998</v>
      </c>
      <c r="U18" s="66">
        <f t="shared" si="8"/>
        <v>13</v>
      </c>
      <c r="V18" s="65">
        <f>VLOOKUP($A18,'Return Data'!$B$7:$R$2843,17,0)</f>
        <v>4.4932999999999996</v>
      </c>
      <c r="W18" s="66">
        <f t="shared" si="9"/>
        <v>8</v>
      </c>
      <c r="X18" s="65">
        <f>VLOOKUP($A18,'Return Data'!$B$7:$R$2843,14,0)</f>
        <v>5.4884000000000004</v>
      </c>
      <c r="Y18" s="66">
        <f t="shared" si="10"/>
        <v>10</v>
      </c>
      <c r="Z18" s="65">
        <f>VLOOKUP($A18,'Return Data'!$B$7:$R$2843,16,0)</f>
        <v>7.4234999999999998</v>
      </c>
      <c r="AA18" s="67">
        <f t="shared" si="11"/>
        <v>5</v>
      </c>
    </row>
    <row r="19" spans="1:27" x14ac:dyDescent="0.3">
      <c r="A19" s="63" t="s">
        <v>239</v>
      </c>
      <c r="B19" s="64">
        <f>VLOOKUP($A19,'Return Data'!$B$7:$R$2843,3,0)</f>
        <v>44353</v>
      </c>
      <c r="C19" s="65">
        <f>VLOOKUP($A19,'Return Data'!$B$7:$R$2843,4,0)</f>
        <v>2209.5839000000001</v>
      </c>
      <c r="D19" s="65">
        <f>VLOOKUP($A19,'Return Data'!$B$7:$R$2843,5,0)</f>
        <v>3.3371</v>
      </c>
      <c r="E19" s="66">
        <f t="shared" si="0"/>
        <v>2</v>
      </c>
      <c r="F19" s="65">
        <f>VLOOKUP($A19,'Return Data'!$B$7:$R$2843,6,0)</f>
        <v>3.4500999999999999</v>
      </c>
      <c r="G19" s="66">
        <f t="shared" si="1"/>
        <v>2</v>
      </c>
      <c r="H19" s="65">
        <f>VLOOKUP($A19,'Return Data'!$B$7:$R$2843,7,0)</f>
        <v>3.4790999999999999</v>
      </c>
      <c r="I19" s="66">
        <f t="shared" si="2"/>
        <v>2</v>
      </c>
      <c r="J19" s="65">
        <f>VLOOKUP($A19,'Return Data'!$B$7:$R$2843,8,0)</f>
        <v>3.4847999999999999</v>
      </c>
      <c r="K19" s="66">
        <f t="shared" si="3"/>
        <v>2</v>
      </c>
      <c r="L19" s="65">
        <f>VLOOKUP($A19,'Return Data'!$B$7:$R$2843,9,0)</f>
        <v>3.3578000000000001</v>
      </c>
      <c r="M19" s="66">
        <f t="shared" si="4"/>
        <v>2</v>
      </c>
      <c r="N19" s="65">
        <f>VLOOKUP($A19,'Return Data'!$B$7:$R$2843,10,0)</f>
        <v>3.3780000000000001</v>
      </c>
      <c r="O19" s="66">
        <f t="shared" si="5"/>
        <v>2</v>
      </c>
      <c r="P19" s="65">
        <f>VLOOKUP($A19,'Return Data'!$B$7:$R$2843,11,0)</f>
        <v>3.2942999999999998</v>
      </c>
      <c r="Q19" s="66">
        <f t="shared" si="6"/>
        <v>2</v>
      </c>
      <c r="R19" s="65">
        <f>VLOOKUP($A19,'Return Data'!$B$7:$R$2843,12,0)</f>
        <v>3.3307000000000002</v>
      </c>
      <c r="S19" s="66">
        <f t="shared" si="7"/>
        <v>2</v>
      </c>
      <c r="T19" s="65">
        <f>VLOOKUP($A19,'Return Data'!$B$7:$R$2843,13,0)</f>
        <v>3.4725000000000001</v>
      </c>
      <c r="U19" s="66">
        <f t="shared" si="8"/>
        <v>2</v>
      </c>
      <c r="V19" s="65">
        <f>VLOOKUP($A19,'Return Data'!$B$7:$R$2843,17,0)</f>
        <v>4.6959</v>
      </c>
      <c r="W19" s="66">
        <f t="shared" si="9"/>
        <v>2</v>
      </c>
      <c r="X19" s="65">
        <f>VLOOKUP($A19,'Return Data'!$B$7:$R$2843,14,0)</f>
        <v>5.6421000000000001</v>
      </c>
      <c r="Y19" s="66">
        <f t="shared" si="10"/>
        <v>2</v>
      </c>
      <c r="Z19" s="65">
        <f>VLOOKUP($A19,'Return Data'!$B$7:$R$2843,16,0)</f>
        <v>7.5316999999999998</v>
      </c>
      <c r="AA19" s="67">
        <f t="shared" si="11"/>
        <v>3</v>
      </c>
    </row>
    <row r="20" spans="1:27" x14ac:dyDescent="0.3">
      <c r="A20" s="63" t="s">
        <v>240</v>
      </c>
      <c r="B20" s="64">
        <f>VLOOKUP($A20,'Return Data'!$B$7:$R$2843,3,0)</f>
        <v>44353</v>
      </c>
      <c r="C20" s="65">
        <f>VLOOKUP($A20,'Return Data'!$B$7:$R$2843,4,0)</f>
        <v>2487.7132999999999</v>
      </c>
      <c r="D20" s="65">
        <f>VLOOKUP($A20,'Return Data'!$B$7:$R$2843,5,0)</f>
        <v>3.165</v>
      </c>
      <c r="E20" s="66">
        <f t="shared" si="0"/>
        <v>18</v>
      </c>
      <c r="F20" s="65">
        <f>VLOOKUP($A20,'Return Data'!$B$7:$R$2843,6,0)</f>
        <v>3.1783000000000001</v>
      </c>
      <c r="G20" s="66">
        <f t="shared" si="1"/>
        <v>25</v>
      </c>
      <c r="H20" s="65">
        <f>VLOOKUP($A20,'Return Data'!$B$7:$R$2843,7,0)</f>
        <v>3.2334000000000001</v>
      </c>
      <c r="I20" s="66">
        <f t="shared" si="2"/>
        <v>17</v>
      </c>
      <c r="J20" s="65">
        <f>VLOOKUP($A20,'Return Data'!$B$7:$R$2843,8,0)</f>
        <v>3.2464</v>
      </c>
      <c r="K20" s="66">
        <f t="shared" si="3"/>
        <v>14</v>
      </c>
      <c r="L20" s="65">
        <f>VLOOKUP($A20,'Return Data'!$B$7:$R$2843,9,0)</f>
        <v>3.1875</v>
      </c>
      <c r="M20" s="66">
        <f t="shared" si="4"/>
        <v>16</v>
      </c>
      <c r="N20" s="65">
        <f>VLOOKUP($A20,'Return Data'!$B$7:$R$2843,10,0)</f>
        <v>3.2237</v>
      </c>
      <c r="O20" s="66">
        <f t="shared" si="5"/>
        <v>19</v>
      </c>
      <c r="P20" s="65">
        <f>VLOOKUP($A20,'Return Data'!$B$7:$R$2843,11,0)</f>
        <v>3.1025999999999998</v>
      </c>
      <c r="Q20" s="66">
        <f t="shared" si="6"/>
        <v>24</v>
      </c>
      <c r="R20" s="65">
        <f>VLOOKUP($A20,'Return Data'!$B$7:$R$2843,12,0)</f>
        <v>3.109</v>
      </c>
      <c r="S20" s="66">
        <f t="shared" si="7"/>
        <v>24</v>
      </c>
      <c r="T20" s="65">
        <f>VLOOKUP($A20,'Return Data'!$B$7:$R$2843,13,0)</f>
        <v>3.1749000000000001</v>
      </c>
      <c r="U20" s="66">
        <f t="shared" si="8"/>
        <v>25</v>
      </c>
      <c r="V20" s="65">
        <f>VLOOKUP($A20,'Return Data'!$B$7:$R$2843,17,0)</f>
        <v>4.3060999999999998</v>
      </c>
      <c r="W20" s="66">
        <f t="shared" si="9"/>
        <v>27</v>
      </c>
      <c r="X20" s="65">
        <f>VLOOKUP($A20,'Return Data'!$B$7:$R$2843,14,0)</f>
        <v>5.3094999999999999</v>
      </c>
      <c r="Y20" s="66">
        <f t="shared" si="10"/>
        <v>27</v>
      </c>
      <c r="Z20" s="65">
        <f>VLOOKUP($A20,'Return Data'!$B$7:$R$2843,16,0)</f>
        <v>5.4443000000000001</v>
      </c>
      <c r="AA20" s="67">
        <f t="shared" si="11"/>
        <v>32</v>
      </c>
    </row>
    <row r="21" spans="1:27" x14ac:dyDescent="0.3">
      <c r="A21" s="63" t="s">
        <v>241</v>
      </c>
      <c r="B21" s="64">
        <f>VLOOKUP($A21,'Return Data'!$B$7:$R$2843,3,0)</f>
        <v>44353</v>
      </c>
      <c r="C21" s="65">
        <f>VLOOKUP($A21,'Return Data'!$B$7:$R$2843,4,0)</f>
        <v>1592.4749999999999</v>
      </c>
      <c r="D21" s="65">
        <f>VLOOKUP($A21,'Return Data'!$B$7:$R$2843,5,0)</f>
        <v>3.0019</v>
      </c>
      <c r="E21" s="66">
        <f t="shared" si="0"/>
        <v>33</v>
      </c>
      <c r="F21" s="65">
        <f>VLOOKUP($A21,'Return Data'!$B$7:$R$2843,6,0)</f>
        <v>2.9483000000000001</v>
      </c>
      <c r="G21" s="66">
        <f t="shared" si="1"/>
        <v>34</v>
      </c>
      <c r="H21" s="65">
        <f>VLOOKUP($A21,'Return Data'!$B$7:$R$2843,7,0)</f>
        <v>2.8807</v>
      </c>
      <c r="I21" s="66">
        <f t="shared" si="2"/>
        <v>34</v>
      </c>
      <c r="J21" s="65">
        <f>VLOOKUP($A21,'Return Data'!$B$7:$R$2843,8,0)</f>
        <v>2.9232</v>
      </c>
      <c r="K21" s="66">
        <f t="shared" si="3"/>
        <v>34</v>
      </c>
      <c r="L21" s="65">
        <f>VLOOKUP($A21,'Return Data'!$B$7:$R$2843,9,0)</f>
        <v>2.9238</v>
      </c>
      <c r="M21" s="66">
        <f t="shared" si="4"/>
        <v>34</v>
      </c>
      <c r="N21" s="65">
        <f>VLOOKUP($A21,'Return Data'!$B$7:$R$2843,10,0)</f>
        <v>2.9016999999999999</v>
      </c>
      <c r="O21" s="66">
        <f t="shared" si="5"/>
        <v>35</v>
      </c>
      <c r="P21" s="65">
        <f>VLOOKUP($A21,'Return Data'!$B$7:$R$2843,11,0)</f>
        <v>2.7951999999999999</v>
      </c>
      <c r="Q21" s="66">
        <f t="shared" si="6"/>
        <v>36</v>
      </c>
      <c r="R21" s="65">
        <f>VLOOKUP($A21,'Return Data'!$B$7:$R$2843,12,0)</f>
        <v>2.7749000000000001</v>
      </c>
      <c r="S21" s="66">
        <f t="shared" si="7"/>
        <v>37</v>
      </c>
      <c r="T21" s="65">
        <f>VLOOKUP($A21,'Return Data'!$B$7:$R$2843,13,0)</f>
        <v>2.8589000000000002</v>
      </c>
      <c r="U21" s="66">
        <f t="shared" si="8"/>
        <v>36</v>
      </c>
      <c r="V21" s="65">
        <f>VLOOKUP($A21,'Return Data'!$B$7:$R$2843,17,0)</f>
        <v>3.8492000000000002</v>
      </c>
      <c r="W21" s="66">
        <f t="shared" si="9"/>
        <v>34</v>
      </c>
      <c r="X21" s="65">
        <f>VLOOKUP($A21,'Return Data'!$B$7:$R$2843,14,0)</f>
        <v>4.8258000000000001</v>
      </c>
      <c r="Y21" s="66">
        <f t="shared" si="10"/>
        <v>31</v>
      </c>
      <c r="Z21" s="65">
        <f>VLOOKUP($A21,'Return Data'!$B$7:$R$2843,16,0)</f>
        <v>6.3385999999999996</v>
      </c>
      <c r="AA21" s="67">
        <f t="shared" si="11"/>
        <v>30</v>
      </c>
    </row>
    <row r="22" spans="1:27" x14ac:dyDescent="0.3">
      <c r="A22" s="63" t="s">
        <v>242</v>
      </c>
      <c r="B22" s="64">
        <f>VLOOKUP($A22,'Return Data'!$B$7:$R$2843,3,0)</f>
        <v>44353</v>
      </c>
      <c r="C22" s="65">
        <f>VLOOKUP($A22,'Return Data'!$B$7:$R$2843,4,0)</f>
        <v>2000.3136999999999</v>
      </c>
      <c r="D22" s="65">
        <f>VLOOKUP($A22,'Return Data'!$B$7:$R$2843,5,0)</f>
        <v>2.8431000000000002</v>
      </c>
      <c r="E22" s="66">
        <f t="shared" si="0"/>
        <v>36</v>
      </c>
      <c r="F22" s="65">
        <f>VLOOKUP($A22,'Return Data'!$B$7:$R$2843,6,0)</f>
        <v>2.9537</v>
      </c>
      <c r="G22" s="66">
        <f t="shared" si="1"/>
        <v>33</v>
      </c>
      <c r="H22" s="65">
        <f>VLOOKUP($A22,'Return Data'!$B$7:$R$2843,7,0)</f>
        <v>2.84</v>
      </c>
      <c r="I22" s="66">
        <f t="shared" si="2"/>
        <v>36</v>
      </c>
      <c r="J22" s="65">
        <f>VLOOKUP($A22,'Return Data'!$B$7:$R$2843,8,0)</f>
        <v>2.8412999999999999</v>
      </c>
      <c r="K22" s="66">
        <f t="shared" si="3"/>
        <v>37</v>
      </c>
      <c r="L22" s="65">
        <f>VLOOKUP($A22,'Return Data'!$B$7:$R$2843,9,0)</f>
        <v>2.8222999999999998</v>
      </c>
      <c r="M22" s="66">
        <f t="shared" si="4"/>
        <v>37</v>
      </c>
      <c r="N22" s="65">
        <f>VLOOKUP($A22,'Return Data'!$B$7:$R$2843,10,0)</f>
        <v>2.8477999999999999</v>
      </c>
      <c r="O22" s="66">
        <f t="shared" si="5"/>
        <v>36</v>
      </c>
      <c r="P22" s="65">
        <f>VLOOKUP($A22,'Return Data'!$B$7:$R$2843,11,0)</f>
        <v>3.2037</v>
      </c>
      <c r="Q22" s="66">
        <f t="shared" si="6"/>
        <v>5</v>
      </c>
      <c r="R22" s="65">
        <f>VLOOKUP($A22,'Return Data'!$B$7:$R$2843,12,0)</f>
        <v>3.1368</v>
      </c>
      <c r="S22" s="66">
        <f t="shared" si="7"/>
        <v>15</v>
      </c>
      <c r="T22" s="65">
        <f>VLOOKUP($A22,'Return Data'!$B$7:$R$2843,13,0)</f>
        <v>3.1267999999999998</v>
      </c>
      <c r="U22" s="66">
        <f t="shared" si="8"/>
        <v>29</v>
      </c>
      <c r="V22" s="65">
        <f>VLOOKUP($A22,'Return Data'!$B$7:$R$2843,17,0)</f>
        <v>4.3038999999999996</v>
      </c>
      <c r="W22" s="66">
        <f t="shared" si="9"/>
        <v>28</v>
      </c>
      <c r="X22" s="65">
        <f>VLOOKUP($A22,'Return Data'!$B$7:$R$2843,14,0)</f>
        <v>5.3376999999999999</v>
      </c>
      <c r="Y22" s="66">
        <f t="shared" si="10"/>
        <v>26</v>
      </c>
      <c r="Z22" s="65">
        <f>VLOOKUP($A22,'Return Data'!$B$7:$R$2843,16,0)</f>
        <v>7.4714</v>
      </c>
      <c r="AA22" s="67">
        <f t="shared" si="11"/>
        <v>4</v>
      </c>
    </row>
    <row r="23" spans="1:27" x14ac:dyDescent="0.3">
      <c r="A23" s="63" t="s">
        <v>243</v>
      </c>
      <c r="B23" s="64">
        <f>VLOOKUP($A23,'Return Data'!$B$7:$R$2843,3,0)</f>
        <v>44353</v>
      </c>
      <c r="C23" s="65">
        <f>VLOOKUP($A23,'Return Data'!$B$7:$R$2843,4,0)</f>
        <v>2826.2959999999998</v>
      </c>
      <c r="D23" s="65">
        <f>VLOOKUP($A23,'Return Data'!$B$7:$R$2843,5,0)</f>
        <v>3.1991999999999998</v>
      </c>
      <c r="E23" s="66">
        <f t="shared" si="0"/>
        <v>10</v>
      </c>
      <c r="F23" s="65">
        <f>VLOOKUP($A23,'Return Data'!$B$7:$R$2843,6,0)</f>
        <v>3.2553000000000001</v>
      </c>
      <c r="G23" s="66">
        <f t="shared" si="1"/>
        <v>15</v>
      </c>
      <c r="H23" s="65">
        <f>VLOOKUP($A23,'Return Data'!$B$7:$R$2843,7,0)</f>
        <v>3.2669999999999999</v>
      </c>
      <c r="I23" s="66">
        <f t="shared" si="2"/>
        <v>11</v>
      </c>
      <c r="J23" s="65">
        <f>VLOOKUP($A23,'Return Data'!$B$7:$R$2843,8,0)</f>
        <v>3.2679999999999998</v>
      </c>
      <c r="K23" s="66">
        <f t="shared" si="3"/>
        <v>9</v>
      </c>
      <c r="L23" s="65">
        <f>VLOOKUP($A23,'Return Data'!$B$7:$R$2843,9,0)</f>
        <v>3.194</v>
      </c>
      <c r="M23" s="66">
        <f t="shared" si="4"/>
        <v>13</v>
      </c>
      <c r="N23" s="65">
        <f>VLOOKUP($A23,'Return Data'!$B$7:$R$2843,10,0)</f>
        <v>3.2019000000000002</v>
      </c>
      <c r="O23" s="66">
        <f t="shared" si="5"/>
        <v>25</v>
      </c>
      <c r="P23" s="65">
        <f>VLOOKUP($A23,'Return Data'!$B$7:$R$2843,11,0)</f>
        <v>3.1135999999999999</v>
      </c>
      <c r="Q23" s="66">
        <f t="shared" si="6"/>
        <v>18</v>
      </c>
      <c r="R23" s="65">
        <f>VLOOKUP($A23,'Return Data'!$B$7:$R$2843,12,0)</f>
        <v>3.1288999999999998</v>
      </c>
      <c r="S23" s="66">
        <f t="shared" si="7"/>
        <v>17</v>
      </c>
      <c r="T23" s="65">
        <f>VLOOKUP($A23,'Return Data'!$B$7:$R$2843,13,0)</f>
        <v>3.2067000000000001</v>
      </c>
      <c r="U23" s="66">
        <f t="shared" si="8"/>
        <v>21</v>
      </c>
      <c r="V23" s="65">
        <f>VLOOKUP($A23,'Return Data'!$B$7:$R$2843,17,0)</f>
        <v>4.3560999999999996</v>
      </c>
      <c r="W23" s="66">
        <f t="shared" si="9"/>
        <v>24</v>
      </c>
      <c r="X23" s="65">
        <f>VLOOKUP($A23,'Return Data'!$B$7:$R$2843,14,0)</f>
        <v>5.3952999999999998</v>
      </c>
      <c r="Y23" s="66">
        <f t="shared" si="10"/>
        <v>22</v>
      </c>
      <c r="Z23" s="65">
        <f>VLOOKUP($A23,'Return Data'!$B$7:$R$2843,16,0)</f>
        <v>7.3956999999999997</v>
      </c>
      <c r="AA23" s="67">
        <f t="shared" si="11"/>
        <v>8</v>
      </c>
    </row>
    <row r="24" spans="1:27" x14ac:dyDescent="0.3">
      <c r="A24" s="63" t="s">
        <v>244</v>
      </c>
      <c r="B24" s="64">
        <f>VLOOKUP($A24,'Return Data'!$B$7:$R$2843,3,0)</f>
        <v>44353</v>
      </c>
      <c r="C24" s="65">
        <f>VLOOKUP($A24,'Return Data'!$B$7:$R$2843,4,0)</f>
        <v>1083.5174</v>
      </c>
      <c r="D24" s="65">
        <f>VLOOKUP($A24,'Return Data'!$B$7:$R$2843,5,0)</f>
        <v>3.0017</v>
      </c>
      <c r="E24" s="66">
        <f t="shared" si="0"/>
        <v>34</v>
      </c>
      <c r="F24" s="65">
        <f>VLOOKUP($A24,'Return Data'!$B$7:$R$2843,6,0)</f>
        <v>3.0819999999999999</v>
      </c>
      <c r="G24" s="66">
        <f t="shared" si="1"/>
        <v>32</v>
      </c>
      <c r="H24" s="65">
        <f>VLOOKUP($A24,'Return Data'!$B$7:$R$2843,7,0)</f>
        <v>2.9859</v>
      </c>
      <c r="I24" s="66">
        <f t="shared" si="2"/>
        <v>32</v>
      </c>
      <c r="J24" s="65">
        <f>VLOOKUP($A24,'Return Data'!$B$7:$R$2843,8,0)</f>
        <v>2.9851999999999999</v>
      </c>
      <c r="K24" s="66">
        <f t="shared" si="3"/>
        <v>33</v>
      </c>
      <c r="L24" s="65">
        <f>VLOOKUP($A24,'Return Data'!$B$7:$R$2843,9,0)</f>
        <v>3.0005999999999999</v>
      </c>
      <c r="M24" s="66">
        <f t="shared" si="4"/>
        <v>32</v>
      </c>
      <c r="N24" s="65">
        <f>VLOOKUP($A24,'Return Data'!$B$7:$R$2843,10,0)</f>
        <v>2.9594999999999998</v>
      </c>
      <c r="O24" s="66">
        <f t="shared" si="5"/>
        <v>34</v>
      </c>
      <c r="P24" s="65">
        <f>VLOOKUP($A24,'Return Data'!$B$7:$R$2843,11,0)</f>
        <v>2.9015</v>
      </c>
      <c r="Q24" s="66">
        <f t="shared" si="6"/>
        <v>35</v>
      </c>
      <c r="R24" s="65">
        <f>VLOOKUP($A24,'Return Data'!$B$7:$R$2843,12,0)</f>
        <v>2.8925999999999998</v>
      </c>
      <c r="S24" s="66">
        <f t="shared" si="7"/>
        <v>35</v>
      </c>
      <c r="T24" s="65">
        <f>VLOOKUP($A24,'Return Data'!$B$7:$R$2843,13,0)</f>
        <v>2.8818000000000001</v>
      </c>
      <c r="U24" s="66">
        <f t="shared" si="8"/>
        <v>35</v>
      </c>
      <c r="V24" s="65"/>
      <c r="W24" s="66"/>
      <c r="X24" s="65"/>
      <c r="Y24" s="66"/>
      <c r="Z24" s="65">
        <f>VLOOKUP($A24,'Return Data'!$B$7:$R$2843,16,0)</f>
        <v>3.851</v>
      </c>
      <c r="AA24" s="67">
        <f t="shared" si="11"/>
        <v>37</v>
      </c>
    </row>
    <row r="25" spans="1:27" x14ac:dyDescent="0.3">
      <c r="A25" s="63" t="s">
        <v>245</v>
      </c>
      <c r="B25" s="64">
        <f>VLOOKUP($A25,'Return Data'!$B$7:$R$2843,3,0)</f>
        <v>44353</v>
      </c>
      <c r="C25" s="65">
        <f>VLOOKUP($A25,'Return Data'!$B$7:$R$2843,4,0)</f>
        <v>56.206400000000002</v>
      </c>
      <c r="D25" s="65">
        <f>VLOOKUP($A25,'Return Data'!$B$7:$R$2843,5,0)</f>
        <v>3.1823000000000001</v>
      </c>
      <c r="E25" s="66">
        <f t="shared" si="0"/>
        <v>13</v>
      </c>
      <c r="F25" s="65">
        <f>VLOOKUP($A25,'Return Data'!$B$7:$R$2843,6,0)</f>
        <v>3.2911000000000001</v>
      </c>
      <c r="G25" s="66">
        <f t="shared" si="1"/>
        <v>7</v>
      </c>
      <c r="H25" s="65">
        <f>VLOOKUP($A25,'Return Data'!$B$7:$R$2843,7,0)</f>
        <v>3.3325999999999998</v>
      </c>
      <c r="I25" s="66">
        <f t="shared" si="2"/>
        <v>5</v>
      </c>
      <c r="J25" s="65">
        <f>VLOOKUP($A25,'Return Data'!$B$7:$R$2843,8,0)</f>
        <v>3.2789000000000001</v>
      </c>
      <c r="K25" s="66">
        <f t="shared" si="3"/>
        <v>6</v>
      </c>
      <c r="L25" s="65">
        <f>VLOOKUP($A25,'Return Data'!$B$7:$R$2843,9,0)</f>
        <v>3.2454000000000001</v>
      </c>
      <c r="M25" s="66">
        <f t="shared" si="4"/>
        <v>6</v>
      </c>
      <c r="N25" s="65">
        <f>VLOOKUP($A25,'Return Data'!$B$7:$R$2843,10,0)</f>
        <v>3.2959999999999998</v>
      </c>
      <c r="O25" s="66">
        <f t="shared" si="5"/>
        <v>6</v>
      </c>
      <c r="P25" s="65">
        <f>VLOOKUP($A25,'Return Data'!$B$7:$R$2843,11,0)</f>
        <v>3.1766000000000001</v>
      </c>
      <c r="Q25" s="66">
        <f t="shared" si="6"/>
        <v>10</v>
      </c>
      <c r="R25" s="65">
        <f>VLOOKUP($A25,'Return Data'!$B$7:$R$2843,12,0)</f>
        <v>3.1524000000000001</v>
      </c>
      <c r="S25" s="66">
        <f t="shared" si="7"/>
        <v>10</v>
      </c>
      <c r="T25" s="65">
        <f>VLOOKUP($A25,'Return Data'!$B$7:$R$2843,13,0)</f>
        <v>3.21</v>
      </c>
      <c r="U25" s="66">
        <f t="shared" si="8"/>
        <v>20</v>
      </c>
      <c r="V25" s="65">
        <f>VLOOKUP($A25,'Return Data'!$B$7:$R$2843,17,0)</f>
        <v>4.3452000000000002</v>
      </c>
      <c r="W25" s="66">
        <f t="shared" ref="W25:W30" si="12">RANK(V25,V$8:V$45,0)</f>
        <v>26</v>
      </c>
      <c r="X25" s="65">
        <f>VLOOKUP($A25,'Return Data'!$B$7:$R$2843,14,0)</f>
        <v>5.4146999999999998</v>
      </c>
      <c r="Y25" s="66">
        <f t="shared" ref="Y25:Y30" si="13">RANK(X25,X$8:X$45,0)</f>
        <v>21</v>
      </c>
      <c r="Z25" s="65">
        <f>VLOOKUP($A25,'Return Data'!$B$7:$R$2843,16,0)</f>
        <v>7.6412000000000004</v>
      </c>
      <c r="AA25" s="67">
        <f t="shared" si="11"/>
        <v>2</v>
      </c>
    </row>
    <row r="26" spans="1:27" x14ac:dyDescent="0.3">
      <c r="A26" s="63" t="s">
        <v>246</v>
      </c>
      <c r="B26" s="64">
        <f>VLOOKUP($A26,'Return Data'!$B$7:$R$2843,3,0)</f>
        <v>44353</v>
      </c>
      <c r="C26" s="65">
        <f>VLOOKUP($A26,'Return Data'!$B$7:$R$2843,4,0)</f>
        <v>4164.3850000000002</v>
      </c>
      <c r="D26" s="65">
        <f>VLOOKUP($A26,'Return Data'!$B$7:$R$2843,5,0)</f>
        <v>3.1238999999999999</v>
      </c>
      <c r="E26" s="66">
        <f t="shared" si="0"/>
        <v>24</v>
      </c>
      <c r="F26" s="65">
        <f>VLOOKUP($A26,'Return Data'!$B$7:$R$2843,6,0)</f>
        <v>3.1806999999999999</v>
      </c>
      <c r="G26" s="66">
        <f t="shared" si="1"/>
        <v>23</v>
      </c>
      <c r="H26" s="65">
        <f>VLOOKUP($A26,'Return Data'!$B$7:$R$2843,7,0)</f>
        <v>3.1644999999999999</v>
      </c>
      <c r="I26" s="66">
        <f t="shared" si="2"/>
        <v>26</v>
      </c>
      <c r="J26" s="65">
        <f>VLOOKUP($A26,'Return Data'!$B$7:$R$2843,8,0)</f>
        <v>3.2136</v>
      </c>
      <c r="K26" s="66">
        <f t="shared" si="3"/>
        <v>22</v>
      </c>
      <c r="L26" s="65">
        <f>VLOOKUP($A26,'Return Data'!$B$7:$R$2843,9,0)</f>
        <v>3.1581000000000001</v>
      </c>
      <c r="M26" s="66">
        <f t="shared" si="4"/>
        <v>22</v>
      </c>
      <c r="N26" s="65">
        <f>VLOOKUP($A26,'Return Data'!$B$7:$R$2843,10,0)</f>
        <v>3.2252999999999998</v>
      </c>
      <c r="O26" s="66">
        <f t="shared" si="5"/>
        <v>17</v>
      </c>
      <c r="P26" s="65">
        <f>VLOOKUP($A26,'Return Data'!$B$7:$R$2843,11,0)</f>
        <v>3.0735000000000001</v>
      </c>
      <c r="Q26" s="66">
        <f t="shared" si="6"/>
        <v>28</v>
      </c>
      <c r="R26" s="65">
        <f>VLOOKUP($A26,'Return Data'!$B$7:$R$2843,12,0)</f>
        <v>3.0996000000000001</v>
      </c>
      <c r="S26" s="66">
        <f t="shared" si="7"/>
        <v>28</v>
      </c>
      <c r="T26" s="65">
        <f>VLOOKUP($A26,'Return Data'!$B$7:$R$2843,13,0)</f>
        <v>3.2252999999999998</v>
      </c>
      <c r="U26" s="66">
        <f t="shared" si="8"/>
        <v>17</v>
      </c>
      <c r="V26" s="65">
        <f>VLOOKUP($A26,'Return Data'!$B$7:$R$2843,17,0)</f>
        <v>4.3822999999999999</v>
      </c>
      <c r="W26" s="66">
        <f t="shared" si="12"/>
        <v>22</v>
      </c>
      <c r="X26" s="65">
        <f>VLOOKUP($A26,'Return Data'!$B$7:$R$2843,14,0)</f>
        <v>5.3929</v>
      </c>
      <c r="Y26" s="66">
        <f t="shared" si="13"/>
        <v>23</v>
      </c>
      <c r="Z26" s="65">
        <f>VLOOKUP($A26,'Return Data'!$B$7:$R$2843,16,0)</f>
        <v>7.0872999999999999</v>
      </c>
      <c r="AA26" s="67">
        <f t="shared" si="11"/>
        <v>19</v>
      </c>
    </row>
    <row r="27" spans="1:27" x14ac:dyDescent="0.3">
      <c r="A27" s="63" t="s">
        <v>247</v>
      </c>
      <c r="B27" s="64">
        <f>VLOOKUP($A27,'Return Data'!$B$7:$R$2843,3,0)</f>
        <v>44353</v>
      </c>
      <c r="C27" s="65">
        <f>VLOOKUP($A27,'Return Data'!$B$7:$R$2843,4,0)</f>
        <v>2822.2473</v>
      </c>
      <c r="D27" s="65">
        <f>VLOOKUP($A27,'Return Data'!$B$7:$R$2843,5,0)</f>
        <v>3.1739999999999999</v>
      </c>
      <c r="E27" s="66">
        <f t="shared" si="0"/>
        <v>15</v>
      </c>
      <c r="F27" s="65">
        <f>VLOOKUP($A27,'Return Data'!$B$7:$R$2843,6,0)</f>
        <v>3.3031000000000001</v>
      </c>
      <c r="G27" s="66">
        <f t="shared" si="1"/>
        <v>6</v>
      </c>
      <c r="H27" s="65">
        <f>VLOOKUP($A27,'Return Data'!$B$7:$R$2843,7,0)</f>
        <v>3.2441</v>
      </c>
      <c r="I27" s="66">
        <f t="shared" si="2"/>
        <v>16</v>
      </c>
      <c r="J27" s="65">
        <f>VLOOKUP($A27,'Return Data'!$B$7:$R$2843,8,0)</f>
        <v>3.2395</v>
      </c>
      <c r="K27" s="66">
        <f t="shared" si="3"/>
        <v>15</v>
      </c>
      <c r="L27" s="65">
        <f>VLOOKUP($A27,'Return Data'!$B$7:$R$2843,9,0)</f>
        <v>3.1627000000000001</v>
      </c>
      <c r="M27" s="66">
        <f t="shared" si="4"/>
        <v>21</v>
      </c>
      <c r="N27" s="65">
        <f>VLOOKUP($A27,'Return Data'!$B$7:$R$2843,10,0)</f>
        <v>3.2124000000000001</v>
      </c>
      <c r="O27" s="66">
        <f t="shared" si="5"/>
        <v>21</v>
      </c>
      <c r="P27" s="65">
        <f>VLOOKUP($A27,'Return Data'!$B$7:$R$2843,11,0)</f>
        <v>3.1080999999999999</v>
      </c>
      <c r="Q27" s="66">
        <f t="shared" si="6"/>
        <v>21</v>
      </c>
      <c r="R27" s="65">
        <f>VLOOKUP($A27,'Return Data'!$B$7:$R$2843,12,0)</f>
        <v>3.1259000000000001</v>
      </c>
      <c r="S27" s="66">
        <f t="shared" si="7"/>
        <v>18</v>
      </c>
      <c r="T27" s="65">
        <f>VLOOKUP($A27,'Return Data'!$B$7:$R$2843,13,0)</f>
        <v>3.2309999999999999</v>
      </c>
      <c r="U27" s="66">
        <f t="shared" si="8"/>
        <v>15</v>
      </c>
      <c r="V27" s="65">
        <f>VLOOKUP($A27,'Return Data'!$B$7:$R$2843,17,0)</f>
        <v>4.4443000000000001</v>
      </c>
      <c r="W27" s="66">
        <f t="shared" si="12"/>
        <v>17</v>
      </c>
      <c r="X27" s="65">
        <f>VLOOKUP($A27,'Return Data'!$B$7:$R$2843,14,0)</f>
        <v>5.4554</v>
      </c>
      <c r="Y27" s="66">
        <f t="shared" si="13"/>
        <v>16</v>
      </c>
      <c r="Z27" s="65">
        <f>VLOOKUP($A27,'Return Data'!$B$7:$R$2843,16,0)</f>
        <v>7.3209</v>
      </c>
      <c r="AA27" s="67">
        <f t="shared" si="11"/>
        <v>11</v>
      </c>
    </row>
    <row r="28" spans="1:27" x14ac:dyDescent="0.3">
      <c r="A28" s="63" t="s">
        <v>248</v>
      </c>
      <c r="B28" s="64">
        <f>VLOOKUP($A28,'Return Data'!$B$7:$R$2843,3,0)</f>
        <v>44353</v>
      </c>
      <c r="C28" s="65">
        <f>VLOOKUP($A28,'Return Data'!$B$7:$R$2843,4,0)</f>
        <v>3724.1262000000002</v>
      </c>
      <c r="D28" s="65">
        <f>VLOOKUP($A28,'Return Data'!$B$7:$R$2843,5,0)</f>
        <v>3.1562000000000001</v>
      </c>
      <c r="E28" s="66">
        <f t="shared" si="0"/>
        <v>20</v>
      </c>
      <c r="F28" s="65">
        <f>VLOOKUP($A28,'Return Data'!$B$7:$R$2843,6,0)</f>
        <v>3.1495000000000002</v>
      </c>
      <c r="G28" s="66">
        <f t="shared" si="1"/>
        <v>30</v>
      </c>
      <c r="H28" s="65">
        <f>VLOOKUP($A28,'Return Data'!$B$7:$R$2843,7,0)</f>
        <v>3.1894999999999998</v>
      </c>
      <c r="I28" s="66">
        <f t="shared" si="2"/>
        <v>21</v>
      </c>
      <c r="J28" s="65">
        <f>VLOOKUP($A28,'Return Data'!$B$7:$R$2843,8,0)</f>
        <v>3.1928000000000001</v>
      </c>
      <c r="K28" s="66">
        <f t="shared" si="3"/>
        <v>27</v>
      </c>
      <c r="L28" s="65">
        <f>VLOOKUP($A28,'Return Data'!$B$7:$R$2843,9,0)</f>
        <v>3.1842000000000001</v>
      </c>
      <c r="M28" s="66">
        <f t="shared" si="4"/>
        <v>17</v>
      </c>
      <c r="N28" s="65">
        <f>VLOOKUP($A28,'Return Data'!$B$7:$R$2843,10,0)</f>
        <v>3.21</v>
      </c>
      <c r="O28" s="66">
        <f t="shared" si="5"/>
        <v>23</v>
      </c>
      <c r="P28" s="65">
        <f>VLOOKUP($A28,'Return Data'!$B$7:$R$2843,11,0)</f>
        <v>3.1482999999999999</v>
      </c>
      <c r="Q28" s="66">
        <f t="shared" si="6"/>
        <v>12</v>
      </c>
      <c r="R28" s="65">
        <f>VLOOKUP($A28,'Return Data'!$B$7:$R$2843,12,0)</f>
        <v>3.1396000000000002</v>
      </c>
      <c r="S28" s="66">
        <f t="shared" si="7"/>
        <v>13</v>
      </c>
      <c r="T28" s="65">
        <f>VLOOKUP($A28,'Return Data'!$B$7:$R$2843,13,0)</f>
        <v>3.2463000000000002</v>
      </c>
      <c r="U28" s="66">
        <f t="shared" si="8"/>
        <v>9</v>
      </c>
      <c r="V28" s="65">
        <f>VLOOKUP($A28,'Return Data'!$B$7:$R$2843,17,0)</f>
        <v>4.4908000000000001</v>
      </c>
      <c r="W28" s="66">
        <f t="shared" si="12"/>
        <v>10</v>
      </c>
      <c r="X28" s="65">
        <f>VLOOKUP($A28,'Return Data'!$B$7:$R$2843,14,0)</f>
        <v>5.4546999999999999</v>
      </c>
      <c r="Y28" s="66">
        <f t="shared" si="13"/>
        <v>17</v>
      </c>
      <c r="Z28" s="65">
        <f>VLOOKUP($A28,'Return Data'!$B$7:$R$2843,16,0)</f>
        <v>7.0702999999999996</v>
      </c>
      <c r="AA28" s="67">
        <f t="shared" si="11"/>
        <v>20</v>
      </c>
    </row>
    <row r="29" spans="1:27" x14ac:dyDescent="0.3">
      <c r="A29" s="63" t="s">
        <v>437</v>
      </c>
      <c r="B29" s="64">
        <f>VLOOKUP($A29,'Return Data'!$B$7:$R$2843,3,0)</f>
        <v>44353</v>
      </c>
      <c r="C29" s="65">
        <f>VLOOKUP($A29,'Return Data'!$B$7:$R$2843,4,0)</f>
        <v>1337.1114</v>
      </c>
      <c r="D29" s="65">
        <f>VLOOKUP($A29,'Return Data'!$B$7:$R$2843,5,0)</f>
        <v>3.2624</v>
      </c>
      <c r="E29" s="66">
        <f t="shared" si="0"/>
        <v>4</v>
      </c>
      <c r="F29" s="65">
        <f>VLOOKUP($A29,'Return Data'!$B$7:$R$2843,6,0)</f>
        <v>3.3858999999999999</v>
      </c>
      <c r="G29" s="66">
        <f t="shared" si="1"/>
        <v>3</v>
      </c>
      <c r="H29" s="65">
        <f>VLOOKUP($A29,'Return Data'!$B$7:$R$2843,7,0)</f>
        <v>3.3176000000000001</v>
      </c>
      <c r="I29" s="66">
        <f t="shared" si="2"/>
        <v>6</v>
      </c>
      <c r="J29" s="65">
        <f>VLOOKUP($A29,'Return Data'!$B$7:$R$2843,8,0)</f>
        <v>3.3045</v>
      </c>
      <c r="K29" s="66">
        <f t="shared" si="3"/>
        <v>4</v>
      </c>
      <c r="L29" s="65">
        <f>VLOOKUP($A29,'Return Data'!$B$7:$R$2843,9,0)</f>
        <v>3.2858999999999998</v>
      </c>
      <c r="M29" s="66">
        <f t="shared" si="4"/>
        <v>3</v>
      </c>
      <c r="N29" s="65">
        <f>VLOOKUP($A29,'Return Data'!$B$7:$R$2843,10,0)</f>
        <v>3.3258999999999999</v>
      </c>
      <c r="O29" s="66">
        <f t="shared" si="5"/>
        <v>3</v>
      </c>
      <c r="P29" s="65">
        <f>VLOOKUP($A29,'Return Data'!$B$7:$R$2843,11,0)</f>
        <v>3.202</v>
      </c>
      <c r="Q29" s="66">
        <f t="shared" si="6"/>
        <v>6</v>
      </c>
      <c r="R29" s="65">
        <f>VLOOKUP($A29,'Return Data'!$B$7:$R$2843,12,0)</f>
        <v>3.2189999999999999</v>
      </c>
      <c r="S29" s="66">
        <f t="shared" si="7"/>
        <v>5</v>
      </c>
      <c r="T29" s="65">
        <f>VLOOKUP($A29,'Return Data'!$B$7:$R$2843,13,0)</f>
        <v>3.3351999999999999</v>
      </c>
      <c r="U29" s="66">
        <f t="shared" si="8"/>
        <v>3</v>
      </c>
      <c r="V29" s="65">
        <f>VLOOKUP($A29,'Return Data'!$B$7:$R$2843,17,0)</f>
        <v>4.5670999999999999</v>
      </c>
      <c r="W29" s="66">
        <f t="shared" si="12"/>
        <v>3</v>
      </c>
      <c r="X29" s="65">
        <f>VLOOKUP($A29,'Return Data'!$B$7:$R$2843,14,0)</f>
        <v>5.5621</v>
      </c>
      <c r="Y29" s="66">
        <f t="shared" si="13"/>
        <v>3</v>
      </c>
      <c r="Z29" s="65">
        <f>VLOOKUP($A29,'Return Data'!$B$7:$R$2843,16,0)</f>
        <v>6.0713999999999997</v>
      </c>
      <c r="AA29" s="67">
        <f t="shared" si="11"/>
        <v>31</v>
      </c>
    </row>
    <row r="30" spans="1:27" x14ac:dyDescent="0.3">
      <c r="A30" s="63" t="s">
        <v>250</v>
      </c>
      <c r="B30" s="64">
        <f>VLOOKUP($A30,'Return Data'!$B$7:$R$2843,3,0)</f>
        <v>44353</v>
      </c>
      <c r="C30" s="65">
        <f>VLOOKUP($A30,'Return Data'!$B$7:$R$2843,4,0)</f>
        <v>2156.4792000000002</v>
      </c>
      <c r="D30" s="65">
        <f>VLOOKUP($A30,'Return Data'!$B$7:$R$2843,5,0)</f>
        <v>3.2248999999999999</v>
      </c>
      <c r="E30" s="66">
        <f t="shared" si="0"/>
        <v>7</v>
      </c>
      <c r="F30" s="65">
        <f>VLOOKUP($A30,'Return Data'!$B$7:$R$2843,6,0)</f>
        <v>3.2625000000000002</v>
      </c>
      <c r="G30" s="66">
        <f t="shared" si="1"/>
        <v>14</v>
      </c>
      <c r="H30" s="65">
        <f>VLOOKUP($A30,'Return Data'!$B$7:$R$2843,7,0)</f>
        <v>3.3643000000000001</v>
      </c>
      <c r="I30" s="66">
        <f t="shared" si="2"/>
        <v>3</v>
      </c>
      <c r="J30" s="65">
        <f>VLOOKUP($A30,'Return Data'!$B$7:$R$2843,8,0)</f>
        <v>3.3052000000000001</v>
      </c>
      <c r="K30" s="66">
        <f t="shared" si="3"/>
        <v>3</v>
      </c>
      <c r="L30" s="65">
        <f>VLOOKUP($A30,'Return Data'!$B$7:$R$2843,9,0)</f>
        <v>3.262</v>
      </c>
      <c r="M30" s="66">
        <f t="shared" si="4"/>
        <v>4</v>
      </c>
      <c r="N30" s="65">
        <f>VLOOKUP($A30,'Return Data'!$B$7:$R$2843,10,0)</f>
        <v>3.3026</v>
      </c>
      <c r="O30" s="66">
        <f t="shared" si="5"/>
        <v>5</v>
      </c>
      <c r="P30" s="65">
        <f>VLOOKUP($A30,'Return Data'!$B$7:$R$2843,11,0)</f>
        <v>3.2336999999999998</v>
      </c>
      <c r="Q30" s="66">
        <f t="shared" si="6"/>
        <v>3</v>
      </c>
      <c r="R30" s="65">
        <f>VLOOKUP($A30,'Return Data'!$B$7:$R$2843,12,0)</f>
        <v>3.2467999999999999</v>
      </c>
      <c r="S30" s="66">
        <f t="shared" si="7"/>
        <v>3</v>
      </c>
      <c r="T30" s="65">
        <f>VLOOKUP($A30,'Return Data'!$B$7:$R$2843,13,0)</f>
        <v>3.3037000000000001</v>
      </c>
      <c r="U30" s="66">
        <f t="shared" si="8"/>
        <v>4</v>
      </c>
      <c r="V30" s="65">
        <f>VLOOKUP($A30,'Return Data'!$B$7:$R$2843,17,0)</f>
        <v>4.4623999999999997</v>
      </c>
      <c r="W30" s="66">
        <f t="shared" si="12"/>
        <v>13</v>
      </c>
      <c r="X30" s="65">
        <f>VLOOKUP($A30,'Return Data'!$B$7:$R$2843,14,0)</f>
        <v>5.4705000000000004</v>
      </c>
      <c r="Y30" s="66">
        <f t="shared" si="13"/>
        <v>14</v>
      </c>
      <c r="Z30" s="65">
        <f>VLOOKUP($A30,'Return Data'!$B$7:$R$2843,16,0)</f>
        <v>6.3905000000000003</v>
      </c>
      <c r="AA30" s="67">
        <f t="shared" si="11"/>
        <v>29</v>
      </c>
    </row>
    <row r="31" spans="1:27" x14ac:dyDescent="0.3">
      <c r="A31" s="63" t="s">
        <v>251</v>
      </c>
      <c r="B31" s="64">
        <f>VLOOKUP($A31,'Return Data'!$B$7:$R$2843,3,0)</f>
        <v>44353</v>
      </c>
      <c r="C31" s="65">
        <f>VLOOKUP($A31,'Return Data'!$B$7:$R$2843,4,0)</f>
        <v>11.0557</v>
      </c>
      <c r="D31" s="65">
        <f>VLOOKUP($A31,'Return Data'!$B$7:$R$2843,5,0)</f>
        <v>2.8067000000000002</v>
      </c>
      <c r="E31" s="66">
        <f t="shared" si="0"/>
        <v>37</v>
      </c>
      <c r="F31" s="65">
        <f>VLOOKUP($A31,'Return Data'!$B$7:$R$2843,6,0)</f>
        <v>2.7517999999999998</v>
      </c>
      <c r="G31" s="66">
        <f t="shared" si="1"/>
        <v>36</v>
      </c>
      <c r="H31" s="65">
        <f>VLOOKUP($A31,'Return Data'!$B$7:$R$2843,7,0)</f>
        <v>2.7841</v>
      </c>
      <c r="I31" s="66">
        <f t="shared" si="2"/>
        <v>37</v>
      </c>
      <c r="J31" s="65">
        <f>VLOOKUP($A31,'Return Data'!$B$7:$R$2843,8,0)</f>
        <v>2.8801999999999999</v>
      </c>
      <c r="K31" s="66">
        <f t="shared" si="3"/>
        <v>35</v>
      </c>
      <c r="L31" s="65">
        <f>VLOOKUP($A31,'Return Data'!$B$7:$R$2843,9,0)</f>
        <v>2.8611</v>
      </c>
      <c r="M31" s="66">
        <f t="shared" si="4"/>
        <v>36</v>
      </c>
      <c r="N31" s="65">
        <f>VLOOKUP($A31,'Return Data'!$B$7:$R$2843,10,0)</f>
        <v>2.8391000000000002</v>
      </c>
      <c r="O31" s="66">
        <f t="shared" si="5"/>
        <v>37</v>
      </c>
      <c r="P31" s="65">
        <f>VLOOKUP($A31,'Return Data'!$B$7:$R$2843,11,0)</f>
        <v>2.7864</v>
      </c>
      <c r="Q31" s="66">
        <f t="shared" si="6"/>
        <v>37</v>
      </c>
      <c r="R31" s="65">
        <f>VLOOKUP($A31,'Return Data'!$B$7:$R$2843,12,0)</f>
        <v>2.8140999999999998</v>
      </c>
      <c r="S31" s="66">
        <f t="shared" si="7"/>
        <v>36</v>
      </c>
      <c r="T31" s="65">
        <f>VLOOKUP($A31,'Return Data'!$B$7:$R$2843,13,0)</f>
        <v>2.8397999999999999</v>
      </c>
      <c r="U31" s="66">
        <f t="shared" si="8"/>
        <v>37</v>
      </c>
      <c r="V31" s="65"/>
      <c r="W31" s="66"/>
      <c r="X31" s="65"/>
      <c r="Y31" s="66"/>
      <c r="Z31" s="65">
        <f>VLOOKUP($A31,'Return Data'!$B$7:$R$2843,16,0)</f>
        <v>4.1542000000000003</v>
      </c>
      <c r="AA31" s="67">
        <f t="shared" si="11"/>
        <v>36</v>
      </c>
    </row>
    <row r="32" spans="1:27" x14ac:dyDescent="0.3">
      <c r="A32" s="63" t="s">
        <v>2026</v>
      </c>
      <c r="B32" s="64">
        <f>VLOOKUP($A32,'Return Data'!$B$7:$R$2843,3,0)</f>
        <v>44353</v>
      </c>
      <c r="C32" s="65">
        <f>VLOOKUP($A32,'Return Data'!$B$7:$R$2843,4,0)</f>
        <v>2245.9288999999999</v>
      </c>
      <c r="D32" s="65">
        <f>VLOOKUP($A32,'Return Data'!$B$7:$R$2843,5,0)</f>
        <v>3.2078000000000002</v>
      </c>
      <c r="E32" s="66">
        <f t="shared" si="0"/>
        <v>9</v>
      </c>
      <c r="F32" s="65">
        <f>VLOOKUP($A32,'Return Data'!$B$7:$R$2843,6,0)</f>
        <v>2.7222</v>
      </c>
      <c r="G32" s="66">
        <f t="shared" si="1"/>
        <v>37</v>
      </c>
      <c r="H32" s="65">
        <f>VLOOKUP($A32,'Return Data'!$B$7:$R$2843,7,0)</f>
        <v>2.9125000000000001</v>
      </c>
      <c r="I32" s="66">
        <f t="shared" si="2"/>
        <v>33</v>
      </c>
      <c r="J32" s="65">
        <f>VLOOKUP($A32,'Return Data'!$B$7:$R$2843,8,0)</f>
        <v>3.14</v>
      </c>
      <c r="K32" s="66">
        <f t="shared" si="3"/>
        <v>30</v>
      </c>
      <c r="L32" s="65">
        <f>VLOOKUP($A32,'Return Data'!$B$7:$R$2843,9,0)</f>
        <v>3.1356999999999999</v>
      </c>
      <c r="M32" s="66">
        <f t="shared" si="4"/>
        <v>26</v>
      </c>
      <c r="N32" s="65">
        <f>VLOOKUP($A32,'Return Data'!$B$7:$R$2843,10,0)</f>
        <v>3.1617999999999999</v>
      </c>
      <c r="O32" s="66">
        <f t="shared" si="5"/>
        <v>28</v>
      </c>
      <c r="P32" s="65">
        <f>VLOOKUP($A32,'Return Data'!$B$7:$R$2843,11,0)</f>
        <v>3.0865</v>
      </c>
      <c r="Q32" s="66">
        <f t="shared" si="6"/>
        <v>26</v>
      </c>
      <c r="R32" s="65">
        <f>VLOOKUP($A32,'Return Data'!$B$7:$R$2843,12,0)</f>
        <v>3.0198</v>
      </c>
      <c r="S32" s="66">
        <f t="shared" si="7"/>
        <v>31</v>
      </c>
      <c r="T32" s="65">
        <f>VLOOKUP($A32,'Return Data'!$B$7:$R$2843,13,0)</f>
        <v>3.0501</v>
      </c>
      <c r="U32" s="66">
        <f t="shared" si="8"/>
        <v>31</v>
      </c>
      <c r="V32" s="65">
        <f>VLOOKUP($A32,'Return Data'!$B$7:$R$2843,17,0)</f>
        <v>4.0218999999999996</v>
      </c>
      <c r="W32" s="66">
        <f t="shared" ref="W32:W44" si="14">RANK(V32,V$8:V$45,0)</f>
        <v>31</v>
      </c>
      <c r="X32" s="65">
        <f>VLOOKUP($A32,'Return Data'!$B$7:$R$2843,14,0)</f>
        <v>5.1711</v>
      </c>
      <c r="Y32" s="66">
        <f>RANK(X32,X$8:X$45,0)</f>
        <v>29</v>
      </c>
      <c r="Z32" s="65">
        <f>VLOOKUP($A32,'Return Data'!$B$7:$R$2843,16,0)</f>
        <v>7.4219999999999997</v>
      </c>
      <c r="AA32" s="67">
        <f t="shared" si="11"/>
        <v>6</v>
      </c>
    </row>
    <row r="33" spans="1:27" x14ac:dyDescent="0.3">
      <c r="A33" s="63" t="s">
        <v>252</v>
      </c>
      <c r="B33" s="64">
        <f>VLOOKUP($A33,'Return Data'!$B$7:$R$2843,3,0)</f>
        <v>44353</v>
      </c>
      <c r="C33" s="65">
        <f>VLOOKUP($A33,'Return Data'!$B$7:$R$2843,4,0)</f>
        <v>5025.6855999999998</v>
      </c>
      <c r="D33" s="65">
        <f>VLOOKUP($A33,'Return Data'!$B$7:$R$2843,5,0)</f>
        <v>3.1217999999999999</v>
      </c>
      <c r="E33" s="66">
        <f t="shared" si="0"/>
        <v>25</v>
      </c>
      <c r="F33" s="65">
        <f>VLOOKUP($A33,'Return Data'!$B$7:$R$2843,6,0)</f>
        <v>3.2235999999999998</v>
      </c>
      <c r="G33" s="66">
        <f t="shared" si="1"/>
        <v>21</v>
      </c>
      <c r="H33" s="65">
        <f>VLOOKUP($A33,'Return Data'!$B$7:$R$2843,7,0)</f>
        <v>3.2027999999999999</v>
      </c>
      <c r="I33" s="66">
        <f t="shared" si="2"/>
        <v>19</v>
      </c>
      <c r="J33" s="65">
        <f>VLOOKUP($A33,'Return Data'!$B$7:$R$2843,8,0)</f>
        <v>3.2153</v>
      </c>
      <c r="K33" s="66">
        <f t="shared" si="3"/>
        <v>19</v>
      </c>
      <c r="L33" s="65">
        <f>VLOOKUP($A33,'Return Data'!$B$7:$R$2843,9,0)</f>
        <v>3.1212</v>
      </c>
      <c r="M33" s="66">
        <f t="shared" si="4"/>
        <v>28</v>
      </c>
      <c r="N33" s="65">
        <f>VLOOKUP($A33,'Return Data'!$B$7:$R$2843,10,0)</f>
        <v>3.1894999999999998</v>
      </c>
      <c r="O33" s="66">
        <f t="shared" si="5"/>
        <v>26</v>
      </c>
      <c r="P33" s="65">
        <f>VLOOKUP($A33,'Return Data'!$B$7:$R$2843,11,0)</f>
        <v>3.0855000000000001</v>
      </c>
      <c r="Q33" s="66">
        <f t="shared" si="6"/>
        <v>27</v>
      </c>
      <c r="R33" s="65">
        <f>VLOOKUP($A33,'Return Data'!$B$7:$R$2843,12,0)</f>
        <v>3.1009000000000002</v>
      </c>
      <c r="S33" s="66">
        <f t="shared" si="7"/>
        <v>27</v>
      </c>
      <c r="T33" s="65">
        <f>VLOOKUP($A33,'Return Data'!$B$7:$R$2843,13,0)</f>
        <v>3.2307999999999999</v>
      </c>
      <c r="U33" s="66">
        <f t="shared" si="8"/>
        <v>16</v>
      </c>
      <c r="V33" s="65">
        <f>VLOOKUP($A33,'Return Data'!$B$7:$R$2843,17,0)</f>
        <v>4.5140000000000002</v>
      </c>
      <c r="W33" s="66">
        <f t="shared" si="14"/>
        <v>6</v>
      </c>
      <c r="X33" s="65">
        <f>VLOOKUP($A33,'Return Data'!$B$7:$R$2843,14,0)</f>
        <v>5.5335000000000001</v>
      </c>
      <c r="Y33" s="66">
        <f>RANK(X33,X$8:X$45,0)</f>
        <v>5</v>
      </c>
      <c r="Z33" s="65">
        <f>VLOOKUP($A33,'Return Data'!$B$7:$R$2843,16,0)</f>
        <v>7.0689000000000002</v>
      </c>
      <c r="AA33" s="67">
        <f t="shared" si="11"/>
        <v>21</v>
      </c>
    </row>
    <row r="34" spans="1:27" x14ac:dyDescent="0.3">
      <c r="A34" s="63" t="s">
        <v>253</v>
      </c>
      <c r="B34" s="64">
        <f>VLOOKUP($A34,'Return Data'!$B$7:$R$2843,3,0)</f>
        <v>44353</v>
      </c>
      <c r="C34" s="65">
        <f>VLOOKUP($A34,'Return Data'!$B$7:$R$2843,4,0)</f>
        <v>1155.9637</v>
      </c>
      <c r="D34" s="65">
        <f>VLOOKUP($A34,'Return Data'!$B$7:$R$2843,5,0)</f>
        <v>3.1027999999999998</v>
      </c>
      <c r="E34" s="66">
        <f t="shared" si="0"/>
        <v>29</v>
      </c>
      <c r="F34" s="65">
        <f>VLOOKUP($A34,'Return Data'!$B$7:$R$2843,6,0)</f>
        <v>3.1888999999999998</v>
      </c>
      <c r="G34" s="66">
        <f t="shared" si="1"/>
        <v>22</v>
      </c>
      <c r="H34" s="65">
        <f>VLOOKUP($A34,'Return Data'!$B$7:$R$2843,7,0)</f>
        <v>3.1269</v>
      </c>
      <c r="I34" s="66">
        <f t="shared" si="2"/>
        <v>29</v>
      </c>
      <c r="J34" s="65">
        <f>VLOOKUP($A34,'Return Data'!$B$7:$R$2843,8,0)</f>
        <v>3.1042000000000001</v>
      </c>
      <c r="K34" s="66">
        <f t="shared" si="3"/>
        <v>31</v>
      </c>
      <c r="L34" s="65">
        <f>VLOOKUP($A34,'Return Data'!$B$7:$R$2843,9,0)</f>
        <v>3.0613999999999999</v>
      </c>
      <c r="M34" s="66">
        <f t="shared" si="4"/>
        <v>31</v>
      </c>
      <c r="N34" s="65">
        <f>VLOOKUP($A34,'Return Data'!$B$7:$R$2843,10,0)</f>
        <v>3.0535999999999999</v>
      </c>
      <c r="O34" s="66">
        <f t="shared" si="5"/>
        <v>31</v>
      </c>
      <c r="P34" s="65">
        <f>VLOOKUP($A34,'Return Data'!$B$7:$R$2843,11,0)</f>
        <v>2.9561999999999999</v>
      </c>
      <c r="Q34" s="66">
        <f t="shared" si="6"/>
        <v>32</v>
      </c>
      <c r="R34" s="65">
        <f>VLOOKUP($A34,'Return Data'!$B$7:$R$2843,12,0)</f>
        <v>2.9784999999999999</v>
      </c>
      <c r="S34" s="66">
        <f t="shared" si="7"/>
        <v>32</v>
      </c>
      <c r="T34" s="65">
        <f>VLOOKUP($A34,'Return Data'!$B$7:$R$2843,13,0)</f>
        <v>3.0123000000000002</v>
      </c>
      <c r="U34" s="66">
        <f t="shared" si="8"/>
        <v>32</v>
      </c>
      <c r="V34" s="65">
        <f>VLOOKUP($A34,'Return Data'!$B$7:$R$2843,17,0)</f>
        <v>4.0171999999999999</v>
      </c>
      <c r="W34" s="66">
        <f t="shared" si="14"/>
        <v>32</v>
      </c>
      <c r="X34" s="65"/>
      <c r="Y34" s="66"/>
      <c r="Z34" s="65">
        <f>VLOOKUP($A34,'Return Data'!$B$7:$R$2843,16,0)</f>
        <v>4.8277999999999999</v>
      </c>
      <c r="AA34" s="67">
        <f t="shared" si="11"/>
        <v>33</v>
      </c>
    </row>
    <row r="35" spans="1:27" x14ac:dyDescent="0.3">
      <c r="A35" s="63" t="s">
        <v>254</v>
      </c>
      <c r="B35" s="64">
        <f>VLOOKUP($A35,'Return Data'!$B$7:$R$2843,3,0)</f>
        <v>44353</v>
      </c>
      <c r="C35" s="65">
        <f>VLOOKUP($A35,'Return Data'!$B$7:$R$2843,4,0)</f>
        <v>267.82429999999999</v>
      </c>
      <c r="D35" s="65">
        <f>VLOOKUP($A35,'Return Data'!$B$7:$R$2843,5,0)</f>
        <v>3.2437999999999998</v>
      </c>
      <c r="E35" s="66">
        <f t="shared" si="0"/>
        <v>6</v>
      </c>
      <c r="F35" s="65">
        <f>VLOOKUP($A35,'Return Data'!$B$7:$R$2843,6,0)</f>
        <v>3.2625999999999999</v>
      </c>
      <c r="G35" s="66">
        <f t="shared" si="1"/>
        <v>13</v>
      </c>
      <c r="H35" s="65">
        <f>VLOOKUP($A35,'Return Data'!$B$7:$R$2843,7,0)</f>
        <v>3.3469000000000002</v>
      </c>
      <c r="I35" s="66">
        <f t="shared" si="2"/>
        <v>4</v>
      </c>
      <c r="J35" s="65">
        <f>VLOOKUP($A35,'Return Data'!$B$7:$R$2843,8,0)</f>
        <v>3.2749000000000001</v>
      </c>
      <c r="K35" s="66">
        <f t="shared" si="3"/>
        <v>7</v>
      </c>
      <c r="L35" s="65">
        <f>VLOOKUP($A35,'Return Data'!$B$7:$R$2843,9,0)</f>
        <v>3.2343999999999999</v>
      </c>
      <c r="M35" s="66">
        <f t="shared" si="4"/>
        <v>7</v>
      </c>
      <c r="N35" s="65">
        <f>VLOOKUP($A35,'Return Data'!$B$7:$R$2843,10,0)</f>
        <v>3.2704</v>
      </c>
      <c r="O35" s="66">
        <f t="shared" si="5"/>
        <v>10</v>
      </c>
      <c r="P35" s="65">
        <f>VLOOKUP($A35,'Return Data'!$B$7:$R$2843,11,0)</f>
        <v>3.1368999999999998</v>
      </c>
      <c r="Q35" s="66">
        <f t="shared" si="6"/>
        <v>13</v>
      </c>
      <c r="R35" s="65">
        <f>VLOOKUP($A35,'Return Data'!$B$7:$R$2843,12,0)</f>
        <v>3.1248999999999998</v>
      </c>
      <c r="S35" s="66">
        <f t="shared" si="7"/>
        <v>19</v>
      </c>
      <c r="T35" s="65">
        <f>VLOOKUP($A35,'Return Data'!$B$7:$R$2843,13,0)</f>
        <v>3.2463000000000002</v>
      </c>
      <c r="U35" s="66">
        <f t="shared" si="8"/>
        <v>9</v>
      </c>
      <c r="V35" s="65">
        <f>VLOOKUP($A35,'Return Data'!$B$7:$R$2843,17,0)</f>
        <v>4.4915000000000003</v>
      </c>
      <c r="W35" s="66">
        <f t="shared" si="14"/>
        <v>9</v>
      </c>
      <c r="X35" s="65">
        <f>VLOOKUP($A35,'Return Data'!$B$7:$R$2843,14,0)</f>
        <v>5.5271999999999997</v>
      </c>
      <c r="Y35" s="66">
        <f t="shared" ref="Y35:Y44" si="15">RANK(X35,X$8:X$45,0)</f>
        <v>6</v>
      </c>
      <c r="Z35" s="65">
        <f>VLOOKUP($A35,'Return Data'!$B$7:$R$2843,16,0)</f>
        <v>7.4196999999999997</v>
      </c>
      <c r="AA35" s="67">
        <f t="shared" si="11"/>
        <v>7</v>
      </c>
    </row>
    <row r="36" spans="1:27" x14ac:dyDescent="0.3">
      <c r="A36" s="63" t="s">
        <v>255</v>
      </c>
      <c r="B36" s="64">
        <f>VLOOKUP($A36,'Return Data'!$B$7:$R$2843,3,0)</f>
        <v>44353</v>
      </c>
      <c r="C36" s="65">
        <f>VLOOKUP($A36,'Return Data'!$B$7:$R$2843,4,0)</f>
        <v>2906.8700800000001</v>
      </c>
      <c r="D36" s="65">
        <f>VLOOKUP($A36,'Return Data'!$B$7:$R$2843,5,0)</f>
        <v>3.0459000000000001</v>
      </c>
      <c r="E36" s="66">
        <f t="shared" si="0"/>
        <v>31</v>
      </c>
      <c r="F36" s="65">
        <f>VLOOKUP($A36,'Return Data'!$B$7:$R$2843,6,0)</f>
        <v>3.1537000000000002</v>
      </c>
      <c r="G36" s="66">
        <f t="shared" si="1"/>
        <v>29</v>
      </c>
      <c r="H36" s="65">
        <f>VLOOKUP($A36,'Return Data'!$B$7:$R$2843,7,0)</f>
        <v>3.0983000000000001</v>
      </c>
      <c r="I36" s="66">
        <f t="shared" si="2"/>
        <v>30</v>
      </c>
      <c r="J36" s="65">
        <f>VLOOKUP($A36,'Return Data'!$B$7:$R$2843,8,0)</f>
        <v>3.1577000000000002</v>
      </c>
      <c r="K36" s="66">
        <f t="shared" si="3"/>
        <v>29</v>
      </c>
      <c r="L36" s="65">
        <f>VLOOKUP($A36,'Return Data'!$B$7:$R$2843,9,0)</f>
        <v>3.1385000000000001</v>
      </c>
      <c r="M36" s="66">
        <f t="shared" si="4"/>
        <v>25</v>
      </c>
      <c r="N36" s="65">
        <f>VLOOKUP($A36,'Return Data'!$B$7:$R$2843,10,0)</f>
        <v>3.1413000000000002</v>
      </c>
      <c r="O36" s="66">
        <f t="shared" si="5"/>
        <v>30</v>
      </c>
      <c r="P36" s="65">
        <f>VLOOKUP($A36,'Return Data'!$B$7:$R$2843,11,0)</f>
        <v>3.0695000000000001</v>
      </c>
      <c r="Q36" s="66">
        <f t="shared" si="6"/>
        <v>29</v>
      </c>
      <c r="R36" s="65">
        <f>VLOOKUP($A36,'Return Data'!$B$7:$R$2843,12,0)</f>
        <v>3.0687000000000002</v>
      </c>
      <c r="S36" s="66">
        <f t="shared" si="7"/>
        <v>29</v>
      </c>
      <c r="T36" s="65">
        <f>VLOOKUP($A36,'Return Data'!$B$7:$R$2843,13,0)</f>
        <v>3.1120999999999999</v>
      </c>
      <c r="U36" s="66">
        <f t="shared" si="8"/>
        <v>30</v>
      </c>
      <c r="V36" s="65">
        <f>VLOOKUP($A36,'Return Data'!$B$7:$R$2843,17,0)</f>
        <v>4.1380999999999997</v>
      </c>
      <c r="W36" s="66">
        <f t="shared" si="14"/>
        <v>29</v>
      </c>
      <c r="X36" s="65">
        <f>VLOOKUP($A36,'Return Data'!$B$7:$R$2843,14,0)</f>
        <v>2.0767000000000002</v>
      </c>
      <c r="Y36" s="66">
        <f t="shared" si="15"/>
        <v>33</v>
      </c>
      <c r="Z36" s="65">
        <f>VLOOKUP($A36,'Return Data'!$B$7:$R$2843,16,0)</f>
        <v>6.5664999999999996</v>
      </c>
      <c r="AA36" s="67">
        <f t="shared" si="11"/>
        <v>28</v>
      </c>
    </row>
    <row r="37" spans="1:27" x14ac:dyDescent="0.3">
      <c r="A37" s="63" t="s">
        <v>256</v>
      </c>
      <c r="B37" s="64">
        <f>VLOOKUP($A37,'Return Data'!$B$7:$R$2843,3,0)</f>
        <v>44353</v>
      </c>
      <c r="C37" s="65">
        <f>VLOOKUP($A37,'Return Data'!$B$7:$R$2843,4,0)</f>
        <v>32.696899999999999</v>
      </c>
      <c r="D37" s="65">
        <f>VLOOKUP($A37,'Return Data'!$B$7:$R$2843,5,0)</f>
        <v>3.9638</v>
      </c>
      <c r="E37" s="66">
        <f t="shared" si="0"/>
        <v>1</v>
      </c>
      <c r="F37" s="65">
        <f>VLOOKUP($A37,'Return Data'!$B$7:$R$2843,6,0)</f>
        <v>4.0572999999999997</v>
      </c>
      <c r="G37" s="66">
        <f t="shared" si="1"/>
        <v>1</v>
      </c>
      <c r="H37" s="65">
        <f>VLOOKUP($A37,'Return Data'!$B$7:$R$2843,7,0)</f>
        <v>4.1017000000000001</v>
      </c>
      <c r="I37" s="66">
        <f t="shared" si="2"/>
        <v>1</v>
      </c>
      <c r="J37" s="65">
        <f>VLOOKUP($A37,'Return Data'!$B$7:$R$2843,8,0)</f>
        <v>4.2488999999999999</v>
      </c>
      <c r="K37" s="66">
        <f t="shared" si="3"/>
        <v>1</v>
      </c>
      <c r="L37" s="65">
        <f>VLOOKUP($A37,'Return Data'!$B$7:$R$2843,9,0)</f>
        <v>4.1375999999999999</v>
      </c>
      <c r="M37" s="66">
        <f t="shared" si="4"/>
        <v>1</v>
      </c>
      <c r="N37" s="65">
        <f>VLOOKUP($A37,'Return Data'!$B$7:$R$2843,10,0)</f>
        <v>4.3803999999999998</v>
      </c>
      <c r="O37" s="66">
        <f t="shared" si="5"/>
        <v>1</v>
      </c>
      <c r="P37" s="65">
        <f>VLOOKUP($A37,'Return Data'!$B$7:$R$2843,11,0)</f>
        <v>4.2465999999999999</v>
      </c>
      <c r="Q37" s="66">
        <f t="shared" si="6"/>
        <v>1</v>
      </c>
      <c r="R37" s="65">
        <f>VLOOKUP($A37,'Return Data'!$B$7:$R$2843,12,0)</f>
        <v>4.3993000000000002</v>
      </c>
      <c r="S37" s="66">
        <f t="shared" si="7"/>
        <v>1</v>
      </c>
      <c r="T37" s="65">
        <f>VLOOKUP($A37,'Return Data'!$B$7:$R$2843,13,0)</f>
        <v>4.4318</v>
      </c>
      <c r="U37" s="66">
        <f t="shared" si="8"/>
        <v>1</v>
      </c>
      <c r="V37" s="65">
        <f>VLOOKUP($A37,'Return Data'!$B$7:$R$2843,17,0)</f>
        <v>5.3002000000000002</v>
      </c>
      <c r="W37" s="66">
        <f t="shared" si="14"/>
        <v>1</v>
      </c>
      <c r="X37" s="65">
        <f>VLOOKUP($A37,'Return Data'!$B$7:$R$2843,14,0)</f>
        <v>6.0465999999999998</v>
      </c>
      <c r="Y37" s="66">
        <f t="shared" si="15"/>
        <v>1</v>
      </c>
      <c r="Z37" s="65">
        <f>VLOOKUP($A37,'Return Data'!$B$7:$R$2843,16,0)</f>
        <v>7.84</v>
      </c>
      <c r="AA37" s="67">
        <f t="shared" si="11"/>
        <v>1</v>
      </c>
    </row>
    <row r="38" spans="1:27" x14ac:dyDescent="0.3">
      <c r="A38" s="63" t="s">
        <v>257</v>
      </c>
      <c r="B38" s="64">
        <f>VLOOKUP($A38,'Return Data'!$B$7:$R$2843,3,0)</f>
        <v>44353</v>
      </c>
      <c r="C38" s="65">
        <f>VLOOKUP($A38,'Return Data'!$B$7:$R$2843,4,0)</f>
        <v>27.8614</v>
      </c>
      <c r="D38" s="65">
        <f>VLOOKUP($A38,'Return Data'!$B$7:$R$2843,5,0)</f>
        <v>3.0133999999999999</v>
      </c>
      <c r="E38" s="66">
        <f t="shared" si="0"/>
        <v>32</v>
      </c>
      <c r="F38" s="65">
        <f>VLOOKUP($A38,'Return Data'!$B$7:$R$2843,6,0)</f>
        <v>3.3197000000000001</v>
      </c>
      <c r="G38" s="66">
        <f t="shared" si="1"/>
        <v>5</v>
      </c>
      <c r="H38" s="65">
        <f>VLOOKUP($A38,'Return Data'!$B$7:$R$2843,7,0)</f>
        <v>3.0710999999999999</v>
      </c>
      <c r="I38" s="66">
        <f t="shared" si="2"/>
        <v>31</v>
      </c>
      <c r="J38" s="65">
        <f>VLOOKUP($A38,'Return Data'!$B$7:$R$2843,8,0)</f>
        <v>3.101</v>
      </c>
      <c r="K38" s="66">
        <f t="shared" si="3"/>
        <v>32</v>
      </c>
      <c r="L38" s="65">
        <f>VLOOKUP($A38,'Return Data'!$B$7:$R$2843,9,0)</f>
        <v>2.9996</v>
      </c>
      <c r="M38" s="66">
        <f t="shared" si="4"/>
        <v>33</v>
      </c>
      <c r="N38" s="65">
        <f>VLOOKUP($A38,'Return Data'!$B$7:$R$2843,10,0)</f>
        <v>3.0246</v>
      </c>
      <c r="O38" s="66">
        <f t="shared" si="5"/>
        <v>32</v>
      </c>
      <c r="P38" s="65">
        <f>VLOOKUP($A38,'Return Data'!$B$7:$R$2843,11,0)</f>
        <v>2.9538000000000002</v>
      </c>
      <c r="Q38" s="66">
        <f t="shared" si="6"/>
        <v>33</v>
      </c>
      <c r="R38" s="65">
        <f>VLOOKUP($A38,'Return Data'!$B$7:$R$2843,12,0)</f>
        <v>2.9767000000000001</v>
      </c>
      <c r="S38" s="66">
        <f t="shared" si="7"/>
        <v>33</v>
      </c>
      <c r="T38" s="65">
        <f>VLOOKUP($A38,'Return Data'!$B$7:$R$2843,13,0)</f>
        <v>3.0076000000000001</v>
      </c>
      <c r="U38" s="66">
        <f t="shared" si="8"/>
        <v>33</v>
      </c>
      <c r="V38" s="65">
        <f>VLOOKUP($A38,'Return Data'!$B$7:$R$2843,17,0)</f>
        <v>3.9727000000000001</v>
      </c>
      <c r="W38" s="66">
        <f t="shared" si="14"/>
        <v>33</v>
      </c>
      <c r="X38" s="65">
        <f>VLOOKUP($A38,'Return Data'!$B$7:$R$2843,14,0)</f>
        <v>4.8948999999999998</v>
      </c>
      <c r="Y38" s="66">
        <f t="shared" si="15"/>
        <v>30</v>
      </c>
      <c r="Z38" s="65">
        <f>VLOOKUP($A38,'Return Data'!$B$7:$R$2843,16,0)</f>
        <v>6.9466000000000001</v>
      </c>
      <c r="AA38" s="67">
        <f t="shared" si="11"/>
        <v>25</v>
      </c>
    </row>
    <row r="39" spans="1:27" x14ac:dyDescent="0.3">
      <c r="A39" s="63" t="s">
        <v>260</v>
      </c>
      <c r="B39" s="64">
        <f>VLOOKUP($A39,'Return Data'!$B$7:$R$2843,3,0)</f>
        <v>44353</v>
      </c>
      <c r="C39" s="65">
        <f>VLOOKUP($A39,'Return Data'!$B$7:$R$2843,4,0)</f>
        <v>3221.3447999999999</v>
      </c>
      <c r="D39" s="65">
        <f>VLOOKUP($A39,'Return Data'!$B$7:$R$2843,5,0)</f>
        <v>3.1478999999999999</v>
      </c>
      <c r="E39" s="66">
        <f t="shared" si="0"/>
        <v>22</v>
      </c>
      <c r="F39" s="65">
        <f>VLOOKUP($A39,'Return Data'!$B$7:$R$2843,6,0)</f>
        <v>3.1760999999999999</v>
      </c>
      <c r="G39" s="66">
        <f t="shared" si="1"/>
        <v>26</v>
      </c>
      <c r="H39" s="65">
        <f>VLOOKUP($A39,'Return Data'!$B$7:$R$2843,7,0)</f>
        <v>3.1612</v>
      </c>
      <c r="I39" s="66">
        <f t="shared" si="2"/>
        <v>28</v>
      </c>
      <c r="J39" s="65">
        <f>VLOOKUP($A39,'Return Data'!$B$7:$R$2843,8,0)</f>
        <v>3.2044000000000001</v>
      </c>
      <c r="K39" s="66">
        <f t="shared" si="3"/>
        <v>24</v>
      </c>
      <c r="L39" s="65">
        <f>VLOOKUP($A39,'Return Data'!$B$7:$R$2843,9,0)</f>
        <v>3.15</v>
      </c>
      <c r="M39" s="66">
        <f t="shared" si="4"/>
        <v>24</v>
      </c>
      <c r="N39" s="65">
        <f>VLOOKUP($A39,'Return Data'!$B$7:$R$2843,10,0)</f>
        <v>3.2311999999999999</v>
      </c>
      <c r="O39" s="66">
        <f t="shared" si="5"/>
        <v>15</v>
      </c>
      <c r="P39" s="65">
        <f>VLOOKUP($A39,'Return Data'!$B$7:$R$2843,11,0)</f>
        <v>3.1128999999999998</v>
      </c>
      <c r="Q39" s="66">
        <f t="shared" si="6"/>
        <v>19</v>
      </c>
      <c r="R39" s="65">
        <f>VLOOKUP($A39,'Return Data'!$B$7:$R$2843,12,0)</f>
        <v>3.1328</v>
      </c>
      <c r="S39" s="66">
        <f t="shared" si="7"/>
        <v>16</v>
      </c>
      <c r="T39" s="65">
        <f>VLOOKUP($A39,'Return Data'!$B$7:$R$2843,13,0)</f>
        <v>3.2320000000000002</v>
      </c>
      <c r="U39" s="66">
        <f t="shared" si="8"/>
        <v>14</v>
      </c>
      <c r="V39" s="65">
        <f>VLOOKUP($A39,'Return Data'!$B$7:$R$2843,17,0)</f>
        <v>4.4284999999999997</v>
      </c>
      <c r="W39" s="66">
        <f t="shared" si="14"/>
        <v>19</v>
      </c>
      <c r="X39" s="65">
        <f>VLOOKUP($A39,'Return Data'!$B$7:$R$2843,14,0)</f>
        <v>5.4162999999999997</v>
      </c>
      <c r="Y39" s="66">
        <f t="shared" si="15"/>
        <v>20</v>
      </c>
      <c r="Z39" s="65">
        <f>VLOOKUP($A39,'Return Data'!$B$7:$R$2843,16,0)</f>
        <v>6.9245999999999999</v>
      </c>
      <c r="AA39" s="67">
        <f t="shared" si="11"/>
        <v>26</v>
      </c>
    </row>
    <row r="40" spans="1:27" x14ac:dyDescent="0.3">
      <c r="A40" s="63" t="s">
        <v>261</v>
      </c>
      <c r="B40" s="64">
        <f>VLOOKUP($A40,'Return Data'!$B$7:$R$2843,3,0)</f>
        <v>44353</v>
      </c>
      <c r="C40" s="65">
        <f>VLOOKUP($A40,'Return Data'!$B$7:$R$2843,4,0)</f>
        <v>43.369799999999998</v>
      </c>
      <c r="D40" s="65">
        <f>VLOOKUP($A40,'Return Data'!$B$7:$R$2843,5,0)</f>
        <v>3.1141999999999999</v>
      </c>
      <c r="E40" s="66">
        <f t="shared" si="0"/>
        <v>27</v>
      </c>
      <c r="F40" s="65">
        <f>VLOOKUP($A40,'Return Data'!$B$7:$R$2843,6,0)</f>
        <v>3.2551000000000001</v>
      </c>
      <c r="G40" s="66">
        <f t="shared" si="1"/>
        <v>16</v>
      </c>
      <c r="H40" s="65">
        <f>VLOOKUP($A40,'Return Data'!$B$7:$R$2843,7,0)</f>
        <v>3.2121</v>
      </c>
      <c r="I40" s="66">
        <f t="shared" si="2"/>
        <v>18</v>
      </c>
      <c r="J40" s="65">
        <f>VLOOKUP($A40,'Return Data'!$B$7:$R$2843,8,0)</f>
        <v>3.202</v>
      </c>
      <c r="K40" s="66">
        <f t="shared" si="3"/>
        <v>25</v>
      </c>
      <c r="L40" s="65">
        <f>VLOOKUP($A40,'Return Data'!$B$7:$R$2843,9,0)</f>
        <v>3.2176999999999998</v>
      </c>
      <c r="M40" s="66">
        <f t="shared" si="4"/>
        <v>11</v>
      </c>
      <c r="N40" s="65">
        <f>VLOOKUP($A40,'Return Data'!$B$7:$R$2843,10,0)</f>
        <v>3.2799</v>
      </c>
      <c r="O40" s="66">
        <f t="shared" si="5"/>
        <v>8</v>
      </c>
      <c r="P40" s="65">
        <f>VLOOKUP($A40,'Return Data'!$B$7:$R$2843,11,0)</f>
        <v>3.1812</v>
      </c>
      <c r="Q40" s="66">
        <f t="shared" si="6"/>
        <v>8</v>
      </c>
      <c r="R40" s="65">
        <f>VLOOKUP($A40,'Return Data'!$B$7:$R$2843,12,0)</f>
        <v>3.1987999999999999</v>
      </c>
      <c r="S40" s="66">
        <f t="shared" si="7"/>
        <v>6</v>
      </c>
      <c r="T40" s="65">
        <f>VLOOKUP($A40,'Return Data'!$B$7:$R$2843,13,0)</f>
        <v>3.2650999999999999</v>
      </c>
      <c r="U40" s="66">
        <f t="shared" si="8"/>
        <v>6</v>
      </c>
      <c r="V40" s="65">
        <f>VLOOKUP($A40,'Return Data'!$B$7:$R$2843,17,0)</f>
        <v>4.4581999999999997</v>
      </c>
      <c r="W40" s="66">
        <f t="shared" si="14"/>
        <v>16</v>
      </c>
      <c r="X40" s="65">
        <f>VLOOKUP($A40,'Return Data'!$B$7:$R$2843,14,0)</f>
        <v>5.4821999999999997</v>
      </c>
      <c r="Y40" s="66">
        <f t="shared" si="15"/>
        <v>12</v>
      </c>
      <c r="Z40" s="65">
        <f>VLOOKUP($A40,'Return Data'!$B$7:$R$2843,16,0)</f>
        <v>7.3310000000000004</v>
      </c>
      <c r="AA40" s="67">
        <f t="shared" si="11"/>
        <v>10</v>
      </c>
    </row>
    <row r="41" spans="1:27" x14ac:dyDescent="0.3">
      <c r="A41" s="63" t="s">
        <v>262</v>
      </c>
      <c r="B41" s="64">
        <f>VLOOKUP($A41,'Return Data'!$B$7:$R$2843,3,0)</f>
        <v>44353</v>
      </c>
      <c r="C41" s="65">
        <f>VLOOKUP($A41,'Return Data'!$B$7:$R$2843,4,0)</f>
        <v>3243.2087000000001</v>
      </c>
      <c r="D41" s="65">
        <f>VLOOKUP($A41,'Return Data'!$B$7:$R$2843,5,0)</f>
        <v>3.1154999999999999</v>
      </c>
      <c r="E41" s="66">
        <f t="shared" si="0"/>
        <v>26</v>
      </c>
      <c r="F41" s="65">
        <f>VLOOKUP($A41,'Return Data'!$B$7:$R$2843,6,0)</f>
        <v>3.1568999999999998</v>
      </c>
      <c r="G41" s="66">
        <f t="shared" si="1"/>
        <v>27</v>
      </c>
      <c r="H41" s="65">
        <f>VLOOKUP($A41,'Return Data'!$B$7:$R$2843,7,0)</f>
        <v>3.1631</v>
      </c>
      <c r="I41" s="66">
        <f t="shared" si="2"/>
        <v>27</v>
      </c>
      <c r="J41" s="65">
        <f>VLOOKUP($A41,'Return Data'!$B$7:$R$2843,8,0)</f>
        <v>3.1972999999999998</v>
      </c>
      <c r="K41" s="66">
        <f t="shared" si="3"/>
        <v>26</v>
      </c>
      <c r="L41" s="65">
        <f>VLOOKUP($A41,'Return Data'!$B$7:$R$2843,9,0)</f>
        <v>3.1543000000000001</v>
      </c>
      <c r="M41" s="66">
        <f t="shared" si="4"/>
        <v>23</v>
      </c>
      <c r="N41" s="65">
        <f>VLOOKUP($A41,'Return Data'!$B$7:$R$2843,10,0)</f>
        <v>3.2122000000000002</v>
      </c>
      <c r="O41" s="66">
        <f t="shared" si="5"/>
        <v>22</v>
      </c>
      <c r="P41" s="65">
        <f>VLOOKUP($A41,'Return Data'!$B$7:$R$2843,11,0)</f>
        <v>3.0678000000000001</v>
      </c>
      <c r="Q41" s="66">
        <f t="shared" si="6"/>
        <v>30</v>
      </c>
      <c r="R41" s="65">
        <f>VLOOKUP($A41,'Return Data'!$B$7:$R$2843,12,0)</f>
        <v>3.1065</v>
      </c>
      <c r="S41" s="66">
        <f t="shared" si="7"/>
        <v>26</v>
      </c>
      <c r="T41" s="65">
        <f>VLOOKUP($A41,'Return Data'!$B$7:$R$2843,13,0)</f>
        <v>3.2107000000000001</v>
      </c>
      <c r="U41" s="66">
        <f t="shared" si="8"/>
        <v>19</v>
      </c>
      <c r="V41" s="65">
        <f>VLOOKUP($A41,'Return Data'!$B$7:$R$2843,17,0)</f>
        <v>4.4943999999999997</v>
      </c>
      <c r="W41" s="66">
        <f t="shared" si="14"/>
        <v>7</v>
      </c>
      <c r="X41" s="65">
        <f>VLOOKUP($A41,'Return Data'!$B$7:$R$2843,14,0)</f>
        <v>5.5004999999999997</v>
      </c>
      <c r="Y41" s="66">
        <f t="shared" si="15"/>
        <v>8</v>
      </c>
      <c r="Z41" s="65">
        <f>VLOOKUP($A41,'Return Data'!$B$7:$R$2843,16,0)</f>
        <v>7.2667000000000002</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44353</v>
      </c>
      <c r="C43" s="65">
        <f>VLOOKUP($A43,'Return Data'!$B$7:$R$2843,4,0)</f>
        <v>1977.6318000000001</v>
      </c>
      <c r="D43" s="65">
        <f>VLOOKUP($A43,'Return Data'!$B$7:$R$2843,5,0)</f>
        <v>3.2467999999999999</v>
      </c>
      <c r="E43" s="66">
        <f t="shared" si="0"/>
        <v>5</v>
      </c>
      <c r="F43" s="65">
        <f>VLOOKUP($A43,'Return Data'!$B$7:$R$2843,6,0)</f>
        <v>3.2713999999999999</v>
      </c>
      <c r="G43" s="66">
        <f t="shared" si="1"/>
        <v>11</v>
      </c>
      <c r="H43" s="65">
        <f>VLOOKUP($A43,'Return Data'!$B$7:$R$2843,7,0)</f>
        <v>3.2648999999999999</v>
      </c>
      <c r="I43" s="66">
        <f t="shared" si="2"/>
        <v>12</v>
      </c>
      <c r="J43" s="65">
        <f>VLOOKUP($A43,'Return Data'!$B$7:$R$2843,8,0)</f>
        <v>3.2692999999999999</v>
      </c>
      <c r="K43" s="66">
        <f t="shared" si="3"/>
        <v>8</v>
      </c>
      <c r="L43" s="65">
        <f>VLOOKUP($A43,'Return Data'!$B$7:$R$2843,9,0)</f>
        <v>3.2185999999999999</v>
      </c>
      <c r="M43" s="66">
        <f t="shared" si="4"/>
        <v>10</v>
      </c>
      <c r="N43" s="65">
        <f>VLOOKUP($A43,'Return Data'!$B$7:$R$2843,10,0)</f>
        <v>3.2755000000000001</v>
      </c>
      <c r="O43" s="66">
        <f t="shared" si="5"/>
        <v>9</v>
      </c>
      <c r="P43" s="65">
        <f>VLOOKUP($A43,'Return Data'!$B$7:$R$2843,11,0)</f>
        <v>3.1789999999999998</v>
      </c>
      <c r="Q43" s="66">
        <f t="shared" si="6"/>
        <v>9</v>
      </c>
      <c r="R43" s="65">
        <f>VLOOKUP($A43,'Return Data'!$B$7:$R$2843,12,0)</f>
        <v>3.1652999999999998</v>
      </c>
      <c r="S43" s="66">
        <f t="shared" si="7"/>
        <v>8</v>
      </c>
      <c r="T43" s="65">
        <f>VLOOKUP($A43,'Return Data'!$B$7:$R$2843,13,0)</f>
        <v>3.2534000000000001</v>
      </c>
      <c r="U43" s="66">
        <f t="shared" si="8"/>
        <v>8</v>
      </c>
      <c r="V43" s="65">
        <f>VLOOKUP($A43,'Return Data'!$B$7:$R$2843,17,0)</f>
        <v>4.4852999999999996</v>
      </c>
      <c r="W43" s="66">
        <f t="shared" si="14"/>
        <v>11</v>
      </c>
      <c r="X43" s="65">
        <f>VLOOKUP($A43,'Return Data'!$B$7:$R$2843,14,0)</f>
        <v>4.1951999999999998</v>
      </c>
      <c r="Y43" s="66">
        <f t="shared" si="15"/>
        <v>32</v>
      </c>
      <c r="Z43" s="65">
        <f>VLOOKUP($A43,'Return Data'!$B$7:$R$2843,16,0)</f>
        <v>7.0670000000000002</v>
      </c>
      <c r="AA43" s="67">
        <f t="shared" si="11"/>
        <v>22</v>
      </c>
    </row>
    <row r="44" spans="1:27" x14ac:dyDescent="0.3">
      <c r="A44" s="63" t="s">
        <v>264</v>
      </c>
      <c r="B44" s="64">
        <f>VLOOKUP($A44,'Return Data'!$B$7:$R$2843,3,0)</f>
        <v>44353</v>
      </c>
      <c r="C44" s="65">
        <f>VLOOKUP($A44,'Return Data'!$B$7:$R$2843,4,0)</f>
        <v>3372.4872</v>
      </c>
      <c r="D44" s="65">
        <f>VLOOKUP($A44,'Return Data'!$B$7:$R$2843,5,0)</f>
        <v>3.1768000000000001</v>
      </c>
      <c r="E44" s="66">
        <f t="shared" si="0"/>
        <v>14</v>
      </c>
      <c r="F44" s="65">
        <f>VLOOKUP($A44,'Return Data'!$B$7:$R$2843,6,0)</f>
        <v>3.2343999999999999</v>
      </c>
      <c r="G44" s="66">
        <f t="shared" si="1"/>
        <v>19</v>
      </c>
      <c r="H44" s="65">
        <f>VLOOKUP($A44,'Return Data'!$B$7:$R$2843,7,0)</f>
        <v>3.2576999999999998</v>
      </c>
      <c r="I44" s="66">
        <f t="shared" si="2"/>
        <v>13</v>
      </c>
      <c r="J44" s="65">
        <f>VLOOKUP($A44,'Return Data'!$B$7:$R$2843,8,0)</f>
        <v>3.2483</v>
      </c>
      <c r="K44" s="66">
        <f t="shared" si="3"/>
        <v>13</v>
      </c>
      <c r="L44" s="65">
        <f>VLOOKUP($A44,'Return Data'!$B$7:$R$2843,9,0)</f>
        <v>3.1878000000000002</v>
      </c>
      <c r="M44" s="66">
        <f t="shared" si="4"/>
        <v>15</v>
      </c>
      <c r="N44" s="65">
        <f>VLOOKUP($A44,'Return Data'!$B$7:$R$2843,10,0)</f>
        <v>3.2307999999999999</v>
      </c>
      <c r="O44" s="66">
        <f t="shared" si="5"/>
        <v>16</v>
      </c>
      <c r="P44" s="65">
        <f>VLOOKUP($A44,'Return Data'!$B$7:$R$2843,11,0)</f>
        <v>3.1366000000000001</v>
      </c>
      <c r="Q44" s="66">
        <f t="shared" si="6"/>
        <v>14</v>
      </c>
      <c r="R44" s="65">
        <f>VLOOKUP($A44,'Return Data'!$B$7:$R$2843,12,0)</f>
        <v>3.1556000000000002</v>
      </c>
      <c r="S44" s="66">
        <f t="shared" si="7"/>
        <v>9</v>
      </c>
      <c r="T44" s="65">
        <f>VLOOKUP($A44,'Return Data'!$B$7:$R$2843,13,0)</f>
        <v>3.2561</v>
      </c>
      <c r="U44" s="66">
        <f t="shared" si="8"/>
        <v>7</v>
      </c>
      <c r="V44" s="65">
        <f>VLOOKUP($A44,'Return Data'!$B$7:$R$2843,17,0)</f>
        <v>4.4600999999999997</v>
      </c>
      <c r="W44" s="66">
        <f t="shared" si="14"/>
        <v>14</v>
      </c>
      <c r="X44" s="65">
        <f>VLOOKUP($A44,'Return Data'!$B$7:$R$2843,14,0)</f>
        <v>5.4871999999999996</v>
      </c>
      <c r="Y44" s="66">
        <f t="shared" si="15"/>
        <v>11</v>
      </c>
      <c r="Z44" s="65">
        <f>VLOOKUP($A44,'Return Data'!$B$7:$R$2843,16,0)</f>
        <v>7.0574000000000003</v>
      </c>
      <c r="AA44" s="67">
        <f t="shared" si="11"/>
        <v>23</v>
      </c>
    </row>
    <row r="45" spans="1:27" x14ac:dyDescent="0.3">
      <c r="A45" s="63" t="s">
        <v>265</v>
      </c>
      <c r="B45" s="64">
        <f>VLOOKUP($A45,'Return Data'!$B$7:$R$2843,3,0)</f>
        <v>44353</v>
      </c>
      <c r="C45" s="65">
        <f>VLOOKUP($A45,'Return Data'!$B$7:$R$2843,4,0)</f>
        <v>1116.087</v>
      </c>
      <c r="D45" s="65">
        <f>VLOOKUP($A45,'Return Data'!$B$7:$R$2843,5,0)</f>
        <v>2.8603999999999998</v>
      </c>
      <c r="E45" s="66">
        <f t="shared" si="0"/>
        <v>35</v>
      </c>
      <c r="F45" s="65">
        <f>VLOOKUP($A45,'Return Data'!$B$7:$R$2843,6,0)</f>
        <v>2.8666</v>
      </c>
      <c r="G45" s="66">
        <f t="shared" si="1"/>
        <v>35</v>
      </c>
      <c r="H45" s="65">
        <f>VLOOKUP($A45,'Return Data'!$B$7:$R$2843,7,0)</f>
        <v>2.8435000000000001</v>
      </c>
      <c r="I45" s="66">
        <f t="shared" si="2"/>
        <v>35</v>
      </c>
      <c r="J45" s="65">
        <f>VLOOKUP($A45,'Return Data'!$B$7:$R$2843,8,0)</f>
        <v>2.8723999999999998</v>
      </c>
      <c r="K45" s="66">
        <f t="shared" si="3"/>
        <v>36</v>
      </c>
      <c r="L45" s="65">
        <f>VLOOKUP($A45,'Return Data'!$B$7:$R$2843,9,0)</f>
        <v>2.9142999999999999</v>
      </c>
      <c r="M45" s="66">
        <f t="shared" si="4"/>
        <v>35</v>
      </c>
      <c r="N45" s="65">
        <f>VLOOKUP($A45,'Return Data'!$B$7:$R$2843,10,0)</f>
        <v>2.9672999999999998</v>
      </c>
      <c r="O45" s="66">
        <f t="shared" si="5"/>
        <v>33</v>
      </c>
      <c r="P45" s="65">
        <f>VLOOKUP($A45,'Return Data'!$B$7:$R$2843,11,0)</f>
        <v>2.9165000000000001</v>
      </c>
      <c r="Q45" s="66">
        <f t="shared" si="6"/>
        <v>34</v>
      </c>
      <c r="R45" s="65">
        <f>VLOOKUP($A45,'Return Data'!$B$7:$R$2843,12,0)</f>
        <v>2.9487999999999999</v>
      </c>
      <c r="S45" s="66">
        <f t="shared" si="7"/>
        <v>34</v>
      </c>
      <c r="T45" s="65">
        <f>VLOOKUP($A45,'Return Data'!$B$7:$R$2843,13,0)</f>
        <v>2.9561000000000002</v>
      </c>
      <c r="U45" s="66">
        <f t="shared" si="8"/>
        <v>34</v>
      </c>
      <c r="V45" s="65"/>
      <c r="W45" s="66"/>
      <c r="X45" s="65"/>
      <c r="Y45" s="66"/>
      <c r="Z45" s="65">
        <f>VLOOKUP($A45,'Return Data'!$B$7:$R$2843,16,0)</f>
        <v>4.6942000000000004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3.0714078947368422</v>
      </c>
      <c r="E47" s="65"/>
      <c r="F47" s="75">
        <f>AVERAGE(F8:F45)</f>
        <v>3.124473684210527</v>
      </c>
      <c r="G47" s="65"/>
      <c r="H47" s="75">
        <f>AVERAGE(H8:H45)</f>
        <v>3.1160105263157889</v>
      </c>
      <c r="I47" s="65"/>
      <c r="J47" s="75">
        <f>AVERAGE(J8:J45)</f>
        <v>3.130507894736843</v>
      </c>
      <c r="K47" s="65"/>
      <c r="L47" s="75">
        <f>AVERAGE(L8:L45)</f>
        <v>3.0866921052631575</v>
      </c>
      <c r="M47" s="65"/>
      <c r="N47" s="75">
        <f>AVERAGE(N8:N45)</f>
        <v>3.1294263157894733</v>
      </c>
      <c r="O47" s="65"/>
      <c r="P47" s="75">
        <f>AVERAGE(P8:P45)</f>
        <v>3.0439605263157894</v>
      </c>
      <c r="Q47" s="65"/>
      <c r="R47" s="75">
        <f>AVERAGE(R8:R45)</f>
        <v>3.0528526315789475</v>
      </c>
      <c r="S47" s="65"/>
      <c r="T47" s="75">
        <f>AVERAGE(T8:T45)</f>
        <v>3.1212552631578951</v>
      </c>
      <c r="U47" s="65"/>
      <c r="V47" s="75">
        <f>AVERAGE(V8:V45)</f>
        <v>4.273448571428573</v>
      </c>
      <c r="W47" s="65"/>
      <c r="X47" s="75">
        <f>AVERAGE(X8:X45)</f>
        <v>5.1297764705882347</v>
      </c>
      <c r="Y47" s="65"/>
      <c r="Z47" s="75">
        <f>AVERAGE(Z8:Z45)</f>
        <v>6.5355500000000006</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3.9638</v>
      </c>
      <c r="E49" s="95"/>
      <c r="F49" s="79">
        <f>MAX(F8:F45)</f>
        <v>4.0572999999999997</v>
      </c>
      <c r="G49" s="95"/>
      <c r="H49" s="79">
        <f>MAX(H8:H45)</f>
        <v>4.1017000000000001</v>
      </c>
      <c r="I49" s="95"/>
      <c r="J49" s="79">
        <f>MAX(J8:J45)</f>
        <v>4.2488999999999999</v>
      </c>
      <c r="K49" s="95"/>
      <c r="L49" s="79">
        <f>MAX(L8:L45)</f>
        <v>4.1375999999999999</v>
      </c>
      <c r="M49" s="95"/>
      <c r="N49" s="79">
        <f>MAX(N8:N45)</f>
        <v>4.3803999999999998</v>
      </c>
      <c r="O49" s="95"/>
      <c r="P49" s="79">
        <f>MAX(P8:P45)</f>
        <v>4.2465999999999999</v>
      </c>
      <c r="Q49" s="95"/>
      <c r="R49" s="79">
        <f>MAX(R8:R45)</f>
        <v>4.3993000000000002</v>
      </c>
      <c r="S49" s="95"/>
      <c r="T49" s="79">
        <f>MAX(T8:T45)</f>
        <v>4.4318</v>
      </c>
      <c r="U49" s="95"/>
      <c r="V49" s="79">
        <f>MAX(V8:V45)</f>
        <v>5.3002000000000002</v>
      </c>
      <c r="W49" s="95"/>
      <c r="X49" s="79">
        <f>MAX(X8:X45)</f>
        <v>6.0465999999999998</v>
      </c>
      <c r="Y49" s="95"/>
      <c r="Z49" s="79">
        <f>MAX(Z8:Z45)</f>
        <v>7.84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44351</v>
      </c>
      <c r="E7" s="184">
        <v>966.14</v>
      </c>
      <c r="F7" s="184">
        <v>-8.7900000000000006E-2</v>
      </c>
      <c r="G7" s="184">
        <v>0.81179999999999997</v>
      </c>
      <c r="H7" s="184">
        <v>1.2502</v>
      </c>
      <c r="I7" s="184">
        <v>2.1623999999999999</v>
      </c>
      <c r="J7" s="184">
        <v>5.8945999999999996</v>
      </c>
      <c r="K7" s="184">
        <v>4.0090000000000003</v>
      </c>
      <c r="L7" s="184">
        <v>17.197399999999998</v>
      </c>
      <c r="M7" s="184">
        <v>34.762599999999999</v>
      </c>
      <c r="N7" s="184">
        <v>51.3994</v>
      </c>
      <c r="O7" s="184">
        <v>9.0482999999999993</v>
      </c>
      <c r="P7" s="184">
        <v>10.4382</v>
      </c>
      <c r="Q7" s="184">
        <v>18.956</v>
      </c>
      <c r="R7" s="184">
        <v>12.279400000000001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44351</v>
      </c>
      <c r="E8" s="184">
        <v>1047.57</v>
      </c>
      <c r="F8" s="184">
        <v>-8.4900000000000003E-2</v>
      </c>
      <c r="G8" s="184">
        <v>0.82</v>
      </c>
      <c r="H8" s="184">
        <v>1.2683</v>
      </c>
      <c r="I8" s="184">
        <v>2.1970000000000001</v>
      </c>
      <c r="J8" s="184">
        <v>5.9692999999999996</v>
      </c>
      <c r="K8" s="184">
        <v>4.1798000000000002</v>
      </c>
      <c r="L8" s="184">
        <v>17.613299999999999</v>
      </c>
      <c r="M8" s="184">
        <v>35.520099999999999</v>
      </c>
      <c r="N8" s="184">
        <v>52.566899999999997</v>
      </c>
      <c r="O8" s="184">
        <v>9.9390000000000001</v>
      </c>
      <c r="P8" s="184">
        <v>11.5497</v>
      </c>
      <c r="Q8" s="184">
        <v>13.9345</v>
      </c>
      <c r="R8" s="184">
        <v>13.13</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44351</v>
      </c>
      <c r="E9" s="184">
        <v>14.43</v>
      </c>
      <c r="F9" s="184">
        <v>0</v>
      </c>
      <c r="G9" s="184">
        <v>1.1212</v>
      </c>
      <c r="H9" s="184">
        <v>1.7629999999999999</v>
      </c>
      <c r="I9" s="184">
        <v>2.7778</v>
      </c>
      <c r="J9" s="184">
        <v>6.4945000000000004</v>
      </c>
      <c r="K9" s="184">
        <v>3.7383000000000002</v>
      </c>
      <c r="L9" s="184">
        <v>12.2957</v>
      </c>
      <c r="M9" s="184">
        <v>28.039000000000001</v>
      </c>
      <c r="N9" s="184">
        <v>42.167499999999997</v>
      </c>
      <c r="O9" s="184"/>
      <c r="P9" s="184"/>
      <c r="Q9" s="184">
        <v>13.877800000000001</v>
      </c>
      <c r="R9" s="184">
        <v>16.5961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44351</v>
      </c>
      <c r="E10" s="184">
        <v>13.83</v>
      </c>
      <c r="F10" s="184">
        <v>0</v>
      </c>
      <c r="G10" s="184">
        <v>1.0965</v>
      </c>
      <c r="H10" s="184">
        <v>1.6912</v>
      </c>
      <c r="I10" s="184">
        <v>2.6726000000000001</v>
      </c>
      <c r="J10" s="184">
        <v>6.3845999999999998</v>
      </c>
      <c r="K10" s="184">
        <v>3.3632</v>
      </c>
      <c r="L10" s="184">
        <v>11.532299999999999</v>
      </c>
      <c r="M10" s="184">
        <v>26.648399999999999</v>
      </c>
      <c r="N10" s="184">
        <v>40.121600000000001</v>
      </c>
      <c r="O10" s="184"/>
      <c r="P10" s="184"/>
      <c r="Q10" s="184">
        <v>12.1768</v>
      </c>
      <c r="R10" s="184">
        <v>14.9641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44351</v>
      </c>
      <c r="E11" s="184">
        <v>72.209999999999994</v>
      </c>
      <c r="F11" s="184">
        <v>-8.3000000000000004E-2</v>
      </c>
      <c r="G11" s="184">
        <v>0.45910000000000001</v>
      </c>
      <c r="H11" s="184">
        <v>1.0778000000000001</v>
      </c>
      <c r="I11" s="184">
        <v>1.9915</v>
      </c>
      <c r="J11" s="184">
        <v>5.6474000000000002</v>
      </c>
      <c r="K11" s="184">
        <v>2.5710000000000002</v>
      </c>
      <c r="L11" s="184">
        <v>15.5175</v>
      </c>
      <c r="M11" s="184">
        <v>31.3626</v>
      </c>
      <c r="N11" s="184">
        <v>46.887700000000002</v>
      </c>
      <c r="O11" s="184">
        <v>9.3053000000000008</v>
      </c>
      <c r="P11" s="184">
        <v>10.564399999999999</v>
      </c>
      <c r="Q11" s="184">
        <v>11.789199999999999</v>
      </c>
      <c r="R11" s="184">
        <v>13.524699999999999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44351</v>
      </c>
      <c r="E12" s="184">
        <v>78.88</v>
      </c>
      <c r="F12" s="184">
        <v>-7.5999999999999998E-2</v>
      </c>
      <c r="G12" s="184">
        <v>0.4713</v>
      </c>
      <c r="H12" s="184">
        <v>1.1023000000000001</v>
      </c>
      <c r="I12" s="184">
        <v>2.0308000000000002</v>
      </c>
      <c r="J12" s="184">
        <v>5.7088999999999999</v>
      </c>
      <c r="K12" s="184">
        <v>2.7484999999999999</v>
      </c>
      <c r="L12" s="184">
        <v>15.8977</v>
      </c>
      <c r="M12" s="184">
        <v>31.994599999999998</v>
      </c>
      <c r="N12" s="184">
        <v>47.8538</v>
      </c>
      <c r="O12" s="184">
        <v>10.216200000000001</v>
      </c>
      <c r="P12" s="184">
        <v>11.791499999999999</v>
      </c>
      <c r="Q12" s="184">
        <v>12.0623</v>
      </c>
      <c r="R12" s="184">
        <v>14.286099999999999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44351</v>
      </c>
      <c r="E13" s="184">
        <v>18.305399999999999</v>
      </c>
      <c r="F13" s="184">
        <v>-6.2199999999999998E-2</v>
      </c>
      <c r="G13" s="184">
        <v>0.75460000000000005</v>
      </c>
      <c r="H13" s="184">
        <v>1.4942</v>
      </c>
      <c r="I13" s="184">
        <v>2.4874999999999998</v>
      </c>
      <c r="J13" s="184">
        <v>7.3612000000000002</v>
      </c>
      <c r="K13" s="184">
        <v>5.2331000000000003</v>
      </c>
      <c r="L13" s="184">
        <v>20.209599999999998</v>
      </c>
      <c r="M13" s="184">
        <v>33.576099999999997</v>
      </c>
      <c r="N13" s="184">
        <v>45.154200000000003</v>
      </c>
      <c r="O13" s="184">
        <v>18.291399999999999</v>
      </c>
      <c r="P13" s="184"/>
      <c r="Q13" s="184">
        <v>15.6365</v>
      </c>
      <c r="R13" s="184">
        <v>21.7974</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44351</v>
      </c>
      <c r="E14" s="184">
        <v>17.142299999999999</v>
      </c>
      <c r="F14" s="184">
        <v>-6.7000000000000004E-2</v>
      </c>
      <c r="G14" s="184">
        <v>0.74050000000000005</v>
      </c>
      <c r="H14" s="184">
        <v>1.4607000000000001</v>
      </c>
      <c r="I14" s="184">
        <v>2.4184999999999999</v>
      </c>
      <c r="J14" s="184">
        <v>7.2023999999999999</v>
      </c>
      <c r="K14" s="184">
        <v>4.7632000000000003</v>
      </c>
      <c r="L14" s="184">
        <v>19.167100000000001</v>
      </c>
      <c r="M14" s="184">
        <v>31.919699999999999</v>
      </c>
      <c r="N14" s="184">
        <v>42.703899999999997</v>
      </c>
      <c r="O14" s="184">
        <v>16.456800000000001</v>
      </c>
      <c r="P14" s="184"/>
      <c r="Q14" s="184">
        <v>13.8268</v>
      </c>
      <c r="R14" s="184">
        <v>19.836300000000001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44351</v>
      </c>
      <c r="E15" s="184">
        <v>20.010000000000002</v>
      </c>
      <c r="F15" s="184">
        <v>0.10009999999999999</v>
      </c>
      <c r="G15" s="184">
        <v>1.3165</v>
      </c>
      <c r="H15" s="184">
        <v>1.5736000000000001</v>
      </c>
      <c r="I15" s="184">
        <v>3.1442999999999999</v>
      </c>
      <c r="J15" s="184">
        <v>6.4362000000000004</v>
      </c>
      <c r="K15" s="184">
        <v>11.912800000000001</v>
      </c>
      <c r="L15" s="184">
        <v>26.7258</v>
      </c>
      <c r="M15" s="184">
        <v>44.895000000000003</v>
      </c>
      <c r="N15" s="184">
        <v>70.008499999999998</v>
      </c>
      <c r="O15" s="184">
        <v>12.4977</v>
      </c>
      <c r="P15" s="184"/>
      <c r="Q15" s="184">
        <v>15.2849</v>
      </c>
      <c r="R15" s="184">
        <v>22.994199999999999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44351</v>
      </c>
      <c r="E16" s="184">
        <v>19.18</v>
      </c>
      <c r="F16" s="184">
        <v>0.10440000000000001</v>
      </c>
      <c r="G16" s="184">
        <v>1.2672000000000001</v>
      </c>
      <c r="H16" s="184">
        <v>1.5351999999999999</v>
      </c>
      <c r="I16" s="184">
        <v>3.1183000000000001</v>
      </c>
      <c r="J16" s="184">
        <v>6.3783000000000003</v>
      </c>
      <c r="K16" s="184">
        <v>11.7065</v>
      </c>
      <c r="L16" s="184">
        <v>26.184200000000001</v>
      </c>
      <c r="M16" s="184">
        <v>43.994</v>
      </c>
      <c r="N16" s="184">
        <v>68.541300000000007</v>
      </c>
      <c r="O16" s="184">
        <v>11.5062</v>
      </c>
      <c r="P16" s="184"/>
      <c r="Q16" s="184">
        <v>14.287800000000001</v>
      </c>
      <c r="R16" s="184">
        <v>21.949400000000001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44351</v>
      </c>
      <c r="E17" s="184">
        <v>240.38</v>
      </c>
      <c r="F17" s="184">
        <v>-4.1599999999999998E-2</v>
      </c>
      <c r="G17" s="184">
        <v>0.99580000000000002</v>
      </c>
      <c r="H17" s="184">
        <v>1.6191</v>
      </c>
      <c r="I17" s="184">
        <v>2.4681000000000002</v>
      </c>
      <c r="J17" s="184">
        <v>6.3158000000000003</v>
      </c>
      <c r="K17" s="184">
        <v>4.3315999999999999</v>
      </c>
      <c r="L17" s="184">
        <v>15.4452</v>
      </c>
      <c r="M17" s="184">
        <v>29.822900000000001</v>
      </c>
      <c r="N17" s="184">
        <v>42.489600000000003</v>
      </c>
      <c r="O17" s="184">
        <v>16.110299999999999</v>
      </c>
      <c r="P17" s="184">
        <v>15.904</v>
      </c>
      <c r="Q17" s="184">
        <v>15.4419</v>
      </c>
      <c r="R17" s="184">
        <v>18.421900000000001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44351</v>
      </c>
      <c r="E18" s="184">
        <v>223.01</v>
      </c>
      <c r="F18" s="184">
        <v>-4.9299999999999997E-2</v>
      </c>
      <c r="G18" s="184">
        <v>0.98260000000000003</v>
      </c>
      <c r="H18" s="184">
        <v>1.5945</v>
      </c>
      <c r="I18" s="184">
        <v>2.4156</v>
      </c>
      <c r="J18" s="184">
        <v>6.2054</v>
      </c>
      <c r="K18" s="184">
        <v>4.0159000000000002</v>
      </c>
      <c r="L18" s="184">
        <v>14.7879</v>
      </c>
      <c r="M18" s="184">
        <v>28.706600000000002</v>
      </c>
      <c r="N18" s="184">
        <v>40.860300000000002</v>
      </c>
      <c r="O18" s="184">
        <v>14.770099999999999</v>
      </c>
      <c r="P18" s="184">
        <v>14.508800000000001</v>
      </c>
      <c r="Q18" s="184">
        <v>11.570600000000001</v>
      </c>
      <c r="R18" s="184">
        <v>17.050899999999999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44351</v>
      </c>
      <c r="E19" s="184">
        <v>232.81899999999999</v>
      </c>
      <c r="F19" s="184">
        <v>4.7300000000000002E-2</v>
      </c>
      <c r="G19" s="184">
        <v>1.3309</v>
      </c>
      <c r="H19" s="184">
        <v>1.9843</v>
      </c>
      <c r="I19" s="184">
        <v>2.4108999999999998</v>
      </c>
      <c r="J19" s="184">
        <v>6.4417999999999997</v>
      </c>
      <c r="K19" s="184">
        <v>5.1890000000000001</v>
      </c>
      <c r="L19" s="184">
        <v>17.372499999999999</v>
      </c>
      <c r="M19" s="184">
        <v>34.076000000000001</v>
      </c>
      <c r="N19" s="184">
        <v>47.5471</v>
      </c>
      <c r="O19" s="184">
        <v>15.567299999999999</v>
      </c>
      <c r="P19" s="184">
        <v>15.2859</v>
      </c>
      <c r="Q19" s="184">
        <v>14.8873</v>
      </c>
      <c r="R19" s="184">
        <v>19.049299999999999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44351</v>
      </c>
      <c r="E20" s="184">
        <v>216.09899999999999</v>
      </c>
      <c r="F20" s="184">
        <v>4.4400000000000002E-2</v>
      </c>
      <c r="G20" s="184">
        <v>1.3227</v>
      </c>
      <c r="H20" s="184">
        <v>1.9642999999999999</v>
      </c>
      <c r="I20" s="184">
        <v>2.37</v>
      </c>
      <c r="J20" s="184">
        <v>6.3479000000000001</v>
      </c>
      <c r="K20" s="184">
        <v>4.9166999999999996</v>
      </c>
      <c r="L20" s="184">
        <v>16.779299999999999</v>
      </c>
      <c r="M20" s="184">
        <v>33.057699999999997</v>
      </c>
      <c r="N20" s="184">
        <v>46.065100000000001</v>
      </c>
      <c r="O20" s="184">
        <v>14.4155</v>
      </c>
      <c r="P20" s="184">
        <v>14.084199999999999</v>
      </c>
      <c r="Q20" s="184">
        <v>14.9636</v>
      </c>
      <c r="R20" s="184">
        <v>17.876999999999999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44351</v>
      </c>
      <c r="E21" s="184">
        <v>36.5</v>
      </c>
      <c r="F21" s="184">
        <v>-0.19139999999999999</v>
      </c>
      <c r="G21" s="184">
        <v>0.74519999999999997</v>
      </c>
      <c r="H21" s="184">
        <v>1.2483</v>
      </c>
      <c r="I21" s="184">
        <v>2.2694999999999999</v>
      </c>
      <c r="J21" s="184">
        <v>6.6627999999999998</v>
      </c>
      <c r="K21" s="184">
        <v>4.6444999999999999</v>
      </c>
      <c r="L21" s="184">
        <v>17.704000000000001</v>
      </c>
      <c r="M21" s="184">
        <v>33.846699999999998</v>
      </c>
      <c r="N21" s="184">
        <v>46.881300000000003</v>
      </c>
      <c r="O21" s="184">
        <v>13.842599999999999</v>
      </c>
      <c r="P21" s="184">
        <v>12.860799999999999</v>
      </c>
      <c r="Q21" s="184">
        <v>13.1942</v>
      </c>
      <c r="R21" s="184">
        <v>16.612400000000001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44351</v>
      </c>
      <c r="E22" s="184">
        <v>34.119999999999997</v>
      </c>
      <c r="F22" s="184">
        <v>-0.17549999999999999</v>
      </c>
      <c r="G22" s="184">
        <v>0.73809999999999998</v>
      </c>
      <c r="H22" s="184">
        <v>1.2162999999999999</v>
      </c>
      <c r="I22" s="184">
        <v>2.2168999999999999</v>
      </c>
      <c r="J22" s="184">
        <v>6.5251000000000001</v>
      </c>
      <c r="K22" s="184">
        <v>4.1513999999999998</v>
      </c>
      <c r="L22" s="184">
        <v>16.6496</v>
      </c>
      <c r="M22" s="184">
        <v>32.043300000000002</v>
      </c>
      <c r="N22" s="184">
        <v>44.209600000000002</v>
      </c>
      <c r="O22" s="184">
        <v>12.182499999999999</v>
      </c>
      <c r="P22" s="184">
        <v>11.6206</v>
      </c>
      <c r="Q22" s="184">
        <v>10.9396</v>
      </c>
      <c r="R22" s="184">
        <v>14.7332</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44351</v>
      </c>
      <c r="E23" s="184">
        <v>163.64850000000001</v>
      </c>
      <c r="F23" s="184">
        <v>0.35699999999999998</v>
      </c>
      <c r="G23" s="184">
        <v>1.5494000000000001</v>
      </c>
      <c r="H23" s="184">
        <v>2.2263000000000002</v>
      </c>
      <c r="I23" s="184">
        <v>3.2799</v>
      </c>
      <c r="J23" s="184">
        <v>7.3810000000000002</v>
      </c>
      <c r="K23" s="184">
        <v>4.7529000000000003</v>
      </c>
      <c r="L23" s="184">
        <v>18.1812</v>
      </c>
      <c r="M23" s="184">
        <v>37.152099999999997</v>
      </c>
      <c r="N23" s="184">
        <v>50.7149</v>
      </c>
      <c r="O23" s="184">
        <v>12.2119</v>
      </c>
      <c r="P23" s="184">
        <v>11.628</v>
      </c>
      <c r="Q23" s="184">
        <v>13.884499999999999</v>
      </c>
      <c r="R23" s="184">
        <v>15.5585</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44351</v>
      </c>
      <c r="E24" s="184">
        <v>179.1455</v>
      </c>
      <c r="F24" s="184">
        <v>0.35970000000000002</v>
      </c>
      <c r="G24" s="184">
        <v>1.5577000000000001</v>
      </c>
      <c r="H24" s="184">
        <v>2.2461000000000002</v>
      </c>
      <c r="I24" s="184">
        <v>3.319</v>
      </c>
      <c r="J24" s="184">
        <v>7.4695</v>
      </c>
      <c r="K24" s="184">
        <v>5.0155000000000003</v>
      </c>
      <c r="L24" s="184">
        <v>18.770800000000001</v>
      </c>
      <c r="M24" s="184">
        <v>38.179000000000002</v>
      </c>
      <c r="N24" s="184">
        <v>52.2256</v>
      </c>
      <c r="O24" s="184">
        <v>13.4079</v>
      </c>
      <c r="P24" s="184">
        <v>13.012</v>
      </c>
      <c r="Q24" s="184">
        <v>15.003399999999999</v>
      </c>
      <c r="R24" s="184">
        <v>16.736599999999999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44351</v>
      </c>
      <c r="E25" s="184">
        <v>72.257999999999996</v>
      </c>
      <c r="F25" s="184">
        <v>-2.4899999999999999E-2</v>
      </c>
      <c r="G25" s="184">
        <v>0.63229999999999997</v>
      </c>
      <c r="H25" s="184">
        <v>1.0036</v>
      </c>
      <c r="I25" s="184">
        <v>2.1777000000000002</v>
      </c>
      <c r="J25" s="184">
        <v>7.5556000000000001</v>
      </c>
      <c r="K25" s="184">
        <v>4.3948999999999998</v>
      </c>
      <c r="L25" s="184">
        <v>20.013999999999999</v>
      </c>
      <c r="M25" s="184">
        <v>36.823799999999999</v>
      </c>
      <c r="N25" s="184">
        <v>53.1571</v>
      </c>
      <c r="O25" s="184">
        <v>12.387</v>
      </c>
      <c r="P25" s="184">
        <v>12.2494</v>
      </c>
      <c r="Q25" s="184">
        <v>13.0076</v>
      </c>
      <c r="R25" s="184">
        <v>14.286</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44351</v>
      </c>
      <c r="E26" s="184">
        <v>72.257999999999996</v>
      </c>
      <c r="F26" s="184">
        <v>-2.4899999999999999E-2</v>
      </c>
      <c r="G26" s="184">
        <v>0.63229999999999997</v>
      </c>
      <c r="H26" s="184">
        <v>1.0036</v>
      </c>
      <c r="I26" s="184">
        <v>2.1777000000000002</v>
      </c>
      <c r="J26" s="184">
        <v>7.5556000000000001</v>
      </c>
      <c r="K26" s="184">
        <v>4.3948999999999998</v>
      </c>
      <c r="L26" s="184">
        <v>20.013999999999999</v>
      </c>
      <c r="M26" s="184">
        <v>36.823799999999999</v>
      </c>
      <c r="N26" s="184">
        <v>53.1571</v>
      </c>
      <c r="O26" s="184">
        <v>12.387</v>
      </c>
      <c r="P26" s="184">
        <v>13.1714</v>
      </c>
      <c r="Q26" s="184">
        <v>15.7393</v>
      </c>
      <c r="R26" s="184">
        <v>14.286</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44351</v>
      </c>
      <c r="E27" s="184">
        <v>76.281999999999996</v>
      </c>
      <c r="F27" s="184">
        <v>-2.23E-2</v>
      </c>
      <c r="G27" s="184">
        <v>0.63849999999999996</v>
      </c>
      <c r="H27" s="184">
        <v>1.0169999999999999</v>
      </c>
      <c r="I27" s="184">
        <v>2.2025999999999999</v>
      </c>
      <c r="J27" s="184">
        <v>7.6153000000000004</v>
      </c>
      <c r="K27" s="184">
        <v>4.5617999999999999</v>
      </c>
      <c r="L27" s="184">
        <v>20.385100000000001</v>
      </c>
      <c r="M27" s="184">
        <v>37.459899999999998</v>
      </c>
      <c r="N27" s="184">
        <v>54.1113</v>
      </c>
      <c r="O27" s="184">
        <v>13.217700000000001</v>
      </c>
      <c r="P27" s="184">
        <v>13.029</v>
      </c>
      <c r="Q27" s="184">
        <v>12.332000000000001</v>
      </c>
      <c r="R27" s="184">
        <v>14.9961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44351</v>
      </c>
      <c r="E28" s="184">
        <v>76.281999999999996</v>
      </c>
      <c r="F28" s="184">
        <v>-2.23E-2</v>
      </c>
      <c r="G28" s="184">
        <v>0.63849999999999996</v>
      </c>
      <c r="H28" s="184">
        <v>1.0169999999999999</v>
      </c>
      <c r="I28" s="184">
        <v>2.2025999999999999</v>
      </c>
      <c r="J28" s="184">
        <v>7.6153000000000004</v>
      </c>
      <c r="K28" s="184">
        <v>4.5617999999999999</v>
      </c>
      <c r="L28" s="184">
        <v>20.385100000000001</v>
      </c>
      <c r="M28" s="184">
        <v>37.459899999999998</v>
      </c>
      <c r="N28" s="184">
        <v>54.1113</v>
      </c>
      <c r="O28" s="184">
        <v>13.217700000000001</v>
      </c>
      <c r="P28" s="184">
        <v>14.1915</v>
      </c>
      <c r="Q28" s="184">
        <v>15.864000000000001</v>
      </c>
      <c r="R28" s="184">
        <v>14.9961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44351</v>
      </c>
      <c r="E29" s="184">
        <v>15.0425</v>
      </c>
      <c r="F29" s="184">
        <v>-0.16389999999999999</v>
      </c>
      <c r="G29" s="184">
        <v>0.63080000000000003</v>
      </c>
      <c r="H29" s="184">
        <v>1.3953</v>
      </c>
      <c r="I29" s="184">
        <v>2.5028999999999999</v>
      </c>
      <c r="J29" s="184">
        <v>6.7518000000000002</v>
      </c>
      <c r="K29" s="184">
        <v>3.7185000000000001</v>
      </c>
      <c r="L29" s="184">
        <v>14.5258</v>
      </c>
      <c r="M29" s="184">
        <v>29.395600000000002</v>
      </c>
      <c r="N29" s="184">
        <v>42.446599999999997</v>
      </c>
      <c r="O29" s="184"/>
      <c r="P29" s="184"/>
      <c r="Q29" s="184">
        <v>16.869399999999999</v>
      </c>
      <c r="R29" s="184">
        <v>16.3477</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44351</v>
      </c>
      <c r="E30" s="184">
        <v>14.494400000000001</v>
      </c>
      <c r="F30" s="184">
        <v>-0.1681</v>
      </c>
      <c r="G30" s="184">
        <v>0.61919999999999997</v>
      </c>
      <c r="H30" s="184">
        <v>1.3665</v>
      </c>
      <c r="I30" s="184">
        <v>2.4455</v>
      </c>
      <c r="J30" s="184">
        <v>6.6188000000000002</v>
      </c>
      <c r="K30" s="184">
        <v>3.3313999999999999</v>
      </c>
      <c r="L30" s="184">
        <v>13.6816</v>
      </c>
      <c r="M30" s="184">
        <v>27.968900000000001</v>
      </c>
      <c r="N30" s="184">
        <v>40.361199999999997</v>
      </c>
      <c r="O30" s="184"/>
      <c r="P30" s="184"/>
      <c r="Q30" s="184">
        <v>15.2248</v>
      </c>
      <c r="R30" s="184">
        <v>14.662100000000001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44351</v>
      </c>
      <c r="E31" s="184">
        <v>185.56</v>
      </c>
      <c r="F31" s="184">
        <v>0.1782</v>
      </c>
      <c r="G31" s="184">
        <v>1.0015000000000001</v>
      </c>
      <c r="H31" s="184">
        <v>1.4542999999999999</v>
      </c>
      <c r="I31" s="184">
        <v>2.2256999999999998</v>
      </c>
      <c r="J31" s="184">
        <v>7.3159000000000001</v>
      </c>
      <c r="K31" s="184">
        <v>5.7442000000000002</v>
      </c>
      <c r="L31" s="184">
        <v>25.692599999999999</v>
      </c>
      <c r="M31" s="184">
        <v>41.486800000000002</v>
      </c>
      <c r="N31" s="184">
        <v>53.076999999999998</v>
      </c>
      <c r="O31" s="184">
        <v>14.0342</v>
      </c>
      <c r="P31" s="184">
        <v>14.7857</v>
      </c>
      <c r="Q31" s="184">
        <v>14.479100000000001</v>
      </c>
      <c r="R31" s="184">
        <v>16.331399999999999</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44351</v>
      </c>
      <c r="E32" s="184">
        <v>201.12</v>
      </c>
      <c r="F32" s="184">
        <v>0.17929999999999999</v>
      </c>
      <c r="G32" s="184">
        <v>1.0095000000000001</v>
      </c>
      <c r="H32" s="184">
        <v>1.4681</v>
      </c>
      <c r="I32" s="184">
        <v>2.2471000000000001</v>
      </c>
      <c r="J32" s="184">
        <v>7.3613</v>
      </c>
      <c r="K32" s="184">
        <v>5.8693</v>
      </c>
      <c r="L32" s="184">
        <v>25.983499999999999</v>
      </c>
      <c r="M32" s="184">
        <v>41.9938</v>
      </c>
      <c r="N32" s="184">
        <v>53.843800000000002</v>
      </c>
      <c r="O32" s="184">
        <v>14.789</v>
      </c>
      <c r="P32" s="184">
        <v>15.8812</v>
      </c>
      <c r="Q32" s="184">
        <v>16.340800000000002</v>
      </c>
      <c r="R32" s="184">
        <v>16.919599999999999</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44351</v>
      </c>
      <c r="E33" s="184">
        <v>14.5579</v>
      </c>
      <c r="F33" s="184">
        <v>3.78E-2</v>
      </c>
      <c r="G33" s="184">
        <v>1.0508999999999999</v>
      </c>
      <c r="H33" s="184">
        <v>1.726</v>
      </c>
      <c r="I33" s="184">
        <v>2.66</v>
      </c>
      <c r="J33" s="184">
        <v>5.1879</v>
      </c>
      <c r="K33" s="184">
        <v>3.8433000000000002</v>
      </c>
      <c r="L33" s="184">
        <v>12.658899999999999</v>
      </c>
      <c r="M33" s="184">
        <v>23.081</v>
      </c>
      <c r="N33" s="184">
        <v>35.542099999999998</v>
      </c>
      <c r="O33" s="184">
        <v>6.5709</v>
      </c>
      <c r="P33" s="184"/>
      <c r="Q33" s="184">
        <v>8.4802999999999997</v>
      </c>
      <c r="R33" s="184">
        <v>12.9681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44351</v>
      </c>
      <c r="E34" s="184">
        <v>15.571199999999999</v>
      </c>
      <c r="F34" s="184">
        <v>4.0500000000000001E-2</v>
      </c>
      <c r="G34" s="184">
        <v>1.0585</v>
      </c>
      <c r="H34" s="184">
        <v>1.7425999999999999</v>
      </c>
      <c r="I34" s="184">
        <v>2.6947999999999999</v>
      </c>
      <c r="J34" s="184">
        <v>5.2676999999999996</v>
      </c>
      <c r="K34" s="184">
        <v>4.0292000000000003</v>
      </c>
      <c r="L34" s="184">
        <v>13.097</v>
      </c>
      <c r="M34" s="184">
        <v>23.823699999999999</v>
      </c>
      <c r="N34" s="184">
        <v>36.6614</v>
      </c>
      <c r="O34" s="184">
        <v>7.8520000000000003</v>
      </c>
      <c r="P34" s="184"/>
      <c r="Q34" s="184">
        <v>10.0741</v>
      </c>
      <c r="R34" s="184">
        <v>13.9864</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44351</v>
      </c>
      <c r="E35" s="184">
        <v>16.29</v>
      </c>
      <c r="F35" s="184">
        <v>-6.13E-2</v>
      </c>
      <c r="G35" s="184">
        <v>0.80449999999999999</v>
      </c>
      <c r="H35" s="184">
        <v>1.0546</v>
      </c>
      <c r="I35" s="184">
        <v>2.2599</v>
      </c>
      <c r="J35" s="184">
        <v>6.4706000000000001</v>
      </c>
      <c r="K35" s="184">
        <v>5.0968</v>
      </c>
      <c r="L35" s="184">
        <v>18.8184</v>
      </c>
      <c r="M35" s="184">
        <v>34.628100000000003</v>
      </c>
      <c r="N35" s="184">
        <v>53.824399999999997</v>
      </c>
      <c r="O35" s="184">
        <v>11.513199999999999</v>
      </c>
      <c r="P35" s="184"/>
      <c r="Q35" s="184">
        <v>11.6442</v>
      </c>
      <c r="R35" s="184">
        <v>15.2004</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44351</v>
      </c>
      <c r="E36" s="184">
        <v>15.2</v>
      </c>
      <c r="F36" s="184">
        <v>-0.13139999999999999</v>
      </c>
      <c r="G36" s="184">
        <v>0.72899999999999998</v>
      </c>
      <c r="H36" s="184">
        <v>0.99670000000000003</v>
      </c>
      <c r="I36" s="184">
        <v>2.1505000000000001</v>
      </c>
      <c r="J36" s="184">
        <v>6.2937000000000003</v>
      </c>
      <c r="K36" s="184">
        <v>4.7553000000000001</v>
      </c>
      <c r="L36" s="184">
        <v>18.0124</v>
      </c>
      <c r="M36" s="184">
        <v>33.333300000000001</v>
      </c>
      <c r="N36" s="184">
        <v>51.848199999999999</v>
      </c>
      <c r="O36" s="184">
        <v>9.9984000000000002</v>
      </c>
      <c r="P36" s="184"/>
      <c r="Q36" s="184">
        <v>9.9124999999999996</v>
      </c>
      <c r="R36" s="184">
        <v>13.669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44351</v>
      </c>
      <c r="E37" s="184">
        <v>14.161099999999999</v>
      </c>
      <c r="F37" s="184">
        <v>3.8899999999999997E-2</v>
      </c>
      <c r="G37" s="184">
        <v>0.82950000000000002</v>
      </c>
      <c r="H37" s="184">
        <v>1.2846</v>
      </c>
      <c r="I37" s="184">
        <v>2.2359</v>
      </c>
      <c r="J37" s="184">
        <v>5.4257</v>
      </c>
      <c r="K37" s="184">
        <v>2.4355000000000002</v>
      </c>
      <c r="L37" s="184">
        <v>12.0021</v>
      </c>
      <c r="M37" s="184">
        <v>30.363299999999999</v>
      </c>
      <c r="N37" s="184">
        <v>44.311100000000003</v>
      </c>
      <c r="O37" s="184"/>
      <c r="P37" s="184"/>
      <c r="Q37" s="184">
        <v>15.081899999999999</v>
      </c>
      <c r="R37" s="184">
        <v>13.9869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44351</v>
      </c>
      <c r="E38" s="184">
        <v>13.466699999999999</v>
      </c>
      <c r="F38" s="184">
        <v>3.3399999999999999E-2</v>
      </c>
      <c r="G38" s="184">
        <v>0.81220000000000003</v>
      </c>
      <c r="H38" s="184">
        <v>1.2450000000000001</v>
      </c>
      <c r="I38" s="184">
        <v>2.1574</v>
      </c>
      <c r="J38" s="184">
        <v>5.2530000000000001</v>
      </c>
      <c r="K38" s="184">
        <v>1.9300999999999999</v>
      </c>
      <c r="L38" s="184">
        <v>10.8973</v>
      </c>
      <c r="M38" s="184">
        <v>28.439</v>
      </c>
      <c r="N38" s="184">
        <v>41.468800000000002</v>
      </c>
      <c r="O38" s="184"/>
      <c r="P38" s="184"/>
      <c r="Q38" s="184">
        <v>12.7692</v>
      </c>
      <c r="R38" s="184">
        <v>11.700200000000001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44351</v>
      </c>
      <c r="E39" s="184">
        <v>13.8316</v>
      </c>
      <c r="F39" s="184">
        <v>-0.13719999999999999</v>
      </c>
      <c r="G39" s="184">
        <v>1.0165999999999999</v>
      </c>
      <c r="H39" s="184">
        <v>1.2524999999999999</v>
      </c>
      <c r="I39" s="184">
        <v>2.1309999999999998</v>
      </c>
      <c r="J39" s="184">
        <v>5.7744999999999997</v>
      </c>
      <c r="K39" s="184">
        <v>2.7669000000000001</v>
      </c>
      <c r="L39" s="184">
        <v>13.4956</v>
      </c>
      <c r="M39" s="184">
        <v>25.835599999999999</v>
      </c>
      <c r="N39" s="184">
        <v>37.9559</v>
      </c>
      <c r="O39" s="184"/>
      <c r="P39" s="184"/>
      <c r="Q39" s="184">
        <v>11.7004</v>
      </c>
      <c r="R39" s="184">
        <v>13.3026</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44351</v>
      </c>
      <c r="E40" s="184">
        <v>13.228999999999999</v>
      </c>
      <c r="F40" s="184">
        <v>-0.14119999999999999</v>
      </c>
      <c r="G40" s="184">
        <v>1.0032000000000001</v>
      </c>
      <c r="H40" s="184">
        <v>1.2219</v>
      </c>
      <c r="I40" s="184">
        <v>2.0684999999999998</v>
      </c>
      <c r="J40" s="184">
        <v>5.63</v>
      </c>
      <c r="K40" s="184">
        <v>2.3283</v>
      </c>
      <c r="L40" s="184">
        <v>12.543200000000001</v>
      </c>
      <c r="M40" s="184">
        <v>24.271999999999998</v>
      </c>
      <c r="N40" s="184">
        <v>35.7029</v>
      </c>
      <c r="O40" s="184"/>
      <c r="P40" s="184"/>
      <c r="Q40" s="184">
        <v>10.0159</v>
      </c>
      <c r="R40" s="184">
        <v>11.62</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44351</v>
      </c>
      <c r="E41" s="184">
        <v>186.50953937860899</v>
      </c>
      <c r="F41" s="184">
        <v>0.26900000000000002</v>
      </c>
      <c r="G41" s="184">
        <v>1.2484999999999999</v>
      </c>
      <c r="H41" s="184">
        <v>1.3328</v>
      </c>
      <c r="I41" s="184">
        <v>1.776</v>
      </c>
      <c r="J41" s="184">
        <v>5.1733000000000002</v>
      </c>
      <c r="K41" s="184">
        <v>4.9541000000000004</v>
      </c>
      <c r="L41" s="184">
        <v>17.9251</v>
      </c>
      <c r="M41" s="184">
        <v>36.029899999999998</v>
      </c>
      <c r="N41" s="184">
        <v>74.331199999999995</v>
      </c>
      <c r="O41" s="184">
        <v>11.777799999999999</v>
      </c>
      <c r="P41" s="184">
        <v>10.561199999999999</v>
      </c>
      <c r="Q41" s="184">
        <v>11.817600000000001</v>
      </c>
      <c r="R41" s="184">
        <v>21.949300000000001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44351</v>
      </c>
      <c r="E42" s="184">
        <v>67.870900000000006</v>
      </c>
      <c r="F42" s="184">
        <v>0.27110000000000001</v>
      </c>
      <c r="G42" s="184">
        <v>1.2549999999999999</v>
      </c>
      <c r="H42" s="184">
        <v>1.3480000000000001</v>
      </c>
      <c r="I42" s="184">
        <v>1.8065</v>
      </c>
      <c r="J42" s="184">
        <v>5.2430000000000003</v>
      </c>
      <c r="K42" s="184">
        <v>5.1607000000000003</v>
      </c>
      <c r="L42" s="184">
        <v>18.3841</v>
      </c>
      <c r="M42" s="184">
        <v>36.8249</v>
      </c>
      <c r="N42" s="184">
        <v>75.695300000000003</v>
      </c>
      <c r="O42" s="184">
        <v>12.9193</v>
      </c>
      <c r="P42" s="184">
        <v>11.3651</v>
      </c>
      <c r="Q42" s="184">
        <v>12.580500000000001</v>
      </c>
      <c r="R42" s="184">
        <v>22.961300000000001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44351</v>
      </c>
      <c r="E43" s="184">
        <v>36.127000000000002</v>
      </c>
      <c r="F43" s="184">
        <v>-0.22919999999999999</v>
      </c>
      <c r="G43" s="184">
        <v>1.0998000000000001</v>
      </c>
      <c r="H43" s="184">
        <v>1.506</v>
      </c>
      <c r="I43" s="184">
        <v>2.6219000000000001</v>
      </c>
      <c r="J43" s="184">
        <v>6.6101999999999999</v>
      </c>
      <c r="K43" s="184">
        <v>5.3479999999999999</v>
      </c>
      <c r="L43" s="184">
        <v>20.447399999999998</v>
      </c>
      <c r="M43" s="184">
        <v>40.065100000000001</v>
      </c>
      <c r="N43" s="184">
        <v>57.980600000000003</v>
      </c>
      <c r="O43" s="184">
        <v>14.6968</v>
      </c>
      <c r="P43" s="184">
        <v>13.4656</v>
      </c>
      <c r="Q43" s="184">
        <v>11.4544</v>
      </c>
      <c r="R43" s="184">
        <v>18.5078</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44351</v>
      </c>
      <c r="E44" s="184">
        <v>40.1</v>
      </c>
      <c r="F44" s="184">
        <v>-0.22389999999999999</v>
      </c>
      <c r="G44" s="184">
        <v>1.1120000000000001</v>
      </c>
      <c r="H44" s="184">
        <v>1.5344</v>
      </c>
      <c r="I44" s="184">
        <v>2.6757</v>
      </c>
      <c r="J44" s="184">
        <v>6.7340999999999998</v>
      </c>
      <c r="K44" s="184">
        <v>5.7042999999999999</v>
      </c>
      <c r="L44" s="184">
        <v>21.239599999999999</v>
      </c>
      <c r="M44" s="184">
        <v>41.436199999999999</v>
      </c>
      <c r="N44" s="184">
        <v>60.041499999999999</v>
      </c>
      <c r="O44" s="184">
        <v>16.1371</v>
      </c>
      <c r="P44" s="184">
        <v>15.0168</v>
      </c>
      <c r="Q44" s="184">
        <v>12.9894</v>
      </c>
      <c r="R44" s="184">
        <v>20.0351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44351</v>
      </c>
      <c r="E45" s="184">
        <v>141.840135611888</v>
      </c>
      <c r="F45" s="184">
        <v>-0.2303</v>
      </c>
      <c r="G45" s="184">
        <v>1.1000000000000001</v>
      </c>
      <c r="H45" s="184">
        <v>1.506</v>
      </c>
      <c r="I45" s="184">
        <v>2.6196999999999999</v>
      </c>
      <c r="J45" s="184">
        <v>6.6134000000000004</v>
      </c>
      <c r="K45" s="184">
        <v>5.3491</v>
      </c>
      <c r="L45" s="184">
        <v>20.450099999999999</v>
      </c>
      <c r="M45" s="184">
        <v>40.054699999999997</v>
      </c>
      <c r="N45" s="184">
        <v>57.971499999999999</v>
      </c>
      <c r="O45" s="184">
        <v>14.214600000000001</v>
      </c>
      <c r="P45" s="184">
        <v>13.1393</v>
      </c>
      <c r="Q45" s="184">
        <v>13.1028</v>
      </c>
      <c r="R45" s="184">
        <v>18.3078</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44351</v>
      </c>
      <c r="E46" s="184">
        <v>70.144981687295498</v>
      </c>
      <c r="F46" s="184">
        <v>-0.2273</v>
      </c>
      <c r="G46" s="184">
        <v>1.1106</v>
      </c>
      <c r="H46" s="184">
        <v>1.5324</v>
      </c>
      <c r="I46" s="184">
        <v>2.6732</v>
      </c>
      <c r="J46" s="184">
        <v>6.7347000000000001</v>
      </c>
      <c r="K46" s="184">
        <v>5.702</v>
      </c>
      <c r="L46" s="184">
        <v>21.24</v>
      </c>
      <c r="M46" s="184">
        <v>41.4283</v>
      </c>
      <c r="N46" s="184">
        <v>60.035600000000002</v>
      </c>
      <c r="O46" s="184">
        <v>15.7212</v>
      </c>
      <c r="P46" s="184">
        <v>14.7234</v>
      </c>
      <c r="Q46" s="184">
        <v>13.9129</v>
      </c>
      <c r="R46" s="184">
        <v>19.831700000000001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44351</v>
      </c>
      <c r="E47" s="184">
        <v>37.133000000000003</v>
      </c>
      <c r="F47" s="184">
        <v>-0.25790000000000002</v>
      </c>
      <c r="G47" s="184">
        <v>0.6724</v>
      </c>
      <c r="H47" s="184">
        <v>1.0009999999999999</v>
      </c>
      <c r="I47" s="184">
        <v>1.7315</v>
      </c>
      <c r="J47" s="184">
        <v>5.5875000000000004</v>
      </c>
      <c r="K47" s="184">
        <v>4.0490000000000004</v>
      </c>
      <c r="L47" s="184">
        <v>14.771000000000001</v>
      </c>
      <c r="M47" s="184">
        <v>29.270700000000001</v>
      </c>
      <c r="N47" s="184">
        <v>43.437100000000001</v>
      </c>
      <c r="O47" s="184">
        <v>10.5617</v>
      </c>
      <c r="P47" s="184">
        <v>12.4922</v>
      </c>
      <c r="Q47" s="184">
        <v>14.8789</v>
      </c>
      <c r="R47" s="184">
        <v>13.8575</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44351</v>
      </c>
      <c r="E48" s="184">
        <v>34.095999999999997</v>
      </c>
      <c r="F48" s="184">
        <v>-0.26329999999999998</v>
      </c>
      <c r="G48" s="184">
        <v>0.6643</v>
      </c>
      <c r="H48" s="184">
        <v>0.97430000000000005</v>
      </c>
      <c r="I48" s="184">
        <v>1.6850000000000001</v>
      </c>
      <c r="J48" s="184">
        <v>5.4885000000000002</v>
      </c>
      <c r="K48" s="184">
        <v>3.7804000000000002</v>
      </c>
      <c r="L48" s="184">
        <v>14.193899999999999</v>
      </c>
      <c r="M48" s="184">
        <v>28.272099999999998</v>
      </c>
      <c r="N48" s="184">
        <v>41.972000000000001</v>
      </c>
      <c r="O48" s="184">
        <v>9.4240999999999993</v>
      </c>
      <c r="P48" s="184">
        <v>11.3127</v>
      </c>
      <c r="Q48" s="184">
        <v>12.609400000000001</v>
      </c>
      <c r="R48" s="184">
        <v>12.674300000000001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44351</v>
      </c>
      <c r="E49" s="184">
        <v>127.2757</v>
      </c>
      <c r="F49" s="184">
        <v>-0.11650000000000001</v>
      </c>
      <c r="G49" s="184">
        <v>0.32900000000000001</v>
      </c>
      <c r="H49" s="184">
        <v>0.96089999999999998</v>
      </c>
      <c r="I49" s="184">
        <v>2.5023</v>
      </c>
      <c r="J49" s="184">
        <v>5.7827999999999999</v>
      </c>
      <c r="K49" s="184">
        <v>2.5385</v>
      </c>
      <c r="L49" s="184">
        <v>9.7188999999999997</v>
      </c>
      <c r="M49" s="184">
        <v>23.2318</v>
      </c>
      <c r="N49" s="184">
        <v>32.2712</v>
      </c>
      <c r="O49" s="184">
        <v>10.825799999999999</v>
      </c>
      <c r="P49" s="184">
        <v>9.7103000000000002</v>
      </c>
      <c r="Q49" s="184">
        <v>8.7146000000000008</v>
      </c>
      <c r="R49" s="184">
        <v>10.3306</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44351</v>
      </c>
      <c r="E50" s="184">
        <v>138.06739999999999</v>
      </c>
      <c r="F50" s="184">
        <v>-0.11310000000000001</v>
      </c>
      <c r="G50" s="184">
        <v>0.3392</v>
      </c>
      <c r="H50" s="184">
        <v>0.98470000000000002</v>
      </c>
      <c r="I50" s="184">
        <v>2.5505</v>
      </c>
      <c r="J50" s="184">
        <v>5.8929</v>
      </c>
      <c r="K50" s="184">
        <v>2.8553999999999999</v>
      </c>
      <c r="L50" s="184">
        <v>10.3786</v>
      </c>
      <c r="M50" s="184">
        <v>24.334800000000001</v>
      </c>
      <c r="N50" s="184">
        <v>33.850299999999997</v>
      </c>
      <c r="O50" s="184">
        <v>12.0444</v>
      </c>
      <c r="P50" s="184">
        <v>11.0128</v>
      </c>
      <c r="Q50" s="184">
        <v>10.420199999999999</v>
      </c>
      <c r="R50" s="184">
        <v>11.5581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44351</v>
      </c>
      <c r="E51" s="184">
        <v>15.454700000000001</v>
      </c>
      <c r="F51" s="184">
        <v>-0.24329999999999999</v>
      </c>
      <c r="G51" s="184">
        <v>0.56810000000000005</v>
      </c>
      <c r="H51" s="184">
        <v>1.0699000000000001</v>
      </c>
      <c r="I51" s="184">
        <v>2.3767999999999998</v>
      </c>
      <c r="J51" s="184">
        <v>6.8959999999999999</v>
      </c>
      <c r="K51" s="184">
        <v>5.5915999999999997</v>
      </c>
      <c r="L51" s="184">
        <v>22.6846</v>
      </c>
      <c r="M51" s="184">
        <v>37.287199999999999</v>
      </c>
      <c r="N51" s="184">
        <v>52.341099999999997</v>
      </c>
      <c r="O51" s="184"/>
      <c r="P51" s="184"/>
      <c r="Q51" s="184">
        <v>26.064699999999998</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44351</v>
      </c>
      <c r="E52" s="184">
        <v>14.928699999999999</v>
      </c>
      <c r="F52" s="184">
        <v>-0.2492</v>
      </c>
      <c r="G52" s="184">
        <v>0.55159999999999998</v>
      </c>
      <c r="H52" s="184">
        <v>1.0314000000000001</v>
      </c>
      <c r="I52" s="184">
        <v>2.2997000000000001</v>
      </c>
      <c r="J52" s="184">
        <v>6.7211999999999996</v>
      </c>
      <c r="K52" s="184">
        <v>5.0842999999999998</v>
      </c>
      <c r="L52" s="184">
        <v>21.554400000000001</v>
      </c>
      <c r="M52" s="184">
        <v>35.412599999999998</v>
      </c>
      <c r="N52" s="184">
        <v>49.574199999999998</v>
      </c>
      <c r="O52" s="184"/>
      <c r="P52" s="184"/>
      <c r="Q52" s="184">
        <v>23.763300000000001</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44351</v>
      </c>
      <c r="E57" s="184">
        <v>22.126999999999999</v>
      </c>
      <c r="F57" s="184">
        <v>-0.13539999999999999</v>
      </c>
      <c r="G57" s="184">
        <v>0.88449999999999995</v>
      </c>
      <c r="H57" s="184">
        <v>1.5185999999999999</v>
      </c>
      <c r="I57" s="184">
        <v>2.8302</v>
      </c>
      <c r="J57" s="184">
        <v>6.8731</v>
      </c>
      <c r="K57" s="184">
        <v>4.5650000000000004</v>
      </c>
      <c r="L57" s="184">
        <v>17.390799999999999</v>
      </c>
      <c r="M57" s="184">
        <v>31.912500000000001</v>
      </c>
      <c r="N57" s="184">
        <v>46.652999999999999</v>
      </c>
      <c r="O57" s="184">
        <v>16.011099999999999</v>
      </c>
      <c r="P57" s="184">
        <v>16.126799999999999</v>
      </c>
      <c r="Q57" s="184">
        <v>14.5283</v>
      </c>
      <c r="R57" s="184">
        <v>16.701499999999999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44351</v>
      </c>
      <c r="E58" s="184">
        <v>20.062999999999999</v>
      </c>
      <c r="F58" s="184">
        <v>-0.1394</v>
      </c>
      <c r="G58" s="184">
        <v>0.87490000000000001</v>
      </c>
      <c r="H58" s="184">
        <v>1.4872000000000001</v>
      </c>
      <c r="I58" s="184">
        <v>2.7711999999999999</v>
      </c>
      <c r="J58" s="184">
        <v>6.7408000000000001</v>
      </c>
      <c r="K58" s="184">
        <v>4.1909000000000001</v>
      </c>
      <c r="L58" s="184">
        <v>16.543700000000001</v>
      </c>
      <c r="M58" s="184">
        <v>30.4741</v>
      </c>
      <c r="N58" s="184">
        <v>44.514899999999997</v>
      </c>
      <c r="O58" s="184">
        <v>14.2425</v>
      </c>
      <c r="P58" s="184">
        <v>14.177099999999999</v>
      </c>
      <c r="Q58" s="184">
        <v>12.6288</v>
      </c>
      <c r="R58" s="184">
        <v>14.9383</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44351</v>
      </c>
      <c r="E59" s="184">
        <v>14.914999999999999</v>
      </c>
      <c r="F59" s="184">
        <v>-0.16270000000000001</v>
      </c>
      <c r="G59" s="184">
        <v>0.44850000000000001</v>
      </c>
      <c r="H59" s="184">
        <v>1.0227999999999999</v>
      </c>
      <c r="I59" s="184">
        <v>2.6962999999999999</v>
      </c>
      <c r="J59" s="184">
        <v>5.6348000000000003</v>
      </c>
      <c r="K59" s="184">
        <v>2.2037</v>
      </c>
      <c r="L59" s="184">
        <v>11.732900000000001</v>
      </c>
      <c r="M59" s="184">
        <v>26.423999999999999</v>
      </c>
      <c r="N59" s="184">
        <v>36.902700000000003</v>
      </c>
      <c r="O59" s="184"/>
      <c r="P59" s="184"/>
      <c r="Q59" s="184">
        <v>15.8124</v>
      </c>
      <c r="R59" s="184">
        <v>17.263300000000001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44351</v>
      </c>
      <c r="E60" s="184">
        <v>14.2758</v>
      </c>
      <c r="F60" s="184">
        <v>-0.16639999999999999</v>
      </c>
      <c r="G60" s="184">
        <v>0.4355</v>
      </c>
      <c r="H60" s="184">
        <v>0.99250000000000005</v>
      </c>
      <c r="I60" s="184">
        <v>2.6335000000000002</v>
      </c>
      <c r="J60" s="184">
        <v>5.4911000000000003</v>
      </c>
      <c r="K60" s="184">
        <v>1.7968999999999999</v>
      </c>
      <c r="L60" s="184">
        <v>10.849</v>
      </c>
      <c r="M60" s="184">
        <v>24.897600000000001</v>
      </c>
      <c r="N60" s="184">
        <v>34.607500000000002</v>
      </c>
      <c r="O60" s="184"/>
      <c r="P60" s="184"/>
      <c r="Q60" s="184">
        <v>13.964600000000001</v>
      </c>
      <c r="R60" s="184">
        <v>15.3782</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44351</v>
      </c>
      <c r="E61" s="184">
        <v>13.5047</v>
      </c>
      <c r="F61" s="184">
        <v>-6.59E-2</v>
      </c>
      <c r="G61" s="184">
        <v>0.97499999999999998</v>
      </c>
      <c r="H61" s="184">
        <v>1.2444999999999999</v>
      </c>
      <c r="I61" s="184">
        <v>1.7786</v>
      </c>
      <c r="J61" s="184">
        <v>5.0475000000000003</v>
      </c>
      <c r="K61" s="184">
        <v>3.4771999999999998</v>
      </c>
      <c r="L61" s="184">
        <v>13.425800000000001</v>
      </c>
      <c r="M61" s="184">
        <v>24.7836</v>
      </c>
      <c r="N61" s="184">
        <v>36.276200000000003</v>
      </c>
      <c r="O61" s="184">
        <v>11.0236</v>
      </c>
      <c r="P61" s="184"/>
      <c r="Q61" s="184">
        <v>10.182</v>
      </c>
      <c r="R61" s="184">
        <v>11.0404</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44351</v>
      </c>
      <c r="E62" s="184">
        <v>12.7974</v>
      </c>
      <c r="F62" s="184">
        <v>-7.0300000000000001E-2</v>
      </c>
      <c r="G62" s="184">
        <v>0.95930000000000004</v>
      </c>
      <c r="H62" s="184">
        <v>1.2083999999999999</v>
      </c>
      <c r="I62" s="184">
        <v>1.7047000000000001</v>
      </c>
      <c r="J62" s="184">
        <v>4.8787000000000003</v>
      </c>
      <c r="K62" s="184">
        <v>2.9830999999999999</v>
      </c>
      <c r="L62" s="184">
        <v>12.3703</v>
      </c>
      <c r="M62" s="184">
        <v>23.049600000000002</v>
      </c>
      <c r="N62" s="184">
        <v>33.7241</v>
      </c>
      <c r="O62" s="184">
        <v>9.0943000000000005</v>
      </c>
      <c r="P62" s="184"/>
      <c r="Q62" s="184">
        <v>8.2856000000000005</v>
      </c>
      <c r="R62" s="184">
        <v>9.0808</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44351</v>
      </c>
      <c r="E63" s="184">
        <v>60.391500000000001</v>
      </c>
      <c r="F63" s="184">
        <v>-4.7300000000000002E-2</v>
      </c>
      <c r="G63" s="184">
        <v>1.0197000000000001</v>
      </c>
      <c r="H63" s="184">
        <v>1.5351999999999999</v>
      </c>
      <c r="I63" s="184">
        <v>2.5175999999999998</v>
      </c>
      <c r="J63" s="184">
        <v>6.3658999999999999</v>
      </c>
      <c r="K63" s="184">
        <v>5.0145</v>
      </c>
      <c r="L63" s="184">
        <v>20.7987</v>
      </c>
      <c r="M63" s="184">
        <v>36.6126</v>
      </c>
      <c r="N63" s="184">
        <v>51.8718</v>
      </c>
      <c r="O63" s="184">
        <v>3.8151000000000002</v>
      </c>
      <c r="P63" s="184">
        <v>7.8719999999999999</v>
      </c>
      <c r="Q63" s="184">
        <v>11.8994</v>
      </c>
      <c r="R63" s="184">
        <v>5.6138000000000003</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44351</v>
      </c>
      <c r="E64" s="184">
        <v>65.890600000000006</v>
      </c>
      <c r="F64" s="184">
        <v>-4.5199999999999997E-2</v>
      </c>
      <c r="G64" s="184">
        <v>1.026</v>
      </c>
      <c r="H64" s="184">
        <v>1.55</v>
      </c>
      <c r="I64" s="184">
        <v>2.5478999999999998</v>
      </c>
      <c r="J64" s="184">
        <v>6.4389000000000003</v>
      </c>
      <c r="K64" s="184">
        <v>5.234</v>
      </c>
      <c r="L64" s="184">
        <v>21.2972</v>
      </c>
      <c r="M64" s="184">
        <v>37.436700000000002</v>
      </c>
      <c r="N64" s="184">
        <v>53.079500000000003</v>
      </c>
      <c r="O64" s="184">
        <v>4.7102000000000004</v>
      </c>
      <c r="P64" s="184">
        <v>9.0988000000000007</v>
      </c>
      <c r="Q64" s="184">
        <v>11.7753</v>
      </c>
      <c r="R64" s="184">
        <v>6.4352999999999998</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44351</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44351</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44351</v>
      </c>
      <c r="E69" s="184">
        <v>88.68</v>
      </c>
      <c r="F69" s="184">
        <v>-2.2499999999999999E-2</v>
      </c>
      <c r="G69" s="184">
        <v>0.87590000000000001</v>
      </c>
      <c r="H69" s="184">
        <v>0.72689999999999999</v>
      </c>
      <c r="I69" s="184">
        <v>1.7439</v>
      </c>
      <c r="J69" s="184">
        <v>4.2435999999999998</v>
      </c>
      <c r="K69" s="184">
        <v>4.7237</v>
      </c>
      <c r="L69" s="184">
        <v>15.785399999999999</v>
      </c>
      <c r="M69" s="184">
        <v>31.047699999999999</v>
      </c>
      <c r="N69" s="184">
        <v>44.382899999999999</v>
      </c>
      <c r="O69" s="184">
        <v>10.5046</v>
      </c>
      <c r="P69" s="184">
        <v>9.5989000000000004</v>
      </c>
      <c r="Q69" s="184">
        <v>13.412800000000001</v>
      </c>
      <c r="R69" s="184">
        <v>13.2742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44351</v>
      </c>
      <c r="E70" s="184">
        <v>99.05</v>
      </c>
      <c r="F70" s="184">
        <v>-2.0199999999999999E-2</v>
      </c>
      <c r="G70" s="184">
        <v>0.8861</v>
      </c>
      <c r="H70" s="184">
        <v>0.75270000000000004</v>
      </c>
      <c r="I70" s="184">
        <v>1.8089999999999999</v>
      </c>
      <c r="J70" s="184">
        <v>4.3949999999999996</v>
      </c>
      <c r="K70" s="184">
        <v>5.1597999999999997</v>
      </c>
      <c r="L70" s="184">
        <v>16.749199999999998</v>
      </c>
      <c r="M70" s="184">
        <v>32.632599999999996</v>
      </c>
      <c r="N70" s="184">
        <v>46.762500000000003</v>
      </c>
      <c r="O70" s="184">
        <v>12.2125</v>
      </c>
      <c r="P70" s="184">
        <v>11.2347</v>
      </c>
      <c r="Q70" s="184">
        <v>12.441599999999999</v>
      </c>
      <c r="R70" s="184">
        <v>15.113200000000001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44351</v>
      </c>
      <c r="E71" s="184">
        <v>99.39</v>
      </c>
      <c r="F71" s="184">
        <v>-3.0200000000000001E-2</v>
      </c>
      <c r="G71" s="184">
        <v>0.64810000000000001</v>
      </c>
      <c r="H71" s="184">
        <v>1.3666</v>
      </c>
      <c r="I71" s="184">
        <v>2.5379</v>
      </c>
      <c r="J71" s="184">
        <v>5.5768000000000004</v>
      </c>
      <c r="K71" s="184">
        <v>3.4881000000000002</v>
      </c>
      <c r="L71" s="184">
        <v>15.7447</v>
      </c>
      <c r="M71" s="184">
        <v>30.621600000000001</v>
      </c>
      <c r="N71" s="184">
        <v>44.693600000000004</v>
      </c>
      <c r="O71" s="184">
        <v>9.8744999999999994</v>
      </c>
      <c r="P71" s="184">
        <v>14.0943</v>
      </c>
      <c r="Q71" s="184">
        <v>11.326599999999999</v>
      </c>
      <c r="R71" s="184">
        <v>13.299099999999999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44351</v>
      </c>
      <c r="E72" s="184">
        <v>108.5</v>
      </c>
      <c r="F72" s="184">
        <v>-2.76E-2</v>
      </c>
      <c r="G72" s="184">
        <v>0.65869999999999995</v>
      </c>
      <c r="H72" s="184">
        <v>1.3829</v>
      </c>
      <c r="I72" s="184">
        <v>2.5811000000000002</v>
      </c>
      <c r="J72" s="184">
        <v>5.6886999999999999</v>
      </c>
      <c r="K72" s="184">
        <v>3.8079000000000001</v>
      </c>
      <c r="L72" s="184">
        <v>16.4663</v>
      </c>
      <c r="M72" s="184">
        <v>31.8187</v>
      </c>
      <c r="N72" s="184">
        <v>46.4831</v>
      </c>
      <c r="O72" s="184">
        <v>11.1831</v>
      </c>
      <c r="P72" s="184">
        <v>15.4757</v>
      </c>
      <c r="Q72" s="184">
        <v>14.591200000000001</v>
      </c>
      <c r="R72" s="184">
        <v>14.7072</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44351</v>
      </c>
      <c r="E73" s="184">
        <v>241.93</v>
      </c>
      <c r="F73" s="184">
        <v>0.17080000000000001</v>
      </c>
      <c r="G73" s="184">
        <v>0.81140000000000001</v>
      </c>
      <c r="H73" s="184">
        <v>1.4926999999999999</v>
      </c>
      <c r="I73" s="184">
        <v>2.1511</v>
      </c>
      <c r="J73" s="184">
        <v>7.2774000000000001</v>
      </c>
      <c r="K73" s="184">
        <v>18.111599999999999</v>
      </c>
      <c r="L73" s="184">
        <v>35.166899999999998</v>
      </c>
      <c r="M73" s="184">
        <v>56.1417</v>
      </c>
      <c r="N73" s="184">
        <v>91.187299999999993</v>
      </c>
      <c r="O73" s="184">
        <v>23.997900000000001</v>
      </c>
      <c r="P73" s="184">
        <v>17.517700000000001</v>
      </c>
      <c r="Q73" s="184">
        <v>17.064499999999999</v>
      </c>
      <c r="R73" s="184">
        <v>30.737400000000001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44351</v>
      </c>
      <c r="E74" s="184">
        <v>250.1576</v>
      </c>
      <c r="F74" s="184">
        <v>0.1704</v>
      </c>
      <c r="G74" s="184">
        <v>0.8115</v>
      </c>
      <c r="H74" s="184">
        <v>1.5063</v>
      </c>
      <c r="I74" s="184">
        <v>2.1659000000000002</v>
      </c>
      <c r="J74" s="184">
        <v>7.2617000000000003</v>
      </c>
      <c r="K74" s="184">
        <v>18.093800000000002</v>
      </c>
      <c r="L74" s="184">
        <v>35.203400000000002</v>
      </c>
      <c r="M74" s="184">
        <v>56.241100000000003</v>
      </c>
      <c r="N74" s="184">
        <v>91.766000000000005</v>
      </c>
      <c r="O74" s="184">
        <v>25.078800000000001</v>
      </c>
      <c r="P74" s="184">
        <v>18.2103</v>
      </c>
      <c r="Q74" s="184">
        <v>17.704499999999999</v>
      </c>
      <c r="R74" s="184">
        <v>32.049599999999998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44351</v>
      </c>
      <c r="E75" s="184">
        <v>196.65649999999999</v>
      </c>
      <c r="F75" s="184">
        <v>-0.1449</v>
      </c>
      <c r="G75" s="184">
        <v>0.78890000000000005</v>
      </c>
      <c r="H75" s="184">
        <v>1.3793</v>
      </c>
      <c r="I75" s="184">
        <v>2.1728000000000001</v>
      </c>
      <c r="J75" s="184">
        <v>5.7222</v>
      </c>
      <c r="K75" s="184">
        <v>3.8347000000000002</v>
      </c>
      <c r="L75" s="184">
        <v>15.5725</v>
      </c>
      <c r="M75" s="184">
        <v>29.780100000000001</v>
      </c>
      <c r="N75" s="184">
        <v>43.191400000000002</v>
      </c>
      <c r="O75" s="184">
        <v>14.1403</v>
      </c>
      <c r="P75" s="184">
        <v>14.1381</v>
      </c>
      <c r="Q75" s="184">
        <v>15.8973</v>
      </c>
      <c r="R75" s="184">
        <v>15.445399999999999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44351</v>
      </c>
      <c r="E76" s="184">
        <v>87.476489537149007</v>
      </c>
      <c r="F76" s="184">
        <v>-0.1449</v>
      </c>
      <c r="G76" s="184">
        <v>0.78890000000000005</v>
      </c>
      <c r="H76" s="184">
        <v>1.3793</v>
      </c>
      <c r="I76" s="184">
        <v>2.1726999999999999</v>
      </c>
      <c r="J76" s="184">
        <v>5.7222999999999997</v>
      </c>
      <c r="K76" s="184">
        <v>3.8347000000000002</v>
      </c>
      <c r="L76" s="184">
        <v>15.573</v>
      </c>
      <c r="M76" s="184">
        <v>29.7807</v>
      </c>
      <c r="N76" s="184">
        <v>43.189100000000003</v>
      </c>
      <c r="O76" s="184">
        <v>13.8645</v>
      </c>
      <c r="P76" s="184">
        <v>13.9696</v>
      </c>
      <c r="Q76" s="184">
        <v>15.7943</v>
      </c>
      <c r="R76" s="184">
        <v>15.2446</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44351</v>
      </c>
      <c r="E77" s="184">
        <v>435.01146064363002</v>
      </c>
      <c r="F77" s="184">
        <v>-0.14680000000000001</v>
      </c>
      <c r="G77" s="184">
        <v>0.7833</v>
      </c>
      <c r="H77" s="184">
        <v>1.3661000000000001</v>
      </c>
      <c r="I77" s="184">
        <v>2.1459000000000001</v>
      </c>
      <c r="J77" s="184">
        <v>5.6590999999999996</v>
      </c>
      <c r="K77" s="184">
        <v>3.6474000000000002</v>
      </c>
      <c r="L77" s="184">
        <v>15.164</v>
      </c>
      <c r="M77" s="184">
        <v>29.116399999999999</v>
      </c>
      <c r="N77" s="184">
        <v>42.225499999999997</v>
      </c>
      <c r="O77" s="184">
        <v>13.333299999999999</v>
      </c>
      <c r="P77" s="184">
        <v>13.1585</v>
      </c>
      <c r="Q77" s="184">
        <v>15.9658</v>
      </c>
      <c r="R77" s="184">
        <v>14.6922</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44351</v>
      </c>
      <c r="E78" s="184">
        <v>393.12526991623201</v>
      </c>
      <c r="F78" s="184">
        <v>-0.1467</v>
      </c>
      <c r="G78" s="184">
        <v>0.78359999999999996</v>
      </c>
      <c r="H78" s="184">
        <v>1.3665</v>
      </c>
      <c r="I78" s="184">
        <v>2.1461999999999999</v>
      </c>
      <c r="J78" s="184">
        <v>5.6593</v>
      </c>
      <c r="K78" s="184">
        <v>3.6478999999999999</v>
      </c>
      <c r="L78" s="184">
        <v>15.1653</v>
      </c>
      <c r="M78" s="184">
        <v>29.118300000000001</v>
      </c>
      <c r="N78" s="184">
        <v>42.228099999999998</v>
      </c>
      <c r="O78" s="184">
        <v>13.058999999999999</v>
      </c>
      <c r="P78" s="184">
        <v>12.9931</v>
      </c>
      <c r="Q78" s="184">
        <v>15.523099999999999</v>
      </c>
      <c r="R78" s="184">
        <v>14.4969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44351</v>
      </c>
      <c r="E79" s="184">
        <v>22.742100000000001</v>
      </c>
      <c r="F79" s="184">
        <v>-0.2828</v>
      </c>
      <c r="G79" s="184">
        <v>0.3831</v>
      </c>
      <c r="H79" s="184">
        <v>1.1129</v>
      </c>
      <c r="I79" s="184">
        <v>2.1011000000000002</v>
      </c>
      <c r="J79" s="184">
        <v>5.2091000000000003</v>
      </c>
      <c r="K79" s="184">
        <v>3.3134999999999999</v>
      </c>
      <c r="L79" s="184">
        <v>11.719099999999999</v>
      </c>
      <c r="M79" s="184">
        <v>24.645</v>
      </c>
      <c r="N79" s="184">
        <v>37.012999999999998</v>
      </c>
      <c r="O79" s="184">
        <v>11.3866</v>
      </c>
      <c r="P79" s="184">
        <v>11.5205</v>
      </c>
      <c r="Q79" s="184">
        <v>11.5884</v>
      </c>
      <c r="R79" s="184">
        <v>12.6751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44351</v>
      </c>
      <c r="E80" s="184">
        <v>21.215299999999999</v>
      </c>
      <c r="F80" s="184">
        <v>-0.28720000000000001</v>
      </c>
      <c r="G80" s="184">
        <v>0.37040000000000001</v>
      </c>
      <c r="H80" s="184">
        <v>1.0834999999999999</v>
      </c>
      <c r="I80" s="184">
        <v>2.0417999999999998</v>
      </c>
      <c r="J80" s="184">
        <v>5.0740999999999996</v>
      </c>
      <c r="K80" s="184">
        <v>2.9214000000000002</v>
      </c>
      <c r="L80" s="184">
        <v>10.883900000000001</v>
      </c>
      <c r="M80" s="184">
        <v>23.245200000000001</v>
      </c>
      <c r="N80" s="184">
        <v>34.945399999999999</v>
      </c>
      <c r="O80" s="184">
        <v>9.8194999999999997</v>
      </c>
      <c r="P80" s="184">
        <v>10.297800000000001</v>
      </c>
      <c r="Q80" s="184">
        <v>10.560600000000001</v>
      </c>
      <c r="R80" s="184">
        <v>10.9848</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44351</v>
      </c>
      <c r="E81" s="184">
        <v>120.123</v>
      </c>
      <c r="F81" s="184">
        <v>0.16919999999999999</v>
      </c>
      <c r="G81" s="184">
        <v>1.3121</v>
      </c>
      <c r="H81" s="184">
        <v>1.6295999999999999</v>
      </c>
      <c r="I81" s="184">
        <v>3.2723</v>
      </c>
      <c r="J81" s="184">
        <v>7.2369000000000003</v>
      </c>
      <c r="K81" s="184">
        <v>4.8244999999999996</v>
      </c>
      <c r="L81" s="184">
        <v>17.202400000000001</v>
      </c>
      <c r="M81" s="184">
        <v>29.160299999999999</v>
      </c>
      <c r="N81" s="184">
        <v>41.0411</v>
      </c>
      <c r="O81" s="184">
        <v>12.221</v>
      </c>
      <c r="P81" s="184">
        <v>12.652100000000001</v>
      </c>
      <c r="Q81" s="184">
        <v>12.577400000000001</v>
      </c>
      <c r="R81" s="184">
        <v>13.690200000000001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44351</v>
      </c>
      <c r="E82" s="184">
        <v>129.10290000000001</v>
      </c>
      <c r="F82" s="184">
        <v>0.1726</v>
      </c>
      <c r="G82" s="184">
        <v>1.3224</v>
      </c>
      <c r="H82" s="184">
        <v>1.6540999999999999</v>
      </c>
      <c r="I82" s="184">
        <v>3.3224</v>
      </c>
      <c r="J82" s="184">
        <v>7.3524000000000003</v>
      </c>
      <c r="K82" s="184">
        <v>5.1637000000000004</v>
      </c>
      <c r="L82" s="184">
        <v>17.933399999999999</v>
      </c>
      <c r="M82" s="184">
        <v>30.314399999999999</v>
      </c>
      <c r="N82" s="184">
        <v>42.690300000000001</v>
      </c>
      <c r="O82" s="184">
        <v>13.518000000000001</v>
      </c>
      <c r="P82" s="184">
        <v>13.918200000000001</v>
      </c>
      <c r="Q82" s="184">
        <v>11.8429</v>
      </c>
      <c r="R82" s="184">
        <v>14.890599999999999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44351</v>
      </c>
      <c r="E83" s="184">
        <v>296.02670000000001</v>
      </c>
      <c r="F83" s="184">
        <v>-2.3300000000000001E-2</v>
      </c>
      <c r="G83" s="184">
        <v>0.63819999999999999</v>
      </c>
      <c r="H83" s="184">
        <v>1.4990000000000001</v>
      </c>
      <c r="I83" s="184">
        <v>3.1635</v>
      </c>
      <c r="J83" s="184">
        <v>7.1887999999999996</v>
      </c>
      <c r="K83" s="184">
        <v>3.0324</v>
      </c>
      <c r="L83" s="184">
        <v>17.459399999999999</v>
      </c>
      <c r="M83" s="184">
        <v>33.042400000000001</v>
      </c>
      <c r="N83" s="184">
        <v>46.311</v>
      </c>
      <c r="O83" s="184">
        <v>11.591799999999999</v>
      </c>
      <c r="P83" s="184">
        <v>11.2212</v>
      </c>
      <c r="Q83" s="184">
        <v>13.851800000000001</v>
      </c>
      <c r="R83" s="184">
        <v>13.177</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44351</v>
      </c>
      <c r="E84" s="184">
        <v>373.57388507864999</v>
      </c>
      <c r="F84" s="184">
        <v>-2.5899999999999999E-2</v>
      </c>
      <c r="G84" s="184">
        <v>0.63049999999999995</v>
      </c>
      <c r="H84" s="184">
        <v>1.4805999999999999</v>
      </c>
      <c r="I84" s="184">
        <v>3.1255000000000002</v>
      </c>
      <c r="J84" s="184">
        <v>7.1021000000000001</v>
      </c>
      <c r="K84" s="184">
        <v>2.7797999999999998</v>
      </c>
      <c r="L84" s="184">
        <v>16.8719</v>
      </c>
      <c r="M84" s="184">
        <v>32.032699999999998</v>
      </c>
      <c r="N84" s="184">
        <v>44.817100000000003</v>
      </c>
      <c r="O84" s="184">
        <v>10.3024</v>
      </c>
      <c r="P84" s="184">
        <v>9.9221000000000004</v>
      </c>
      <c r="Q84" s="184">
        <v>15.1447</v>
      </c>
      <c r="R84" s="184">
        <v>12.010400000000001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44351</v>
      </c>
      <c r="E85" s="184">
        <v>11.35</v>
      </c>
      <c r="F85" s="184">
        <v>8.8200000000000001E-2</v>
      </c>
      <c r="G85" s="184">
        <v>1.2488999999999999</v>
      </c>
      <c r="H85" s="184">
        <v>1.8851</v>
      </c>
      <c r="I85" s="184">
        <v>3.464</v>
      </c>
      <c r="J85" s="184">
        <v>7.0754999999999999</v>
      </c>
      <c r="K85" s="184">
        <v>4.7047999999999996</v>
      </c>
      <c r="L85" s="184"/>
      <c r="M85" s="184"/>
      <c r="N85" s="184"/>
      <c r="O85" s="184"/>
      <c r="P85" s="184"/>
      <c r="Q85" s="184">
        <v>13.5</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44351</v>
      </c>
      <c r="E86" s="184">
        <v>11.28</v>
      </c>
      <c r="F86" s="184">
        <v>0</v>
      </c>
      <c r="G86" s="184">
        <v>1.1658999999999999</v>
      </c>
      <c r="H86" s="184">
        <v>1.8050999999999999</v>
      </c>
      <c r="I86" s="184">
        <v>3.3914</v>
      </c>
      <c r="J86" s="184">
        <v>6.9194000000000004</v>
      </c>
      <c r="K86" s="184">
        <v>4.3478000000000003</v>
      </c>
      <c r="L86" s="184"/>
      <c r="M86" s="184"/>
      <c r="N86" s="184"/>
      <c r="O86" s="184"/>
      <c r="P86" s="184"/>
      <c r="Q86" s="184">
        <v>12.8</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44351</v>
      </c>
      <c r="E87" s="184">
        <v>234.7859</v>
      </c>
      <c r="F87" s="184">
        <v>0.2417</v>
      </c>
      <c r="G87" s="184">
        <v>1.1364000000000001</v>
      </c>
      <c r="H87" s="184">
        <v>1.2835000000000001</v>
      </c>
      <c r="I87" s="184">
        <v>2.4580000000000002</v>
      </c>
      <c r="J87" s="184">
        <v>7.6212</v>
      </c>
      <c r="K87" s="184">
        <v>6.1859000000000002</v>
      </c>
      <c r="L87" s="184">
        <v>21.9452</v>
      </c>
      <c r="M87" s="184">
        <v>37.7622</v>
      </c>
      <c r="N87" s="184">
        <v>54.243499999999997</v>
      </c>
      <c r="O87" s="184">
        <v>11.212199999999999</v>
      </c>
      <c r="P87" s="184">
        <v>12.305300000000001</v>
      </c>
      <c r="Q87" s="184">
        <v>12.3255</v>
      </c>
      <c r="R87" s="184">
        <v>15.613899999999999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44351</v>
      </c>
      <c r="E88" s="184">
        <v>229.71361109220399</v>
      </c>
      <c r="F88" s="184">
        <v>0.2399</v>
      </c>
      <c r="G88" s="184">
        <v>1.1308</v>
      </c>
      <c r="H88" s="184">
        <v>1.2706999999999999</v>
      </c>
      <c r="I88" s="184">
        <v>2.4323000000000001</v>
      </c>
      <c r="J88" s="184">
        <v>7.5610999999999997</v>
      </c>
      <c r="K88" s="184">
        <v>6.0080999999999998</v>
      </c>
      <c r="L88" s="184">
        <v>21.540900000000001</v>
      </c>
      <c r="M88" s="184">
        <v>37.078400000000002</v>
      </c>
      <c r="N88" s="184">
        <v>53.070900000000002</v>
      </c>
      <c r="O88" s="184">
        <v>10.4252</v>
      </c>
      <c r="P88" s="184">
        <v>11.518000000000001</v>
      </c>
      <c r="Q88" s="184">
        <v>12.5862</v>
      </c>
      <c r="R88" s="184">
        <v>14.760300000000001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-3.6736842105263158E-2</v>
      </c>
      <c r="G89" s="186">
        <v>0.85575131578947361</v>
      </c>
      <c r="H89" s="186">
        <v>1.3332815789473684</v>
      </c>
      <c r="I89" s="186">
        <v>2.3616842105263149</v>
      </c>
      <c r="J89" s="186">
        <v>6.1449276315789456</v>
      </c>
      <c r="K89" s="186">
        <v>4.6344644736842113</v>
      </c>
      <c r="L89" s="186">
        <v>17.024063513513518</v>
      </c>
      <c r="M89" s="186">
        <v>32.10274864864865</v>
      </c>
      <c r="N89" s="186">
        <v>47.126372972972987</v>
      </c>
      <c r="O89" s="186">
        <v>12.511348333333334</v>
      </c>
      <c r="P89" s="186">
        <v>12.80753</v>
      </c>
      <c r="Q89" s="186">
        <v>13.278125000000003</v>
      </c>
      <c r="R89" s="186">
        <v>15.571189999999993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-4.6249999999999999E-2</v>
      </c>
      <c r="G90" s="186">
        <v>0.81610000000000005</v>
      </c>
      <c r="H90" s="186">
        <v>1.3665</v>
      </c>
      <c r="I90" s="186">
        <v>2.3734000000000002</v>
      </c>
      <c r="J90" s="186">
        <v>6.3814500000000001</v>
      </c>
      <c r="K90" s="186">
        <v>4.3397000000000006</v>
      </c>
      <c r="L90" s="186">
        <v>16.825600000000001</v>
      </c>
      <c r="M90" s="186">
        <v>31.957149999999999</v>
      </c>
      <c r="N90" s="186">
        <v>45.609650000000002</v>
      </c>
      <c r="O90" s="186">
        <v>12.216750000000001</v>
      </c>
      <c r="P90" s="186">
        <v>12.92695</v>
      </c>
      <c r="Q90" s="186">
        <v>13.1485</v>
      </c>
      <c r="R90" s="186">
        <v>14.914449999999999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44351</v>
      </c>
      <c r="E93" s="184">
        <v>20.9878</v>
      </c>
      <c r="F93" s="184">
        <v>-7.6E-3</v>
      </c>
      <c r="G93" s="184">
        <v>5.91E-2</v>
      </c>
      <c r="H93" s="184">
        <v>9.7299999999999998E-2</v>
      </c>
      <c r="I93" s="184">
        <v>0.25840000000000002</v>
      </c>
      <c r="J93" s="184">
        <v>0.4138</v>
      </c>
      <c r="K93" s="184">
        <v>1.2773000000000001</v>
      </c>
      <c r="L93" s="184">
        <v>2.1627000000000001</v>
      </c>
      <c r="M93" s="184">
        <v>2.8883999999999999</v>
      </c>
      <c r="N93" s="184">
        <v>3.4049999999999998</v>
      </c>
      <c r="O93" s="184">
        <v>5.1285999999999996</v>
      </c>
      <c r="P93" s="184">
        <v>5.5148000000000001</v>
      </c>
      <c r="Q93" s="184">
        <v>6.4440999999999997</v>
      </c>
      <c r="R93" s="184">
        <v>4.6299000000000001</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44351</v>
      </c>
      <c r="E94" s="184">
        <v>21.9879</v>
      </c>
      <c r="F94" s="184">
        <v>-6.4000000000000003E-3</v>
      </c>
      <c r="G94" s="184">
        <v>6.4199999999999993E-2</v>
      </c>
      <c r="H94" s="184">
        <v>0.10970000000000001</v>
      </c>
      <c r="I94" s="184">
        <v>0.2828</v>
      </c>
      <c r="J94" s="184">
        <v>0.47020000000000001</v>
      </c>
      <c r="K94" s="184">
        <v>1.4436</v>
      </c>
      <c r="L94" s="184">
        <v>2.4847999999999999</v>
      </c>
      <c r="M94" s="184">
        <v>3.3698000000000001</v>
      </c>
      <c r="N94" s="184">
        <v>4.0453000000000001</v>
      </c>
      <c r="O94" s="184">
        <v>5.7606999999999999</v>
      </c>
      <c r="P94" s="184">
        <v>6.1623999999999999</v>
      </c>
      <c r="Q94" s="184">
        <v>7.1725000000000003</v>
      </c>
      <c r="R94" s="184">
        <v>5.2588999999999997</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44351</v>
      </c>
      <c r="E95" s="184">
        <v>15.575100000000001</v>
      </c>
      <c r="F95" s="184">
        <v>-6.4000000000000003E-3</v>
      </c>
      <c r="G95" s="184">
        <v>3.0200000000000001E-2</v>
      </c>
      <c r="H95" s="184">
        <v>7.3200000000000001E-2</v>
      </c>
      <c r="I95" s="184">
        <v>0.25940000000000002</v>
      </c>
      <c r="J95" s="184">
        <v>0.45150000000000001</v>
      </c>
      <c r="K95" s="184">
        <v>1.3132999999999999</v>
      </c>
      <c r="L95" s="184">
        <v>2.3008999999999999</v>
      </c>
      <c r="M95" s="184">
        <v>3.238</v>
      </c>
      <c r="N95" s="184">
        <v>3.9234</v>
      </c>
      <c r="O95" s="184">
        <v>5.7586000000000004</v>
      </c>
      <c r="P95" s="184">
        <v>6.2781000000000002</v>
      </c>
      <c r="Q95" s="184">
        <v>6.7218</v>
      </c>
      <c r="R95" s="184">
        <v>5.2137000000000002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44351</v>
      </c>
      <c r="E96" s="184">
        <v>14.756</v>
      </c>
      <c r="F96" s="184">
        <v>-8.0999999999999996E-3</v>
      </c>
      <c r="G96" s="184">
        <v>2.4400000000000002E-2</v>
      </c>
      <c r="H96" s="184">
        <v>5.9700000000000003E-2</v>
      </c>
      <c r="I96" s="184">
        <v>0.23089999999999999</v>
      </c>
      <c r="J96" s="184">
        <v>0.38779999999999998</v>
      </c>
      <c r="K96" s="184">
        <v>1.1217999999999999</v>
      </c>
      <c r="L96" s="184">
        <v>1.9179999999999999</v>
      </c>
      <c r="M96" s="184">
        <v>2.6583000000000001</v>
      </c>
      <c r="N96" s="184">
        <v>3.1440999999999999</v>
      </c>
      <c r="O96" s="184">
        <v>4.9787999999999997</v>
      </c>
      <c r="P96" s="184">
        <v>5.4604999999999997</v>
      </c>
      <c r="Q96" s="184">
        <v>5.8785999999999996</v>
      </c>
      <c r="R96" s="184">
        <v>4.4451000000000001</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44351</v>
      </c>
      <c r="E97" s="184">
        <v>13.105</v>
      </c>
      <c r="F97" s="184">
        <v>-7.6E-3</v>
      </c>
      <c r="G97" s="184">
        <v>9.1700000000000004E-2</v>
      </c>
      <c r="H97" s="184">
        <v>0.12989999999999999</v>
      </c>
      <c r="I97" s="184">
        <v>0.30620000000000003</v>
      </c>
      <c r="J97" s="184">
        <v>0.48309999999999997</v>
      </c>
      <c r="K97" s="184">
        <v>1.3221000000000001</v>
      </c>
      <c r="L97" s="184">
        <v>2.3828</v>
      </c>
      <c r="M97" s="184">
        <v>3.4251</v>
      </c>
      <c r="N97" s="184">
        <v>4.0987999999999998</v>
      </c>
      <c r="O97" s="184">
        <v>5.8894000000000002</v>
      </c>
      <c r="P97" s="184"/>
      <c r="Q97" s="184">
        <v>6.2859999999999996</v>
      </c>
      <c r="R97" s="184">
        <v>5.3905000000000003</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44351</v>
      </c>
      <c r="E98" s="184">
        <v>12.765000000000001</v>
      </c>
      <c r="F98" s="184">
        <v>-7.7999999999999996E-3</v>
      </c>
      <c r="G98" s="184">
        <v>8.6199999999999999E-2</v>
      </c>
      <c r="H98" s="184">
        <v>0.1176</v>
      </c>
      <c r="I98" s="184">
        <v>0.2828</v>
      </c>
      <c r="J98" s="184">
        <v>0.43269999999999997</v>
      </c>
      <c r="K98" s="184">
        <v>1.157</v>
      </c>
      <c r="L98" s="184">
        <v>2.0547</v>
      </c>
      <c r="M98" s="184">
        <v>2.9352</v>
      </c>
      <c r="N98" s="184">
        <v>3.4525000000000001</v>
      </c>
      <c r="O98" s="184">
        <v>5.2659000000000002</v>
      </c>
      <c r="P98" s="184"/>
      <c r="Q98" s="184">
        <v>5.6578999999999997</v>
      </c>
      <c r="R98" s="184">
        <v>4.7638999999999996</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44351</v>
      </c>
      <c r="E99" s="184">
        <v>11.5289</v>
      </c>
      <c r="F99" s="184">
        <v>-1.3899999999999999E-2</v>
      </c>
      <c r="G99" s="184">
        <v>5.3800000000000001E-2</v>
      </c>
      <c r="H99" s="184">
        <v>7.2900000000000006E-2</v>
      </c>
      <c r="I99" s="184">
        <v>0.19989999999999999</v>
      </c>
      <c r="J99" s="184">
        <v>0.3342</v>
      </c>
      <c r="K99" s="184">
        <v>0.96330000000000005</v>
      </c>
      <c r="L99" s="184">
        <v>1.6828000000000001</v>
      </c>
      <c r="M99" s="184">
        <v>2.3117999999999999</v>
      </c>
      <c r="N99" s="184">
        <v>3.1595</v>
      </c>
      <c r="O99" s="184"/>
      <c r="P99" s="184"/>
      <c r="Q99" s="184">
        <v>4.9164000000000003</v>
      </c>
      <c r="R99" s="184">
        <v>4.1521999999999997</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44351</v>
      </c>
      <c r="E100" s="184">
        <v>11.2934</v>
      </c>
      <c r="F100" s="184">
        <v>-1.5100000000000001E-2</v>
      </c>
      <c r="G100" s="184">
        <v>5.0500000000000003E-2</v>
      </c>
      <c r="H100" s="184">
        <v>6.3799999999999996E-2</v>
      </c>
      <c r="I100" s="184">
        <v>0.1827</v>
      </c>
      <c r="J100" s="184">
        <v>0.29570000000000002</v>
      </c>
      <c r="K100" s="184">
        <v>0.79339999999999999</v>
      </c>
      <c r="L100" s="184">
        <v>1.3151999999999999</v>
      </c>
      <c r="M100" s="184">
        <v>1.7442</v>
      </c>
      <c r="N100" s="184">
        <v>2.3871000000000002</v>
      </c>
      <c r="O100" s="184"/>
      <c r="P100" s="184"/>
      <c r="Q100" s="184">
        <v>4.1885000000000003</v>
      </c>
      <c r="R100" s="184">
        <v>3.3792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44351</v>
      </c>
      <c r="E101" s="184">
        <v>12.086</v>
      </c>
      <c r="F101" s="184">
        <v>8.3000000000000001E-3</v>
      </c>
      <c r="G101" s="184">
        <v>5.8000000000000003E-2</v>
      </c>
      <c r="H101" s="184">
        <v>9.11E-2</v>
      </c>
      <c r="I101" s="184">
        <v>0.25719999999999998</v>
      </c>
      <c r="J101" s="184">
        <v>0.44879999999999998</v>
      </c>
      <c r="K101" s="184">
        <v>1.2737000000000001</v>
      </c>
      <c r="L101" s="184">
        <v>2.1554000000000002</v>
      </c>
      <c r="M101" s="184">
        <v>3.0613000000000001</v>
      </c>
      <c r="N101" s="184">
        <v>3.7869999999999999</v>
      </c>
      <c r="O101" s="184">
        <v>5.6818999999999997</v>
      </c>
      <c r="P101" s="184"/>
      <c r="Q101" s="184">
        <v>5.8026999999999997</v>
      </c>
      <c r="R101" s="184">
        <v>5.0330000000000004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44351</v>
      </c>
      <c r="E102" s="184">
        <v>11.845000000000001</v>
      </c>
      <c r="F102" s="184">
        <v>8.3999999999999995E-3</v>
      </c>
      <c r="G102" s="184">
        <v>5.0700000000000002E-2</v>
      </c>
      <c r="H102" s="184">
        <v>8.4500000000000006E-2</v>
      </c>
      <c r="I102" s="184">
        <v>0.2369</v>
      </c>
      <c r="J102" s="184">
        <v>0.40689999999999998</v>
      </c>
      <c r="K102" s="184">
        <v>1.1355999999999999</v>
      </c>
      <c r="L102" s="184">
        <v>1.8749</v>
      </c>
      <c r="M102" s="184">
        <v>2.6252</v>
      </c>
      <c r="N102" s="184">
        <v>3.1884000000000001</v>
      </c>
      <c r="O102" s="184">
        <v>5.0540000000000003</v>
      </c>
      <c r="P102" s="184"/>
      <c r="Q102" s="184">
        <v>5.1702000000000004</v>
      </c>
      <c r="R102" s="184">
        <v>4.4207999999999998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44351</v>
      </c>
      <c r="E103" s="184">
        <v>15.889900000000001</v>
      </c>
      <c r="F103" s="184">
        <v>4.4000000000000003E-3</v>
      </c>
      <c r="G103" s="184">
        <v>6.4199999999999993E-2</v>
      </c>
      <c r="H103" s="184">
        <v>0.1071</v>
      </c>
      <c r="I103" s="184">
        <v>0.2802</v>
      </c>
      <c r="J103" s="184">
        <v>0.45390000000000003</v>
      </c>
      <c r="K103" s="184">
        <v>1.3302</v>
      </c>
      <c r="L103" s="184">
        <v>2.3913000000000002</v>
      </c>
      <c r="M103" s="184">
        <v>3.3334999999999999</v>
      </c>
      <c r="N103" s="184">
        <v>4.0636999999999999</v>
      </c>
      <c r="O103" s="184">
        <v>5.9705000000000004</v>
      </c>
      <c r="P103" s="184">
        <v>6.3646000000000003</v>
      </c>
      <c r="Q103" s="184">
        <v>6.8979999999999997</v>
      </c>
      <c r="R103" s="184">
        <v>5.4721000000000002</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44351</v>
      </c>
      <c r="E104" s="184">
        <v>15.236800000000001</v>
      </c>
      <c r="F104" s="184">
        <v>2E-3</v>
      </c>
      <c r="G104" s="184">
        <v>5.7799999999999997E-2</v>
      </c>
      <c r="H104" s="184">
        <v>9.2600000000000002E-2</v>
      </c>
      <c r="I104" s="184">
        <v>0.25130000000000002</v>
      </c>
      <c r="J104" s="184">
        <v>0.39</v>
      </c>
      <c r="K104" s="184">
        <v>1.1444000000000001</v>
      </c>
      <c r="L104" s="184">
        <v>2.0276000000000001</v>
      </c>
      <c r="M104" s="184">
        <v>2.7867999999999999</v>
      </c>
      <c r="N104" s="184">
        <v>3.3235000000000001</v>
      </c>
      <c r="O104" s="184">
        <v>5.2294</v>
      </c>
      <c r="P104" s="184">
        <v>5.6433999999999997</v>
      </c>
      <c r="Q104" s="184">
        <v>6.2537000000000003</v>
      </c>
      <c r="R104" s="184">
        <v>4.7149999999999999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44351</v>
      </c>
      <c r="E105" s="184">
        <v>24.686</v>
      </c>
      <c r="F105" s="184">
        <v>0</v>
      </c>
      <c r="G105" s="184">
        <v>6.08E-2</v>
      </c>
      <c r="H105" s="184">
        <v>8.9200000000000002E-2</v>
      </c>
      <c r="I105" s="184">
        <v>0.25990000000000002</v>
      </c>
      <c r="J105" s="184">
        <v>0.43120000000000003</v>
      </c>
      <c r="K105" s="184">
        <v>1.3049999999999999</v>
      </c>
      <c r="L105" s="184">
        <v>2.3127</v>
      </c>
      <c r="M105" s="184">
        <v>3.2887</v>
      </c>
      <c r="N105" s="184">
        <v>3.9411</v>
      </c>
      <c r="O105" s="184">
        <v>5.3730000000000002</v>
      </c>
      <c r="P105" s="184">
        <v>5.7990000000000004</v>
      </c>
      <c r="Q105" s="184">
        <v>6.6820000000000004</v>
      </c>
      <c r="R105" s="184">
        <v>4.8385999999999996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44351</v>
      </c>
      <c r="E106" s="184">
        <v>24.175999999999998</v>
      </c>
      <c r="F106" s="184">
        <v>4.1000000000000003E-3</v>
      </c>
      <c r="G106" s="184">
        <v>5.79E-2</v>
      </c>
      <c r="H106" s="184">
        <v>7.8700000000000006E-2</v>
      </c>
      <c r="I106" s="184">
        <v>0.24049999999999999</v>
      </c>
      <c r="J106" s="184">
        <v>0.38619999999999999</v>
      </c>
      <c r="K106" s="184">
        <v>1.1675</v>
      </c>
      <c r="L106" s="184">
        <v>2.0343</v>
      </c>
      <c r="M106" s="184">
        <v>2.8677999999999999</v>
      </c>
      <c r="N106" s="184">
        <v>3.3736999999999999</v>
      </c>
      <c r="O106" s="184">
        <v>4.8287000000000004</v>
      </c>
      <c r="P106" s="184">
        <v>5.2594000000000003</v>
      </c>
      <c r="Q106" s="184">
        <v>6.6938000000000004</v>
      </c>
      <c r="R106" s="184">
        <v>4.2815000000000003</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44351</v>
      </c>
      <c r="E107" s="184">
        <v>15.574</v>
      </c>
      <c r="F107" s="184">
        <v>0</v>
      </c>
      <c r="G107" s="184">
        <v>6.4299999999999996E-2</v>
      </c>
      <c r="H107" s="184">
        <v>0.09</v>
      </c>
      <c r="I107" s="184">
        <v>0.26400000000000001</v>
      </c>
      <c r="J107" s="184">
        <v>0.43209999999999998</v>
      </c>
      <c r="K107" s="184">
        <v>1.3075000000000001</v>
      </c>
      <c r="L107" s="184">
        <v>2.3123999999999998</v>
      </c>
      <c r="M107" s="184">
        <v>3.2896000000000001</v>
      </c>
      <c r="N107" s="184">
        <v>3.9445000000000001</v>
      </c>
      <c r="O107" s="184">
        <v>5.3785999999999996</v>
      </c>
      <c r="P107" s="184">
        <v>5.8029000000000002</v>
      </c>
      <c r="Q107" s="184">
        <v>6.3612000000000002</v>
      </c>
      <c r="R107" s="184">
        <v>4.8414000000000001</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44351</v>
      </c>
      <c r="E108" s="184">
        <v>27.0244</v>
      </c>
      <c r="F108" s="184">
        <v>-1.26E-2</v>
      </c>
      <c r="G108" s="184">
        <v>5.4399999999999997E-2</v>
      </c>
      <c r="H108" s="184">
        <v>8.7800000000000003E-2</v>
      </c>
      <c r="I108" s="184">
        <v>0.26040000000000002</v>
      </c>
      <c r="J108" s="184">
        <v>0.40760000000000002</v>
      </c>
      <c r="K108" s="184">
        <v>1.2161</v>
      </c>
      <c r="L108" s="184">
        <v>2.0442999999999998</v>
      </c>
      <c r="M108" s="184">
        <v>2.8681999999999999</v>
      </c>
      <c r="N108" s="184">
        <v>3.4327999999999999</v>
      </c>
      <c r="O108" s="184">
        <v>5.1275000000000004</v>
      </c>
      <c r="P108" s="184">
        <v>5.5305999999999997</v>
      </c>
      <c r="Q108" s="184">
        <v>7.1280999999999999</v>
      </c>
      <c r="R108" s="184">
        <v>4.5438000000000001</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44351</v>
      </c>
      <c r="E109" s="184">
        <v>28.313600000000001</v>
      </c>
      <c r="F109" s="184">
        <v>-1.09E-2</v>
      </c>
      <c r="G109" s="184">
        <v>5.8700000000000002E-2</v>
      </c>
      <c r="H109" s="184">
        <v>9.7900000000000001E-2</v>
      </c>
      <c r="I109" s="184">
        <v>0.28089999999999998</v>
      </c>
      <c r="J109" s="184">
        <v>0.45269999999999999</v>
      </c>
      <c r="K109" s="184">
        <v>1.3512999999999999</v>
      </c>
      <c r="L109" s="184">
        <v>2.3144999999999998</v>
      </c>
      <c r="M109" s="184">
        <v>3.2766000000000002</v>
      </c>
      <c r="N109" s="184">
        <v>3.9794</v>
      </c>
      <c r="O109" s="184">
        <v>5.7168999999999999</v>
      </c>
      <c r="P109" s="184">
        <v>6.149</v>
      </c>
      <c r="Q109" s="184">
        <v>7.2706</v>
      </c>
      <c r="R109" s="184">
        <v>5.1079999999999997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44351</v>
      </c>
      <c r="E110" s="184">
        <v>26.989799999999999</v>
      </c>
      <c r="F110" s="184">
        <v>-1.5E-3</v>
      </c>
      <c r="G110" s="184">
        <v>5.8200000000000002E-2</v>
      </c>
      <c r="H110" s="184">
        <v>8.1199999999999994E-2</v>
      </c>
      <c r="I110" s="184">
        <v>0.2772</v>
      </c>
      <c r="J110" s="184">
        <v>0.4425</v>
      </c>
      <c r="K110" s="184">
        <v>1.2758</v>
      </c>
      <c r="L110" s="184">
        <v>2.2496</v>
      </c>
      <c r="M110" s="184">
        <v>3.2414999999999998</v>
      </c>
      <c r="N110" s="184">
        <v>4.0109000000000004</v>
      </c>
      <c r="O110" s="184">
        <v>5.7476000000000003</v>
      </c>
      <c r="P110" s="184">
        <v>6.1170999999999998</v>
      </c>
      <c r="Q110" s="184">
        <v>7.1329000000000002</v>
      </c>
      <c r="R110" s="184">
        <v>5.0247999999999999</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44351</v>
      </c>
      <c r="E111" s="184">
        <v>25.663900000000002</v>
      </c>
      <c r="F111" s="184">
        <v>-3.0999999999999999E-3</v>
      </c>
      <c r="G111" s="184">
        <v>5.2600000000000001E-2</v>
      </c>
      <c r="H111" s="184">
        <v>6.8199999999999997E-2</v>
      </c>
      <c r="I111" s="184">
        <v>0.25119999999999998</v>
      </c>
      <c r="J111" s="184">
        <v>0.38450000000000001</v>
      </c>
      <c r="K111" s="184">
        <v>1.1113999999999999</v>
      </c>
      <c r="L111" s="184">
        <v>1.9149</v>
      </c>
      <c r="M111" s="184">
        <v>2.7090000000000001</v>
      </c>
      <c r="N111" s="184">
        <v>3.2736000000000001</v>
      </c>
      <c r="O111" s="184">
        <v>4.9981999999999998</v>
      </c>
      <c r="P111" s="184">
        <v>5.41</v>
      </c>
      <c r="Q111" s="184">
        <v>6.7336</v>
      </c>
      <c r="R111" s="184">
        <v>4.2720000000000002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44351</v>
      </c>
      <c r="E112" s="184">
        <v>14.8789</v>
      </c>
      <c r="F112" s="184">
        <v>-1.0800000000000001E-2</v>
      </c>
      <c r="G112" s="184">
        <v>3.3599999999999998E-2</v>
      </c>
      <c r="H112" s="184">
        <v>9.01E-2</v>
      </c>
      <c r="I112" s="184">
        <v>0.22359999999999999</v>
      </c>
      <c r="J112" s="184">
        <v>0.33850000000000002</v>
      </c>
      <c r="K112" s="184">
        <v>1.0218</v>
      </c>
      <c r="L112" s="184">
        <v>1.6741999999999999</v>
      </c>
      <c r="M112" s="184">
        <v>2.2597999999999998</v>
      </c>
      <c r="N112" s="184">
        <v>2.7265000000000001</v>
      </c>
      <c r="O112" s="184">
        <v>4.9242999999999997</v>
      </c>
      <c r="P112" s="184">
        <v>5.7408000000000001</v>
      </c>
      <c r="Q112" s="184">
        <v>6.3411</v>
      </c>
      <c r="R112" s="184">
        <v>4.2728999999999999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44351</v>
      </c>
      <c r="E113" s="184">
        <v>14.3131</v>
      </c>
      <c r="F113" s="184">
        <v>-1.26E-2</v>
      </c>
      <c r="G113" s="184">
        <v>2.8000000000000001E-2</v>
      </c>
      <c r="H113" s="184">
        <v>7.6899999999999996E-2</v>
      </c>
      <c r="I113" s="184">
        <v>0.19670000000000001</v>
      </c>
      <c r="J113" s="184">
        <v>0.27879999999999999</v>
      </c>
      <c r="K113" s="184">
        <v>0.84330000000000005</v>
      </c>
      <c r="L113" s="184">
        <v>1.3202</v>
      </c>
      <c r="M113" s="184">
        <v>1.7262999999999999</v>
      </c>
      <c r="N113" s="184">
        <v>2.0097999999999998</v>
      </c>
      <c r="O113" s="184">
        <v>4.3072999999999997</v>
      </c>
      <c r="P113" s="184">
        <v>5.1280999999999999</v>
      </c>
      <c r="Q113" s="184">
        <v>5.7050999999999998</v>
      </c>
      <c r="R113" s="184">
        <v>3.6168999999999998</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44351</v>
      </c>
      <c r="E114" s="184">
        <v>24.9346</v>
      </c>
      <c r="F114" s="184">
        <v>-4.0000000000000001E-3</v>
      </c>
      <c r="G114" s="184">
        <v>8.1900000000000001E-2</v>
      </c>
      <c r="H114" s="184">
        <v>0.1671</v>
      </c>
      <c r="I114" s="184">
        <v>0.27060000000000001</v>
      </c>
      <c r="J114" s="184">
        <v>0.41799999999999998</v>
      </c>
      <c r="K114" s="184">
        <v>1.0889</v>
      </c>
      <c r="L114" s="184">
        <v>1.9432</v>
      </c>
      <c r="M114" s="184">
        <v>2.6842000000000001</v>
      </c>
      <c r="N114" s="184">
        <v>3.3900999999999999</v>
      </c>
      <c r="O114" s="184">
        <v>4.9638999999999998</v>
      </c>
      <c r="P114" s="184">
        <v>5.4169</v>
      </c>
      <c r="Q114" s="184">
        <v>6.6910999999999996</v>
      </c>
      <c r="R114" s="184">
        <v>4.5614999999999997</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44351</v>
      </c>
      <c r="E115" s="184">
        <v>26.246300000000002</v>
      </c>
      <c r="F115" s="184">
        <v>-2.7000000000000001E-3</v>
      </c>
      <c r="G115" s="184">
        <v>8.6599999999999996E-2</v>
      </c>
      <c r="H115" s="184">
        <v>0.17860000000000001</v>
      </c>
      <c r="I115" s="184">
        <v>0.29580000000000001</v>
      </c>
      <c r="J115" s="184">
        <v>0.47620000000000001</v>
      </c>
      <c r="K115" s="184">
        <v>1.2659</v>
      </c>
      <c r="L115" s="184">
        <v>2.298</v>
      </c>
      <c r="M115" s="184">
        <v>3.2242000000000002</v>
      </c>
      <c r="N115" s="184">
        <v>4.1201999999999996</v>
      </c>
      <c r="O115" s="184">
        <v>5.6452</v>
      </c>
      <c r="P115" s="184">
        <v>6.0763999999999996</v>
      </c>
      <c r="Q115" s="184">
        <v>6.9977999999999998</v>
      </c>
      <c r="R115" s="184">
        <v>5.2652999999999999</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44351</v>
      </c>
      <c r="E116" s="184">
        <v>10.711499999999999</v>
      </c>
      <c r="F116" s="184">
        <v>-2.24E-2</v>
      </c>
      <c r="G116" s="184">
        <v>8.0399999999999999E-2</v>
      </c>
      <c r="H116" s="184">
        <v>8.7800000000000003E-2</v>
      </c>
      <c r="I116" s="184">
        <v>0.18049999999999999</v>
      </c>
      <c r="J116" s="184">
        <v>0.37480000000000002</v>
      </c>
      <c r="K116" s="184">
        <v>1.0632999999999999</v>
      </c>
      <c r="L116" s="184">
        <v>1.7884</v>
      </c>
      <c r="M116" s="184">
        <v>2.4876999999999998</v>
      </c>
      <c r="N116" s="184">
        <v>3.1688000000000001</v>
      </c>
      <c r="O116" s="184"/>
      <c r="P116" s="184"/>
      <c r="Q116" s="184">
        <v>4.0362999999999998</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44351</v>
      </c>
      <c r="E117" s="184">
        <v>10.573</v>
      </c>
      <c r="F117" s="184">
        <v>-2.46E-2</v>
      </c>
      <c r="G117" s="184">
        <v>7.3800000000000004E-2</v>
      </c>
      <c r="H117" s="184">
        <v>7.2900000000000006E-2</v>
      </c>
      <c r="I117" s="184">
        <v>0.1525</v>
      </c>
      <c r="J117" s="184">
        <v>0.31019999999999998</v>
      </c>
      <c r="K117" s="184">
        <v>0.873</v>
      </c>
      <c r="L117" s="184">
        <v>1.409</v>
      </c>
      <c r="M117" s="184">
        <v>1.9153</v>
      </c>
      <c r="N117" s="184">
        <v>2.4</v>
      </c>
      <c r="O117" s="184"/>
      <c r="P117" s="184"/>
      <c r="Q117" s="184">
        <v>3.2597999999999998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44351</v>
      </c>
      <c r="E118" s="184">
        <v>26.1584</v>
      </c>
      <c r="F118" s="184">
        <v>3.0999999999999999E-3</v>
      </c>
      <c r="G118" s="184">
        <v>2.7900000000000001E-2</v>
      </c>
      <c r="H118" s="184">
        <v>6.54E-2</v>
      </c>
      <c r="I118" s="184">
        <v>0.18770000000000001</v>
      </c>
      <c r="J118" s="184">
        <v>0.3095</v>
      </c>
      <c r="K118" s="184">
        <v>0.7984</v>
      </c>
      <c r="L118" s="184">
        <v>1.2753000000000001</v>
      </c>
      <c r="M118" s="184">
        <v>1.8030999999999999</v>
      </c>
      <c r="N118" s="184">
        <v>2.0051000000000001</v>
      </c>
      <c r="O118" s="184">
        <v>3.9565999999999999</v>
      </c>
      <c r="P118" s="184">
        <v>4.7039</v>
      </c>
      <c r="Q118" s="184">
        <v>6.6707999999999998</v>
      </c>
      <c r="R118" s="184">
        <v>3.1637</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44351</v>
      </c>
      <c r="E119" s="184">
        <v>27.1815</v>
      </c>
      <c r="F119" s="184">
        <v>4.0000000000000001E-3</v>
      </c>
      <c r="G119" s="184">
        <v>3.09E-2</v>
      </c>
      <c r="H119" s="184">
        <v>7.2900000000000006E-2</v>
      </c>
      <c r="I119" s="184">
        <v>0.2031</v>
      </c>
      <c r="J119" s="184">
        <v>0.34329999999999999</v>
      </c>
      <c r="K119" s="184">
        <v>0.9002</v>
      </c>
      <c r="L119" s="184">
        <v>1.4773000000000001</v>
      </c>
      <c r="M119" s="184">
        <v>2.1078000000000001</v>
      </c>
      <c r="N119" s="184">
        <v>2.4136000000000002</v>
      </c>
      <c r="O119" s="184">
        <v>4.3723999999999998</v>
      </c>
      <c r="P119" s="184">
        <v>5.1326000000000001</v>
      </c>
      <c r="Q119" s="184">
        <v>6.5179</v>
      </c>
      <c r="R119" s="184">
        <v>3.5767000000000002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44351</v>
      </c>
      <c r="E120" s="184">
        <v>29.2911</v>
      </c>
      <c r="F120" s="184">
        <v>-3.0999999999999999E-3</v>
      </c>
      <c r="G120" s="184">
        <v>5.33E-2</v>
      </c>
      <c r="H120" s="184">
        <v>9.5699999999999993E-2</v>
      </c>
      <c r="I120" s="184">
        <v>0.27039999999999997</v>
      </c>
      <c r="J120" s="184">
        <v>0.40310000000000001</v>
      </c>
      <c r="K120" s="184">
        <v>1.2246999999999999</v>
      </c>
      <c r="L120" s="184">
        <v>2.1421000000000001</v>
      </c>
      <c r="M120" s="184">
        <v>2.9727000000000001</v>
      </c>
      <c r="N120" s="184">
        <v>3.5680000000000001</v>
      </c>
      <c r="O120" s="184">
        <v>5.2257999999999996</v>
      </c>
      <c r="P120" s="184">
        <v>5.6384999999999996</v>
      </c>
      <c r="Q120" s="184">
        <v>7.0894000000000004</v>
      </c>
      <c r="R120" s="184">
        <v>4.6505000000000001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44351</v>
      </c>
      <c r="E121" s="184">
        <v>30.560500000000001</v>
      </c>
      <c r="F121" s="184">
        <v>-1.2999999999999999E-3</v>
      </c>
      <c r="G121" s="184">
        <v>5.8299999999999998E-2</v>
      </c>
      <c r="H121" s="184">
        <v>0.10680000000000001</v>
      </c>
      <c r="I121" s="184">
        <v>0.29239999999999999</v>
      </c>
      <c r="J121" s="184">
        <v>0.4516</v>
      </c>
      <c r="K121" s="184">
        <v>1.3733</v>
      </c>
      <c r="L121" s="184">
        <v>2.4396</v>
      </c>
      <c r="M121" s="184">
        <v>3.4182000000000001</v>
      </c>
      <c r="N121" s="184">
        <v>4.1599000000000004</v>
      </c>
      <c r="O121" s="184">
        <v>5.7784000000000004</v>
      </c>
      <c r="P121" s="184">
        <v>6.1749000000000001</v>
      </c>
      <c r="Q121" s="184">
        <v>7.2552000000000003</v>
      </c>
      <c r="R121" s="184">
        <v>5.2229000000000001</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44351</v>
      </c>
      <c r="E122" s="184">
        <v>15.724</v>
      </c>
      <c r="F122" s="184">
        <v>-1.2699999999999999E-2</v>
      </c>
      <c r="G122" s="184">
        <v>7.0000000000000007E-2</v>
      </c>
      <c r="H122" s="184">
        <v>0.13370000000000001</v>
      </c>
      <c r="I122" s="184">
        <v>0.29339999999999999</v>
      </c>
      <c r="J122" s="184">
        <v>0.46</v>
      </c>
      <c r="K122" s="184">
        <v>1.3797999999999999</v>
      </c>
      <c r="L122" s="184">
        <v>2.4098000000000002</v>
      </c>
      <c r="M122" s="184">
        <v>3.3929999999999998</v>
      </c>
      <c r="N122" s="184">
        <v>4.3743999999999996</v>
      </c>
      <c r="O122" s="184">
        <v>5.8640999999999996</v>
      </c>
      <c r="P122" s="184">
        <v>6.26</v>
      </c>
      <c r="Q122" s="184">
        <v>6.7447999999999997</v>
      </c>
      <c r="R122" s="184">
        <v>5.4560000000000004</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44351</v>
      </c>
      <c r="E123" s="184">
        <v>15.093999999999999</v>
      </c>
      <c r="F123" s="184">
        <v>-6.6E-3</v>
      </c>
      <c r="G123" s="184">
        <v>6.6299999999999998E-2</v>
      </c>
      <c r="H123" s="184">
        <v>0.126</v>
      </c>
      <c r="I123" s="184">
        <v>0.26569999999999999</v>
      </c>
      <c r="J123" s="184">
        <v>0.40579999999999999</v>
      </c>
      <c r="K123" s="184">
        <v>1.2069000000000001</v>
      </c>
      <c r="L123" s="184">
        <v>2.0554000000000001</v>
      </c>
      <c r="M123" s="184">
        <v>2.8902999999999999</v>
      </c>
      <c r="N123" s="184">
        <v>3.7387999999999999</v>
      </c>
      <c r="O123" s="184">
        <v>5.2670000000000003</v>
      </c>
      <c r="P123" s="184">
        <v>5.6440000000000001</v>
      </c>
      <c r="Q123" s="184">
        <v>6.1172000000000004</v>
      </c>
      <c r="R123" s="184">
        <v>4.8734000000000002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44351</v>
      </c>
      <c r="E124" s="184">
        <v>11.2075</v>
      </c>
      <c r="F124" s="184">
        <v>2.5000000000000001E-2</v>
      </c>
      <c r="G124" s="184">
        <v>4.9099999999999998E-2</v>
      </c>
      <c r="H124" s="184">
        <v>0.1045</v>
      </c>
      <c r="I124" s="184">
        <v>0.2379</v>
      </c>
      <c r="J124" s="184">
        <v>0.4355</v>
      </c>
      <c r="K124" s="184">
        <v>1.1845000000000001</v>
      </c>
      <c r="L124" s="184">
        <v>1.9856</v>
      </c>
      <c r="M124" s="184">
        <v>2.7033</v>
      </c>
      <c r="N124" s="184">
        <v>3.2730000000000001</v>
      </c>
      <c r="O124" s="184"/>
      <c r="P124" s="184"/>
      <c r="Q124" s="184">
        <v>4.9512999999999998</v>
      </c>
      <c r="R124" s="184">
        <v>4.6284000000000001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44351</v>
      </c>
      <c r="E125" s="184">
        <v>11.0466</v>
      </c>
      <c r="F125" s="184">
        <v>2.35E-2</v>
      </c>
      <c r="G125" s="184">
        <v>4.4400000000000002E-2</v>
      </c>
      <c r="H125" s="184">
        <v>9.3299999999999994E-2</v>
      </c>
      <c r="I125" s="184">
        <v>0.21679999999999999</v>
      </c>
      <c r="J125" s="184">
        <v>0.38800000000000001</v>
      </c>
      <c r="K125" s="184">
        <v>1.0427999999999999</v>
      </c>
      <c r="L125" s="184">
        <v>1.7032</v>
      </c>
      <c r="M125" s="184">
        <v>2.2766999999999999</v>
      </c>
      <c r="N125" s="184">
        <v>2.6941000000000002</v>
      </c>
      <c r="O125" s="184"/>
      <c r="P125" s="184"/>
      <c r="Q125" s="184">
        <v>4.3098999999999998</v>
      </c>
      <c r="R125" s="184">
        <v>3.9969999999999999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44351</v>
      </c>
      <c r="E126" s="184">
        <v>10.279199999999999</v>
      </c>
      <c r="F126" s="184">
        <v>-3.1099999999999999E-2</v>
      </c>
      <c r="G126" s="184">
        <v>6.2300000000000001E-2</v>
      </c>
      <c r="H126" s="184">
        <v>7.7899999999999997E-2</v>
      </c>
      <c r="I126" s="184">
        <v>0.21640000000000001</v>
      </c>
      <c r="J126" s="184">
        <v>0.3377</v>
      </c>
      <c r="K126" s="184">
        <v>1.032</v>
      </c>
      <c r="L126" s="184">
        <v>1.9549000000000001</v>
      </c>
      <c r="M126" s="184">
        <v>2.6637</v>
      </c>
      <c r="N126" s="184"/>
      <c r="O126" s="184"/>
      <c r="P126" s="184"/>
      <c r="Q126" s="184">
        <v>2.7919999999999998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44351</v>
      </c>
      <c r="E127" s="184">
        <v>10.2113</v>
      </c>
      <c r="F127" s="184">
        <v>-3.3300000000000003E-2</v>
      </c>
      <c r="G127" s="184">
        <v>5.5899999999999998E-2</v>
      </c>
      <c r="H127" s="184">
        <v>6.08E-2</v>
      </c>
      <c r="I127" s="184">
        <v>0.1835</v>
      </c>
      <c r="J127" s="184">
        <v>0.2651</v>
      </c>
      <c r="K127" s="184">
        <v>0.8175</v>
      </c>
      <c r="L127" s="184">
        <v>1.5251999999999999</v>
      </c>
      <c r="M127" s="184">
        <v>2.0139999999999998</v>
      </c>
      <c r="N127" s="184"/>
      <c r="O127" s="184"/>
      <c r="P127" s="184"/>
      <c r="Q127" s="184">
        <v>2.113</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44351</v>
      </c>
      <c r="E128" s="184">
        <v>10.398</v>
      </c>
      <c r="F128" s="184">
        <v>0</v>
      </c>
      <c r="G128" s="184">
        <v>9.6299999999999997E-2</v>
      </c>
      <c r="H128" s="184">
        <v>0.1348</v>
      </c>
      <c r="I128" s="184">
        <v>0.30869999999999997</v>
      </c>
      <c r="J128" s="184">
        <v>0.44440000000000002</v>
      </c>
      <c r="K128" s="184">
        <v>1.3252999999999999</v>
      </c>
      <c r="L128" s="184">
        <v>2.2721</v>
      </c>
      <c r="M128" s="184">
        <v>3.3188</v>
      </c>
      <c r="N128" s="184"/>
      <c r="O128" s="184"/>
      <c r="P128" s="184"/>
      <c r="Q128" s="184">
        <v>3.98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44351</v>
      </c>
      <c r="E129" s="184">
        <v>10.33</v>
      </c>
      <c r="F129" s="184">
        <v>0</v>
      </c>
      <c r="G129" s="184">
        <v>8.72E-2</v>
      </c>
      <c r="H129" s="184">
        <v>0.1163</v>
      </c>
      <c r="I129" s="184">
        <v>0.28149999999999997</v>
      </c>
      <c r="J129" s="184">
        <v>0.38869999999999999</v>
      </c>
      <c r="K129" s="184">
        <v>1.1555</v>
      </c>
      <c r="L129" s="184">
        <v>1.9239999999999999</v>
      </c>
      <c r="M129" s="184">
        <v>2.8065000000000002</v>
      </c>
      <c r="N129" s="184"/>
      <c r="O129" s="184"/>
      <c r="P129" s="184"/>
      <c r="Q129" s="184">
        <v>3.3</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44351</v>
      </c>
      <c r="E130" s="184">
        <v>10.887700000000001</v>
      </c>
      <c r="F130" s="184">
        <v>3.7000000000000002E-3</v>
      </c>
      <c r="G130" s="184">
        <v>1.0999999999999999E-2</v>
      </c>
      <c r="H130" s="184">
        <v>2.5700000000000001E-2</v>
      </c>
      <c r="I130" s="184">
        <v>5.2400000000000002E-2</v>
      </c>
      <c r="J130" s="184">
        <v>0.1205</v>
      </c>
      <c r="K130" s="184">
        <v>0.35759999999999997</v>
      </c>
      <c r="L130" s="184">
        <v>0.90920000000000001</v>
      </c>
      <c r="M130" s="184">
        <v>0.95599999999999996</v>
      </c>
      <c r="N130" s="184">
        <v>0.53090000000000004</v>
      </c>
      <c r="O130" s="184"/>
      <c r="P130" s="184"/>
      <c r="Q130" s="184">
        <v>3.1181000000000001</v>
      </c>
      <c r="R130" s="184">
        <v>1.8273999999999999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44351</v>
      </c>
      <c r="E131" s="184">
        <v>10.7036</v>
      </c>
      <c r="F131" s="184">
        <v>1.9E-3</v>
      </c>
      <c r="G131" s="184">
        <v>4.7000000000000002E-3</v>
      </c>
      <c r="H131" s="184">
        <v>1.21E-2</v>
      </c>
      <c r="I131" s="184">
        <v>2.4299999999999999E-2</v>
      </c>
      <c r="J131" s="184">
        <v>5.8900000000000001E-2</v>
      </c>
      <c r="K131" s="184">
        <v>0.1731</v>
      </c>
      <c r="L131" s="184">
        <v>0.53069999999999995</v>
      </c>
      <c r="M131" s="184">
        <v>0.40620000000000001</v>
      </c>
      <c r="N131" s="184">
        <v>-0.15759999999999999</v>
      </c>
      <c r="O131" s="184"/>
      <c r="P131" s="184"/>
      <c r="Q131" s="184">
        <v>2.4851999999999999</v>
      </c>
      <c r="R131" s="184">
        <v>1.2528999999999999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44351</v>
      </c>
      <c r="E132" s="184">
        <v>20.9939</v>
      </c>
      <c r="F132" s="184">
        <v>-1.3299999999999999E-2</v>
      </c>
      <c r="G132" s="184">
        <v>5.0999999999999997E-2</v>
      </c>
      <c r="H132" s="184">
        <v>8.77E-2</v>
      </c>
      <c r="I132" s="184">
        <v>0.25740000000000002</v>
      </c>
      <c r="J132" s="184">
        <v>0.40410000000000001</v>
      </c>
      <c r="K132" s="184">
        <v>1.1608000000000001</v>
      </c>
      <c r="L132" s="184">
        <v>2.0091999999999999</v>
      </c>
      <c r="M132" s="184">
        <v>2.8300999999999998</v>
      </c>
      <c r="N132" s="184">
        <v>3.4681999999999999</v>
      </c>
      <c r="O132" s="184">
        <v>5.2131999999999996</v>
      </c>
      <c r="P132" s="184">
        <v>5.6614000000000004</v>
      </c>
      <c r="Q132" s="184">
        <v>7.2144000000000004</v>
      </c>
      <c r="R132" s="184">
        <v>4.5717999999999996</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44351</v>
      </c>
      <c r="E133" s="184">
        <v>22.026800000000001</v>
      </c>
      <c r="F133" s="184">
        <v>-1.1299999999999999E-2</v>
      </c>
      <c r="G133" s="184">
        <v>5.6300000000000003E-2</v>
      </c>
      <c r="H133" s="184">
        <v>0.1004</v>
      </c>
      <c r="I133" s="184">
        <v>0.28320000000000001</v>
      </c>
      <c r="J133" s="184">
        <v>0.46110000000000001</v>
      </c>
      <c r="K133" s="184">
        <v>1.3318000000000001</v>
      </c>
      <c r="L133" s="184">
        <v>2.3506999999999998</v>
      </c>
      <c r="M133" s="184">
        <v>3.3466999999999998</v>
      </c>
      <c r="N133" s="184">
        <v>4.1707000000000001</v>
      </c>
      <c r="O133" s="184">
        <v>5.9322999999999997</v>
      </c>
      <c r="P133" s="184">
        <v>6.3513999999999999</v>
      </c>
      <c r="Q133" s="184">
        <v>7.3284000000000002</v>
      </c>
      <c r="R133" s="184">
        <v>5.2880000000000003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44351</v>
      </c>
      <c r="E134" s="184">
        <v>15.2714</v>
      </c>
      <c r="F134" s="184">
        <v>-3.8999999999999998E-3</v>
      </c>
      <c r="G134" s="184">
        <v>4.19E-2</v>
      </c>
      <c r="H134" s="184">
        <v>7.2700000000000001E-2</v>
      </c>
      <c r="I134" s="184">
        <v>0.23760000000000001</v>
      </c>
      <c r="J134" s="184">
        <v>0.37659999999999999</v>
      </c>
      <c r="K134" s="184">
        <v>1.2020999999999999</v>
      </c>
      <c r="L134" s="184">
        <v>2.2723</v>
      </c>
      <c r="M134" s="184">
        <v>3.3730000000000002</v>
      </c>
      <c r="N134" s="184">
        <v>4.0221999999999998</v>
      </c>
      <c r="O134" s="184">
        <v>5.3800999999999997</v>
      </c>
      <c r="P134" s="184">
        <v>5.9116</v>
      </c>
      <c r="Q134" s="184">
        <v>6.4485000000000001</v>
      </c>
      <c r="R134" s="184">
        <v>4.8635000000000002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44351</v>
      </c>
      <c r="E135" s="184">
        <v>14.697900000000001</v>
      </c>
      <c r="F135" s="184">
        <v>-5.4000000000000003E-3</v>
      </c>
      <c r="G135" s="184">
        <v>3.6799999999999999E-2</v>
      </c>
      <c r="H135" s="184">
        <v>6.0600000000000001E-2</v>
      </c>
      <c r="I135" s="184">
        <v>0.2127</v>
      </c>
      <c r="J135" s="184">
        <v>0.32219999999999999</v>
      </c>
      <c r="K135" s="184">
        <v>1.0407999999999999</v>
      </c>
      <c r="L135" s="184">
        <v>1.9483999999999999</v>
      </c>
      <c r="M135" s="184">
        <v>2.8824999999999998</v>
      </c>
      <c r="N135" s="184">
        <v>3.3637000000000001</v>
      </c>
      <c r="O135" s="184">
        <v>4.7759</v>
      </c>
      <c r="P135" s="184">
        <v>5.3075000000000001</v>
      </c>
      <c r="Q135" s="184">
        <v>5.8487999999999998</v>
      </c>
      <c r="R135" s="184">
        <v>4.2754000000000003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44351</v>
      </c>
      <c r="E136" s="184">
        <v>11.6548</v>
      </c>
      <c r="F136" s="184">
        <v>2.3199999999999998E-2</v>
      </c>
      <c r="G136" s="184">
        <v>0.03</v>
      </c>
      <c r="H136" s="184">
        <v>9.4500000000000001E-2</v>
      </c>
      <c r="I136" s="184">
        <v>0.23219999999999999</v>
      </c>
      <c r="J136" s="184">
        <v>0.33489999999999998</v>
      </c>
      <c r="K136" s="184">
        <v>0.91520000000000001</v>
      </c>
      <c r="L136" s="184">
        <v>1.4511000000000001</v>
      </c>
      <c r="M136" s="184">
        <v>1.9106000000000001</v>
      </c>
      <c r="N136" s="184">
        <v>1.9418</v>
      </c>
      <c r="O136" s="184">
        <v>1.3012999999999999</v>
      </c>
      <c r="P136" s="184">
        <v>2.9197000000000002</v>
      </c>
      <c r="Q136" s="184">
        <v>3.0341</v>
      </c>
      <c r="R136" s="184">
        <v>2.6305999999999998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44351</v>
      </c>
      <c r="E137" s="184">
        <v>11.988200000000001</v>
      </c>
      <c r="F137" s="184">
        <v>2.4199999999999999E-2</v>
      </c>
      <c r="G137" s="184">
        <v>3.3399999999999999E-2</v>
      </c>
      <c r="H137" s="184">
        <v>0.1027</v>
      </c>
      <c r="I137" s="184">
        <v>0.24840000000000001</v>
      </c>
      <c r="J137" s="184">
        <v>0.37169999999999997</v>
      </c>
      <c r="K137" s="184">
        <v>1.0246999999999999</v>
      </c>
      <c r="L137" s="184">
        <v>1.6656</v>
      </c>
      <c r="M137" s="184">
        <v>2.2351999999999999</v>
      </c>
      <c r="N137" s="184">
        <v>2.3809999999999998</v>
      </c>
      <c r="O137" s="184">
        <v>1.7686999999999999</v>
      </c>
      <c r="P137" s="184">
        <v>3.4845000000000002</v>
      </c>
      <c r="Q137" s="184">
        <v>3.6029</v>
      </c>
      <c r="R137" s="184">
        <v>3.0897999999999999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44351</v>
      </c>
      <c r="E138" s="184">
        <v>27.5107</v>
      </c>
      <c r="F138" s="184">
        <v>-1.2E-2</v>
      </c>
      <c r="G138" s="184">
        <v>4.2200000000000001E-2</v>
      </c>
      <c r="H138" s="184">
        <v>0.10730000000000001</v>
      </c>
      <c r="I138" s="184">
        <v>0.26819999999999999</v>
      </c>
      <c r="J138" s="184">
        <v>0.42780000000000001</v>
      </c>
      <c r="K138" s="184">
        <v>1.2568999999999999</v>
      </c>
      <c r="L138" s="184">
        <v>2.1404000000000001</v>
      </c>
      <c r="M138" s="184">
        <v>2.9577</v>
      </c>
      <c r="N138" s="184">
        <v>3.4163000000000001</v>
      </c>
      <c r="O138" s="184">
        <v>5.2816000000000001</v>
      </c>
      <c r="P138" s="184">
        <v>5.8285999999999998</v>
      </c>
      <c r="Q138" s="184">
        <v>6.8994999999999997</v>
      </c>
      <c r="R138" s="184">
        <v>4.6093999999999999</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44351</v>
      </c>
      <c r="E139" s="184">
        <v>26.402699999999999</v>
      </c>
      <c r="F139" s="184">
        <v>-1.3599999999999999E-2</v>
      </c>
      <c r="G139" s="184">
        <v>3.8300000000000001E-2</v>
      </c>
      <c r="H139" s="184">
        <v>9.8599999999999993E-2</v>
      </c>
      <c r="I139" s="184">
        <v>0.251</v>
      </c>
      <c r="J139" s="184">
        <v>0.38929999999999998</v>
      </c>
      <c r="K139" s="184">
        <v>1.1415999999999999</v>
      </c>
      <c r="L139" s="184">
        <v>1.911</v>
      </c>
      <c r="M139" s="184">
        <v>2.6120999999999999</v>
      </c>
      <c r="N139" s="184">
        <v>2.9521999999999999</v>
      </c>
      <c r="O139" s="184">
        <v>4.7617000000000003</v>
      </c>
      <c r="P139" s="184">
        <v>5.2920999999999996</v>
      </c>
      <c r="Q139" s="184">
        <v>6.8785999999999996</v>
      </c>
      <c r="R139" s="184">
        <v>4.141</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44351</v>
      </c>
      <c r="E140" s="184">
        <v>10.604100000000001</v>
      </c>
      <c r="F140" s="184">
        <v>-4.3400000000000001E-2</v>
      </c>
      <c r="G140" s="184">
        <v>7.0800000000000002E-2</v>
      </c>
      <c r="H140" s="184">
        <v>0.15679999999999999</v>
      </c>
      <c r="I140" s="184">
        <v>0.35580000000000001</v>
      </c>
      <c r="J140" s="184">
        <v>0.48420000000000002</v>
      </c>
      <c r="K140" s="184">
        <v>1.4319</v>
      </c>
      <c r="L140" s="184">
        <v>2.4788000000000001</v>
      </c>
      <c r="M140" s="184">
        <v>3.6021999999999998</v>
      </c>
      <c r="N140" s="184">
        <v>4.8085000000000004</v>
      </c>
      <c r="O140" s="184"/>
      <c r="P140" s="184"/>
      <c r="Q140" s="184">
        <v>4.5037000000000003</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44351</v>
      </c>
      <c r="E141" s="184">
        <v>10.507099999999999</v>
      </c>
      <c r="F141" s="184">
        <v>-4.4699999999999997E-2</v>
      </c>
      <c r="G141" s="184">
        <v>6.4799999999999996E-2</v>
      </c>
      <c r="H141" s="184">
        <v>0.1439</v>
      </c>
      <c r="I141" s="184">
        <v>0.32850000000000001</v>
      </c>
      <c r="J141" s="184">
        <v>0.42149999999999999</v>
      </c>
      <c r="K141" s="184">
        <v>1.2479</v>
      </c>
      <c r="L141" s="184">
        <v>2.1137999999999999</v>
      </c>
      <c r="M141" s="184">
        <v>3.0531999999999999</v>
      </c>
      <c r="N141" s="184">
        <v>4.0750000000000002</v>
      </c>
      <c r="O141" s="184"/>
      <c r="P141" s="184"/>
      <c r="Q141" s="184">
        <v>3.7848999999999999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44351</v>
      </c>
      <c r="E142" s="184">
        <v>11.5845</v>
      </c>
      <c r="F142" s="184">
        <v>-1.6999999999999999E-3</v>
      </c>
      <c r="G142" s="184">
        <v>6.3100000000000003E-2</v>
      </c>
      <c r="H142" s="184">
        <v>0.1089</v>
      </c>
      <c r="I142" s="184">
        <v>0.29260000000000003</v>
      </c>
      <c r="J142" s="184">
        <v>0.48139999999999999</v>
      </c>
      <c r="K142" s="184">
        <v>1.476</v>
      </c>
      <c r="L142" s="184">
        <v>2.5049999999999999</v>
      </c>
      <c r="M142" s="184">
        <v>3.6042000000000001</v>
      </c>
      <c r="N142" s="184">
        <v>4.5419</v>
      </c>
      <c r="O142" s="184"/>
      <c r="P142" s="184"/>
      <c r="Q142" s="184">
        <v>6.1536</v>
      </c>
      <c r="R142" s="184">
        <v>5.8403</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44351</v>
      </c>
      <c r="E143" s="184">
        <v>11.371700000000001</v>
      </c>
      <c r="F143" s="184">
        <v>-3.5000000000000001E-3</v>
      </c>
      <c r="G143" s="184">
        <v>5.6300000000000003E-2</v>
      </c>
      <c r="H143" s="184">
        <v>9.4200000000000006E-2</v>
      </c>
      <c r="I143" s="184">
        <v>0.26269999999999999</v>
      </c>
      <c r="J143" s="184">
        <v>0.41499999999999998</v>
      </c>
      <c r="K143" s="184">
        <v>1.2770999999999999</v>
      </c>
      <c r="L143" s="184">
        <v>2.1156000000000001</v>
      </c>
      <c r="M143" s="184">
        <v>3.0194999999999999</v>
      </c>
      <c r="N143" s="184">
        <v>3.7564000000000002</v>
      </c>
      <c r="O143" s="184"/>
      <c r="P143" s="184"/>
      <c r="Q143" s="184">
        <v>5.3574999999999999</v>
      </c>
      <c r="R143" s="184">
        <v>5.0213000000000001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44351</v>
      </c>
      <c r="E144" s="184">
        <v>11.280099999999999</v>
      </c>
      <c r="F144" s="184">
        <v>-5.3E-3</v>
      </c>
      <c r="G144" s="184">
        <v>5.6800000000000003E-2</v>
      </c>
      <c r="H144" s="184">
        <v>5.2299999999999999E-2</v>
      </c>
      <c r="I144" s="184">
        <v>0.2462</v>
      </c>
      <c r="J144" s="184">
        <v>0.38890000000000002</v>
      </c>
      <c r="K144" s="184">
        <v>1.3249</v>
      </c>
      <c r="L144" s="184">
        <v>2.0472999999999999</v>
      </c>
      <c r="M144" s="184">
        <v>2.9169</v>
      </c>
      <c r="N144" s="184">
        <v>3.6164000000000001</v>
      </c>
      <c r="O144" s="184"/>
      <c r="P144" s="184"/>
      <c r="Q144" s="184">
        <v>5.4065000000000003</v>
      </c>
      <c r="R144" s="184">
        <v>5.0713999999999997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44351</v>
      </c>
      <c r="E145" s="184">
        <v>11.152900000000001</v>
      </c>
      <c r="F145" s="184">
        <v>-6.3E-3</v>
      </c>
      <c r="G145" s="184">
        <v>5.4699999999999999E-2</v>
      </c>
      <c r="H145" s="184">
        <v>4.4900000000000002E-2</v>
      </c>
      <c r="I145" s="184">
        <v>0.22919999999999999</v>
      </c>
      <c r="J145" s="184">
        <v>0.34910000000000002</v>
      </c>
      <c r="K145" s="184">
        <v>1.2372000000000001</v>
      </c>
      <c r="L145" s="184">
        <v>1.8427</v>
      </c>
      <c r="M145" s="184">
        <v>2.5592000000000001</v>
      </c>
      <c r="N145" s="184">
        <v>3.1282000000000001</v>
      </c>
      <c r="O145" s="184"/>
      <c r="P145" s="184"/>
      <c r="Q145" s="184">
        <v>4.8853</v>
      </c>
      <c r="R145" s="184">
        <v>4.5439999999999996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44351</v>
      </c>
      <c r="E146" s="184">
        <v>28.729500000000002</v>
      </c>
      <c r="F146" s="184">
        <v>5.1999999999999998E-3</v>
      </c>
      <c r="G146" s="184">
        <v>6.5100000000000005E-2</v>
      </c>
      <c r="H146" s="184">
        <v>0.1091</v>
      </c>
      <c r="I146" s="184">
        <v>0.29249999999999998</v>
      </c>
      <c r="J146" s="184">
        <v>0.45950000000000002</v>
      </c>
      <c r="K146" s="184">
        <v>1.4097999999999999</v>
      </c>
      <c r="L146" s="184">
        <v>2.3772000000000002</v>
      </c>
      <c r="M146" s="184">
        <v>3.3090000000000002</v>
      </c>
      <c r="N146" s="184">
        <v>4.1852999999999998</v>
      </c>
      <c r="O146" s="184">
        <v>5.7815000000000003</v>
      </c>
      <c r="P146" s="184">
        <v>6.1372999999999998</v>
      </c>
      <c r="Q146" s="184">
        <v>6.8996000000000004</v>
      </c>
      <c r="R146" s="184">
        <v>5.2138</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44351</v>
      </c>
      <c r="E147" s="184">
        <v>27.6067</v>
      </c>
      <c r="F147" s="184">
        <v>3.5999999999999999E-3</v>
      </c>
      <c r="G147" s="184">
        <v>6.0499999999999998E-2</v>
      </c>
      <c r="H147" s="184">
        <v>9.8299999999999998E-2</v>
      </c>
      <c r="I147" s="184">
        <v>0.27060000000000001</v>
      </c>
      <c r="J147" s="184">
        <v>0.41099999999999998</v>
      </c>
      <c r="K147" s="184">
        <v>1.2644</v>
      </c>
      <c r="L147" s="184">
        <v>2.0893999999999999</v>
      </c>
      <c r="M147" s="184">
        <v>2.8822000000000001</v>
      </c>
      <c r="N147" s="184">
        <v>3.6019000000000001</v>
      </c>
      <c r="O147" s="184">
        <v>5.2351000000000001</v>
      </c>
      <c r="P147" s="184">
        <v>5.5987</v>
      </c>
      <c r="Q147" s="184">
        <v>7.0320999999999998</v>
      </c>
      <c r="R147" s="184">
        <v>4.6532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-5.1999999999999998E-3</v>
      </c>
      <c r="G148" s="186">
        <v>5.493818181818181E-2</v>
      </c>
      <c r="H148" s="186">
        <v>9.317454545454544E-2</v>
      </c>
      <c r="I148" s="186">
        <v>0.24519090909090915</v>
      </c>
      <c r="J148" s="186">
        <v>0.38931454545454547</v>
      </c>
      <c r="K148" s="186">
        <v>1.1432945454545453</v>
      </c>
      <c r="L148" s="186">
        <v>1.9689036363636363</v>
      </c>
      <c r="M148" s="186">
        <v>2.7462018181818189</v>
      </c>
      <c r="N148" s="186">
        <v>3.3290117647058821</v>
      </c>
      <c r="O148" s="186">
        <v>5.0709378378378371</v>
      </c>
      <c r="P148" s="186">
        <v>5.5727484848484856</v>
      </c>
      <c r="Q148" s="186">
        <v>5.6572181818181813</v>
      </c>
      <c r="R148" s="186">
        <v>4.4673063829787232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-4.0000000000000001E-3</v>
      </c>
      <c r="G149" s="186">
        <v>5.6800000000000003E-2</v>
      </c>
      <c r="H149" s="186">
        <v>9.2600000000000002E-2</v>
      </c>
      <c r="I149" s="186">
        <v>0.25740000000000002</v>
      </c>
      <c r="J149" s="186">
        <v>0.40579999999999999</v>
      </c>
      <c r="K149" s="186">
        <v>1.2020999999999999</v>
      </c>
      <c r="L149" s="186">
        <v>2.0442999999999998</v>
      </c>
      <c r="M149" s="186">
        <v>2.8822000000000001</v>
      </c>
      <c r="N149" s="186">
        <v>3.4327999999999999</v>
      </c>
      <c r="O149" s="186">
        <v>5.2351000000000001</v>
      </c>
      <c r="P149" s="186">
        <v>5.6440000000000001</v>
      </c>
      <c r="Q149" s="186">
        <v>6.2537000000000003</v>
      </c>
      <c r="R149" s="186">
        <v>4.6299000000000001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44351</v>
      </c>
      <c r="E152" s="184">
        <v>69.02</v>
      </c>
      <c r="F152" s="184">
        <v>4.3499999999999997E-2</v>
      </c>
      <c r="G152" s="184">
        <v>0.59760000000000002</v>
      </c>
      <c r="H152" s="184">
        <v>0.93589999999999995</v>
      </c>
      <c r="I152" s="184">
        <v>1.8293999999999999</v>
      </c>
      <c r="J152" s="184">
        <v>4.3071000000000002</v>
      </c>
      <c r="K152" s="184">
        <v>4.1654</v>
      </c>
      <c r="L152" s="184">
        <v>10.1852</v>
      </c>
      <c r="M152" s="184">
        <v>23.470500000000001</v>
      </c>
      <c r="N152" s="184">
        <v>34.752000000000002</v>
      </c>
      <c r="O152" s="184">
        <v>11.333500000000001</v>
      </c>
      <c r="P152" s="184">
        <v>11.811999999999999</v>
      </c>
      <c r="Q152" s="184">
        <v>9.5765999999999991</v>
      </c>
      <c r="R152" s="184">
        <v>13.0885</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44351</v>
      </c>
      <c r="E153" s="184">
        <v>74.61</v>
      </c>
      <c r="F153" s="184">
        <v>4.02E-2</v>
      </c>
      <c r="G153" s="184">
        <v>0.60680000000000001</v>
      </c>
      <c r="H153" s="184">
        <v>0.96079999999999999</v>
      </c>
      <c r="I153" s="184">
        <v>1.8845000000000001</v>
      </c>
      <c r="J153" s="184">
        <v>4.4226999999999999</v>
      </c>
      <c r="K153" s="184">
        <v>4.4958</v>
      </c>
      <c r="L153" s="184">
        <v>10.861800000000001</v>
      </c>
      <c r="M153" s="184">
        <v>24.557600000000001</v>
      </c>
      <c r="N153" s="184">
        <v>36.348700000000001</v>
      </c>
      <c r="O153" s="184">
        <v>12.553000000000001</v>
      </c>
      <c r="P153" s="184">
        <v>13.010199999999999</v>
      </c>
      <c r="Q153" s="184">
        <v>12.6365</v>
      </c>
      <c r="R153" s="184">
        <v>14.348100000000001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44351</v>
      </c>
      <c r="E154" s="184">
        <v>256.99299999999999</v>
      </c>
      <c r="F154" s="184">
        <v>0.2641</v>
      </c>
      <c r="G154" s="184">
        <v>1.2054</v>
      </c>
      <c r="H154" s="184">
        <v>1.6738999999999999</v>
      </c>
      <c r="I154" s="184">
        <v>2.7597999999999998</v>
      </c>
      <c r="J154" s="184">
        <v>9.6334999999999997</v>
      </c>
      <c r="K154" s="184">
        <v>4.3978000000000002</v>
      </c>
      <c r="L154" s="184">
        <v>22.8979</v>
      </c>
      <c r="M154" s="184">
        <v>40.877499999999998</v>
      </c>
      <c r="N154" s="184">
        <v>55.190899999999999</v>
      </c>
      <c r="O154" s="184">
        <v>12.290699999999999</v>
      </c>
      <c r="P154" s="184">
        <v>14.011699999999999</v>
      </c>
      <c r="Q154" s="184">
        <v>16.942599999999999</v>
      </c>
      <c r="R154" s="184">
        <v>11.546099999999999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44351</v>
      </c>
      <c r="E155" s="184">
        <v>256.99299999999999</v>
      </c>
      <c r="F155" s="184">
        <v>0.2641</v>
      </c>
      <c r="G155" s="184">
        <v>1.2054</v>
      </c>
      <c r="H155" s="184">
        <v>1.6738999999999999</v>
      </c>
      <c r="I155" s="184">
        <v>2.7597999999999998</v>
      </c>
      <c r="J155" s="184">
        <v>9.6334999999999997</v>
      </c>
      <c r="K155" s="184">
        <v>4.3978000000000002</v>
      </c>
      <c r="L155" s="184">
        <v>22.8979</v>
      </c>
      <c r="M155" s="184">
        <v>40.877499999999998</v>
      </c>
      <c r="N155" s="184">
        <v>55.190899999999999</v>
      </c>
      <c r="O155" s="184">
        <v>12.290699999999999</v>
      </c>
      <c r="P155" s="184">
        <v>13.0966</v>
      </c>
      <c r="Q155" s="184">
        <v>18.117699999999999</v>
      </c>
      <c r="R155" s="184">
        <v>11.546099999999999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44351</v>
      </c>
      <c r="E156" s="184">
        <v>270.685</v>
      </c>
      <c r="F156" s="184">
        <v>0.2656</v>
      </c>
      <c r="G156" s="184">
        <v>1.2102999999999999</v>
      </c>
      <c r="H156" s="184">
        <v>1.6856</v>
      </c>
      <c r="I156" s="184">
        <v>2.7829000000000002</v>
      </c>
      <c r="J156" s="184">
        <v>9.6884999999999994</v>
      </c>
      <c r="K156" s="184">
        <v>4.5528000000000004</v>
      </c>
      <c r="L156" s="184">
        <v>23.256599999999999</v>
      </c>
      <c r="M156" s="184">
        <v>41.4925</v>
      </c>
      <c r="N156" s="184">
        <v>56.080100000000002</v>
      </c>
      <c r="O156" s="184">
        <v>13.104200000000001</v>
      </c>
      <c r="P156" s="184">
        <v>14.814399999999999</v>
      </c>
      <c r="Q156" s="184">
        <v>13.3887</v>
      </c>
      <c r="R156" s="184">
        <v>12.2003</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44351</v>
      </c>
      <c r="E157" s="184">
        <v>270.685</v>
      </c>
      <c r="F157" s="184">
        <v>0.2656</v>
      </c>
      <c r="G157" s="184">
        <v>1.2102999999999999</v>
      </c>
      <c r="H157" s="184">
        <v>1.6856</v>
      </c>
      <c r="I157" s="184">
        <v>2.7829000000000002</v>
      </c>
      <c r="J157" s="184">
        <v>9.6884999999999994</v>
      </c>
      <c r="K157" s="184">
        <v>4.5528000000000004</v>
      </c>
      <c r="L157" s="184">
        <v>23.256599999999999</v>
      </c>
      <c r="M157" s="184">
        <v>41.4925</v>
      </c>
      <c r="N157" s="184">
        <v>56.080100000000002</v>
      </c>
      <c r="O157" s="184">
        <v>13.104200000000001</v>
      </c>
      <c r="P157" s="184">
        <v>14.11</v>
      </c>
      <c r="Q157" s="184">
        <v>14.0967</v>
      </c>
      <c r="R157" s="184">
        <v>12.2003</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44351</v>
      </c>
      <c r="E158" s="184">
        <v>46.1</v>
      </c>
      <c r="F158" s="184">
        <v>0</v>
      </c>
      <c r="G158" s="184">
        <v>0.65500000000000003</v>
      </c>
      <c r="H158" s="184">
        <v>0.85319999999999996</v>
      </c>
      <c r="I158" s="184">
        <v>1.3187</v>
      </c>
      <c r="J158" s="184">
        <v>3.9224999999999999</v>
      </c>
      <c r="K158" s="184">
        <v>2.7412999999999998</v>
      </c>
      <c r="L158" s="184">
        <v>10.6046</v>
      </c>
      <c r="M158" s="184">
        <v>20.902200000000001</v>
      </c>
      <c r="N158" s="184">
        <v>33.121600000000001</v>
      </c>
      <c r="O158" s="184">
        <v>11.340299999999999</v>
      </c>
      <c r="P158" s="184">
        <v>11.3955</v>
      </c>
      <c r="Q158" s="184">
        <v>11.164999999999999</v>
      </c>
      <c r="R158" s="184">
        <v>12.783300000000001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44351</v>
      </c>
      <c r="E159" s="184">
        <v>50.12</v>
      </c>
      <c r="F159" s="184">
        <v>0</v>
      </c>
      <c r="G159" s="184">
        <v>0.68300000000000005</v>
      </c>
      <c r="H159" s="184">
        <v>0.88570000000000004</v>
      </c>
      <c r="I159" s="184">
        <v>1.3549</v>
      </c>
      <c r="J159" s="184">
        <v>3.9834000000000001</v>
      </c>
      <c r="K159" s="184">
        <v>2.8946999999999998</v>
      </c>
      <c r="L159" s="184">
        <v>10.933999999999999</v>
      </c>
      <c r="M159" s="184">
        <v>21.444099999999999</v>
      </c>
      <c r="N159" s="184">
        <v>33.903300000000002</v>
      </c>
      <c r="O159" s="184">
        <v>12.1083</v>
      </c>
      <c r="P159" s="184">
        <v>12.4476</v>
      </c>
      <c r="Q159" s="184">
        <v>13.4611</v>
      </c>
      <c r="R159" s="184">
        <v>13.416700000000001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44351</v>
      </c>
      <c r="E160" s="184">
        <v>10.412699999999999</v>
      </c>
      <c r="F160" s="184">
        <v>-7.6799999999999993E-2</v>
      </c>
      <c r="G160" s="184">
        <v>1.0196000000000001</v>
      </c>
      <c r="H160" s="184">
        <v>1.1157999999999999</v>
      </c>
      <c r="I160" s="184">
        <v>2.9075000000000002</v>
      </c>
      <c r="J160" s="184">
        <v>8.1311</v>
      </c>
      <c r="K160" s="184">
        <v>7.2601000000000004</v>
      </c>
      <c r="L160" s="184">
        <v>14.678599999999999</v>
      </c>
      <c r="M160" s="184">
        <v>20.8994</v>
      </c>
      <c r="N160" s="184">
        <v>20.223800000000001</v>
      </c>
      <c r="O160" s="184"/>
      <c r="P160" s="184"/>
      <c r="Q160" s="184">
        <v>2.8736999999999999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44351</v>
      </c>
      <c r="E161" s="184">
        <v>10.095499999999999</v>
      </c>
      <c r="F161" s="184">
        <v>-8.3099999999999993E-2</v>
      </c>
      <c r="G161" s="184">
        <v>1.0015000000000001</v>
      </c>
      <c r="H161" s="184">
        <v>1.0732999999999999</v>
      </c>
      <c r="I161" s="184">
        <v>2.8222999999999998</v>
      </c>
      <c r="J161" s="184">
        <v>7.9340000000000002</v>
      </c>
      <c r="K161" s="184">
        <v>6.5601000000000003</v>
      </c>
      <c r="L161" s="184">
        <v>13.3842</v>
      </c>
      <c r="M161" s="184">
        <v>18.9133</v>
      </c>
      <c r="N161" s="184">
        <v>17.6248</v>
      </c>
      <c r="O161" s="184"/>
      <c r="P161" s="184"/>
      <c r="Q161" s="184">
        <v>0.66810000000000003</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44351</v>
      </c>
      <c r="E162" s="184">
        <v>14.044</v>
      </c>
      <c r="F162" s="184">
        <v>3.56E-2</v>
      </c>
      <c r="G162" s="184">
        <v>0.55130000000000001</v>
      </c>
      <c r="H162" s="184">
        <v>0.84730000000000005</v>
      </c>
      <c r="I162" s="184">
        <v>1.5913999999999999</v>
      </c>
      <c r="J162" s="184">
        <v>3.5388000000000002</v>
      </c>
      <c r="K162" s="184">
        <v>3.0449999999999999</v>
      </c>
      <c r="L162" s="184">
        <v>9.7530000000000001</v>
      </c>
      <c r="M162" s="184">
        <v>18.046600000000002</v>
      </c>
      <c r="N162" s="184">
        <v>31.646000000000001</v>
      </c>
      <c r="O162" s="184"/>
      <c r="P162" s="184"/>
      <c r="Q162" s="184">
        <v>12.7103</v>
      </c>
      <c r="R162" s="184">
        <v>14.182399999999999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44351</v>
      </c>
      <c r="E163" s="184">
        <v>13.598000000000001</v>
      </c>
      <c r="F163" s="184">
        <v>2.9399999999999999E-2</v>
      </c>
      <c r="G163" s="184">
        <v>0.5323</v>
      </c>
      <c r="H163" s="184">
        <v>0.82299999999999995</v>
      </c>
      <c r="I163" s="184">
        <v>1.5382</v>
      </c>
      <c r="J163" s="184">
        <v>3.4226000000000001</v>
      </c>
      <c r="K163" s="184">
        <v>2.7117</v>
      </c>
      <c r="L163" s="184">
        <v>9.0632000000000001</v>
      </c>
      <c r="M163" s="184">
        <v>16.921800000000001</v>
      </c>
      <c r="N163" s="184">
        <v>29.9876</v>
      </c>
      <c r="O163" s="184"/>
      <c r="P163" s="184"/>
      <c r="Q163" s="184">
        <v>11.436</v>
      </c>
      <c r="R163" s="184">
        <v>12.8871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44351</v>
      </c>
      <c r="E164" s="184">
        <v>32.334000000000003</v>
      </c>
      <c r="F164" s="184">
        <v>-2.7799999999999998E-2</v>
      </c>
      <c r="G164" s="184">
        <v>0.41610000000000003</v>
      </c>
      <c r="H164" s="184">
        <v>0.66</v>
      </c>
      <c r="I164" s="184">
        <v>1.2144999999999999</v>
      </c>
      <c r="J164" s="184">
        <v>2.2839</v>
      </c>
      <c r="K164" s="184">
        <v>2.5337000000000001</v>
      </c>
      <c r="L164" s="184">
        <v>6.1349</v>
      </c>
      <c r="M164" s="184">
        <v>11.5928</v>
      </c>
      <c r="N164" s="184">
        <v>19.773299999999999</v>
      </c>
      <c r="O164" s="184">
        <v>9.4707000000000008</v>
      </c>
      <c r="P164" s="184">
        <v>9.8422999999999998</v>
      </c>
      <c r="Q164" s="184">
        <v>12.4503</v>
      </c>
      <c r="R164" s="184">
        <v>11.0687</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44351</v>
      </c>
      <c r="E165" s="184">
        <v>29.503</v>
      </c>
      <c r="F165" s="184">
        <v>-3.39E-2</v>
      </c>
      <c r="G165" s="184">
        <v>0.40500000000000003</v>
      </c>
      <c r="H165" s="184">
        <v>0.63100000000000001</v>
      </c>
      <c r="I165" s="184">
        <v>1.1589</v>
      </c>
      <c r="J165" s="184">
        <v>2.1642999999999999</v>
      </c>
      <c r="K165" s="184">
        <v>2.1890000000000001</v>
      </c>
      <c r="L165" s="184">
        <v>5.4394</v>
      </c>
      <c r="M165" s="184">
        <v>10.494</v>
      </c>
      <c r="N165" s="184">
        <v>18.215299999999999</v>
      </c>
      <c r="O165" s="184">
        <v>8.1425000000000001</v>
      </c>
      <c r="P165" s="184">
        <v>8.5454000000000008</v>
      </c>
      <c r="Q165" s="184">
        <v>11.042999999999999</v>
      </c>
      <c r="R165" s="184">
        <v>9.6686999999999994</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44351</v>
      </c>
      <c r="E166" s="184">
        <v>114.37390000000001</v>
      </c>
      <c r="F166" s="184">
        <v>5.0500000000000003E-2</v>
      </c>
      <c r="G166" s="184">
        <v>0.73750000000000004</v>
      </c>
      <c r="H166" s="184">
        <v>0.90710000000000002</v>
      </c>
      <c r="I166" s="184">
        <v>1.7575000000000001</v>
      </c>
      <c r="J166" s="184">
        <v>4.7675999999999998</v>
      </c>
      <c r="K166" s="184">
        <v>3.3917000000000002</v>
      </c>
      <c r="L166" s="184">
        <v>12.581799999999999</v>
      </c>
      <c r="M166" s="184">
        <v>21.948</v>
      </c>
      <c r="N166" s="184">
        <v>33.680700000000002</v>
      </c>
      <c r="O166" s="184">
        <v>10.3736</v>
      </c>
      <c r="P166" s="184">
        <v>12.1104</v>
      </c>
      <c r="Q166" s="184">
        <v>15.851699999999999</v>
      </c>
      <c r="R166" s="184">
        <v>11.042999999999999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44351</v>
      </c>
      <c r="E167" s="184">
        <v>122.9246</v>
      </c>
      <c r="F167" s="184">
        <v>5.3600000000000002E-2</v>
      </c>
      <c r="G167" s="184">
        <v>0.74760000000000004</v>
      </c>
      <c r="H167" s="184">
        <v>0.93140000000000001</v>
      </c>
      <c r="I167" s="184">
        <v>1.8103</v>
      </c>
      <c r="J167" s="184">
        <v>4.8967000000000001</v>
      </c>
      <c r="K167" s="184">
        <v>3.8300999999999998</v>
      </c>
      <c r="L167" s="184">
        <v>13.3795</v>
      </c>
      <c r="M167" s="184">
        <v>23.2331</v>
      </c>
      <c r="N167" s="184">
        <v>35.543100000000003</v>
      </c>
      <c r="O167" s="184">
        <v>11.8506</v>
      </c>
      <c r="P167" s="184">
        <v>13.2966</v>
      </c>
      <c r="Q167" s="184">
        <v>12.6632</v>
      </c>
      <c r="R167" s="184">
        <v>12.5458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44351</v>
      </c>
      <c r="E168" s="184">
        <v>13.9396</v>
      </c>
      <c r="F168" s="184">
        <v>0.1041</v>
      </c>
      <c r="G168" s="184">
        <v>0.59750000000000003</v>
      </c>
      <c r="H168" s="184">
        <v>0.88439999999999996</v>
      </c>
      <c r="I168" s="184">
        <v>1.7682</v>
      </c>
      <c r="J168" s="184">
        <v>4.1387999999999998</v>
      </c>
      <c r="K168" s="184">
        <v>2.5211999999999999</v>
      </c>
      <c r="L168" s="184">
        <v>10.728400000000001</v>
      </c>
      <c r="M168" s="184">
        <v>21.3215</v>
      </c>
      <c r="N168" s="184">
        <v>31.148099999999999</v>
      </c>
      <c r="O168" s="184"/>
      <c r="P168" s="184"/>
      <c r="Q168" s="184">
        <v>30.5321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44351</v>
      </c>
      <c r="E169" s="184">
        <v>13.611499999999999</v>
      </c>
      <c r="F169" s="184">
        <v>9.9299999999999999E-2</v>
      </c>
      <c r="G169" s="184">
        <v>0.58230000000000004</v>
      </c>
      <c r="H169" s="184">
        <v>0.84909999999999997</v>
      </c>
      <c r="I169" s="184">
        <v>1.6952</v>
      </c>
      <c r="J169" s="184">
        <v>3.972</v>
      </c>
      <c r="K169" s="184">
        <v>2.0573999999999999</v>
      </c>
      <c r="L169" s="184">
        <v>9.7003000000000004</v>
      </c>
      <c r="M169" s="184">
        <v>19.6205</v>
      </c>
      <c r="N169" s="184">
        <v>28.668900000000001</v>
      </c>
      <c r="O169" s="184"/>
      <c r="P169" s="184"/>
      <c r="Q169" s="184">
        <v>28.061599999999999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44351</v>
      </c>
      <c r="E170" s="184">
        <v>14.1304</v>
      </c>
      <c r="F170" s="184">
        <v>-1.2E-2</v>
      </c>
      <c r="G170" s="184">
        <v>0.48499999999999999</v>
      </c>
      <c r="H170" s="184">
        <v>0.84360000000000002</v>
      </c>
      <c r="I170" s="184">
        <v>1.5057</v>
      </c>
      <c r="J170" s="184">
        <v>3.8098999999999998</v>
      </c>
      <c r="K170" s="184">
        <v>2.8809999999999998</v>
      </c>
      <c r="L170" s="184">
        <v>12.2262</v>
      </c>
      <c r="M170" s="184">
        <v>22.125399999999999</v>
      </c>
      <c r="N170" s="184">
        <v>32.384</v>
      </c>
      <c r="O170" s="184"/>
      <c r="P170" s="184"/>
      <c r="Q170" s="184">
        <v>15.844900000000001</v>
      </c>
      <c r="R170" s="184">
        <v>15.228199999999999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44351</v>
      </c>
      <c r="E171" s="184">
        <v>13.551</v>
      </c>
      <c r="F171" s="184">
        <v>-1.6199999999999999E-2</v>
      </c>
      <c r="G171" s="184">
        <v>0.4723</v>
      </c>
      <c r="H171" s="184">
        <v>0.81459999999999999</v>
      </c>
      <c r="I171" s="184">
        <v>1.4433</v>
      </c>
      <c r="J171" s="184">
        <v>3.6659000000000002</v>
      </c>
      <c r="K171" s="184">
        <v>2.4426000000000001</v>
      </c>
      <c r="L171" s="184">
        <v>11.3</v>
      </c>
      <c r="M171" s="184">
        <v>20.607700000000001</v>
      </c>
      <c r="N171" s="184">
        <v>30.201699999999999</v>
      </c>
      <c r="O171" s="184"/>
      <c r="P171" s="184"/>
      <c r="Q171" s="184">
        <v>13.799799999999999</v>
      </c>
      <c r="R171" s="184">
        <v>13.252800000000001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44351</v>
      </c>
      <c r="E172" s="184">
        <v>14.64</v>
      </c>
      <c r="F172" s="184">
        <v>0</v>
      </c>
      <c r="G172" s="184">
        <v>0.41149999999999998</v>
      </c>
      <c r="H172" s="184">
        <v>0.68779999999999997</v>
      </c>
      <c r="I172" s="184">
        <v>1.3149</v>
      </c>
      <c r="J172" s="184">
        <v>2.9535999999999998</v>
      </c>
      <c r="K172" s="184">
        <v>2.2345999999999999</v>
      </c>
      <c r="L172" s="184">
        <v>7.5679999999999996</v>
      </c>
      <c r="M172" s="184">
        <v>19.121200000000002</v>
      </c>
      <c r="N172" s="184">
        <v>32.368899999999996</v>
      </c>
      <c r="O172" s="184">
        <v>13.421900000000001</v>
      </c>
      <c r="P172" s="184"/>
      <c r="Q172" s="184">
        <v>11.743499999999999</v>
      </c>
      <c r="R172" s="184">
        <v>15.922800000000001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44351</v>
      </c>
      <c r="E173" s="184">
        <v>14.28</v>
      </c>
      <c r="F173" s="184">
        <v>-7.0000000000000007E-2</v>
      </c>
      <c r="G173" s="184">
        <v>0.35139999999999999</v>
      </c>
      <c r="H173" s="184">
        <v>0.63419999999999999</v>
      </c>
      <c r="I173" s="184">
        <v>1.2048000000000001</v>
      </c>
      <c r="J173" s="184">
        <v>2.8077999999999999</v>
      </c>
      <c r="K173" s="184">
        <v>1.8545</v>
      </c>
      <c r="L173" s="184">
        <v>7.0465</v>
      </c>
      <c r="M173" s="184">
        <v>18.309899999999999</v>
      </c>
      <c r="N173" s="184">
        <v>31.25</v>
      </c>
      <c r="O173" s="184">
        <v>12.6351</v>
      </c>
      <c r="P173" s="184"/>
      <c r="Q173" s="184">
        <v>10.936</v>
      </c>
      <c r="R173" s="184">
        <v>15.0191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5.4354545454545461E-2</v>
      </c>
      <c r="G174" s="186">
        <v>0.71294090909090901</v>
      </c>
      <c r="H174" s="186">
        <v>1.0025999999999999</v>
      </c>
      <c r="I174" s="186">
        <v>1.8729818181818181</v>
      </c>
      <c r="J174" s="186">
        <v>5.1712136363636354</v>
      </c>
      <c r="K174" s="186">
        <v>3.5323227272727276</v>
      </c>
      <c r="L174" s="186">
        <v>12.630845454545453</v>
      </c>
      <c r="M174" s="186">
        <v>23.557709090909089</v>
      </c>
      <c r="N174" s="186">
        <v>34.244718181818186</v>
      </c>
      <c r="O174" s="186">
        <v>11.715664285714283</v>
      </c>
      <c r="P174" s="186">
        <v>12.374391666666668</v>
      </c>
      <c r="Q174" s="186">
        <v>13.636322727272725</v>
      </c>
      <c r="R174" s="186">
        <v>12.886000000000001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3.2500000000000001E-2</v>
      </c>
      <c r="G175" s="186">
        <v>0.60220000000000007</v>
      </c>
      <c r="H175" s="186">
        <v>0.88505</v>
      </c>
      <c r="I175" s="186">
        <v>1.7263500000000001</v>
      </c>
      <c r="J175" s="186">
        <v>4.0610999999999997</v>
      </c>
      <c r="K175" s="186">
        <v>2.9698500000000001</v>
      </c>
      <c r="L175" s="186">
        <v>10.8979</v>
      </c>
      <c r="M175" s="186">
        <v>21.11185</v>
      </c>
      <c r="N175" s="186">
        <v>32.376449999999998</v>
      </c>
      <c r="O175" s="186">
        <v>12.1995</v>
      </c>
      <c r="P175" s="186">
        <v>12.728899999999999</v>
      </c>
      <c r="Q175" s="186">
        <v>12.68675</v>
      </c>
      <c r="R175" s="186">
        <v>12.8352</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44351</v>
      </c>
      <c r="E178" s="184">
        <v>287.20870000000002</v>
      </c>
      <c r="F178" s="184">
        <v>11.097899999999999</v>
      </c>
      <c r="G178" s="184">
        <v>10.3832</v>
      </c>
      <c r="H178" s="184">
        <v>4.8700999999999999</v>
      </c>
      <c r="I178" s="184">
        <v>5.4897999999999998</v>
      </c>
      <c r="J178" s="184">
        <v>6.5570000000000004</v>
      </c>
      <c r="K178" s="184">
        <v>8.2375000000000007</v>
      </c>
      <c r="L178" s="184">
        <v>3.2178</v>
      </c>
      <c r="M178" s="184">
        <v>5.0949</v>
      </c>
      <c r="N178" s="184">
        <v>7.1744000000000003</v>
      </c>
      <c r="O178" s="184">
        <v>9.0731000000000002</v>
      </c>
      <c r="P178" s="184">
        <v>8.3948999999999998</v>
      </c>
      <c r="Q178" s="184">
        <v>8.3866999999999994</v>
      </c>
      <c r="R178" s="184">
        <v>8.7789000000000001</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44351</v>
      </c>
      <c r="E179" s="184">
        <v>293.97030000000001</v>
      </c>
      <c r="F179" s="184">
        <v>11.414099999999999</v>
      </c>
      <c r="G179" s="184">
        <v>10.712199999999999</v>
      </c>
      <c r="H179" s="184">
        <v>5.1986999999999997</v>
      </c>
      <c r="I179" s="184">
        <v>5.8201999999999998</v>
      </c>
      <c r="J179" s="184">
        <v>6.9744999999999999</v>
      </c>
      <c r="K179" s="184">
        <v>8.6030999999999995</v>
      </c>
      <c r="L179" s="184">
        <v>3.5678000000000001</v>
      </c>
      <c r="M179" s="184">
        <v>5.4477000000000002</v>
      </c>
      <c r="N179" s="184">
        <v>7.5450999999999997</v>
      </c>
      <c r="O179" s="184">
        <v>9.4181000000000008</v>
      </c>
      <c r="P179" s="184">
        <v>8.7353000000000005</v>
      </c>
      <c r="Q179" s="184">
        <v>9.4392999999999994</v>
      </c>
      <c r="R179" s="184">
        <v>9.1328999999999994</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44351</v>
      </c>
      <c r="E180" s="184">
        <v>2119.3712</v>
      </c>
      <c r="F180" s="184">
        <v>6.4231999999999996</v>
      </c>
      <c r="G180" s="184">
        <v>7.9123999999999999</v>
      </c>
      <c r="H180" s="184">
        <v>4.4837999999999996</v>
      </c>
      <c r="I180" s="184">
        <v>3.9975999999999998</v>
      </c>
      <c r="J180" s="184">
        <v>4.1165000000000003</v>
      </c>
      <c r="K180" s="184">
        <v>6.1852999999999998</v>
      </c>
      <c r="L180" s="184">
        <v>3.5093999999999999</v>
      </c>
      <c r="M180" s="184">
        <v>4.7687999999999997</v>
      </c>
      <c r="N180" s="184">
        <v>6.6474000000000002</v>
      </c>
      <c r="O180" s="184">
        <v>9.2887000000000004</v>
      </c>
      <c r="P180" s="184">
        <v>8.4368999999999996</v>
      </c>
      <c r="Q180" s="184">
        <v>8.6563999999999997</v>
      </c>
      <c r="R180" s="184">
        <v>8.6056000000000008</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44351</v>
      </c>
      <c r="E181" s="184">
        <v>2079.4405000000002</v>
      </c>
      <c r="F181" s="184">
        <v>6.1128999999999998</v>
      </c>
      <c r="G181" s="184">
        <v>7.6021999999999998</v>
      </c>
      <c r="H181" s="184">
        <v>4.1736000000000004</v>
      </c>
      <c r="I181" s="184">
        <v>3.6871999999999998</v>
      </c>
      <c r="J181" s="184">
        <v>3.8054000000000001</v>
      </c>
      <c r="K181" s="184">
        <v>5.8705999999999996</v>
      </c>
      <c r="L181" s="184">
        <v>3.1941999999999999</v>
      </c>
      <c r="M181" s="184">
        <v>4.4481000000000002</v>
      </c>
      <c r="N181" s="184">
        <v>6.3171999999999997</v>
      </c>
      <c r="O181" s="184">
        <v>8.9681999999999995</v>
      </c>
      <c r="P181" s="184">
        <v>8.1590000000000007</v>
      </c>
      <c r="Q181" s="184">
        <v>8.4797999999999991</v>
      </c>
      <c r="R181" s="184">
        <v>8.2756000000000007</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44351</v>
      </c>
      <c r="E182" s="184">
        <v>10.157299999999999</v>
      </c>
      <c r="F182" s="184">
        <v>8.6264000000000003</v>
      </c>
      <c r="G182" s="184">
        <v>7.4310999999999998</v>
      </c>
      <c r="H182" s="184">
        <v>1.9000999999999999</v>
      </c>
      <c r="I182" s="184">
        <v>3.161</v>
      </c>
      <c r="J182" s="184">
        <v>5.1577000000000002</v>
      </c>
      <c r="K182" s="184">
        <v>7.9851000000000001</v>
      </c>
      <c r="L182" s="184"/>
      <c r="M182" s="184"/>
      <c r="N182" s="184"/>
      <c r="O182" s="184"/>
      <c r="P182" s="184"/>
      <c r="Q182" s="184">
        <v>3.3973</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44351</v>
      </c>
      <c r="E183" s="184">
        <v>10.1371</v>
      </c>
      <c r="F183" s="184">
        <v>8.2833000000000006</v>
      </c>
      <c r="G183" s="184">
        <v>7.0853999999999999</v>
      </c>
      <c r="H183" s="184">
        <v>1.5436000000000001</v>
      </c>
      <c r="I183" s="184">
        <v>2.7547999999999999</v>
      </c>
      <c r="J183" s="184">
        <v>4.7698</v>
      </c>
      <c r="K183" s="184">
        <v>7.57</v>
      </c>
      <c r="L183" s="184"/>
      <c r="M183" s="184"/>
      <c r="N183" s="184"/>
      <c r="O183" s="184"/>
      <c r="P183" s="184"/>
      <c r="Q183" s="184">
        <v>2.9609999999999999</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44351</v>
      </c>
      <c r="E184" s="184">
        <v>19.3933</v>
      </c>
      <c r="F184" s="184">
        <v>13.179399999999999</v>
      </c>
      <c r="G184" s="184">
        <v>9.0408000000000008</v>
      </c>
      <c r="H184" s="184">
        <v>1.0757000000000001</v>
      </c>
      <c r="I184" s="184">
        <v>2.2469999999999999</v>
      </c>
      <c r="J184" s="184">
        <v>4.4059999999999997</v>
      </c>
      <c r="K184" s="184">
        <v>7.2789999999999999</v>
      </c>
      <c r="L184" s="184">
        <v>3.0125000000000002</v>
      </c>
      <c r="M184" s="184">
        <v>4.9420999999999999</v>
      </c>
      <c r="N184" s="184">
        <v>6.306</v>
      </c>
      <c r="O184" s="184">
        <v>9.2960999999999991</v>
      </c>
      <c r="P184" s="184">
        <v>8.4001999999999999</v>
      </c>
      <c r="Q184" s="184">
        <v>8.9511000000000003</v>
      </c>
      <c r="R184" s="184">
        <v>9.0146999999999995</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44351</v>
      </c>
      <c r="E185" s="184">
        <v>18.9284</v>
      </c>
      <c r="F185" s="184">
        <v>13.1173</v>
      </c>
      <c r="G185" s="184">
        <v>8.8766999999999996</v>
      </c>
      <c r="H185" s="184">
        <v>0.85409999999999997</v>
      </c>
      <c r="I185" s="184">
        <v>2.0263</v>
      </c>
      <c r="J185" s="184">
        <v>4.1761999999999997</v>
      </c>
      <c r="K185" s="184">
        <v>7.0178000000000003</v>
      </c>
      <c r="L185" s="184">
        <v>2.7353999999999998</v>
      </c>
      <c r="M185" s="184">
        <v>4.6742999999999997</v>
      </c>
      <c r="N185" s="184">
        <v>6.0324999999999998</v>
      </c>
      <c r="O185" s="184">
        <v>8.9749999999999996</v>
      </c>
      <c r="P185" s="184">
        <v>8.0808</v>
      </c>
      <c r="Q185" s="184">
        <v>8.6094000000000008</v>
      </c>
      <c r="R185" s="184">
        <v>8.7157999999999998</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44351</v>
      </c>
      <c r="E186" s="184">
        <v>19.803599999999999</v>
      </c>
      <c r="F186" s="184">
        <v>14.9352</v>
      </c>
      <c r="G186" s="184">
        <v>20.554500000000001</v>
      </c>
      <c r="H186" s="184">
        <v>9.7603000000000009</v>
      </c>
      <c r="I186" s="184">
        <v>6.9168000000000003</v>
      </c>
      <c r="J186" s="184">
        <v>9.6748999999999992</v>
      </c>
      <c r="K186" s="184">
        <v>15.5648</v>
      </c>
      <c r="L186" s="184">
        <v>4.2060000000000004</v>
      </c>
      <c r="M186" s="184">
        <v>5.3993000000000002</v>
      </c>
      <c r="N186" s="184">
        <v>7.8422000000000001</v>
      </c>
      <c r="O186" s="184">
        <v>10.9224</v>
      </c>
      <c r="P186" s="184">
        <v>9.0212000000000003</v>
      </c>
      <c r="Q186" s="184">
        <v>9.2432999999999996</v>
      </c>
      <c r="R186" s="184">
        <v>11.001200000000001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44351</v>
      </c>
      <c r="E187" s="184">
        <v>19.3596</v>
      </c>
      <c r="F187" s="184">
        <v>14.7118</v>
      </c>
      <c r="G187" s="184">
        <v>20.27</v>
      </c>
      <c r="H187" s="184">
        <v>9.4710000000000001</v>
      </c>
      <c r="I187" s="184">
        <v>6.6154999999999999</v>
      </c>
      <c r="J187" s="184">
        <v>9.3670000000000009</v>
      </c>
      <c r="K187" s="184">
        <v>15.241</v>
      </c>
      <c r="L187" s="184">
        <v>3.8753000000000002</v>
      </c>
      <c r="M187" s="184">
        <v>5.0521000000000003</v>
      </c>
      <c r="N187" s="184">
        <v>7.4768999999999997</v>
      </c>
      <c r="O187" s="184">
        <v>10.594200000000001</v>
      </c>
      <c r="P187" s="184">
        <v>8.7029999999999994</v>
      </c>
      <c r="Q187" s="184">
        <v>8.9231999999999996</v>
      </c>
      <c r="R187" s="184">
        <v>10.620200000000001</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44351</v>
      </c>
      <c r="E188" s="184">
        <v>17.723400000000002</v>
      </c>
      <c r="F188" s="184">
        <v>2.2654999999999998</v>
      </c>
      <c r="G188" s="184">
        <v>4.3262999999999998</v>
      </c>
      <c r="H188" s="184">
        <v>1.0299</v>
      </c>
      <c r="I188" s="184">
        <v>2.9895999999999998</v>
      </c>
      <c r="J188" s="184">
        <v>5.6136999999999997</v>
      </c>
      <c r="K188" s="184">
        <v>7.9855999999999998</v>
      </c>
      <c r="L188" s="184">
        <v>3.6440999999999999</v>
      </c>
      <c r="M188" s="184">
        <v>4.8498999999999999</v>
      </c>
      <c r="N188" s="184">
        <v>6.1376999999999997</v>
      </c>
      <c r="O188" s="184">
        <v>9.1961999999999993</v>
      </c>
      <c r="P188" s="184">
        <v>8.1399000000000008</v>
      </c>
      <c r="Q188" s="184">
        <v>8.3757999999999999</v>
      </c>
      <c r="R188" s="184">
        <v>8.1884999999999994</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44351</v>
      </c>
      <c r="E189" s="184">
        <v>18.263999999999999</v>
      </c>
      <c r="F189" s="184">
        <v>2.7980999999999998</v>
      </c>
      <c r="G189" s="184">
        <v>4.6649000000000003</v>
      </c>
      <c r="H189" s="184">
        <v>1.3993</v>
      </c>
      <c r="I189" s="184">
        <v>3.3159999999999998</v>
      </c>
      <c r="J189" s="184">
        <v>5.9478999999999997</v>
      </c>
      <c r="K189" s="184">
        <v>8.3099000000000007</v>
      </c>
      <c r="L189" s="184">
        <v>3.964</v>
      </c>
      <c r="M189" s="184">
        <v>5.1759000000000004</v>
      </c>
      <c r="N189" s="184">
        <v>6.4726999999999997</v>
      </c>
      <c r="O189" s="184">
        <v>9.5634999999999994</v>
      </c>
      <c r="P189" s="184">
        <v>8.5257000000000005</v>
      </c>
      <c r="Q189" s="184">
        <v>8.8345000000000002</v>
      </c>
      <c r="R189" s="184">
        <v>8.5337999999999994</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44351</v>
      </c>
      <c r="E190" s="184">
        <v>18.525099999999998</v>
      </c>
      <c r="F190" s="184">
        <v>15.9664</v>
      </c>
      <c r="G190" s="184">
        <v>14.5319</v>
      </c>
      <c r="H190" s="184">
        <v>11.226699999999999</v>
      </c>
      <c r="I190" s="184">
        <v>6.2778</v>
      </c>
      <c r="J190" s="184">
        <v>7.9471999999999996</v>
      </c>
      <c r="K190" s="184">
        <v>8.1479999999999997</v>
      </c>
      <c r="L190" s="184">
        <v>4.1074999999999999</v>
      </c>
      <c r="M190" s="184">
        <v>5.8226000000000004</v>
      </c>
      <c r="N190" s="184">
        <v>8.0526999999999997</v>
      </c>
      <c r="O190" s="184">
        <v>9.5597999999999992</v>
      </c>
      <c r="P190" s="184">
        <v>8.6724999999999994</v>
      </c>
      <c r="Q190" s="184">
        <v>8.9440000000000008</v>
      </c>
      <c r="R190" s="184">
        <v>9.2917000000000005</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44351</v>
      </c>
      <c r="E191" s="184">
        <v>18.092300000000002</v>
      </c>
      <c r="F191" s="184">
        <v>15.338900000000001</v>
      </c>
      <c r="G191" s="184">
        <v>14.0036</v>
      </c>
      <c r="H191" s="184">
        <v>10.7433</v>
      </c>
      <c r="I191" s="184">
        <v>5.8202999999999996</v>
      </c>
      <c r="J191" s="184">
        <v>7.4858000000000002</v>
      </c>
      <c r="K191" s="184">
        <v>7.6851000000000003</v>
      </c>
      <c r="L191" s="184">
        <v>3.6408999999999998</v>
      </c>
      <c r="M191" s="184">
        <v>5.3491</v>
      </c>
      <c r="N191" s="184">
        <v>7.5590999999999999</v>
      </c>
      <c r="O191" s="184">
        <v>9.0653000000000006</v>
      </c>
      <c r="P191" s="184">
        <v>8.1908999999999992</v>
      </c>
      <c r="Q191" s="184">
        <v>8.5867000000000004</v>
      </c>
      <c r="R191" s="184">
        <v>8.7969000000000008</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44351</v>
      </c>
      <c r="E192" s="184">
        <v>25.292300000000001</v>
      </c>
      <c r="F192" s="184">
        <v>7.7945000000000002</v>
      </c>
      <c r="G192" s="184">
        <v>11.8452</v>
      </c>
      <c r="H192" s="184">
        <v>0.39169999999999999</v>
      </c>
      <c r="I192" s="184">
        <v>3.7058</v>
      </c>
      <c r="J192" s="184">
        <v>5.7961999999999998</v>
      </c>
      <c r="K192" s="184">
        <v>5.8689999999999998</v>
      </c>
      <c r="L192" s="184">
        <v>3.5482</v>
      </c>
      <c r="M192" s="184">
        <v>5.1551</v>
      </c>
      <c r="N192" s="184">
        <v>6.7388000000000003</v>
      </c>
      <c r="O192" s="184">
        <v>8.3626000000000005</v>
      </c>
      <c r="P192" s="184">
        <v>8.0167999999999999</v>
      </c>
      <c r="Q192" s="184">
        <v>8.4567999999999994</v>
      </c>
      <c r="R192" s="184">
        <v>8.16</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44351</v>
      </c>
      <c r="E193" s="184">
        <v>25.956</v>
      </c>
      <c r="F193" s="184">
        <v>8.2986000000000004</v>
      </c>
      <c r="G193" s="184">
        <v>12.2934</v>
      </c>
      <c r="H193" s="184">
        <v>0.86399999999999999</v>
      </c>
      <c r="I193" s="184">
        <v>4.1650999999999998</v>
      </c>
      <c r="J193" s="184">
        <v>6.2522000000000002</v>
      </c>
      <c r="K193" s="184">
        <v>6.3280000000000003</v>
      </c>
      <c r="L193" s="184">
        <v>4.0106999999999999</v>
      </c>
      <c r="M193" s="184">
        <v>5.6271000000000004</v>
      </c>
      <c r="N193" s="184">
        <v>7.2243000000000004</v>
      </c>
      <c r="O193" s="184">
        <v>8.8423999999999996</v>
      </c>
      <c r="P193" s="184">
        <v>8.4258000000000006</v>
      </c>
      <c r="Q193" s="184">
        <v>8.8867999999999991</v>
      </c>
      <c r="R193" s="184">
        <v>8.6552000000000007</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44351</v>
      </c>
      <c r="E194" s="184">
        <v>19.759499999999999</v>
      </c>
      <c r="F194" s="184">
        <v>14.229100000000001</v>
      </c>
      <c r="G194" s="184">
        <v>9.0580999999999996</v>
      </c>
      <c r="H194" s="184">
        <v>3.1421999999999999</v>
      </c>
      <c r="I194" s="184">
        <v>3.4085999999999999</v>
      </c>
      <c r="J194" s="184">
        <v>4.4139999999999997</v>
      </c>
      <c r="K194" s="184">
        <v>7.2811000000000003</v>
      </c>
      <c r="L194" s="184">
        <v>3.4965000000000002</v>
      </c>
      <c r="M194" s="184">
        <v>5.0537999999999998</v>
      </c>
      <c r="N194" s="184">
        <v>7.0616000000000003</v>
      </c>
      <c r="O194" s="184">
        <v>10.0527</v>
      </c>
      <c r="P194" s="184">
        <v>8.3652999999999995</v>
      </c>
      <c r="Q194" s="184">
        <v>8.6061999999999994</v>
      </c>
      <c r="R194" s="184">
        <v>9.4335000000000004</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44351</v>
      </c>
      <c r="E195" s="184">
        <v>19.4392</v>
      </c>
      <c r="F195" s="184">
        <v>13.899900000000001</v>
      </c>
      <c r="G195" s="184">
        <v>8.7687000000000008</v>
      </c>
      <c r="H195" s="184">
        <v>2.8180000000000001</v>
      </c>
      <c r="I195" s="184">
        <v>3.0884</v>
      </c>
      <c r="J195" s="184">
        <v>4.0904999999999996</v>
      </c>
      <c r="K195" s="184">
        <v>6.9549000000000003</v>
      </c>
      <c r="L195" s="184">
        <v>3.1659000000000002</v>
      </c>
      <c r="M195" s="184">
        <v>4.71</v>
      </c>
      <c r="N195" s="184">
        <v>6.7027000000000001</v>
      </c>
      <c r="O195" s="184">
        <v>9.7180999999999997</v>
      </c>
      <c r="P195" s="184">
        <v>8.0897000000000006</v>
      </c>
      <c r="Q195" s="184">
        <v>8.3912999999999993</v>
      </c>
      <c r="R195" s="184">
        <v>9.0653000000000006</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44351</v>
      </c>
      <c r="E198" s="184">
        <v>1828.4682</v>
      </c>
      <c r="F198" s="184">
        <v>7.0979000000000001</v>
      </c>
      <c r="G198" s="184">
        <v>14.649100000000001</v>
      </c>
      <c r="H198" s="184">
        <v>3.3923000000000001</v>
      </c>
      <c r="I198" s="184">
        <v>2.8828999999999998</v>
      </c>
      <c r="J198" s="184">
        <v>7.5841000000000003</v>
      </c>
      <c r="K198" s="184">
        <v>13.943300000000001</v>
      </c>
      <c r="L198" s="184">
        <v>2.9213</v>
      </c>
      <c r="M198" s="184">
        <v>3.6732</v>
      </c>
      <c r="N198" s="184">
        <v>6.3842999999999996</v>
      </c>
      <c r="O198" s="184">
        <v>8.1979000000000006</v>
      </c>
      <c r="P198" s="184">
        <v>7.4146000000000001</v>
      </c>
      <c r="Q198" s="184">
        <v>7.4160000000000004</v>
      </c>
      <c r="R198" s="184">
        <v>7.7910000000000004</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44351</v>
      </c>
      <c r="E199" s="184">
        <v>1928.1328000000001</v>
      </c>
      <c r="F199" s="184">
        <v>7.5186999999999999</v>
      </c>
      <c r="G199" s="184">
        <v>15.0701</v>
      </c>
      <c r="H199" s="184">
        <v>3.8129</v>
      </c>
      <c r="I199" s="184">
        <v>3.3043</v>
      </c>
      <c r="J199" s="184">
        <v>8.0073000000000008</v>
      </c>
      <c r="K199" s="184">
        <v>14.378399999999999</v>
      </c>
      <c r="L199" s="184">
        <v>3.3488000000000002</v>
      </c>
      <c r="M199" s="184">
        <v>4.1050000000000004</v>
      </c>
      <c r="N199" s="184">
        <v>6.8311999999999999</v>
      </c>
      <c r="O199" s="184">
        <v>8.6614000000000004</v>
      </c>
      <c r="P199" s="184">
        <v>7.8630000000000004</v>
      </c>
      <c r="Q199" s="184">
        <v>8.0546000000000006</v>
      </c>
      <c r="R199" s="184">
        <v>8.2675999999999998</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44351</v>
      </c>
      <c r="E200" s="184">
        <v>10.2887</v>
      </c>
      <c r="F200" s="184">
        <v>5.3220999999999998</v>
      </c>
      <c r="G200" s="184">
        <v>1.8923000000000001</v>
      </c>
      <c r="H200" s="184">
        <v>-5.0700000000000002E-2</v>
      </c>
      <c r="I200" s="184">
        <v>2.3079999999999998</v>
      </c>
      <c r="J200" s="184">
        <v>3.996</v>
      </c>
      <c r="K200" s="184">
        <v>7.8169000000000004</v>
      </c>
      <c r="L200" s="184">
        <v>3.7307000000000001</v>
      </c>
      <c r="M200" s="184"/>
      <c r="N200" s="184"/>
      <c r="O200" s="184"/>
      <c r="P200" s="184"/>
      <c r="Q200" s="184">
        <v>4.6833999999999998</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44351</v>
      </c>
      <c r="E201" s="184">
        <v>10.2536</v>
      </c>
      <c r="F201" s="184">
        <v>4.6281999999999996</v>
      </c>
      <c r="G201" s="184">
        <v>1.1867000000000001</v>
      </c>
      <c r="H201" s="184">
        <v>-0.66100000000000003</v>
      </c>
      <c r="I201" s="184">
        <v>1.7302</v>
      </c>
      <c r="J201" s="184">
        <v>3.4434999999999998</v>
      </c>
      <c r="K201" s="184">
        <v>7.2535999999999996</v>
      </c>
      <c r="L201" s="184">
        <v>3.1688999999999998</v>
      </c>
      <c r="M201" s="184"/>
      <c r="N201" s="184"/>
      <c r="O201" s="184"/>
      <c r="P201" s="184"/>
      <c r="Q201" s="184">
        <v>4.1139999999999999</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44351</v>
      </c>
      <c r="E202" s="184">
        <v>51.0488</v>
      </c>
      <c r="F202" s="184">
        <v>18.170100000000001</v>
      </c>
      <c r="G202" s="184">
        <v>19.192299999999999</v>
      </c>
      <c r="H202" s="184">
        <v>9.8755000000000006</v>
      </c>
      <c r="I202" s="184">
        <v>8.1509</v>
      </c>
      <c r="J202" s="184">
        <v>8.9403000000000006</v>
      </c>
      <c r="K202" s="184">
        <v>7.4667000000000003</v>
      </c>
      <c r="L202" s="184">
        <v>3.2732000000000001</v>
      </c>
      <c r="M202" s="184">
        <v>4.9714</v>
      </c>
      <c r="N202" s="184">
        <v>6.9755000000000003</v>
      </c>
      <c r="O202" s="184">
        <v>9.2448999999999995</v>
      </c>
      <c r="P202" s="184">
        <v>8.36</v>
      </c>
      <c r="Q202" s="184">
        <v>7.5327999999999999</v>
      </c>
      <c r="R202" s="184">
        <v>8.7981999999999996</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44351</v>
      </c>
      <c r="E203" s="184">
        <v>52.312800000000003</v>
      </c>
      <c r="F203" s="184">
        <v>18.568999999999999</v>
      </c>
      <c r="G203" s="184">
        <v>19.591100000000001</v>
      </c>
      <c r="H203" s="184">
        <v>10.2768</v>
      </c>
      <c r="I203" s="184">
        <v>8.5551999999999992</v>
      </c>
      <c r="J203" s="184">
        <v>9.3466000000000005</v>
      </c>
      <c r="K203" s="184">
        <v>7.8871000000000002</v>
      </c>
      <c r="L203" s="184">
        <v>3.6985999999999999</v>
      </c>
      <c r="M203" s="184">
        <v>5.4038000000000004</v>
      </c>
      <c r="N203" s="184">
        <v>7.4225000000000003</v>
      </c>
      <c r="O203" s="184">
        <v>9.6350999999999996</v>
      </c>
      <c r="P203" s="184">
        <v>8.7457999999999991</v>
      </c>
      <c r="Q203" s="184">
        <v>8.9870999999999999</v>
      </c>
      <c r="R203" s="184">
        <v>9.1923999999999992</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44351</v>
      </c>
      <c r="E204" s="184">
        <v>20.3733</v>
      </c>
      <c r="F204" s="184">
        <v>25.457899999999999</v>
      </c>
      <c r="G204" s="184">
        <v>11.955500000000001</v>
      </c>
      <c r="H204" s="184">
        <v>3.8418999999999999</v>
      </c>
      <c r="I204" s="184">
        <v>4.0885999999999996</v>
      </c>
      <c r="J204" s="184">
        <v>5.5685000000000002</v>
      </c>
      <c r="K204" s="184">
        <v>7.6275000000000004</v>
      </c>
      <c r="L204" s="184">
        <v>3.2734000000000001</v>
      </c>
      <c r="M204" s="184">
        <v>5.1516999999999999</v>
      </c>
      <c r="N204" s="184">
        <v>6.7610000000000001</v>
      </c>
      <c r="O204" s="184">
        <v>8.8853000000000009</v>
      </c>
      <c r="P204" s="184">
        <v>8.4064999999999994</v>
      </c>
      <c r="Q204" s="184">
        <v>8.49</v>
      </c>
      <c r="R204" s="184">
        <v>9.1392000000000007</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44351</v>
      </c>
      <c r="E205" s="184">
        <v>19.6432</v>
      </c>
      <c r="F205" s="184">
        <v>25.1023</v>
      </c>
      <c r="G205" s="184">
        <v>11.5314</v>
      </c>
      <c r="H205" s="184">
        <v>3.4531000000000001</v>
      </c>
      <c r="I205" s="184">
        <v>3.6949999999999998</v>
      </c>
      <c r="J205" s="184">
        <v>5.1836000000000002</v>
      </c>
      <c r="K205" s="184">
        <v>7.2328999999999999</v>
      </c>
      <c r="L205" s="184">
        <v>2.8738000000000001</v>
      </c>
      <c r="M205" s="184">
        <v>4.7417999999999996</v>
      </c>
      <c r="N205" s="184">
        <v>6.3380999999999998</v>
      </c>
      <c r="O205" s="184">
        <v>8.4466999999999999</v>
      </c>
      <c r="P205" s="184">
        <v>7.9391999999999996</v>
      </c>
      <c r="Q205" s="184">
        <v>5.0457999999999998</v>
      </c>
      <c r="R205" s="184">
        <v>8.7087000000000003</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44351</v>
      </c>
      <c r="E206" s="184">
        <v>27.6541</v>
      </c>
      <c r="F206" s="184">
        <v>4.2241</v>
      </c>
      <c r="G206" s="184">
        <v>4.181</v>
      </c>
      <c r="H206" s="184">
        <v>0.3206</v>
      </c>
      <c r="I206" s="184">
        <v>2.1040999999999999</v>
      </c>
      <c r="J206" s="184">
        <v>3.5745</v>
      </c>
      <c r="K206" s="184">
        <v>5.4833999999999996</v>
      </c>
      <c r="L206" s="184">
        <v>2.1964999999999999</v>
      </c>
      <c r="M206" s="184">
        <v>3.5720000000000001</v>
      </c>
      <c r="N206" s="184">
        <v>5.0930999999999997</v>
      </c>
      <c r="O206" s="184">
        <v>8.1148000000000007</v>
      </c>
      <c r="P206" s="184">
        <v>7.4600999999999997</v>
      </c>
      <c r="Q206" s="184">
        <v>7.5224000000000002</v>
      </c>
      <c r="R206" s="184">
        <v>7.3117000000000001</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44351</v>
      </c>
      <c r="E207" s="184">
        <v>29.192499999999999</v>
      </c>
      <c r="F207" s="184">
        <v>4.7518000000000002</v>
      </c>
      <c r="G207" s="184">
        <v>4.7114000000000003</v>
      </c>
      <c r="H207" s="184">
        <v>0.85750000000000004</v>
      </c>
      <c r="I207" s="184">
        <v>2.6551999999999998</v>
      </c>
      <c r="J207" s="184">
        <v>4.1242999999999999</v>
      </c>
      <c r="K207" s="184">
        <v>6.0419</v>
      </c>
      <c r="L207" s="184">
        <v>2.7536999999999998</v>
      </c>
      <c r="M207" s="184">
        <v>4.1288</v>
      </c>
      <c r="N207" s="184">
        <v>5.6657999999999999</v>
      </c>
      <c r="O207" s="184">
        <v>8.6998999999999995</v>
      </c>
      <c r="P207" s="184">
        <v>8.1059999999999999</v>
      </c>
      <c r="Q207" s="184">
        <v>8.0808</v>
      </c>
      <c r="R207" s="184">
        <v>7.8936999999999999</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44351</v>
      </c>
      <c r="E208" s="184">
        <v>10.3758</v>
      </c>
      <c r="F208" s="184">
        <v>12.6685</v>
      </c>
      <c r="G208" s="184">
        <v>7.9789000000000003</v>
      </c>
      <c r="H208" s="184">
        <v>1.1057999999999999</v>
      </c>
      <c r="I208" s="184">
        <v>2.4900000000000002</v>
      </c>
      <c r="J208" s="184">
        <v>4.9913999999999996</v>
      </c>
      <c r="K208" s="184">
        <v>8.1638000000000002</v>
      </c>
      <c r="L208" s="184">
        <v>3.5165000000000002</v>
      </c>
      <c r="M208" s="184">
        <v>4.5282</v>
      </c>
      <c r="N208" s="184"/>
      <c r="O208" s="184"/>
      <c r="P208" s="184"/>
      <c r="Q208" s="184">
        <v>4.3544999999999998</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44351</v>
      </c>
      <c r="E209" s="184">
        <v>10.335100000000001</v>
      </c>
      <c r="F209" s="184">
        <v>12.365</v>
      </c>
      <c r="G209" s="184">
        <v>7.5388999999999999</v>
      </c>
      <c r="H209" s="184">
        <v>0.65600000000000003</v>
      </c>
      <c r="I209" s="184">
        <v>2.0449000000000002</v>
      </c>
      <c r="J209" s="184">
        <v>4.5401999999999996</v>
      </c>
      <c r="K209" s="184">
        <v>7.7012999999999998</v>
      </c>
      <c r="L209" s="184">
        <v>3.0615000000000001</v>
      </c>
      <c r="M209" s="184">
        <v>4.0641999999999996</v>
      </c>
      <c r="N209" s="184"/>
      <c r="O209" s="184"/>
      <c r="P209" s="184"/>
      <c r="Q209" s="184">
        <v>3.8828999999999998</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44351</v>
      </c>
      <c r="E210" s="184">
        <v>16.325299999999999</v>
      </c>
      <c r="F210" s="184">
        <v>11.629799999999999</v>
      </c>
      <c r="G210" s="184">
        <v>14.176500000000001</v>
      </c>
      <c r="H210" s="184">
        <v>6.2356999999999996</v>
      </c>
      <c r="I210" s="184">
        <v>5.0563000000000002</v>
      </c>
      <c r="J210" s="184">
        <v>5.9074999999999998</v>
      </c>
      <c r="K210" s="184">
        <v>8.6287000000000003</v>
      </c>
      <c r="L210" s="184">
        <v>3.4489000000000001</v>
      </c>
      <c r="M210" s="184">
        <v>5.0404</v>
      </c>
      <c r="N210" s="184">
        <v>6.9010999999999996</v>
      </c>
      <c r="O210" s="184">
        <v>9.3282000000000007</v>
      </c>
      <c r="P210" s="184">
        <v>8.2984000000000009</v>
      </c>
      <c r="Q210" s="184">
        <v>8.4236000000000004</v>
      </c>
      <c r="R210" s="184">
        <v>9.1410999999999998</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44351</v>
      </c>
      <c r="E211" s="184">
        <v>16.6495</v>
      </c>
      <c r="F211" s="184">
        <v>12.061400000000001</v>
      </c>
      <c r="G211" s="184">
        <v>14.6326</v>
      </c>
      <c r="H211" s="184">
        <v>6.7107000000000001</v>
      </c>
      <c r="I211" s="184">
        <v>5.5236000000000001</v>
      </c>
      <c r="J211" s="184">
        <v>6.3705999999999996</v>
      </c>
      <c r="K211" s="184">
        <v>9.0992999999999995</v>
      </c>
      <c r="L211" s="184">
        <v>3.9312999999999998</v>
      </c>
      <c r="M211" s="184">
        <v>5.5388000000000002</v>
      </c>
      <c r="N211" s="184">
        <v>7.4181999999999997</v>
      </c>
      <c r="O211" s="184">
        <v>9.8177000000000003</v>
      </c>
      <c r="P211" s="184">
        <v>8.6788000000000007</v>
      </c>
      <c r="Q211" s="184">
        <v>8.7759999999999998</v>
      </c>
      <c r="R211" s="184">
        <v>9.65</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44351</v>
      </c>
      <c r="E212" s="184">
        <v>19.263400000000001</v>
      </c>
      <c r="F212" s="184">
        <v>15.543900000000001</v>
      </c>
      <c r="G212" s="184">
        <v>8.2163000000000004</v>
      </c>
      <c r="H212" s="184">
        <v>-8.1199999999999994E-2</v>
      </c>
      <c r="I212" s="184">
        <v>3.0352000000000001</v>
      </c>
      <c r="J212" s="184">
        <v>5.9341999999999997</v>
      </c>
      <c r="K212" s="184">
        <v>7.1154999999999999</v>
      </c>
      <c r="L212" s="184">
        <v>3.2726000000000002</v>
      </c>
      <c r="M212" s="184">
        <v>4.9080000000000004</v>
      </c>
      <c r="N212" s="184">
        <v>6.3617999999999997</v>
      </c>
      <c r="O212" s="184">
        <v>8.8164999999999996</v>
      </c>
      <c r="P212" s="184">
        <v>7.8129999999999997</v>
      </c>
      <c r="Q212" s="184">
        <v>8.2748000000000008</v>
      </c>
      <c r="R212" s="184">
        <v>8.4138000000000002</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44351</v>
      </c>
      <c r="E213" s="184">
        <v>20.039000000000001</v>
      </c>
      <c r="F213" s="184">
        <v>16.035799999999998</v>
      </c>
      <c r="G213" s="184">
        <v>8.6883999999999997</v>
      </c>
      <c r="H213" s="184">
        <v>0.39029999999999998</v>
      </c>
      <c r="I213" s="184">
        <v>3.5045000000000002</v>
      </c>
      <c r="J213" s="184">
        <v>6.4097999999999997</v>
      </c>
      <c r="K213" s="184">
        <v>7.5968</v>
      </c>
      <c r="L213" s="184">
        <v>3.7456</v>
      </c>
      <c r="M213" s="184">
        <v>5.3888999999999996</v>
      </c>
      <c r="N213" s="184">
        <v>6.8575999999999997</v>
      </c>
      <c r="O213" s="184">
        <v>9.3444000000000003</v>
      </c>
      <c r="P213" s="184">
        <v>8.3439999999999994</v>
      </c>
      <c r="Q213" s="184">
        <v>8.7942999999999998</v>
      </c>
      <c r="R213" s="184">
        <v>8.9194999999999993</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44351</v>
      </c>
      <c r="E214" s="184">
        <v>2588.4872</v>
      </c>
      <c r="F214" s="184">
        <v>10.4588</v>
      </c>
      <c r="G214" s="184">
        <v>11.353300000000001</v>
      </c>
      <c r="H214" s="184">
        <v>5.7713999999999999</v>
      </c>
      <c r="I214" s="184">
        <v>6.3101000000000003</v>
      </c>
      <c r="J214" s="184">
        <v>5.9604999999999997</v>
      </c>
      <c r="K214" s="184">
        <v>6.6151</v>
      </c>
      <c r="L214" s="184">
        <v>2.6198000000000001</v>
      </c>
      <c r="M214" s="184">
        <v>4.851</v>
      </c>
      <c r="N214" s="184">
        <v>6.7119999999999997</v>
      </c>
      <c r="O214" s="184">
        <v>9.0806000000000004</v>
      </c>
      <c r="P214" s="184">
        <v>8.4221000000000004</v>
      </c>
      <c r="Q214" s="184">
        <v>8.8469999999999995</v>
      </c>
      <c r="R214" s="184">
        <v>8.8706999999999994</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44351</v>
      </c>
      <c r="E215" s="184">
        <v>2481.9546</v>
      </c>
      <c r="F215" s="184">
        <v>9.9896999999999991</v>
      </c>
      <c r="G215" s="184">
        <v>10.882</v>
      </c>
      <c r="H215" s="184">
        <v>5.3006000000000002</v>
      </c>
      <c r="I215" s="184">
        <v>5.8388999999999998</v>
      </c>
      <c r="J215" s="184">
        <v>5.4882</v>
      </c>
      <c r="K215" s="184">
        <v>6.1372999999999998</v>
      </c>
      <c r="L215" s="184">
        <v>2.1448999999999998</v>
      </c>
      <c r="M215" s="184">
        <v>4.3651999999999997</v>
      </c>
      <c r="N215" s="184">
        <v>6.2112999999999996</v>
      </c>
      <c r="O215" s="184">
        <v>8.5596999999999994</v>
      </c>
      <c r="P215" s="184">
        <v>7.8550000000000004</v>
      </c>
      <c r="Q215" s="184">
        <v>8.1080000000000005</v>
      </c>
      <c r="R215" s="184">
        <v>8.3605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44351</v>
      </c>
      <c r="E216" s="184">
        <v>34.105600000000003</v>
      </c>
      <c r="F216" s="184">
        <v>2.2475999999999998</v>
      </c>
      <c r="G216" s="184">
        <v>2.7475000000000001</v>
      </c>
      <c r="H216" s="184">
        <v>2.6309999999999998</v>
      </c>
      <c r="I216" s="184">
        <v>2.9464000000000001</v>
      </c>
      <c r="J216" s="184">
        <v>2.8793000000000002</v>
      </c>
      <c r="K216" s="184">
        <v>3.5764</v>
      </c>
      <c r="L216" s="184">
        <v>3.2155</v>
      </c>
      <c r="M216" s="184">
        <v>3.7528999999999999</v>
      </c>
      <c r="N216" s="184">
        <v>4.7389000000000001</v>
      </c>
      <c r="O216" s="184">
        <v>8.0478000000000005</v>
      </c>
      <c r="P216" s="184">
        <v>7.1010999999999997</v>
      </c>
      <c r="Q216" s="184">
        <v>7.7491000000000003</v>
      </c>
      <c r="R216" s="184">
        <v>7.1719999999999997</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44351</v>
      </c>
      <c r="E217" s="184">
        <v>34.386699999999998</v>
      </c>
      <c r="F217" s="184">
        <v>2.5476999999999999</v>
      </c>
      <c r="G217" s="184">
        <v>2.9373999999999998</v>
      </c>
      <c r="H217" s="184">
        <v>2.8068</v>
      </c>
      <c r="I217" s="184">
        <v>3.1198999999999999</v>
      </c>
      <c r="J217" s="184">
        <v>3.0484</v>
      </c>
      <c r="K217" s="184">
        <v>3.7231999999999998</v>
      </c>
      <c r="L217" s="184">
        <v>3.4026999999999998</v>
      </c>
      <c r="M217" s="184">
        <v>3.9238</v>
      </c>
      <c r="N217" s="184">
        <v>4.9034000000000004</v>
      </c>
      <c r="O217" s="184">
        <v>8.1996000000000002</v>
      </c>
      <c r="P217" s="184">
        <v>7.2134999999999998</v>
      </c>
      <c r="Q217" s="184">
        <v>7.8602999999999996</v>
      </c>
      <c r="R217" s="184">
        <v>7.3266999999999998</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44351</v>
      </c>
      <c r="E218" s="184">
        <v>11.4649</v>
      </c>
      <c r="F218" s="184">
        <v>10.1905</v>
      </c>
      <c r="G218" s="184">
        <v>7.1143000000000001</v>
      </c>
      <c r="H218" s="184">
        <v>2.0019</v>
      </c>
      <c r="I218" s="184">
        <v>6.0629999999999997</v>
      </c>
      <c r="J218" s="184">
        <v>7.0042999999999997</v>
      </c>
      <c r="K218" s="184">
        <v>8.0571999999999999</v>
      </c>
      <c r="L218" s="184">
        <v>3.2530000000000001</v>
      </c>
      <c r="M218" s="184">
        <v>5.4443999999999999</v>
      </c>
      <c r="N218" s="184">
        <v>7.8673999999999999</v>
      </c>
      <c r="O218" s="184"/>
      <c r="P218" s="184"/>
      <c r="Q218" s="184">
        <v>8.6268999999999991</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44351</v>
      </c>
      <c r="E219" s="184">
        <v>11.367100000000001</v>
      </c>
      <c r="F219" s="184">
        <v>9.6356000000000002</v>
      </c>
      <c r="G219" s="184">
        <v>6.6397000000000004</v>
      </c>
      <c r="H219" s="184">
        <v>1.5142</v>
      </c>
      <c r="I219" s="184">
        <v>5.6083999999999996</v>
      </c>
      <c r="J219" s="184">
        <v>6.5620000000000003</v>
      </c>
      <c r="K219" s="184">
        <v>7.5726000000000004</v>
      </c>
      <c r="L219" s="184">
        <v>2.7616000000000001</v>
      </c>
      <c r="M219" s="184">
        <v>4.9320000000000004</v>
      </c>
      <c r="N219" s="184">
        <v>7.335</v>
      </c>
      <c r="O219" s="184"/>
      <c r="P219" s="184"/>
      <c r="Q219" s="184">
        <v>8.0649999999999995</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44351</v>
      </c>
      <c r="E220" s="184">
        <v>1019.6067</v>
      </c>
      <c r="F220" s="184">
        <v>2.7888999999999999</v>
      </c>
      <c r="G220" s="184">
        <v>6.4065000000000003</v>
      </c>
      <c r="H220" s="184">
        <v>0.49709999999999999</v>
      </c>
      <c r="I220" s="184">
        <v>4.7359999999999998</v>
      </c>
      <c r="J220" s="184">
        <v>7.3082000000000003</v>
      </c>
      <c r="K220" s="184">
        <v>9.5591000000000008</v>
      </c>
      <c r="L220" s="184"/>
      <c r="M220" s="184"/>
      <c r="N220" s="184"/>
      <c r="O220" s="184"/>
      <c r="P220" s="184"/>
      <c r="Q220" s="184">
        <v>5.8182</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44351</v>
      </c>
      <c r="E221" s="184">
        <v>1017.8739</v>
      </c>
      <c r="F221" s="184">
        <v>2.2879999999999998</v>
      </c>
      <c r="G221" s="184">
        <v>5.9065000000000003</v>
      </c>
      <c r="H221" s="184">
        <v>-3.0999999999999999E-3</v>
      </c>
      <c r="I221" s="184">
        <v>4.2348999999999997</v>
      </c>
      <c r="J221" s="184">
        <v>6.8051000000000004</v>
      </c>
      <c r="K221" s="184">
        <v>9.0472999999999999</v>
      </c>
      <c r="L221" s="184"/>
      <c r="M221" s="184"/>
      <c r="N221" s="184"/>
      <c r="O221" s="184"/>
      <c r="P221" s="184"/>
      <c r="Q221" s="184">
        <v>5.3040000000000003</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44351</v>
      </c>
      <c r="E222" s="184">
        <v>16.385999999999999</v>
      </c>
      <c r="F222" s="184">
        <v>4.6783999999999999</v>
      </c>
      <c r="G222" s="184">
        <v>6.4631999999999996</v>
      </c>
      <c r="H222" s="184">
        <v>1.8145</v>
      </c>
      <c r="I222" s="184">
        <v>2.5163000000000002</v>
      </c>
      <c r="J222" s="184">
        <v>3.8351000000000002</v>
      </c>
      <c r="K222" s="184">
        <v>5.4513999999999996</v>
      </c>
      <c r="L222" s="184">
        <v>2.4817999999999998</v>
      </c>
      <c r="M222" s="184">
        <v>3.6358000000000001</v>
      </c>
      <c r="N222" s="184">
        <v>5.1449999999999996</v>
      </c>
      <c r="O222" s="184">
        <v>4.5888</v>
      </c>
      <c r="P222" s="184">
        <v>5.8910999999999998</v>
      </c>
      <c r="Q222" s="184">
        <v>6.9626000000000001</v>
      </c>
      <c r="R222" s="184">
        <v>6.8882000000000003</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44351</v>
      </c>
      <c r="E223" s="184">
        <v>16.276700000000002</v>
      </c>
      <c r="F223" s="184">
        <v>4.7098000000000004</v>
      </c>
      <c r="G223" s="184">
        <v>6.3570000000000002</v>
      </c>
      <c r="H223" s="184">
        <v>1.7304999999999999</v>
      </c>
      <c r="I223" s="184">
        <v>2.4369999999999998</v>
      </c>
      <c r="J223" s="184">
        <v>3.7591000000000001</v>
      </c>
      <c r="K223" s="184">
        <v>5.3783000000000003</v>
      </c>
      <c r="L223" s="184">
        <v>2.4127999999999998</v>
      </c>
      <c r="M223" s="184">
        <v>3.5760000000000001</v>
      </c>
      <c r="N223" s="184">
        <v>5.0917000000000003</v>
      </c>
      <c r="O223" s="184">
        <v>4.5105000000000004</v>
      </c>
      <c r="P223" s="184">
        <v>5.8125999999999998</v>
      </c>
      <c r="Q223" s="184">
        <v>6.8650000000000002</v>
      </c>
      <c r="R223" s="184">
        <v>6.8247999999999998</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10.208499999999999</v>
      </c>
      <c r="G224" s="186">
        <v>9.5763750000000005</v>
      </c>
      <c r="H224" s="186">
        <v>3.3897090909090917</v>
      </c>
      <c r="I224" s="186">
        <v>4.1006272727272721</v>
      </c>
      <c r="J224" s="186">
        <v>5.7528431818181822</v>
      </c>
      <c r="K224" s="186">
        <v>7.8788818181818181</v>
      </c>
      <c r="L224" s="186">
        <v>3.285089999999999</v>
      </c>
      <c r="M224" s="186">
        <v>4.7702131578947364</v>
      </c>
      <c r="N224" s="186">
        <v>6.6196166666666674</v>
      </c>
      <c r="O224" s="186">
        <v>8.8551823529411759</v>
      </c>
      <c r="P224" s="186">
        <v>8.0612558823529383</v>
      </c>
      <c r="Q224" s="186">
        <v>7.562924999999999</v>
      </c>
      <c r="R224" s="186">
        <v>8.6158705882352944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10.0901</v>
      </c>
      <c r="G225" s="186">
        <v>8.7285500000000003</v>
      </c>
      <c r="H225" s="186">
        <v>2.3164499999999997</v>
      </c>
      <c r="I225" s="186">
        <v>3.59585</v>
      </c>
      <c r="J225" s="186">
        <v>5.7049500000000002</v>
      </c>
      <c r="K225" s="186">
        <v>7.5846999999999998</v>
      </c>
      <c r="L225" s="186">
        <v>3.2732999999999999</v>
      </c>
      <c r="M225" s="186">
        <v>4.92</v>
      </c>
      <c r="N225" s="186">
        <v>6.7254000000000005</v>
      </c>
      <c r="O225" s="186">
        <v>9.0692000000000004</v>
      </c>
      <c r="P225" s="186">
        <v>8.24465</v>
      </c>
      <c r="Q225" s="186">
        <v>8.3812499999999996</v>
      </c>
      <c r="R225" s="186">
        <v>8.7122500000000009</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44351</v>
      </c>
      <c r="E228" s="184">
        <v>47.239699999999999</v>
      </c>
      <c r="F228" s="184">
        <v>7.2644000000000002</v>
      </c>
      <c r="G228" s="184">
        <v>43.941899999999997</v>
      </c>
      <c r="H228" s="184">
        <v>27.239699999999999</v>
      </c>
      <c r="I228" s="184">
        <v>27.2193</v>
      </c>
      <c r="J228" s="184">
        <v>24.725000000000001</v>
      </c>
      <c r="K228" s="184">
        <v>8.3033000000000001</v>
      </c>
      <c r="L228" s="184">
        <v>18.409500000000001</v>
      </c>
      <c r="M228" s="184">
        <v>23.867000000000001</v>
      </c>
      <c r="N228" s="184">
        <v>26.486899999999999</v>
      </c>
      <c r="O228" s="184">
        <v>7.4004000000000003</v>
      </c>
      <c r="P228" s="184">
        <v>8.6405999999999992</v>
      </c>
      <c r="Q228" s="184">
        <v>9.5359999999999996</v>
      </c>
      <c r="R228" s="184">
        <v>9.0139999999999993</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44351</v>
      </c>
      <c r="E229" s="184">
        <v>50.837200000000003</v>
      </c>
      <c r="F229" s="184">
        <v>8.0431000000000008</v>
      </c>
      <c r="G229" s="184">
        <v>44.750399999999999</v>
      </c>
      <c r="H229" s="184">
        <v>28.059000000000001</v>
      </c>
      <c r="I229" s="184">
        <v>28.043199999999999</v>
      </c>
      <c r="J229" s="184">
        <v>25.539400000000001</v>
      </c>
      <c r="K229" s="184">
        <v>9.1424000000000003</v>
      </c>
      <c r="L229" s="184">
        <v>19.3201</v>
      </c>
      <c r="M229" s="184">
        <v>24.843399999999999</v>
      </c>
      <c r="N229" s="184">
        <v>27.5791</v>
      </c>
      <c r="O229" s="184">
        <v>8.2639999999999993</v>
      </c>
      <c r="P229" s="184">
        <v>9.7128999999999994</v>
      </c>
      <c r="Q229" s="184">
        <v>11.1014</v>
      </c>
      <c r="R229" s="184">
        <v>9.9097000000000008</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44351</v>
      </c>
      <c r="E230" s="184">
        <v>50.837200000000003</v>
      </c>
      <c r="F230" s="184">
        <v>8.0431000000000008</v>
      </c>
      <c r="G230" s="184">
        <v>44.750399999999999</v>
      </c>
      <c r="H230" s="184">
        <v>28.059000000000001</v>
      </c>
      <c r="I230" s="184">
        <v>28.043199999999999</v>
      </c>
      <c r="J230" s="184">
        <v>25.539400000000001</v>
      </c>
      <c r="K230" s="184">
        <v>9.1424000000000003</v>
      </c>
      <c r="L230" s="184">
        <v>19.3201</v>
      </c>
      <c r="M230" s="184">
        <v>24.843399999999999</v>
      </c>
      <c r="N230" s="184">
        <v>27.5791</v>
      </c>
      <c r="O230" s="184">
        <v>8.2639999999999993</v>
      </c>
      <c r="P230" s="184">
        <v>9.7128999999999994</v>
      </c>
      <c r="Q230" s="184">
        <v>11.0695</v>
      </c>
      <c r="R230" s="184">
        <v>9.9097000000000008</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44351</v>
      </c>
      <c r="E231" s="184">
        <v>23.047899999999998</v>
      </c>
      <c r="F231" s="184">
        <v>-6.1752000000000002</v>
      </c>
      <c r="G231" s="184">
        <v>49.1327</v>
      </c>
      <c r="H231" s="184">
        <v>31.065300000000001</v>
      </c>
      <c r="I231" s="184">
        <v>22.810199999999998</v>
      </c>
      <c r="J231" s="184">
        <v>27.530799999999999</v>
      </c>
      <c r="K231" s="184">
        <v>10.9802</v>
      </c>
      <c r="L231" s="184">
        <v>11.178000000000001</v>
      </c>
      <c r="M231" s="184">
        <v>15.5875</v>
      </c>
      <c r="N231" s="184">
        <v>17.696400000000001</v>
      </c>
      <c r="O231" s="184">
        <v>7.3310000000000004</v>
      </c>
      <c r="P231" s="184">
        <v>7.3048000000000002</v>
      </c>
      <c r="Q231" s="184">
        <v>7.9667000000000003</v>
      </c>
      <c r="R231" s="184">
        <v>11.0052</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44351</v>
      </c>
      <c r="E232" s="184">
        <v>25.541399999999999</v>
      </c>
      <c r="F232" s="184">
        <v>-5.0010000000000003</v>
      </c>
      <c r="G232" s="184">
        <v>50.271299999999997</v>
      </c>
      <c r="H232" s="184">
        <v>32.208500000000001</v>
      </c>
      <c r="I232" s="184">
        <v>23.950500000000002</v>
      </c>
      <c r="J232" s="184">
        <v>28.6968</v>
      </c>
      <c r="K232" s="184">
        <v>12.129300000000001</v>
      </c>
      <c r="L232" s="184">
        <v>12.369300000000001</v>
      </c>
      <c r="M232" s="184">
        <v>16.8415</v>
      </c>
      <c r="N232" s="184">
        <v>19.006399999999999</v>
      </c>
      <c r="O232" s="184">
        <v>8.4064999999999994</v>
      </c>
      <c r="P232" s="184">
        <v>8.51</v>
      </c>
      <c r="Q232" s="184">
        <v>9.6370000000000005</v>
      </c>
      <c r="R232" s="184">
        <v>12.1496</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44351</v>
      </c>
      <c r="E233" s="184">
        <v>29.4986</v>
      </c>
      <c r="F233" s="184">
        <v>21.418700000000001</v>
      </c>
      <c r="G233" s="184">
        <v>47.575699999999998</v>
      </c>
      <c r="H233" s="184">
        <v>23.366399999999999</v>
      </c>
      <c r="I233" s="184">
        <v>19.572199999999999</v>
      </c>
      <c r="J233" s="184">
        <v>21.578900000000001</v>
      </c>
      <c r="K233" s="184">
        <v>2.7642000000000002</v>
      </c>
      <c r="L233" s="184">
        <v>4.6047000000000002</v>
      </c>
      <c r="M233" s="184">
        <v>8.8773999999999997</v>
      </c>
      <c r="N233" s="184">
        <v>10.236000000000001</v>
      </c>
      <c r="O233" s="184">
        <v>10.244</v>
      </c>
      <c r="P233" s="184">
        <v>8.5442</v>
      </c>
      <c r="Q233" s="184">
        <v>6.6722000000000001</v>
      </c>
      <c r="R233" s="184">
        <v>9.5395000000000003</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44351</v>
      </c>
      <c r="E234" s="184">
        <v>31.679600000000001</v>
      </c>
      <c r="F234" s="184">
        <v>22.250299999999999</v>
      </c>
      <c r="G234" s="184">
        <v>48.4679</v>
      </c>
      <c r="H234" s="184">
        <v>24.225100000000001</v>
      </c>
      <c r="I234" s="184">
        <v>20.437000000000001</v>
      </c>
      <c r="J234" s="184">
        <v>22.437000000000001</v>
      </c>
      <c r="K234" s="184">
        <v>3.6309</v>
      </c>
      <c r="L234" s="184">
        <v>5.5065999999999997</v>
      </c>
      <c r="M234" s="184">
        <v>9.8277999999999999</v>
      </c>
      <c r="N234" s="184">
        <v>11.2119</v>
      </c>
      <c r="O234" s="184">
        <v>11.1487</v>
      </c>
      <c r="P234" s="184">
        <v>9.4642999999999997</v>
      </c>
      <c r="Q234" s="184">
        <v>9.5275999999999996</v>
      </c>
      <c r="R234" s="184">
        <v>10.480600000000001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44351</v>
      </c>
      <c r="E235" s="184">
        <v>38.508299999999998</v>
      </c>
      <c r="F235" s="184">
        <v>-7.0126999999999997</v>
      </c>
      <c r="G235" s="184">
        <v>24.376799999999999</v>
      </c>
      <c r="H235" s="184">
        <v>19.967400000000001</v>
      </c>
      <c r="I235" s="184">
        <v>17.825500000000002</v>
      </c>
      <c r="J235" s="184">
        <v>26.499300000000002</v>
      </c>
      <c r="K235" s="184">
        <v>7.9888000000000003</v>
      </c>
      <c r="L235" s="184">
        <v>11.107699999999999</v>
      </c>
      <c r="M235" s="184">
        <v>13.339499999999999</v>
      </c>
      <c r="N235" s="184">
        <v>14.283200000000001</v>
      </c>
      <c r="O235" s="184">
        <v>9.5235000000000003</v>
      </c>
      <c r="P235" s="184">
        <v>9.8112999999999992</v>
      </c>
      <c r="Q235" s="184">
        <v>10.1013</v>
      </c>
      <c r="R235" s="184">
        <v>10.4253</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44351</v>
      </c>
      <c r="E236" s="184">
        <v>33.686</v>
      </c>
      <c r="F236" s="184">
        <v>-8.6661999999999999</v>
      </c>
      <c r="G236" s="184">
        <v>22.724399999999999</v>
      </c>
      <c r="H236" s="184">
        <v>18.298400000000001</v>
      </c>
      <c r="I236" s="184">
        <v>16.1434</v>
      </c>
      <c r="J236" s="184">
        <v>24.789400000000001</v>
      </c>
      <c r="K236" s="184">
        <v>6.3102999999999998</v>
      </c>
      <c r="L236" s="184">
        <v>9.4417000000000009</v>
      </c>
      <c r="M236" s="184">
        <v>11.660399999999999</v>
      </c>
      <c r="N236" s="184">
        <v>12.542899999999999</v>
      </c>
      <c r="O236" s="184">
        <v>7.7407000000000004</v>
      </c>
      <c r="P236" s="184">
        <v>7.7516999999999996</v>
      </c>
      <c r="Q236" s="184">
        <v>7.5401999999999996</v>
      </c>
      <c r="R236" s="184">
        <v>8.7274999999999991</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44351</v>
      </c>
      <c r="E237" s="184">
        <v>22.812200000000001</v>
      </c>
      <c r="F237" s="184">
        <v>-55.276899999999998</v>
      </c>
      <c r="G237" s="184">
        <v>6.5102000000000002</v>
      </c>
      <c r="H237" s="184">
        <v>8.3793000000000006</v>
      </c>
      <c r="I237" s="184">
        <v>14.6882</v>
      </c>
      <c r="J237" s="184">
        <v>23.306899999999999</v>
      </c>
      <c r="K237" s="184">
        <v>11.8591</v>
      </c>
      <c r="L237" s="184">
        <v>9.0521999999999991</v>
      </c>
      <c r="M237" s="184">
        <v>11.7371</v>
      </c>
      <c r="N237" s="184">
        <v>16.145199999999999</v>
      </c>
      <c r="O237" s="184">
        <v>2.2035</v>
      </c>
      <c r="P237" s="184">
        <v>5.1486000000000001</v>
      </c>
      <c r="Q237" s="184">
        <v>6.8815</v>
      </c>
      <c r="R237" s="184">
        <v>3.7147999999999999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44351</v>
      </c>
      <c r="E238" s="184">
        <v>21.884399999999999</v>
      </c>
      <c r="F238" s="184">
        <v>-55.621499999999997</v>
      </c>
      <c r="G238" s="184">
        <v>6.1185</v>
      </c>
      <c r="H238" s="184">
        <v>8.0180000000000007</v>
      </c>
      <c r="I238" s="184">
        <v>14.326499999999999</v>
      </c>
      <c r="J238" s="184">
        <v>22.938199999999998</v>
      </c>
      <c r="K238" s="184">
        <v>11.266400000000001</v>
      </c>
      <c r="L238" s="184">
        <v>8.3933</v>
      </c>
      <c r="M238" s="184">
        <v>11.0512</v>
      </c>
      <c r="N238" s="184">
        <v>15.420999999999999</v>
      </c>
      <c r="O238" s="184">
        <v>1.5941000000000001</v>
      </c>
      <c r="P238" s="184">
        <v>4.5148000000000001</v>
      </c>
      <c r="Q238" s="184">
        <v>6.6177999999999999</v>
      </c>
      <c r="R238" s="184">
        <v>3.0888</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44351</v>
      </c>
      <c r="E239" s="184">
        <v>78.348299999999995</v>
      </c>
      <c r="F239" s="184">
        <v>-28.768000000000001</v>
      </c>
      <c r="G239" s="184">
        <v>46.218200000000003</v>
      </c>
      <c r="H239" s="184">
        <v>24.486000000000001</v>
      </c>
      <c r="I239" s="184">
        <v>18.124300000000002</v>
      </c>
      <c r="J239" s="184">
        <v>25.390799999999999</v>
      </c>
      <c r="K239" s="184">
        <v>11.498100000000001</v>
      </c>
      <c r="L239" s="184">
        <v>13.492699999999999</v>
      </c>
      <c r="M239" s="184">
        <v>15.6305</v>
      </c>
      <c r="N239" s="184">
        <v>18.7133</v>
      </c>
      <c r="O239" s="184">
        <v>12.104200000000001</v>
      </c>
      <c r="P239" s="184">
        <v>10.430999999999999</v>
      </c>
      <c r="Q239" s="184">
        <v>10.393000000000001</v>
      </c>
      <c r="R239" s="184">
        <v>13.0197</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44351</v>
      </c>
      <c r="E240" s="184">
        <v>82.716402657405496</v>
      </c>
      <c r="F240" s="184">
        <v>-30.0444</v>
      </c>
      <c r="G240" s="184">
        <v>44.904200000000003</v>
      </c>
      <c r="H240" s="184">
        <v>23.179600000000001</v>
      </c>
      <c r="I240" s="184">
        <v>16.821400000000001</v>
      </c>
      <c r="J240" s="184">
        <v>24.090599999999998</v>
      </c>
      <c r="K240" s="184">
        <v>10.1699</v>
      </c>
      <c r="L240" s="184">
        <v>12.1089</v>
      </c>
      <c r="M240" s="184">
        <v>14.2324</v>
      </c>
      <c r="N240" s="184">
        <v>17.274799999999999</v>
      </c>
      <c r="O240" s="184">
        <v>10.9087</v>
      </c>
      <c r="P240" s="184">
        <v>9.2319999999999993</v>
      </c>
      <c r="Q240" s="184">
        <v>8.5584000000000007</v>
      </c>
      <c r="R240" s="184">
        <v>11.7607</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44351</v>
      </c>
      <c r="E241" s="184">
        <v>46.119</v>
      </c>
      <c r="F241" s="184">
        <v>-22.541799999999999</v>
      </c>
      <c r="G241" s="184">
        <v>23.577500000000001</v>
      </c>
      <c r="H241" s="184">
        <v>12.6937</v>
      </c>
      <c r="I241" s="184">
        <v>10.751099999999999</v>
      </c>
      <c r="J241" s="184">
        <v>21.644500000000001</v>
      </c>
      <c r="K241" s="184">
        <v>13.965299999999999</v>
      </c>
      <c r="L241" s="184">
        <v>12.747199999999999</v>
      </c>
      <c r="M241" s="184">
        <v>16.5503</v>
      </c>
      <c r="N241" s="184">
        <v>18.710100000000001</v>
      </c>
      <c r="O241" s="184">
        <v>7.2232000000000003</v>
      </c>
      <c r="P241" s="184">
        <v>8.2757000000000005</v>
      </c>
      <c r="Q241" s="184">
        <v>8.7586999999999993</v>
      </c>
      <c r="R241" s="184">
        <v>9.8892000000000007</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44351</v>
      </c>
      <c r="E242" s="184">
        <v>42.268799999999999</v>
      </c>
      <c r="F242" s="184">
        <v>-24.162600000000001</v>
      </c>
      <c r="G242" s="184">
        <v>21.944199999999999</v>
      </c>
      <c r="H242" s="184">
        <v>11.0022</v>
      </c>
      <c r="I242" s="184">
        <v>9.0550999999999995</v>
      </c>
      <c r="J242" s="184">
        <v>19.954000000000001</v>
      </c>
      <c r="K242" s="184">
        <v>12.2178</v>
      </c>
      <c r="L242" s="184">
        <v>10.9305</v>
      </c>
      <c r="M242" s="184">
        <v>14.646599999999999</v>
      </c>
      <c r="N242" s="184">
        <v>16.726900000000001</v>
      </c>
      <c r="O242" s="184">
        <v>5.4489999999999998</v>
      </c>
      <c r="P242" s="184">
        <v>6.8716999999999997</v>
      </c>
      <c r="Q242" s="184">
        <v>8.8535000000000004</v>
      </c>
      <c r="R242" s="184">
        <v>8.1028000000000002</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44351</v>
      </c>
      <c r="E243" s="184">
        <v>65.832300000000004</v>
      </c>
      <c r="F243" s="184">
        <v>10.371</v>
      </c>
      <c r="G243" s="184">
        <v>44.536000000000001</v>
      </c>
      <c r="H243" s="184">
        <v>19.916799999999999</v>
      </c>
      <c r="I243" s="184">
        <v>18.522200000000002</v>
      </c>
      <c r="J243" s="184">
        <v>22.369299999999999</v>
      </c>
      <c r="K243" s="184">
        <v>9.0328999999999997</v>
      </c>
      <c r="L243" s="184">
        <v>10.989100000000001</v>
      </c>
      <c r="M243" s="184">
        <v>15.120699999999999</v>
      </c>
      <c r="N243" s="184">
        <v>15.774100000000001</v>
      </c>
      <c r="O243" s="184">
        <v>7.72</v>
      </c>
      <c r="P243" s="184">
        <v>7.3297999999999996</v>
      </c>
      <c r="Q243" s="184">
        <v>9.5332000000000008</v>
      </c>
      <c r="R243" s="184">
        <v>8.0131999999999994</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44351</v>
      </c>
      <c r="E244" s="184">
        <v>70.127700000000004</v>
      </c>
      <c r="F244" s="184">
        <v>11.089600000000001</v>
      </c>
      <c r="G244" s="184">
        <v>45.223599999999998</v>
      </c>
      <c r="H244" s="184">
        <v>20.587800000000001</v>
      </c>
      <c r="I244" s="184">
        <v>19.2011</v>
      </c>
      <c r="J244" s="184">
        <v>23.055099999999999</v>
      </c>
      <c r="K244" s="184">
        <v>9.7281999999999993</v>
      </c>
      <c r="L244" s="184">
        <v>11.737500000000001</v>
      </c>
      <c r="M244" s="184">
        <v>15.9498</v>
      </c>
      <c r="N244" s="184">
        <v>16.671399999999998</v>
      </c>
      <c r="O244" s="184">
        <v>8.5324000000000009</v>
      </c>
      <c r="P244" s="184">
        <v>8.1356000000000002</v>
      </c>
      <c r="Q244" s="184">
        <v>9.5714000000000006</v>
      </c>
      <c r="R244" s="184">
        <v>8.8641000000000005</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44351</v>
      </c>
      <c r="E247" s="184">
        <v>56.202800000000003</v>
      </c>
      <c r="F247" s="184">
        <v>18.388200000000001</v>
      </c>
      <c r="G247" s="184">
        <v>54.2958</v>
      </c>
      <c r="H247" s="184">
        <v>28.9389</v>
      </c>
      <c r="I247" s="184">
        <v>26.376000000000001</v>
      </c>
      <c r="J247" s="184">
        <v>41.299900000000001</v>
      </c>
      <c r="K247" s="184">
        <v>15.984500000000001</v>
      </c>
      <c r="L247" s="184">
        <v>18.726500000000001</v>
      </c>
      <c r="M247" s="184">
        <v>21.212900000000001</v>
      </c>
      <c r="N247" s="184">
        <v>24.247900000000001</v>
      </c>
      <c r="O247" s="184">
        <v>9.5469000000000008</v>
      </c>
      <c r="P247" s="184">
        <v>8.9349000000000007</v>
      </c>
      <c r="Q247" s="184">
        <v>10.398</v>
      </c>
      <c r="R247" s="184">
        <v>9.8780999999999999</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44351</v>
      </c>
      <c r="E248" s="184">
        <v>58.570300000000003</v>
      </c>
      <c r="F248" s="184">
        <v>18.829799999999999</v>
      </c>
      <c r="G248" s="184">
        <v>54.732100000000003</v>
      </c>
      <c r="H248" s="184">
        <v>29.382999999999999</v>
      </c>
      <c r="I248" s="184">
        <v>26.811599999999999</v>
      </c>
      <c r="J248" s="184">
        <v>41.7453</v>
      </c>
      <c r="K248" s="184">
        <v>16.3874</v>
      </c>
      <c r="L248" s="184">
        <v>19.1675</v>
      </c>
      <c r="M248" s="184">
        <v>21.6829</v>
      </c>
      <c r="N248" s="184">
        <v>24.7578</v>
      </c>
      <c r="O248" s="184">
        <v>10.0375</v>
      </c>
      <c r="P248" s="184">
        <v>9.5009999999999994</v>
      </c>
      <c r="Q248" s="184">
        <v>9.8803000000000001</v>
      </c>
      <c r="R248" s="184">
        <v>10.3301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44351</v>
      </c>
      <c r="E249" s="184">
        <v>43.936900000000001</v>
      </c>
      <c r="F249" s="184">
        <v>-19.9268</v>
      </c>
      <c r="G249" s="184">
        <v>39.867100000000001</v>
      </c>
      <c r="H249" s="184">
        <v>23.628299999999999</v>
      </c>
      <c r="I249" s="184">
        <v>21.791699999999999</v>
      </c>
      <c r="J249" s="184">
        <v>27.0322</v>
      </c>
      <c r="K249" s="184">
        <v>9.0472999999999999</v>
      </c>
      <c r="L249" s="184">
        <v>8.7429000000000006</v>
      </c>
      <c r="M249" s="184">
        <v>13.3384</v>
      </c>
      <c r="N249" s="184">
        <v>14.5512</v>
      </c>
      <c r="O249" s="184">
        <v>8.2661999999999995</v>
      </c>
      <c r="P249" s="184">
        <v>7.5376000000000003</v>
      </c>
      <c r="Q249" s="184">
        <v>8.9391999999999996</v>
      </c>
      <c r="R249" s="184">
        <v>8.6233000000000004</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44351</v>
      </c>
      <c r="E250" s="184">
        <v>47.090800000000002</v>
      </c>
      <c r="F250" s="184">
        <v>-18.360600000000002</v>
      </c>
      <c r="G250" s="184">
        <v>41.427500000000002</v>
      </c>
      <c r="H250" s="184">
        <v>25.2012</v>
      </c>
      <c r="I250" s="184">
        <v>23.383299999999998</v>
      </c>
      <c r="J250" s="184">
        <v>28.6465</v>
      </c>
      <c r="K250" s="184">
        <v>10.6877</v>
      </c>
      <c r="L250" s="184">
        <v>10.438599999999999</v>
      </c>
      <c r="M250" s="184">
        <v>15.1654</v>
      </c>
      <c r="N250" s="184">
        <v>16.5046</v>
      </c>
      <c r="O250" s="184">
        <v>9.7322000000000006</v>
      </c>
      <c r="P250" s="184">
        <v>8.6382999999999992</v>
      </c>
      <c r="Q250" s="184">
        <v>9.0526</v>
      </c>
      <c r="R250" s="184">
        <v>10.517300000000001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44351</v>
      </c>
      <c r="E253" s="184">
        <v>52.290599999999998</v>
      </c>
      <c r="F253" s="184">
        <v>-3.42</v>
      </c>
      <c r="G253" s="184">
        <v>35.305700000000002</v>
      </c>
      <c r="H253" s="184">
        <v>21.8797</v>
      </c>
      <c r="I253" s="184">
        <v>16.133800000000001</v>
      </c>
      <c r="J253" s="184">
        <v>22.773299999999999</v>
      </c>
      <c r="K253" s="184">
        <v>8.0145</v>
      </c>
      <c r="L253" s="184">
        <v>9.8917000000000002</v>
      </c>
      <c r="M253" s="184">
        <v>13.2019</v>
      </c>
      <c r="N253" s="184">
        <v>15.892300000000001</v>
      </c>
      <c r="O253" s="184">
        <v>9.5737000000000005</v>
      </c>
      <c r="P253" s="184">
        <v>9.9563000000000006</v>
      </c>
      <c r="Q253" s="184">
        <v>10.1004</v>
      </c>
      <c r="R253" s="184">
        <v>9.8780000000000001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44351</v>
      </c>
      <c r="E254" s="184">
        <v>55.712600000000002</v>
      </c>
      <c r="F254" s="184">
        <v>-2.4239000000000002</v>
      </c>
      <c r="G254" s="184">
        <v>36.25</v>
      </c>
      <c r="H254" s="184">
        <v>22.795400000000001</v>
      </c>
      <c r="I254" s="184">
        <v>17.050999999999998</v>
      </c>
      <c r="J254" s="184">
        <v>23.7</v>
      </c>
      <c r="K254" s="184">
        <v>8.9464000000000006</v>
      </c>
      <c r="L254" s="184">
        <v>10.847099999999999</v>
      </c>
      <c r="M254" s="184">
        <v>14.1691</v>
      </c>
      <c r="N254" s="184">
        <v>16.882400000000001</v>
      </c>
      <c r="O254" s="184">
        <v>10.352600000000001</v>
      </c>
      <c r="P254" s="184">
        <v>10.794700000000001</v>
      </c>
      <c r="Q254" s="184">
        <v>11.0633</v>
      </c>
      <c r="R254" s="184">
        <v>10.6836</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44351</v>
      </c>
      <c r="E255" s="184">
        <v>27.028700000000001</v>
      </c>
      <c r="F255" s="184">
        <v>-26.0444</v>
      </c>
      <c r="G255" s="184">
        <v>12.7072</v>
      </c>
      <c r="H255" s="184">
        <v>16.313800000000001</v>
      </c>
      <c r="I255" s="184">
        <v>20.846</v>
      </c>
      <c r="J255" s="184">
        <v>23.694600000000001</v>
      </c>
      <c r="K255" s="184">
        <v>6.9509999999999996</v>
      </c>
      <c r="L255" s="184">
        <v>8.5274999999999999</v>
      </c>
      <c r="M255" s="184">
        <v>11.5274</v>
      </c>
      <c r="N255" s="184">
        <v>13.588900000000001</v>
      </c>
      <c r="O255" s="184">
        <v>8.4261999999999997</v>
      </c>
      <c r="P255" s="184">
        <v>8.4368999999999996</v>
      </c>
      <c r="Q255" s="184">
        <v>9.1620000000000008</v>
      </c>
      <c r="R255" s="184">
        <v>8.3255999999999997</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44351</v>
      </c>
      <c r="E256" s="184">
        <v>25.1005</v>
      </c>
      <c r="F256" s="184">
        <v>-27.027200000000001</v>
      </c>
      <c r="G256" s="184">
        <v>11.790100000000001</v>
      </c>
      <c r="H256" s="184">
        <v>15.397</v>
      </c>
      <c r="I256" s="184">
        <v>19.938199999999998</v>
      </c>
      <c r="J256" s="184">
        <v>22.7745</v>
      </c>
      <c r="K256" s="184">
        <v>6.0122999999999998</v>
      </c>
      <c r="L256" s="184">
        <v>7.5709999999999997</v>
      </c>
      <c r="M256" s="184">
        <v>10.524100000000001</v>
      </c>
      <c r="N256" s="184">
        <v>12.5406</v>
      </c>
      <c r="O256" s="184">
        <v>7.4863999999999997</v>
      </c>
      <c r="P256" s="184">
        <v>7.4901</v>
      </c>
      <c r="Q256" s="184">
        <v>8.5012000000000008</v>
      </c>
      <c r="R256" s="184">
        <v>7.3400999999999996</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44351</v>
      </c>
      <c r="E257" s="184">
        <v>17.035299999999999</v>
      </c>
      <c r="F257" s="184">
        <v>79.664299999999997</v>
      </c>
      <c r="G257" s="184">
        <v>72.492500000000007</v>
      </c>
      <c r="H257" s="184">
        <v>46.539000000000001</v>
      </c>
      <c r="I257" s="184">
        <v>28.983699999999999</v>
      </c>
      <c r="J257" s="184">
        <v>29.4068</v>
      </c>
      <c r="K257" s="184">
        <v>5.6692999999999998</v>
      </c>
      <c r="L257" s="184">
        <v>13.3833</v>
      </c>
      <c r="M257" s="184">
        <v>18.037099999999999</v>
      </c>
      <c r="N257" s="184">
        <v>15.899800000000001</v>
      </c>
      <c r="O257" s="184">
        <v>8.8686000000000007</v>
      </c>
      <c r="P257" s="184">
        <v>10.422599999999999</v>
      </c>
      <c r="Q257" s="184">
        <v>10.1515</v>
      </c>
      <c r="R257" s="184">
        <v>8.5130999999999997</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44351</v>
      </c>
      <c r="E258" s="184">
        <v>15.6722</v>
      </c>
      <c r="F258" s="184">
        <v>77.953599999999994</v>
      </c>
      <c r="G258" s="184">
        <v>70.743700000000004</v>
      </c>
      <c r="H258" s="184">
        <v>44.764400000000002</v>
      </c>
      <c r="I258" s="184">
        <v>27.196999999999999</v>
      </c>
      <c r="J258" s="184">
        <v>27.603200000000001</v>
      </c>
      <c r="K258" s="184">
        <v>3.9036</v>
      </c>
      <c r="L258" s="184">
        <v>11.2393</v>
      </c>
      <c r="M258" s="184">
        <v>15.861599999999999</v>
      </c>
      <c r="N258" s="184">
        <v>13.7356</v>
      </c>
      <c r="O258" s="184">
        <v>7.1940999999999997</v>
      </c>
      <c r="P258" s="184">
        <v>8.7438000000000002</v>
      </c>
      <c r="Q258" s="184">
        <v>8.4967000000000006</v>
      </c>
      <c r="R258" s="184">
        <v>6.6584000000000003</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44351</v>
      </c>
      <c r="E259" s="184">
        <v>40.153300000000002</v>
      </c>
      <c r="F259" s="184">
        <v>8.0010999999999992</v>
      </c>
      <c r="G259" s="184">
        <v>47.850200000000001</v>
      </c>
      <c r="H259" s="184">
        <v>24.620200000000001</v>
      </c>
      <c r="I259" s="184">
        <v>23.5002</v>
      </c>
      <c r="J259" s="184">
        <v>33.228999999999999</v>
      </c>
      <c r="K259" s="184">
        <v>15.093500000000001</v>
      </c>
      <c r="L259" s="184">
        <v>15.42</v>
      </c>
      <c r="M259" s="184">
        <v>19.421700000000001</v>
      </c>
      <c r="N259" s="184">
        <v>21.8628</v>
      </c>
      <c r="O259" s="184">
        <v>11.0709</v>
      </c>
      <c r="P259" s="184">
        <v>9.8534000000000006</v>
      </c>
      <c r="Q259" s="184">
        <v>8.2588000000000008</v>
      </c>
      <c r="R259" s="184">
        <v>13.1098</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44351</v>
      </c>
      <c r="E260" s="184">
        <v>43.932600000000001</v>
      </c>
      <c r="F260" s="184">
        <v>9.3907000000000007</v>
      </c>
      <c r="G260" s="184">
        <v>49.188600000000001</v>
      </c>
      <c r="H260" s="184">
        <v>25.979099999999999</v>
      </c>
      <c r="I260" s="184">
        <v>24.892900000000001</v>
      </c>
      <c r="J260" s="184">
        <v>34.6096</v>
      </c>
      <c r="K260" s="184">
        <v>16.329000000000001</v>
      </c>
      <c r="L260" s="184">
        <v>16.701000000000001</v>
      </c>
      <c r="M260" s="184">
        <v>20.788799999999998</v>
      </c>
      <c r="N260" s="184">
        <v>23.309200000000001</v>
      </c>
      <c r="O260" s="184">
        <v>12.3688</v>
      </c>
      <c r="P260" s="184">
        <v>11.214600000000001</v>
      </c>
      <c r="Q260" s="184">
        <v>11.0182</v>
      </c>
      <c r="R260" s="184">
        <v>14.420199999999999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44351</v>
      </c>
      <c r="E261" s="184">
        <v>43.545200000000001</v>
      </c>
      <c r="F261" s="184">
        <v>-12.9039</v>
      </c>
      <c r="G261" s="184">
        <v>37.921100000000003</v>
      </c>
      <c r="H261" s="184">
        <v>14.481299999999999</v>
      </c>
      <c r="I261" s="184">
        <v>20.060700000000001</v>
      </c>
      <c r="J261" s="184">
        <v>21.6069</v>
      </c>
      <c r="K261" s="184">
        <v>9.2783999999999995</v>
      </c>
      <c r="L261" s="184">
        <v>9.8028999999999993</v>
      </c>
      <c r="M261" s="184">
        <v>12.5221</v>
      </c>
      <c r="N261" s="184">
        <v>13.650499999999999</v>
      </c>
      <c r="O261" s="184">
        <v>8.6532</v>
      </c>
      <c r="P261" s="184">
        <v>8.2179000000000002</v>
      </c>
      <c r="Q261" s="184">
        <v>8.1951999999999998</v>
      </c>
      <c r="R261" s="184">
        <v>8.3931000000000004</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44351</v>
      </c>
      <c r="E262" s="184">
        <v>41.171500000000002</v>
      </c>
      <c r="F262" s="184">
        <v>-13.4704</v>
      </c>
      <c r="G262" s="184">
        <v>37.319099999999999</v>
      </c>
      <c r="H262" s="184">
        <v>13.9049</v>
      </c>
      <c r="I262" s="184">
        <v>19.470800000000001</v>
      </c>
      <c r="J262" s="184">
        <v>20.9985</v>
      </c>
      <c r="K262" s="184">
        <v>8.6700999999999997</v>
      </c>
      <c r="L262" s="184">
        <v>9.1880000000000006</v>
      </c>
      <c r="M262" s="184">
        <v>11.9101</v>
      </c>
      <c r="N262" s="184">
        <v>13.0185</v>
      </c>
      <c r="O262" s="184">
        <v>7.9969999999999999</v>
      </c>
      <c r="P262" s="184">
        <v>7.5134999999999996</v>
      </c>
      <c r="Q262" s="184">
        <v>5.9973000000000001</v>
      </c>
      <c r="R262" s="184">
        <v>7.7976000000000001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44351</v>
      </c>
      <c r="E263" s="184">
        <v>64.073499999999996</v>
      </c>
      <c r="F263" s="184">
        <v>-51.822200000000002</v>
      </c>
      <c r="G263" s="184">
        <v>-2.5629</v>
      </c>
      <c r="H263" s="184">
        <v>3.4691000000000001</v>
      </c>
      <c r="I263" s="184">
        <v>13.1067</v>
      </c>
      <c r="J263" s="184">
        <v>15.741</v>
      </c>
      <c r="K263" s="184">
        <v>4.5076000000000001</v>
      </c>
      <c r="L263" s="184">
        <v>5.8509000000000002</v>
      </c>
      <c r="M263" s="184">
        <v>9.3607999999999993</v>
      </c>
      <c r="N263" s="184">
        <v>10.107799999999999</v>
      </c>
      <c r="O263" s="184">
        <v>7.7263000000000002</v>
      </c>
      <c r="P263" s="184">
        <v>6.7043999999999997</v>
      </c>
      <c r="Q263" s="184">
        <v>8.3384999999999998</v>
      </c>
      <c r="R263" s="184">
        <v>8.0069999999999997</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44351</v>
      </c>
      <c r="E264" s="184">
        <v>68.365499999999997</v>
      </c>
      <c r="F264" s="184">
        <v>-51.075600000000001</v>
      </c>
      <c r="G264" s="184">
        <v>-1.7794000000000001</v>
      </c>
      <c r="H264" s="184">
        <v>4.2516999999999996</v>
      </c>
      <c r="I264" s="184">
        <v>13.8901</v>
      </c>
      <c r="J264" s="184">
        <v>16.5334</v>
      </c>
      <c r="K264" s="184">
        <v>5.2996999999999996</v>
      </c>
      <c r="L264" s="184">
        <v>6.6475999999999997</v>
      </c>
      <c r="M264" s="184">
        <v>10.2371</v>
      </c>
      <c r="N264" s="184">
        <v>11.0762</v>
      </c>
      <c r="O264" s="184">
        <v>8.6902000000000008</v>
      </c>
      <c r="P264" s="184">
        <v>7.6375999999999999</v>
      </c>
      <c r="Q264" s="184">
        <v>8.1615000000000002</v>
      </c>
      <c r="R264" s="184">
        <v>8.9509000000000007</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44351</v>
      </c>
      <c r="E265" s="184">
        <v>24.353000000000002</v>
      </c>
      <c r="F265" s="184">
        <v>-37.5809</v>
      </c>
      <c r="G265" s="184">
        <v>21.169699999999999</v>
      </c>
      <c r="H265" s="184">
        <v>21.996099999999998</v>
      </c>
      <c r="I265" s="184">
        <v>21.273</v>
      </c>
      <c r="J265" s="184">
        <v>24.262599999999999</v>
      </c>
      <c r="K265" s="184">
        <v>4.2648000000000001</v>
      </c>
      <c r="L265" s="184">
        <v>9.5223999999999993</v>
      </c>
      <c r="M265" s="184">
        <v>11.3636</v>
      </c>
      <c r="N265" s="184">
        <v>12.424200000000001</v>
      </c>
      <c r="O265" s="184">
        <v>7.6332000000000004</v>
      </c>
      <c r="P265" s="184">
        <v>7.8574999999999999</v>
      </c>
      <c r="Q265" s="184">
        <v>8.8329000000000004</v>
      </c>
      <c r="R265" s="184">
        <v>7.1159999999999997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44351</v>
      </c>
      <c r="E266" s="184">
        <v>21.4405</v>
      </c>
      <c r="F266" s="184">
        <v>-39.282800000000002</v>
      </c>
      <c r="G266" s="184">
        <v>19.438199999999998</v>
      </c>
      <c r="H266" s="184">
        <v>20.2149</v>
      </c>
      <c r="I266" s="184">
        <v>19.503399999999999</v>
      </c>
      <c r="J266" s="184">
        <v>22.435199999999998</v>
      </c>
      <c r="K266" s="184">
        <v>2.379</v>
      </c>
      <c r="L266" s="184">
        <v>7.6418999999999997</v>
      </c>
      <c r="M266" s="184">
        <v>9.3879000000000001</v>
      </c>
      <c r="N266" s="184">
        <v>10.381500000000001</v>
      </c>
      <c r="O266" s="184">
        <v>5.9046000000000003</v>
      </c>
      <c r="P266" s="184">
        <v>6.1043000000000003</v>
      </c>
      <c r="Q266" s="184">
        <v>7.2771999999999997</v>
      </c>
      <c r="R266" s="184">
        <v>5.5476999999999999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44351</v>
      </c>
      <c r="E267" s="184">
        <v>41.918999999999997</v>
      </c>
      <c r="F267" s="184">
        <v>9.0578000000000003</v>
      </c>
      <c r="G267" s="184">
        <v>19.215299999999999</v>
      </c>
      <c r="H267" s="184">
        <v>14.4192</v>
      </c>
      <c r="I267" s="184">
        <v>15.7553</v>
      </c>
      <c r="J267" s="184">
        <v>20.4605</v>
      </c>
      <c r="K267" s="184">
        <v>11.5266</v>
      </c>
      <c r="L267" s="184">
        <v>11.614100000000001</v>
      </c>
      <c r="M267" s="184">
        <v>13.1722</v>
      </c>
      <c r="N267" s="184">
        <v>13.6617</v>
      </c>
      <c r="O267" s="184">
        <v>0.95640000000000003</v>
      </c>
      <c r="P267" s="184">
        <v>3.5966</v>
      </c>
      <c r="Q267" s="184">
        <v>8.5823999999999998</v>
      </c>
      <c r="R267" s="184">
        <v>-1.6432</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44351</v>
      </c>
      <c r="E268" s="184">
        <v>44.908900000000003</v>
      </c>
      <c r="F268" s="184">
        <v>9.593</v>
      </c>
      <c r="G268" s="184">
        <v>19.8093</v>
      </c>
      <c r="H268" s="184">
        <v>15.021100000000001</v>
      </c>
      <c r="I268" s="184">
        <v>16.374700000000001</v>
      </c>
      <c r="J268" s="184">
        <v>21.091200000000001</v>
      </c>
      <c r="K268" s="184">
        <v>12.1692</v>
      </c>
      <c r="L268" s="184">
        <v>12.2765</v>
      </c>
      <c r="M268" s="184">
        <v>13.8607</v>
      </c>
      <c r="N268" s="184">
        <v>14.366</v>
      </c>
      <c r="O268" s="184">
        <v>1.7143999999999999</v>
      </c>
      <c r="P268" s="184">
        <v>4.4229000000000003</v>
      </c>
      <c r="Q268" s="184">
        <v>6.9889999999999999</v>
      </c>
      <c r="R268" s="184">
        <v>-0.98980000000000001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44351</v>
      </c>
      <c r="E271" s="184">
        <v>53.232399999999998</v>
      </c>
      <c r="F271" s="184">
        <v>93.766000000000005</v>
      </c>
      <c r="G271" s="184">
        <v>87.151700000000005</v>
      </c>
      <c r="H271" s="184">
        <v>37.181800000000003</v>
      </c>
      <c r="I271" s="184">
        <v>37.126399999999997</v>
      </c>
      <c r="J271" s="184">
        <v>34.338799999999999</v>
      </c>
      <c r="K271" s="184">
        <v>14.576599999999999</v>
      </c>
      <c r="L271" s="184">
        <v>15.9788</v>
      </c>
      <c r="M271" s="184">
        <v>21.0379</v>
      </c>
      <c r="N271" s="184">
        <v>23.277100000000001</v>
      </c>
      <c r="O271" s="184">
        <v>10.3445</v>
      </c>
      <c r="P271" s="184">
        <v>9.6329999999999991</v>
      </c>
      <c r="Q271" s="184">
        <v>10.0151</v>
      </c>
      <c r="R271" s="184">
        <v>12.0457</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44351</v>
      </c>
      <c r="E272" s="184">
        <v>49.776400000000002</v>
      </c>
      <c r="F272" s="184">
        <v>93.217299999999994</v>
      </c>
      <c r="G272" s="184">
        <v>86.601299999999995</v>
      </c>
      <c r="H272" s="184">
        <v>36.626100000000001</v>
      </c>
      <c r="I272" s="184">
        <v>36.578200000000002</v>
      </c>
      <c r="J272" s="184">
        <v>33.778799999999997</v>
      </c>
      <c r="K272" s="184">
        <v>13.993</v>
      </c>
      <c r="L272" s="184">
        <v>15.365</v>
      </c>
      <c r="M272" s="184">
        <v>20.359400000000001</v>
      </c>
      <c r="N272" s="184">
        <v>22.546099999999999</v>
      </c>
      <c r="O272" s="184">
        <v>9.6198999999999995</v>
      </c>
      <c r="P272" s="184">
        <v>8.7712000000000003</v>
      </c>
      <c r="Q272" s="184">
        <v>8.2637</v>
      </c>
      <c r="R272" s="184">
        <v>11.376300000000001</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44351</v>
      </c>
      <c r="E273" s="184">
        <v>21.521100000000001</v>
      </c>
      <c r="F273" s="184">
        <v>-34.058</v>
      </c>
      <c r="G273" s="184">
        <v>21.6343</v>
      </c>
      <c r="H273" s="184">
        <v>11.1204</v>
      </c>
      <c r="I273" s="184">
        <v>16.1387</v>
      </c>
      <c r="J273" s="184">
        <v>21.282599999999999</v>
      </c>
      <c r="K273" s="184">
        <v>7.6840000000000002</v>
      </c>
      <c r="L273" s="184">
        <v>10.1877</v>
      </c>
      <c r="M273" s="184">
        <v>11.7974</v>
      </c>
      <c r="N273" s="184">
        <v>13.1374</v>
      </c>
      <c r="O273" s="184">
        <v>4.5111999999999997</v>
      </c>
      <c r="P273" s="184">
        <v>5.8771000000000004</v>
      </c>
      <c r="Q273" s="184">
        <v>7.0507999999999997</v>
      </c>
      <c r="R273" s="184">
        <v>6.9970999999999997</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44351</v>
      </c>
      <c r="E274" s="184">
        <v>22.833300000000001</v>
      </c>
      <c r="F274" s="184">
        <v>-33.2194</v>
      </c>
      <c r="G274" s="184">
        <v>22.474299999999999</v>
      </c>
      <c r="H274" s="184">
        <v>11.970800000000001</v>
      </c>
      <c r="I274" s="184">
        <v>16.986000000000001</v>
      </c>
      <c r="J274" s="184">
        <v>22.186599999999999</v>
      </c>
      <c r="K274" s="184">
        <v>8.3742999999999999</v>
      </c>
      <c r="L274" s="184">
        <v>10.8597</v>
      </c>
      <c r="M274" s="184">
        <v>12.520099999999999</v>
      </c>
      <c r="N274" s="184">
        <v>13.9375</v>
      </c>
      <c r="O274" s="184">
        <v>5.4847999999999999</v>
      </c>
      <c r="P274" s="184">
        <v>6.9097999999999997</v>
      </c>
      <c r="Q274" s="184">
        <v>7.9648000000000003</v>
      </c>
      <c r="R274" s="184">
        <v>7.8445</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44351</v>
      </c>
      <c r="E275" s="184">
        <v>0.96689999999999998</v>
      </c>
      <c r="F275" s="184">
        <v>11.3284</v>
      </c>
      <c r="G275" s="184">
        <v>11.3354</v>
      </c>
      <c r="H275" s="184">
        <v>10.8079</v>
      </c>
      <c r="I275" s="184">
        <v>11.1023</v>
      </c>
      <c r="J275" s="184">
        <v>11.0625</v>
      </c>
      <c r="K275" s="184">
        <v>11.3101</v>
      </c>
      <c r="L275" s="184">
        <v>-40.358400000000003</v>
      </c>
      <c r="M275" s="184">
        <v>-24.644300000000001</v>
      </c>
      <c r="N275" s="184">
        <v>-16.646599999999999</v>
      </c>
      <c r="O275" s="184"/>
      <c r="P275" s="184"/>
      <c r="Q275" s="184">
        <v>-11.3636</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44351</v>
      </c>
      <c r="E276" s="184">
        <v>0.92100000000000004</v>
      </c>
      <c r="F276" s="184">
        <v>11.8931</v>
      </c>
      <c r="G276" s="184">
        <v>10.577400000000001</v>
      </c>
      <c r="H276" s="184">
        <v>10.779199999999999</v>
      </c>
      <c r="I276" s="184">
        <v>11.087</v>
      </c>
      <c r="J276" s="184">
        <v>11.098000000000001</v>
      </c>
      <c r="K276" s="184">
        <v>11.343</v>
      </c>
      <c r="L276" s="184">
        <v>-40.741500000000002</v>
      </c>
      <c r="M276" s="184">
        <v>-24.901800000000001</v>
      </c>
      <c r="N276" s="184">
        <v>-16.847200000000001</v>
      </c>
      <c r="O276" s="184"/>
      <c r="P276" s="184"/>
      <c r="Q276" s="184">
        <v>-11.526300000000001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44351</v>
      </c>
      <c r="E277" s="184">
        <v>50.122</v>
      </c>
      <c r="F277" s="184">
        <v>27.11</v>
      </c>
      <c r="G277" s="184">
        <v>54.642600000000002</v>
      </c>
      <c r="H277" s="184">
        <v>29.7029</v>
      </c>
      <c r="I277" s="184">
        <v>26.094899999999999</v>
      </c>
      <c r="J277" s="184">
        <v>26.012499999999999</v>
      </c>
      <c r="K277" s="184">
        <v>10.891400000000001</v>
      </c>
      <c r="L277" s="184">
        <v>11.912100000000001</v>
      </c>
      <c r="M277" s="184">
        <v>19.0305</v>
      </c>
      <c r="N277" s="184">
        <v>21.6769</v>
      </c>
      <c r="O277" s="184">
        <v>7.0033000000000003</v>
      </c>
      <c r="P277" s="184">
        <v>8.1725999999999992</v>
      </c>
      <c r="Q277" s="184">
        <v>9.609</v>
      </c>
      <c r="R277" s="184">
        <v>8.4044000000000008</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44351</v>
      </c>
      <c r="E278" s="184">
        <v>47.459899999999998</v>
      </c>
      <c r="F278" s="184">
        <v>26.475200000000001</v>
      </c>
      <c r="G278" s="184">
        <v>54.048299999999998</v>
      </c>
      <c r="H278" s="184">
        <v>29.1005</v>
      </c>
      <c r="I278" s="184">
        <v>25.488800000000001</v>
      </c>
      <c r="J278" s="184">
        <v>25.399699999999999</v>
      </c>
      <c r="K278" s="184">
        <v>10.2669</v>
      </c>
      <c r="L278" s="184">
        <v>11.260400000000001</v>
      </c>
      <c r="M278" s="184">
        <v>18.321400000000001</v>
      </c>
      <c r="N278" s="184">
        <v>20.913599999999999</v>
      </c>
      <c r="O278" s="184">
        <v>6.3022</v>
      </c>
      <c r="P278" s="184">
        <v>7.4470999999999998</v>
      </c>
      <c r="Q278" s="184">
        <v>9.3183000000000007</v>
      </c>
      <c r="R278" s="184">
        <v>7.7009999999999996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-0.68306000000000044</v>
      </c>
      <c r="G279" s="186">
        <v>36.459335555555555</v>
      </c>
      <c r="H279" s="186">
        <v>21.583113333333337</v>
      </c>
      <c r="I279" s="186">
        <v>20.499484444444445</v>
      </c>
      <c r="J279" s="186">
        <v>24.775313333333337</v>
      </c>
      <c r="K279" s="186">
        <v>9.5486822222222205</v>
      </c>
      <c r="L279" s="186">
        <v>9.2971911111111147</v>
      </c>
      <c r="M279" s="186">
        <v>13.441619999999997</v>
      </c>
      <c r="N279" s="186">
        <v>15.478066666666662</v>
      </c>
      <c r="O279" s="186">
        <v>7.8958883720930224</v>
      </c>
      <c r="P279" s="186">
        <v>8.1344558139534904</v>
      </c>
      <c r="Q279" s="186">
        <v>7.9788311111111119</v>
      </c>
      <c r="R279" s="186">
        <v>8.6846581395348839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-3.42</v>
      </c>
      <c r="G280" s="186">
        <v>39.867100000000001</v>
      </c>
      <c r="H280" s="186">
        <v>21.996099999999998</v>
      </c>
      <c r="I280" s="186">
        <v>19.572199999999999</v>
      </c>
      <c r="J280" s="186">
        <v>23.7</v>
      </c>
      <c r="K280" s="186">
        <v>9.2783999999999995</v>
      </c>
      <c r="L280" s="186">
        <v>10.989100000000001</v>
      </c>
      <c r="M280" s="186">
        <v>14.1691</v>
      </c>
      <c r="N280" s="186">
        <v>15.892300000000001</v>
      </c>
      <c r="O280" s="186">
        <v>8.2639999999999993</v>
      </c>
      <c r="P280" s="186">
        <v>8.2757000000000005</v>
      </c>
      <c r="Q280" s="186">
        <v>8.8329000000000004</v>
      </c>
      <c r="R280" s="186">
        <v>8.8641000000000005</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44351</v>
      </c>
      <c r="E283" s="184">
        <v>68.680000000000007</v>
      </c>
      <c r="F283" s="184">
        <v>1.46E-2</v>
      </c>
      <c r="G283" s="184">
        <v>1.3428</v>
      </c>
      <c r="H283" s="184">
        <v>1.6728000000000001</v>
      </c>
      <c r="I283" s="184">
        <v>2.7221000000000002</v>
      </c>
      <c r="J283" s="184">
        <v>9.5374999999999996</v>
      </c>
      <c r="K283" s="184">
        <v>4.4722</v>
      </c>
      <c r="L283" s="184">
        <v>20.111899999999999</v>
      </c>
      <c r="M283" s="184">
        <v>38.859699999999997</v>
      </c>
      <c r="N283" s="184">
        <v>58.3583</v>
      </c>
      <c r="O283" s="184">
        <v>13.934900000000001</v>
      </c>
      <c r="P283" s="184">
        <v>17.051400000000001</v>
      </c>
      <c r="Q283" s="184">
        <v>14.5784</v>
      </c>
      <c r="R283" s="184">
        <v>18.327100000000002</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44351</v>
      </c>
      <c r="E284" s="184">
        <v>76.67</v>
      </c>
      <c r="F284" s="184">
        <v>2.6100000000000002E-2</v>
      </c>
      <c r="G284" s="184">
        <v>1.3483000000000001</v>
      </c>
      <c r="H284" s="184">
        <v>1.6978</v>
      </c>
      <c r="I284" s="184">
        <v>2.7747999999999999</v>
      </c>
      <c r="J284" s="184">
        <v>9.6539000000000001</v>
      </c>
      <c r="K284" s="184">
        <v>4.8120000000000003</v>
      </c>
      <c r="L284" s="184">
        <v>20.892499999999998</v>
      </c>
      <c r="M284" s="184">
        <v>40.215800000000002</v>
      </c>
      <c r="N284" s="184">
        <v>60.397500000000001</v>
      </c>
      <c r="O284" s="184">
        <v>15.2845</v>
      </c>
      <c r="P284" s="184">
        <v>18.6752</v>
      </c>
      <c r="Q284" s="184">
        <v>19.176300000000001</v>
      </c>
      <c r="R284" s="184">
        <v>19.726700000000001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44351</v>
      </c>
      <c r="E285" s="184">
        <v>74.241</v>
      </c>
      <c r="F285" s="184">
        <v>-6.3299999999999995E-2</v>
      </c>
      <c r="G285" s="184">
        <v>1.2408999999999999</v>
      </c>
      <c r="H285" s="184">
        <v>1.8912</v>
      </c>
      <c r="I285" s="184">
        <v>3.1526000000000001</v>
      </c>
      <c r="J285" s="184">
        <v>8.1662999999999997</v>
      </c>
      <c r="K285" s="184">
        <v>2.9508999999999999</v>
      </c>
      <c r="L285" s="184">
        <v>21.720500000000001</v>
      </c>
      <c r="M285" s="184">
        <v>43.5413</v>
      </c>
      <c r="N285" s="184">
        <v>62.6736</v>
      </c>
      <c r="O285" s="184">
        <v>14.428800000000001</v>
      </c>
      <c r="P285" s="184">
        <v>16.210699999999999</v>
      </c>
      <c r="Q285" s="184">
        <v>13.4686</v>
      </c>
      <c r="R285" s="184">
        <v>17.085999999999999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44351</v>
      </c>
      <c r="E286" s="184">
        <v>82.81</v>
      </c>
      <c r="F286" s="184">
        <v>-5.91E-2</v>
      </c>
      <c r="G286" s="184">
        <v>1.2533000000000001</v>
      </c>
      <c r="H286" s="184">
        <v>1.9187000000000001</v>
      </c>
      <c r="I286" s="184">
        <v>3.2080000000000002</v>
      </c>
      <c r="J286" s="184">
        <v>8.2921999999999993</v>
      </c>
      <c r="K286" s="184">
        <v>3.3007</v>
      </c>
      <c r="L286" s="184">
        <v>22.534400000000002</v>
      </c>
      <c r="M286" s="184">
        <v>44.978000000000002</v>
      </c>
      <c r="N286" s="184">
        <v>64.868200000000002</v>
      </c>
      <c r="O286" s="184">
        <v>15.9747</v>
      </c>
      <c r="P286" s="184">
        <v>17.890899999999998</v>
      </c>
      <c r="Q286" s="184">
        <v>16.157599999999999</v>
      </c>
      <c r="R286" s="184">
        <v>18.700900000000001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44351</v>
      </c>
      <c r="E287" s="184">
        <v>180.66679999999999</v>
      </c>
      <c r="F287" s="184">
        <v>8.6300000000000002E-2</v>
      </c>
      <c r="G287" s="184">
        <v>2.0908000000000002</v>
      </c>
      <c r="H287" s="184">
        <v>1.881</v>
      </c>
      <c r="I287" s="184">
        <v>3.8378999999999999</v>
      </c>
      <c r="J287" s="184">
        <v>10.1959</v>
      </c>
      <c r="K287" s="184">
        <v>9.3493999999999993</v>
      </c>
      <c r="L287" s="184">
        <v>34.758099999999999</v>
      </c>
      <c r="M287" s="184">
        <v>65.155100000000004</v>
      </c>
      <c r="N287" s="184">
        <v>99.085400000000007</v>
      </c>
      <c r="O287" s="184">
        <v>16.2196</v>
      </c>
      <c r="P287" s="184">
        <v>14.789899999999999</v>
      </c>
      <c r="Q287" s="184">
        <v>14.180899999999999</v>
      </c>
      <c r="R287" s="184">
        <v>24.880700000000001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44351</v>
      </c>
      <c r="E288" s="184">
        <v>52.886500331686698</v>
      </c>
      <c r="F288" s="184">
        <v>8.6400000000000005E-2</v>
      </c>
      <c r="G288" s="184">
        <v>2.0908000000000002</v>
      </c>
      <c r="H288" s="184">
        <v>1.8811</v>
      </c>
      <c r="I288" s="184">
        <v>3.8382000000000001</v>
      </c>
      <c r="J288" s="184">
        <v>10.196300000000001</v>
      </c>
      <c r="K288" s="184">
        <v>9.3497000000000003</v>
      </c>
      <c r="L288" s="184">
        <v>34.767600000000002</v>
      </c>
      <c r="M288" s="184">
        <v>65.167000000000002</v>
      </c>
      <c r="N288" s="184">
        <v>99.096699999999998</v>
      </c>
      <c r="O288" s="184">
        <v>16.221699999999998</v>
      </c>
      <c r="P288" s="184">
        <v>14.8163</v>
      </c>
      <c r="Q288" s="184">
        <v>14.194599999999999</v>
      </c>
      <c r="R288" s="184">
        <v>24.8813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44351</v>
      </c>
      <c r="E289" s="184">
        <v>433.84384405237302</v>
      </c>
      <c r="F289" s="184">
        <v>8.4500000000000006E-2</v>
      </c>
      <c r="G289" s="184">
        <v>2.0855999999999999</v>
      </c>
      <c r="H289" s="184">
        <v>1.8689</v>
      </c>
      <c r="I289" s="184">
        <v>3.8132999999999999</v>
      </c>
      <c r="J289" s="184">
        <v>10.138</v>
      </c>
      <c r="K289" s="184">
        <v>9.1768000000000001</v>
      </c>
      <c r="L289" s="184">
        <v>34.335799999999999</v>
      </c>
      <c r="M289" s="184">
        <v>64.387900000000002</v>
      </c>
      <c r="N289" s="184">
        <v>97.869100000000003</v>
      </c>
      <c r="O289" s="184">
        <v>15.4984</v>
      </c>
      <c r="P289" s="184">
        <v>14.068300000000001</v>
      </c>
      <c r="Q289" s="184">
        <v>18.2685</v>
      </c>
      <c r="R289" s="184">
        <v>24.1372</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44351</v>
      </c>
      <c r="E290" s="184">
        <v>436.91932225858898</v>
      </c>
      <c r="F290" s="184">
        <v>8.4500000000000006E-2</v>
      </c>
      <c r="G290" s="184">
        <v>2.0857000000000001</v>
      </c>
      <c r="H290" s="184">
        <v>1.8692</v>
      </c>
      <c r="I290" s="184">
        <v>3.8134999999999999</v>
      </c>
      <c r="J290" s="184">
        <v>10.1381</v>
      </c>
      <c r="K290" s="184">
        <v>9.1767000000000003</v>
      </c>
      <c r="L290" s="184">
        <v>34.337499999999999</v>
      </c>
      <c r="M290" s="184">
        <v>64.390500000000003</v>
      </c>
      <c r="N290" s="184">
        <v>97.872200000000007</v>
      </c>
      <c r="O290" s="184">
        <v>15.4998</v>
      </c>
      <c r="P290" s="184">
        <v>14.069100000000001</v>
      </c>
      <c r="Q290" s="184">
        <v>18.794599999999999</v>
      </c>
      <c r="R290" s="184">
        <v>24.138100000000001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3.2500000000000001E-2</v>
      </c>
      <c r="G291" s="186">
        <v>1.692275</v>
      </c>
      <c r="H291" s="186">
        <v>1.8350875</v>
      </c>
      <c r="I291" s="186">
        <v>3.3950499999999999</v>
      </c>
      <c r="J291" s="186">
        <v>9.5397750000000006</v>
      </c>
      <c r="K291" s="186">
        <v>6.5735499999999991</v>
      </c>
      <c r="L291" s="186">
        <v>27.932287500000001</v>
      </c>
      <c r="M291" s="186">
        <v>53.336912500000011</v>
      </c>
      <c r="N291" s="186">
        <v>80.027625</v>
      </c>
      <c r="O291" s="186">
        <v>15.3828</v>
      </c>
      <c r="P291" s="186">
        <v>15.946475000000001</v>
      </c>
      <c r="Q291" s="186">
        <v>16.102437499999997</v>
      </c>
      <c r="R291" s="186">
        <v>21.484750000000002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5.5300000000000002E-2</v>
      </c>
      <c r="G292" s="186">
        <v>1.71695</v>
      </c>
      <c r="H292" s="186">
        <v>1.8751</v>
      </c>
      <c r="I292" s="186">
        <v>3.51065</v>
      </c>
      <c r="J292" s="186">
        <v>9.8959499999999991</v>
      </c>
      <c r="K292" s="186">
        <v>6.9943500000000007</v>
      </c>
      <c r="L292" s="186">
        <v>28.435099999999998</v>
      </c>
      <c r="M292" s="186">
        <v>54.682950000000005</v>
      </c>
      <c r="N292" s="186">
        <v>81.368650000000002</v>
      </c>
      <c r="O292" s="186">
        <v>15.4991</v>
      </c>
      <c r="P292" s="186">
        <v>15.513500000000001</v>
      </c>
      <c r="Q292" s="186">
        <v>15.367999999999999</v>
      </c>
      <c r="R292" s="186">
        <v>21.931950000000001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44351</v>
      </c>
      <c r="E295" s="184">
        <v>87.125699999999995</v>
      </c>
      <c r="F295" s="184">
        <v>11.6082</v>
      </c>
      <c r="G295" s="184">
        <v>10.664300000000001</v>
      </c>
      <c r="H295" s="184">
        <v>3.4914999999999998</v>
      </c>
      <c r="I295" s="184">
        <v>4.6224999999999996</v>
      </c>
      <c r="J295" s="184">
        <v>6.4557000000000002</v>
      </c>
      <c r="K295" s="184">
        <v>8.7492000000000001</v>
      </c>
      <c r="L295" s="184">
        <v>4.1269</v>
      </c>
      <c r="M295" s="184">
        <v>5.88</v>
      </c>
      <c r="N295" s="184">
        <v>7.9904000000000002</v>
      </c>
      <c r="O295" s="184">
        <v>9.4460999999999995</v>
      </c>
      <c r="P295" s="184">
        <v>8.5584000000000007</v>
      </c>
      <c r="Q295" s="184">
        <v>9.3289000000000009</v>
      </c>
      <c r="R295" s="184">
        <v>9.2746999999999993</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44351</v>
      </c>
      <c r="E296" s="184">
        <v>87.991200000000006</v>
      </c>
      <c r="F296" s="184">
        <v>11.743</v>
      </c>
      <c r="G296" s="184">
        <v>10.8224</v>
      </c>
      <c r="H296" s="184">
        <v>3.6528999999999998</v>
      </c>
      <c r="I296" s="184">
        <v>4.7820999999999998</v>
      </c>
      <c r="J296" s="184">
        <v>6.6231999999999998</v>
      </c>
      <c r="K296" s="184">
        <v>8.9151000000000007</v>
      </c>
      <c r="L296" s="184">
        <v>4.2870999999999997</v>
      </c>
      <c r="M296" s="184">
        <v>6.0415999999999999</v>
      </c>
      <c r="N296" s="184">
        <v>8.1615000000000002</v>
      </c>
      <c r="O296" s="184">
        <v>9.5943000000000005</v>
      </c>
      <c r="P296" s="184">
        <v>8.6965000000000003</v>
      </c>
      <c r="Q296" s="184">
        <v>9.0131999999999994</v>
      </c>
      <c r="R296" s="184">
        <v>9.4330999999999996</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44351</v>
      </c>
      <c r="E297" s="184">
        <v>13.7522</v>
      </c>
      <c r="F297" s="184">
        <v>8.7606999999999999</v>
      </c>
      <c r="G297" s="184">
        <v>8.5876999999999999</v>
      </c>
      <c r="H297" s="184">
        <v>3.7183999999999999</v>
      </c>
      <c r="I297" s="184">
        <v>4.7100999999999997</v>
      </c>
      <c r="J297" s="184">
        <v>6.1363000000000003</v>
      </c>
      <c r="K297" s="184">
        <v>7.8011999999999997</v>
      </c>
      <c r="L297" s="184">
        <v>4.3963000000000001</v>
      </c>
      <c r="M297" s="184">
        <v>6.2077999999999998</v>
      </c>
      <c r="N297" s="184">
        <v>9.0899000000000001</v>
      </c>
      <c r="O297" s="184">
        <v>8.9201999999999995</v>
      </c>
      <c r="P297" s="184"/>
      <c r="Q297" s="184">
        <v>8.5219000000000005</v>
      </c>
      <c r="R297" s="184">
        <v>10.219099999999999</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44351</v>
      </c>
      <c r="E298" s="184">
        <v>13.339600000000001</v>
      </c>
      <c r="F298" s="184">
        <v>8.2104999999999997</v>
      </c>
      <c r="G298" s="184">
        <v>7.9401999999999999</v>
      </c>
      <c r="H298" s="184">
        <v>3.0507</v>
      </c>
      <c r="I298" s="184">
        <v>4.0324</v>
      </c>
      <c r="J298" s="184">
        <v>5.4534000000000002</v>
      </c>
      <c r="K298" s="184">
        <v>7.1022999999999996</v>
      </c>
      <c r="L298" s="184">
        <v>3.7054999999999998</v>
      </c>
      <c r="M298" s="184">
        <v>5.5101000000000004</v>
      </c>
      <c r="N298" s="184">
        <v>8.3551000000000002</v>
      </c>
      <c r="O298" s="184">
        <v>8.1060999999999996</v>
      </c>
      <c r="P298" s="184"/>
      <c r="Q298" s="184">
        <v>7.6767000000000003</v>
      </c>
      <c r="R298" s="184">
        <v>9.4268999999999998</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44351</v>
      </c>
      <c r="E299" s="184">
        <v>21.859000000000002</v>
      </c>
      <c r="F299" s="184">
        <v>5.6782000000000004</v>
      </c>
      <c r="G299" s="184">
        <v>3.786</v>
      </c>
      <c r="H299" s="184">
        <v>1.3838999999999999</v>
      </c>
      <c r="I299" s="184">
        <v>2.2562000000000002</v>
      </c>
      <c r="J299" s="184">
        <v>3.8856000000000002</v>
      </c>
      <c r="K299" s="184">
        <v>5.6345999999999998</v>
      </c>
      <c r="L299" s="184">
        <v>1.3614999999999999</v>
      </c>
      <c r="M299" s="184">
        <v>3.7404999999999999</v>
      </c>
      <c r="N299" s="184">
        <v>5.8880999999999997</v>
      </c>
      <c r="O299" s="184">
        <v>5.1936999999999998</v>
      </c>
      <c r="P299" s="184">
        <v>6.0544000000000002</v>
      </c>
      <c r="Q299" s="184">
        <v>6.4146999999999998</v>
      </c>
      <c r="R299" s="184">
        <v>10.2272</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44351</v>
      </c>
      <c r="E300" s="184">
        <v>22.8629</v>
      </c>
      <c r="F300" s="184">
        <v>6.5467000000000004</v>
      </c>
      <c r="G300" s="184">
        <v>4.5782999999999996</v>
      </c>
      <c r="H300" s="184">
        <v>2.1675</v>
      </c>
      <c r="I300" s="184">
        <v>3.0253999999999999</v>
      </c>
      <c r="J300" s="184">
        <v>4.6532</v>
      </c>
      <c r="K300" s="184">
        <v>6.4043000000000001</v>
      </c>
      <c r="L300" s="184">
        <v>2.0291000000000001</v>
      </c>
      <c r="M300" s="184">
        <v>4.3493000000000004</v>
      </c>
      <c r="N300" s="184">
        <v>6.5179</v>
      </c>
      <c r="O300" s="184">
        <v>5.6677999999999997</v>
      </c>
      <c r="P300" s="184">
        <v>6.5807000000000002</v>
      </c>
      <c r="Q300" s="184">
        <v>7.5091999999999999</v>
      </c>
      <c r="R300" s="184">
        <v>10.7598</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44351</v>
      </c>
      <c r="E301" s="184">
        <v>18.309000000000001</v>
      </c>
      <c r="F301" s="184">
        <v>2.3923999999999999</v>
      </c>
      <c r="G301" s="184">
        <v>3.5895000000000001</v>
      </c>
      <c r="H301" s="184">
        <v>1.1678999999999999</v>
      </c>
      <c r="I301" s="184">
        <v>3.1364999999999998</v>
      </c>
      <c r="J301" s="184">
        <v>5.2256</v>
      </c>
      <c r="K301" s="184">
        <v>8.0227000000000004</v>
      </c>
      <c r="L301" s="184">
        <v>3.3601000000000001</v>
      </c>
      <c r="M301" s="184">
        <v>4.9196999999999997</v>
      </c>
      <c r="N301" s="184">
        <v>6.6087999999999996</v>
      </c>
      <c r="O301" s="184">
        <v>8.8651999999999997</v>
      </c>
      <c r="P301" s="184">
        <v>8.0784000000000002</v>
      </c>
      <c r="Q301" s="184">
        <v>8.6059999999999999</v>
      </c>
      <c r="R301" s="184">
        <v>8.4373000000000005</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44351</v>
      </c>
      <c r="E302" s="184">
        <v>17.54</v>
      </c>
      <c r="F302" s="184">
        <v>1.873</v>
      </c>
      <c r="G302" s="184">
        <v>2.9834000000000001</v>
      </c>
      <c r="H302" s="184">
        <v>0.53520000000000001</v>
      </c>
      <c r="I302" s="184">
        <v>2.4994999999999998</v>
      </c>
      <c r="J302" s="184">
        <v>4.5891999999999999</v>
      </c>
      <c r="K302" s="184">
        <v>7.4218999999999999</v>
      </c>
      <c r="L302" s="184">
        <v>2.7458</v>
      </c>
      <c r="M302" s="184">
        <v>4.2793999999999999</v>
      </c>
      <c r="N302" s="184">
        <v>5.9294000000000002</v>
      </c>
      <c r="O302" s="184">
        <v>8.1114999999999995</v>
      </c>
      <c r="P302" s="184">
        <v>7.3437999999999999</v>
      </c>
      <c r="Q302" s="184">
        <v>7.9717000000000002</v>
      </c>
      <c r="R302" s="184">
        <v>7.7061999999999999</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44351</v>
      </c>
      <c r="E303" s="184">
        <v>12.894500000000001</v>
      </c>
      <c r="F303" s="184">
        <v>4.5296000000000003</v>
      </c>
      <c r="G303" s="184">
        <v>3.0200999999999998</v>
      </c>
      <c r="H303" s="184">
        <v>3.3180000000000001</v>
      </c>
      <c r="I303" s="184">
        <v>2.8540000000000001</v>
      </c>
      <c r="J303" s="184">
        <v>2.9108999999999998</v>
      </c>
      <c r="K303" s="184">
        <v>4.7483000000000004</v>
      </c>
      <c r="L303" s="184">
        <v>3.4119000000000002</v>
      </c>
      <c r="M303" s="184">
        <v>4.4439000000000002</v>
      </c>
      <c r="N303" s="184">
        <v>6.2518000000000002</v>
      </c>
      <c r="O303" s="184"/>
      <c r="P303" s="184"/>
      <c r="Q303" s="184">
        <v>9.7433999999999994</v>
      </c>
      <c r="R303" s="184">
        <v>8.5607000000000006</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44351</v>
      </c>
      <c r="E304" s="184">
        <v>12.8055</v>
      </c>
      <c r="F304" s="184">
        <v>4.2759999999999998</v>
      </c>
      <c r="G304" s="184">
        <v>2.7559999999999998</v>
      </c>
      <c r="H304" s="184">
        <v>3.0556999999999999</v>
      </c>
      <c r="I304" s="184">
        <v>2.6086</v>
      </c>
      <c r="J304" s="184">
        <v>2.6448</v>
      </c>
      <c r="K304" s="184">
        <v>4.4836</v>
      </c>
      <c r="L304" s="184">
        <v>3.1496</v>
      </c>
      <c r="M304" s="184">
        <v>4.1832000000000003</v>
      </c>
      <c r="N304" s="184">
        <v>5.9865000000000004</v>
      </c>
      <c r="O304" s="184"/>
      <c r="P304" s="184"/>
      <c r="Q304" s="184">
        <v>9.4657999999999998</v>
      </c>
      <c r="R304" s="184">
        <v>8.2848000000000006</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44351</v>
      </c>
      <c r="E307" s="184">
        <v>10.2864</v>
      </c>
      <c r="F307" s="184">
        <v>1.4194</v>
      </c>
      <c r="G307" s="184">
        <v>-2.0104000000000002</v>
      </c>
      <c r="H307" s="184">
        <v>1.7747999999999999</v>
      </c>
      <c r="I307" s="184">
        <v>7.3455000000000004</v>
      </c>
      <c r="J307" s="184">
        <v>11.0687</v>
      </c>
      <c r="K307" s="184"/>
      <c r="L307" s="184"/>
      <c r="M307" s="184"/>
      <c r="N307" s="184"/>
      <c r="O307" s="184"/>
      <c r="P307" s="184"/>
      <c r="Q307" s="184">
        <v>13.402100000000001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44351</v>
      </c>
      <c r="E308" s="184">
        <v>10.282999999999999</v>
      </c>
      <c r="F308" s="184">
        <v>1.0649</v>
      </c>
      <c r="G308" s="184">
        <v>-2.2475999999999998</v>
      </c>
      <c r="H308" s="184">
        <v>1.6232</v>
      </c>
      <c r="I308" s="184">
        <v>7.1950000000000003</v>
      </c>
      <c r="J308" s="184">
        <v>10.9091</v>
      </c>
      <c r="K308" s="184"/>
      <c r="L308" s="184"/>
      <c r="M308" s="184"/>
      <c r="N308" s="184"/>
      <c r="O308" s="184"/>
      <c r="P308" s="184"/>
      <c r="Q308" s="184">
        <v>13.242900000000001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44351</v>
      </c>
      <c r="E309" s="184">
        <v>78.033199999999994</v>
      </c>
      <c r="F309" s="184">
        <v>7.8598999999999997</v>
      </c>
      <c r="G309" s="184">
        <v>4.4139999999999997</v>
      </c>
      <c r="H309" s="184">
        <v>1.2565</v>
      </c>
      <c r="I309" s="184">
        <v>2.8028</v>
      </c>
      <c r="J309" s="184">
        <v>3.9453</v>
      </c>
      <c r="K309" s="184">
        <v>7.3011999999999997</v>
      </c>
      <c r="L309" s="184">
        <v>3.8643999999999998</v>
      </c>
      <c r="M309" s="184">
        <v>6.1327999999999996</v>
      </c>
      <c r="N309" s="184">
        <v>8.1747999999999994</v>
      </c>
      <c r="O309" s="184">
        <v>8.4473000000000003</v>
      </c>
      <c r="P309" s="184">
        <v>8.3620999999999999</v>
      </c>
      <c r="Q309" s="184">
        <v>8.9515999999999991</v>
      </c>
      <c r="R309" s="184">
        <v>8.1120999999999999</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44351</v>
      </c>
      <c r="E310" s="184">
        <v>82.653599999999997</v>
      </c>
      <c r="F310" s="184">
        <v>8.3924000000000003</v>
      </c>
      <c r="G310" s="184">
        <v>4.9332000000000003</v>
      </c>
      <c r="H310" s="184">
        <v>1.7733000000000001</v>
      </c>
      <c r="I310" s="184">
        <v>3.3193999999999999</v>
      </c>
      <c r="J310" s="184">
        <v>4.4858000000000002</v>
      </c>
      <c r="K310" s="184">
        <v>7.8655999999999997</v>
      </c>
      <c r="L310" s="184">
        <v>4.4333</v>
      </c>
      <c r="M310" s="184">
        <v>6.7182000000000004</v>
      </c>
      <c r="N310" s="184">
        <v>8.7836999999999996</v>
      </c>
      <c r="O310" s="184">
        <v>9.0611999999999995</v>
      </c>
      <c r="P310" s="184">
        <v>8.9971999999999994</v>
      </c>
      <c r="Q310" s="184">
        <v>9.3498999999999999</v>
      </c>
      <c r="R310" s="184">
        <v>8.7246000000000006</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44351</v>
      </c>
      <c r="E312" s="184">
        <v>25.2944</v>
      </c>
      <c r="F312" s="184">
        <v>10.1038</v>
      </c>
      <c r="G312" s="184">
        <v>13.675800000000001</v>
      </c>
      <c r="H312" s="184">
        <v>5.6750999999999996</v>
      </c>
      <c r="I312" s="184">
        <v>5.7434000000000003</v>
      </c>
      <c r="J312" s="184">
        <v>7.4055999999999997</v>
      </c>
      <c r="K312" s="184">
        <v>8.8806999999999992</v>
      </c>
      <c r="L312" s="184">
        <v>3.7764000000000002</v>
      </c>
      <c r="M312" s="184">
        <v>5.532</v>
      </c>
      <c r="N312" s="184">
        <v>7.7031000000000001</v>
      </c>
      <c r="O312" s="184">
        <v>9.5092999999999996</v>
      </c>
      <c r="P312" s="184">
        <v>8.5930999999999997</v>
      </c>
      <c r="Q312" s="184">
        <v>8.8529999999999998</v>
      </c>
      <c r="R312" s="184">
        <v>9.2475000000000005</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44351</v>
      </c>
      <c r="E313" s="184">
        <v>25.567599999999999</v>
      </c>
      <c r="F313" s="184">
        <v>10.4244</v>
      </c>
      <c r="G313" s="184">
        <v>14.006500000000001</v>
      </c>
      <c r="H313" s="184">
        <v>5.9823000000000004</v>
      </c>
      <c r="I313" s="184">
        <v>6.0507</v>
      </c>
      <c r="J313" s="184">
        <v>7.7130999999999998</v>
      </c>
      <c r="K313" s="184">
        <v>9.1910000000000007</v>
      </c>
      <c r="L313" s="184">
        <v>4.0842999999999998</v>
      </c>
      <c r="M313" s="184">
        <v>5.8487999999999998</v>
      </c>
      <c r="N313" s="184">
        <v>8.0274000000000001</v>
      </c>
      <c r="O313" s="184">
        <v>9.7086000000000006</v>
      </c>
      <c r="P313" s="184">
        <v>8.7568999999999999</v>
      </c>
      <c r="Q313" s="184">
        <v>8.9136000000000006</v>
      </c>
      <c r="R313" s="184">
        <v>9.4993999999999996</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44351</v>
      </c>
      <c r="E314" s="184">
        <v>10.340999999999999</v>
      </c>
      <c r="F314" s="184">
        <v>10.592000000000001</v>
      </c>
      <c r="G314" s="184">
        <v>6.1211000000000002</v>
      </c>
      <c r="H314" s="184">
        <v>2.0177</v>
      </c>
      <c r="I314" s="184">
        <v>4.3689</v>
      </c>
      <c r="J314" s="184">
        <v>6.6641000000000004</v>
      </c>
      <c r="K314" s="184">
        <v>9.1292000000000009</v>
      </c>
      <c r="L314" s="184">
        <v>3.1898</v>
      </c>
      <c r="M314" s="184"/>
      <c r="N314" s="184"/>
      <c r="O314" s="184"/>
      <c r="P314" s="184"/>
      <c r="Q314" s="184">
        <v>5.0187999999999997</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44351</v>
      </c>
      <c r="E315" s="184">
        <v>10.3117</v>
      </c>
      <c r="F315" s="184">
        <v>10.267899999999999</v>
      </c>
      <c r="G315" s="184">
        <v>5.6661000000000001</v>
      </c>
      <c r="H315" s="184">
        <v>1.5680000000000001</v>
      </c>
      <c r="I315" s="184">
        <v>3.9502000000000002</v>
      </c>
      <c r="J315" s="184">
        <v>6.2560000000000002</v>
      </c>
      <c r="K315" s="184">
        <v>8.6972000000000005</v>
      </c>
      <c r="L315" s="184">
        <v>2.7623000000000002</v>
      </c>
      <c r="M315" s="184"/>
      <c r="N315" s="184"/>
      <c r="O315" s="184"/>
      <c r="P315" s="184"/>
      <c r="Q315" s="184">
        <v>4.5875000000000004</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44351</v>
      </c>
      <c r="E316" s="184">
        <v>22.925000000000001</v>
      </c>
      <c r="F316" s="184">
        <v>8.9182000000000006</v>
      </c>
      <c r="G316" s="184">
        <v>8.2317</v>
      </c>
      <c r="H316" s="184">
        <v>2.9129999999999998</v>
      </c>
      <c r="I316" s="184">
        <v>3.04</v>
      </c>
      <c r="J316" s="184">
        <v>5.4745999999999997</v>
      </c>
      <c r="K316" s="184">
        <v>6.5922999999999998</v>
      </c>
      <c r="L316" s="184">
        <v>3.7464</v>
      </c>
      <c r="M316" s="184">
        <v>5.1814999999999998</v>
      </c>
      <c r="N316" s="184">
        <v>7.1322000000000001</v>
      </c>
      <c r="O316" s="184">
        <v>8.8127999999999993</v>
      </c>
      <c r="P316" s="184">
        <v>8.0660000000000007</v>
      </c>
      <c r="Q316" s="184">
        <v>7.27</v>
      </c>
      <c r="R316" s="184">
        <v>8.6463999999999999</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44351</v>
      </c>
      <c r="E317" s="184">
        <v>23.765499999999999</v>
      </c>
      <c r="F317" s="184">
        <v>9.2173999999999996</v>
      </c>
      <c r="G317" s="184">
        <v>8.5555000000000003</v>
      </c>
      <c r="H317" s="184">
        <v>3.2273000000000001</v>
      </c>
      <c r="I317" s="184">
        <v>3.3502000000000001</v>
      </c>
      <c r="J317" s="184">
        <v>5.7952000000000004</v>
      </c>
      <c r="K317" s="184">
        <v>6.9111000000000002</v>
      </c>
      <c r="L317" s="184">
        <v>4.0655000000000001</v>
      </c>
      <c r="M317" s="184">
        <v>5.5077999999999996</v>
      </c>
      <c r="N317" s="184">
        <v>7.4691000000000001</v>
      </c>
      <c r="O317" s="184">
        <v>9.1486000000000001</v>
      </c>
      <c r="P317" s="184">
        <v>8.41</v>
      </c>
      <c r="Q317" s="184">
        <v>8.8811</v>
      </c>
      <c r="R317" s="184">
        <v>8.9850999999999992</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44351</v>
      </c>
      <c r="E318" s="184">
        <v>15.512700000000001</v>
      </c>
      <c r="F318" s="184">
        <v>11.5329</v>
      </c>
      <c r="G318" s="184">
        <v>11.225899999999999</v>
      </c>
      <c r="H318" s="184">
        <v>1.4458</v>
      </c>
      <c r="I318" s="184">
        <v>4.0397999999999996</v>
      </c>
      <c r="J318" s="184">
        <v>6.8939000000000004</v>
      </c>
      <c r="K318" s="184">
        <v>9.6000999999999994</v>
      </c>
      <c r="L318" s="184">
        <v>3.7642000000000002</v>
      </c>
      <c r="M318" s="184">
        <v>5.7992999999999997</v>
      </c>
      <c r="N318" s="184">
        <v>8.1295999999999999</v>
      </c>
      <c r="O318" s="184">
        <v>9.0765999999999991</v>
      </c>
      <c r="P318" s="184">
        <v>8.4314999999999998</v>
      </c>
      <c r="Q318" s="184">
        <v>8.4751999999999992</v>
      </c>
      <c r="R318" s="184">
        <v>8.9984999999999999</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44351</v>
      </c>
      <c r="E319" s="184">
        <v>15.2559</v>
      </c>
      <c r="F319" s="184">
        <v>11.2483</v>
      </c>
      <c r="G319" s="184">
        <v>10.935600000000001</v>
      </c>
      <c r="H319" s="184">
        <v>1.1623000000000001</v>
      </c>
      <c r="I319" s="184">
        <v>3.7480000000000002</v>
      </c>
      <c r="J319" s="184">
        <v>6.5891000000000002</v>
      </c>
      <c r="K319" s="184">
        <v>9.2911999999999999</v>
      </c>
      <c r="L319" s="184">
        <v>3.4540000000000002</v>
      </c>
      <c r="M319" s="184">
        <v>5.4802</v>
      </c>
      <c r="N319" s="184">
        <v>7.798</v>
      </c>
      <c r="O319" s="184">
        <v>8.7394999999999996</v>
      </c>
      <c r="P319" s="184">
        <v>8.0968</v>
      </c>
      <c r="Q319" s="184">
        <v>8.1402000000000001</v>
      </c>
      <c r="R319" s="184">
        <v>8.6655999999999995</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44351</v>
      </c>
      <c r="E320" s="184">
        <v>2509.9985000000001</v>
      </c>
      <c r="F320" s="184">
        <v>16.330500000000001</v>
      </c>
      <c r="G320" s="184">
        <v>10.701499999999999</v>
      </c>
      <c r="H320" s="184">
        <v>2.6211000000000002</v>
      </c>
      <c r="I320" s="184">
        <v>3.6150000000000002</v>
      </c>
      <c r="J320" s="184">
        <v>4.8536999999999999</v>
      </c>
      <c r="K320" s="184">
        <v>7.4382000000000001</v>
      </c>
      <c r="L320" s="184">
        <v>3.1728999999999998</v>
      </c>
      <c r="M320" s="184">
        <v>4.6844999999999999</v>
      </c>
      <c r="N320" s="184">
        <v>6.9061000000000003</v>
      </c>
      <c r="O320" s="184">
        <v>8.9398999999999997</v>
      </c>
      <c r="P320" s="184">
        <v>7.6765999999999996</v>
      </c>
      <c r="Q320" s="184">
        <v>6.8707000000000003</v>
      </c>
      <c r="R320" s="184">
        <v>8.5853000000000002</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44351</v>
      </c>
      <c r="E321" s="184">
        <v>2648.1759000000002</v>
      </c>
      <c r="F321" s="184">
        <v>16.730699999999999</v>
      </c>
      <c r="G321" s="184">
        <v>11.1023</v>
      </c>
      <c r="H321" s="184">
        <v>3.0213999999999999</v>
      </c>
      <c r="I321" s="184">
        <v>4.0156999999999998</v>
      </c>
      <c r="J321" s="184">
        <v>5.2554999999999996</v>
      </c>
      <c r="K321" s="184">
        <v>7.8452999999999999</v>
      </c>
      <c r="L321" s="184">
        <v>3.5792999999999999</v>
      </c>
      <c r="M321" s="184">
        <v>5.0991</v>
      </c>
      <c r="N321" s="184">
        <v>7.3345000000000002</v>
      </c>
      <c r="O321" s="184">
        <v>9.4430999999999994</v>
      </c>
      <c r="P321" s="184">
        <v>8.2759999999999998</v>
      </c>
      <c r="Q321" s="184">
        <v>8.0640000000000001</v>
      </c>
      <c r="R321" s="184">
        <v>9.0172000000000008</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44351</v>
      </c>
      <c r="E322" s="184">
        <v>2934.4212000000002</v>
      </c>
      <c r="F322" s="184">
        <v>14.059799999999999</v>
      </c>
      <c r="G322" s="184">
        <v>11.538600000000001</v>
      </c>
      <c r="H322" s="184">
        <v>2.6000999999999999</v>
      </c>
      <c r="I322" s="184">
        <v>3.7481</v>
      </c>
      <c r="J322" s="184">
        <v>5.6593999999999998</v>
      </c>
      <c r="K322" s="184">
        <v>7.2469000000000001</v>
      </c>
      <c r="L322" s="184">
        <v>3.2568999999999999</v>
      </c>
      <c r="M322" s="184">
        <v>4.9640000000000004</v>
      </c>
      <c r="N322" s="184">
        <v>6.9048999999999996</v>
      </c>
      <c r="O322" s="184">
        <v>8.4260999999999999</v>
      </c>
      <c r="P322" s="184">
        <v>8.1247000000000007</v>
      </c>
      <c r="Q322" s="184">
        <v>8.1670999999999996</v>
      </c>
      <c r="R322" s="184">
        <v>8.0297999999999998</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44351</v>
      </c>
      <c r="E323" s="184">
        <v>3021.4126999999999</v>
      </c>
      <c r="F323" s="184">
        <v>14.410399999999999</v>
      </c>
      <c r="G323" s="184">
        <v>11.889099999999999</v>
      </c>
      <c r="H323" s="184">
        <v>2.9502999999999999</v>
      </c>
      <c r="I323" s="184">
        <v>4.0986000000000002</v>
      </c>
      <c r="J323" s="184">
        <v>6.0191999999999997</v>
      </c>
      <c r="K323" s="184">
        <v>7.6329000000000002</v>
      </c>
      <c r="L323" s="184">
        <v>3.6230000000000002</v>
      </c>
      <c r="M323" s="184">
        <v>5.3156999999999996</v>
      </c>
      <c r="N323" s="184">
        <v>7.2545000000000002</v>
      </c>
      <c r="O323" s="184">
        <v>8.7486999999999995</v>
      </c>
      <c r="P323" s="184">
        <v>8.4244000000000003</v>
      </c>
      <c r="Q323" s="184">
        <v>8.7472999999999992</v>
      </c>
      <c r="R323" s="184">
        <v>8.3588000000000005</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44351</v>
      </c>
      <c r="E324" s="184">
        <v>60.634599999999999</v>
      </c>
      <c r="F324" s="184">
        <v>4.9969999999999999</v>
      </c>
      <c r="G324" s="184">
        <v>17.723600000000001</v>
      </c>
      <c r="H324" s="184">
        <v>2.8308</v>
      </c>
      <c r="I324" s="184">
        <v>3.7288999999999999</v>
      </c>
      <c r="J324" s="184">
        <v>8.6006</v>
      </c>
      <c r="K324" s="184">
        <v>12.547700000000001</v>
      </c>
      <c r="L324" s="184">
        <v>2.9129999999999998</v>
      </c>
      <c r="M324" s="184">
        <v>4.4438000000000004</v>
      </c>
      <c r="N324" s="184">
        <v>6.4898999999999996</v>
      </c>
      <c r="O324" s="184">
        <v>10.703099999999999</v>
      </c>
      <c r="P324" s="184">
        <v>8.7254000000000005</v>
      </c>
      <c r="Q324" s="184">
        <v>8.4222999999999999</v>
      </c>
      <c r="R324" s="184">
        <v>10.4116</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44351</v>
      </c>
      <c r="E325" s="184">
        <v>57.715299999999999</v>
      </c>
      <c r="F325" s="184">
        <v>4.6805000000000003</v>
      </c>
      <c r="G325" s="184">
        <v>17.395199999999999</v>
      </c>
      <c r="H325" s="184">
        <v>2.4946999999999999</v>
      </c>
      <c r="I325" s="184">
        <v>3.3923000000000001</v>
      </c>
      <c r="J325" s="184">
        <v>8.2584999999999997</v>
      </c>
      <c r="K325" s="184">
        <v>12.191700000000001</v>
      </c>
      <c r="L325" s="184">
        <v>2.5501999999999998</v>
      </c>
      <c r="M325" s="184">
        <v>4.0842000000000001</v>
      </c>
      <c r="N325" s="184">
        <v>6.1271000000000004</v>
      </c>
      <c r="O325" s="184">
        <v>10.351900000000001</v>
      </c>
      <c r="P325" s="184">
        <v>8.2241999999999997</v>
      </c>
      <c r="Q325" s="184">
        <v>7.5141</v>
      </c>
      <c r="R325" s="184">
        <v>10.044499999999999</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44351</v>
      </c>
      <c r="E326" s="184">
        <v>10.1684</v>
      </c>
      <c r="F326" s="184">
        <v>11.849399999999999</v>
      </c>
      <c r="G326" s="184">
        <v>8.3813999999999993</v>
      </c>
      <c r="H326" s="184">
        <v>2.1032999999999999</v>
      </c>
      <c r="I326" s="184">
        <v>2.7719999999999998</v>
      </c>
      <c r="J326" s="184">
        <v>5.4791999999999996</v>
      </c>
      <c r="K326" s="184"/>
      <c r="L326" s="184"/>
      <c r="M326" s="184"/>
      <c r="N326" s="184"/>
      <c r="O326" s="184"/>
      <c r="P326" s="184"/>
      <c r="Q326" s="184">
        <v>7.7805</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44351</v>
      </c>
      <c r="E327" s="184">
        <v>10.1578</v>
      </c>
      <c r="F327" s="184">
        <v>11.5022</v>
      </c>
      <c r="G327" s="184">
        <v>7.9104000000000001</v>
      </c>
      <c r="H327" s="184">
        <v>1.6432</v>
      </c>
      <c r="I327" s="184">
        <v>2.3119999999999998</v>
      </c>
      <c r="J327" s="184">
        <v>5.0053999999999998</v>
      </c>
      <c r="K327" s="184"/>
      <c r="L327" s="184"/>
      <c r="M327" s="184"/>
      <c r="N327" s="184"/>
      <c r="O327" s="184"/>
      <c r="P327" s="184"/>
      <c r="Q327" s="184">
        <v>7.2907999999999999</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44351</v>
      </c>
      <c r="E328" s="184">
        <v>46.003999999999998</v>
      </c>
      <c r="F328" s="184">
        <v>13.334099999999999</v>
      </c>
      <c r="G328" s="184">
        <v>8.1510999999999996</v>
      </c>
      <c r="H328" s="184">
        <v>4.0835999999999997</v>
      </c>
      <c r="I328" s="184">
        <v>5.7991000000000001</v>
      </c>
      <c r="J328" s="184">
        <v>6.4153000000000002</v>
      </c>
      <c r="K328" s="184">
        <v>7.7756999999999996</v>
      </c>
      <c r="L328" s="184">
        <v>4.7199</v>
      </c>
      <c r="M328" s="184">
        <v>6.2803000000000004</v>
      </c>
      <c r="N328" s="184">
        <v>7.9024999999999999</v>
      </c>
      <c r="O328" s="184">
        <v>7.9372999999999996</v>
      </c>
      <c r="P328" s="184">
        <v>7.6177999999999999</v>
      </c>
      <c r="Q328" s="184">
        <v>7.6382000000000003</v>
      </c>
      <c r="R328" s="184">
        <v>8.0855999999999995</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44351</v>
      </c>
      <c r="E329" s="184">
        <v>47.566499999999998</v>
      </c>
      <c r="F329" s="184">
        <v>13.7407</v>
      </c>
      <c r="G329" s="184">
        <v>8.5490999999999993</v>
      </c>
      <c r="H329" s="184">
        <v>4.4763999999999999</v>
      </c>
      <c r="I329" s="184">
        <v>6.1973000000000003</v>
      </c>
      <c r="J329" s="184">
        <v>6.8140999999999998</v>
      </c>
      <c r="K329" s="184">
        <v>8.1832999999999991</v>
      </c>
      <c r="L329" s="184">
        <v>5.1292</v>
      </c>
      <c r="M329" s="184">
        <v>6.6993</v>
      </c>
      <c r="N329" s="184">
        <v>8.3346999999999998</v>
      </c>
      <c r="O329" s="184">
        <v>8.3691999999999993</v>
      </c>
      <c r="P329" s="184">
        <v>8.0827000000000009</v>
      </c>
      <c r="Q329" s="184">
        <v>8.5238999999999994</v>
      </c>
      <c r="R329" s="184">
        <v>8.5176999999999996</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44351</v>
      </c>
      <c r="E330" s="184">
        <v>34.231200000000001</v>
      </c>
      <c r="F330" s="184">
        <v>17.6021</v>
      </c>
      <c r="G330" s="184">
        <v>7.8243999999999998</v>
      </c>
      <c r="H330" s="184">
        <v>3.0177999999999998</v>
      </c>
      <c r="I330" s="184">
        <v>4.2263000000000002</v>
      </c>
      <c r="J330" s="184">
        <v>6.8152999999999997</v>
      </c>
      <c r="K330" s="184">
        <v>7.9927000000000001</v>
      </c>
      <c r="L330" s="184">
        <v>4.0255999999999998</v>
      </c>
      <c r="M330" s="184">
        <v>5.4828999999999999</v>
      </c>
      <c r="N330" s="184">
        <v>7.1295000000000002</v>
      </c>
      <c r="O330" s="184">
        <v>7.9298999999999999</v>
      </c>
      <c r="P330" s="184">
        <v>7.02</v>
      </c>
      <c r="Q330" s="184">
        <v>6.9336000000000002</v>
      </c>
      <c r="R330" s="184">
        <v>8.1598000000000006</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44351</v>
      </c>
      <c r="E331" s="184">
        <v>37.044199999999996</v>
      </c>
      <c r="F331" s="184">
        <v>18.040099999999999</v>
      </c>
      <c r="G331" s="184">
        <v>8.2164999999999999</v>
      </c>
      <c r="H331" s="184">
        <v>3.4085999999999999</v>
      </c>
      <c r="I331" s="184">
        <v>4.6180000000000003</v>
      </c>
      <c r="J331" s="184">
        <v>7.2080000000000002</v>
      </c>
      <c r="K331" s="184">
        <v>8.4551999999999996</v>
      </c>
      <c r="L331" s="184">
        <v>4.6791999999999998</v>
      </c>
      <c r="M331" s="184">
        <v>6.2091000000000003</v>
      </c>
      <c r="N331" s="184">
        <v>7.9062000000000001</v>
      </c>
      <c r="O331" s="184">
        <v>8.8632000000000009</v>
      </c>
      <c r="P331" s="184">
        <v>8.0394000000000005</v>
      </c>
      <c r="Q331" s="184">
        <v>8.1631999999999998</v>
      </c>
      <c r="R331" s="184">
        <v>8.9890000000000008</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44351</v>
      </c>
      <c r="E334" s="184">
        <v>12.372299999999999</v>
      </c>
      <c r="F334" s="184">
        <v>7.9671000000000003</v>
      </c>
      <c r="G334" s="184">
        <v>9.7432999999999996</v>
      </c>
      <c r="H334" s="184">
        <v>3.4582000000000002</v>
      </c>
      <c r="I334" s="184">
        <v>4.3903999999999996</v>
      </c>
      <c r="J334" s="184">
        <v>5.5263999999999998</v>
      </c>
      <c r="K334" s="184">
        <v>7.3986000000000001</v>
      </c>
      <c r="L334" s="184">
        <v>2.8506999999999998</v>
      </c>
      <c r="M334" s="184">
        <v>4.8720999999999997</v>
      </c>
      <c r="N334" s="184">
        <v>6.7286000000000001</v>
      </c>
      <c r="O334" s="184"/>
      <c r="P334" s="184"/>
      <c r="Q334" s="184">
        <v>9.5250000000000004</v>
      </c>
      <c r="R334" s="184">
        <v>8.9918999999999993</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44351</v>
      </c>
      <c r="E335" s="184">
        <v>12.228300000000001</v>
      </c>
      <c r="F335" s="184">
        <v>7.4637000000000002</v>
      </c>
      <c r="G335" s="184">
        <v>9.2601999999999993</v>
      </c>
      <c r="H335" s="184">
        <v>3.0293000000000001</v>
      </c>
      <c r="I335" s="184">
        <v>3.9502999999999999</v>
      </c>
      <c r="J335" s="184">
        <v>5.0574000000000003</v>
      </c>
      <c r="K335" s="184">
        <v>6.9256000000000002</v>
      </c>
      <c r="L335" s="184">
        <v>2.3797000000000001</v>
      </c>
      <c r="M335" s="184">
        <v>4.3777999999999997</v>
      </c>
      <c r="N335" s="184">
        <v>6.2092999999999998</v>
      </c>
      <c r="O335" s="184"/>
      <c r="P335" s="184"/>
      <c r="Q335" s="184">
        <v>8.9784000000000006</v>
      </c>
      <c r="R335" s="184">
        <v>8.4544999999999995</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44351</v>
      </c>
      <c r="E336" s="184">
        <v>31.665099999999999</v>
      </c>
      <c r="F336" s="184">
        <v>30.918199999999999</v>
      </c>
      <c r="G336" s="184">
        <v>11.8843</v>
      </c>
      <c r="H336" s="184">
        <v>2.7185000000000001</v>
      </c>
      <c r="I336" s="184">
        <v>3.8755000000000002</v>
      </c>
      <c r="J336" s="184">
        <v>5.0374999999999996</v>
      </c>
      <c r="K336" s="184">
        <v>8.0745000000000005</v>
      </c>
      <c r="L336" s="184">
        <v>3.6073</v>
      </c>
      <c r="M336" s="184">
        <v>5.1505999999999998</v>
      </c>
      <c r="N336" s="184">
        <v>7.0750999999999999</v>
      </c>
      <c r="O336" s="184">
        <v>9.6001999999999992</v>
      </c>
      <c r="P336" s="184">
        <v>8.3231999999999999</v>
      </c>
      <c r="Q336" s="184">
        <v>7.2634999999999996</v>
      </c>
      <c r="R336" s="184">
        <v>9.2918000000000003</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44351</v>
      </c>
      <c r="E337" s="184">
        <v>32.434800000000003</v>
      </c>
      <c r="F337" s="184">
        <v>31.085699999999999</v>
      </c>
      <c r="G337" s="184">
        <v>12.0906</v>
      </c>
      <c r="H337" s="184">
        <v>2.9758</v>
      </c>
      <c r="I337" s="184">
        <v>4.1300999999999997</v>
      </c>
      <c r="J337" s="184">
        <v>5.3129</v>
      </c>
      <c r="K337" s="184">
        <v>8.3401999999999994</v>
      </c>
      <c r="L337" s="184">
        <v>3.8671000000000002</v>
      </c>
      <c r="M337" s="184">
        <v>5.4077999999999999</v>
      </c>
      <c r="N337" s="184">
        <v>7.3364000000000003</v>
      </c>
      <c r="O337" s="184">
        <v>9.8972999999999995</v>
      </c>
      <c r="P337" s="184">
        <v>8.7438000000000002</v>
      </c>
      <c r="Q337" s="184">
        <v>8.3315000000000001</v>
      </c>
      <c r="R337" s="184">
        <v>9.5408000000000008</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44351</v>
      </c>
      <c r="E338" s="184">
        <v>200.18340000000001</v>
      </c>
      <c r="F338" s="184">
        <v>0</v>
      </c>
      <c r="G338" s="184">
        <v>0</v>
      </c>
      <c r="H338" s="184">
        <v>0</v>
      </c>
      <c r="I338" s="184">
        <v>0</v>
      </c>
      <c r="J338" s="184">
        <v>0</v>
      </c>
      <c r="K338" s="184">
        <v>0</v>
      </c>
      <c r="L338" s="184">
        <v>0</v>
      </c>
      <c r="M338" s="184">
        <v>0</v>
      </c>
      <c r="N338" s="184">
        <v>-15.1547</v>
      </c>
      <c r="O338" s="184"/>
      <c r="P338" s="184"/>
      <c r="Q338" s="184">
        <v>-11.1188</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44351</v>
      </c>
      <c r="E339" s="184">
        <v>192.02520000000001</v>
      </c>
      <c r="F339" s="184">
        <v>0</v>
      </c>
      <c r="G339" s="184">
        <v>0</v>
      </c>
      <c r="H339" s="184">
        <v>0</v>
      </c>
      <c r="I339" s="184">
        <v>0</v>
      </c>
      <c r="J339" s="184">
        <v>0</v>
      </c>
      <c r="K339" s="184">
        <v>0</v>
      </c>
      <c r="L339" s="184">
        <v>0</v>
      </c>
      <c r="M339" s="184">
        <v>0</v>
      </c>
      <c r="N339" s="184">
        <v>-15.1547</v>
      </c>
      <c r="O339" s="184"/>
      <c r="P339" s="184"/>
      <c r="Q339" s="184">
        <v>-11.1188</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44351</v>
      </c>
      <c r="E340" s="184">
        <v>12.2881</v>
      </c>
      <c r="F340" s="184">
        <v>-2.6730999999999998</v>
      </c>
      <c r="G340" s="184">
        <v>4.4572000000000003</v>
      </c>
      <c r="H340" s="184">
        <v>-0.42430000000000001</v>
      </c>
      <c r="I340" s="184">
        <v>2.9737</v>
      </c>
      <c r="J340" s="184">
        <v>6.0289000000000001</v>
      </c>
      <c r="K340" s="184">
        <v>8.6365999999999996</v>
      </c>
      <c r="L340" s="184">
        <v>2.6741999999999999</v>
      </c>
      <c r="M340" s="184">
        <v>4.7723000000000004</v>
      </c>
      <c r="N340" s="184">
        <v>7.2596999999999996</v>
      </c>
      <c r="O340" s="184">
        <v>7.0091999999999999</v>
      </c>
      <c r="P340" s="184"/>
      <c r="Q340" s="184">
        <v>7.0364000000000004</v>
      </c>
      <c r="R340" s="184">
        <v>9.7143999999999995</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44351</v>
      </c>
      <c r="E341" s="184">
        <v>12.17</v>
      </c>
      <c r="F341" s="184">
        <v>-3.2988</v>
      </c>
      <c r="G341" s="184">
        <v>4.2003000000000004</v>
      </c>
      <c r="H341" s="184">
        <v>-0.77110000000000001</v>
      </c>
      <c r="I341" s="184">
        <v>2.6162000000000001</v>
      </c>
      <c r="J341" s="184">
        <v>5.6577999999999999</v>
      </c>
      <c r="K341" s="184">
        <v>8.3481000000000005</v>
      </c>
      <c r="L341" s="184">
        <v>2.4756999999999998</v>
      </c>
      <c r="M341" s="184">
        <v>4.5366999999999997</v>
      </c>
      <c r="N341" s="184">
        <v>7.0003000000000002</v>
      </c>
      <c r="O341" s="184">
        <v>6.6708999999999996</v>
      </c>
      <c r="P341" s="184"/>
      <c r="Q341" s="184">
        <v>6.6958000000000002</v>
      </c>
      <c r="R341" s="184">
        <v>9.3643999999999998</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44351</v>
      </c>
      <c r="E342" s="184">
        <v>12.9655</v>
      </c>
      <c r="F342" s="184">
        <v>18.0259</v>
      </c>
      <c r="G342" s="184">
        <v>8.7332999999999998</v>
      </c>
      <c r="H342" s="184">
        <v>2.2128999999999999</v>
      </c>
      <c r="I342" s="184">
        <v>3.5842000000000001</v>
      </c>
      <c r="J342" s="184">
        <v>5.4374000000000002</v>
      </c>
      <c r="K342" s="184">
        <v>7.7557999999999998</v>
      </c>
      <c r="L342" s="184">
        <v>3.3529</v>
      </c>
      <c r="M342" s="184">
        <v>5.1456</v>
      </c>
      <c r="N342" s="184">
        <v>7.2903000000000002</v>
      </c>
      <c r="O342" s="184"/>
      <c r="P342" s="184"/>
      <c r="Q342" s="184">
        <v>9.6302000000000003</v>
      </c>
      <c r="R342" s="184">
        <v>9.6168999999999993</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44351</v>
      </c>
      <c r="E343" s="184">
        <v>12.8535</v>
      </c>
      <c r="F343" s="184">
        <v>17.614599999999999</v>
      </c>
      <c r="G343" s="184">
        <v>8.5250000000000004</v>
      </c>
      <c r="H343" s="184">
        <v>1.9073</v>
      </c>
      <c r="I343" s="184">
        <v>3.2900999999999998</v>
      </c>
      <c r="J343" s="184">
        <v>5.1429999999999998</v>
      </c>
      <c r="K343" s="184">
        <v>7.4654999999999996</v>
      </c>
      <c r="L343" s="184">
        <v>3.0653000000000001</v>
      </c>
      <c r="M343" s="184">
        <v>4.8529</v>
      </c>
      <c r="N343" s="184">
        <v>6.9912000000000001</v>
      </c>
      <c r="O343" s="184"/>
      <c r="P343" s="184"/>
      <c r="Q343" s="184">
        <v>9.2940000000000005</v>
      </c>
      <c r="R343" s="184">
        <v>9.3157999999999994</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9.7963772727272733</v>
      </c>
      <c r="G344" s="186">
        <v>7.7389250000000009</v>
      </c>
      <c r="H344" s="186">
        <v>2.4163386363636365</v>
      </c>
      <c r="I344" s="186">
        <v>3.7912499999999998</v>
      </c>
      <c r="J344" s="186">
        <v>5.7128159090909101</v>
      </c>
      <c r="K344" s="186">
        <v>7.5749325000000001</v>
      </c>
      <c r="L344" s="186">
        <v>3.2909124999999997</v>
      </c>
      <c r="M344" s="186">
        <v>4.9509157894736848</v>
      </c>
      <c r="N344" s="186">
        <v>6.1018078947368437</v>
      </c>
      <c r="O344" s="186">
        <v>8.6432933333333324</v>
      </c>
      <c r="P344" s="186">
        <v>8.0886153846153821</v>
      </c>
      <c r="Q344" s="186">
        <v>7.4538704545454557</v>
      </c>
      <c r="R344" s="186">
        <v>9.0471888888888898</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9.6605999999999987</v>
      </c>
      <c r="G345" s="186">
        <v>8.3065499999999997</v>
      </c>
      <c r="H345" s="186">
        <v>2.6105999999999998</v>
      </c>
      <c r="I345" s="186">
        <v>3.7480500000000001</v>
      </c>
      <c r="J345" s="186">
        <v>5.5921000000000003</v>
      </c>
      <c r="K345" s="186">
        <v>7.8232499999999998</v>
      </c>
      <c r="L345" s="186">
        <v>3.4329499999999999</v>
      </c>
      <c r="M345" s="186">
        <v>5.1480999999999995</v>
      </c>
      <c r="N345" s="186">
        <v>7.1933500000000006</v>
      </c>
      <c r="O345" s="186">
        <v>8.8642000000000003</v>
      </c>
      <c r="P345" s="186">
        <v>8.2500999999999998</v>
      </c>
      <c r="Q345" s="186">
        <v>8.2492999999999999</v>
      </c>
      <c r="R345" s="186">
        <v>8.9952000000000005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44351</v>
      </c>
      <c r="E348" s="184">
        <v>16.481999999999999</v>
      </c>
      <c r="F348" s="184">
        <v>18.168199999999999</v>
      </c>
      <c r="G348" s="184">
        <v>4.7262000000000004</v>
      </c>
      <c r="H348" s="184">
        <v>3.2288999999999999</v>
      </c>
      <c r="I348" s="184">
        <v>12.875999999999999</v>
      </c>
      <c r="J348" s="184">
        <v>10.886699999999999</v>
      </c>
      <c r="K348" s="184">
        <v>10.120900000000001</v>
      </c>
      <c r="L348" s="184">
        <v>9.1197999999999997</v>
      </c>
      <c r="M348" s="184">
        <v>10.042400000000001</v>
      </c>
      <c r="N348" s="184">
        <v>12.6797</v>
      </c>
      <c r="O348" s="184">
        <v>7.2820999999999998</v>
      </c>
      <c r="P348" s="184">
        <v>8.1972000000000005</v>
      </c>
      <c r="Q348" s="184">
        <v>8.4703999999999997</v>
      </c>
      <c r="R348" s="184">
        <v>7.2995000000000001</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44351</v>
      </c>
      <c r="E349" s="184">
        <v>15.5814</v>
      </c>
      <c r="F349" s="184">
        <v>17.343</v>
      </c>
      <c r="G349" s="184">
        <v>3.9836</v>
      </c>
      <c r="H349" s="184">
        <v>2.4775999999999998</v>
      </c>
      <c r="I349" s="184">
        <v>12.120100000000001</v>
      </c>
      <c r="J349" s="184">
        <v>9.5912000000000006</v>
      </c>
      <c r="K349" s="184">
        <v>9.0873000000000008</v>
      </c>
      <c r="L349" s="184">
        <v>8.1936</v>
      </c>
      <c r="M349" s="184">
        <v>9.1408000000000005</v>
      </c>
      <c r="N349" s="184">
        <v>11.741899999999999</v>
      </c>
      <c r="O349" s="184">
        <v>6.3345000000000002</v>
      </c>
      <c r="P349" s="184">
        <v>7.1757</v>
      </c>
      <c r="Q349" s="184">
        <v>7.4816000000000003</v>
      </c>
      <c r="R349" s="184">
        <v>6.4180999999999999</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44351</v>
      </c>
      <c r="E350" s="184">
        <v>0.41570000000000001</v>
      </c>
      <c r="F350" s="184">
        <v>0</v>
      </c>
      <c r="G350" s="184">
        <v>0</v>
      </c>
      <c r="H350" s="184">
        <v>0</v>
      </c>
      <c r="I350" s="184">
        <v>0</v>
      </c>
      <c r="J350" s="184">
        <v>0</v>
      </c>
      <c r="K350" s="184">
        <v>0</v>
      </c>
      <c r="L350" s="184">
        <v>0</v>
      </c>
      <c r="M350" s="184">
        <v>0</v>
      </c>
      <c r="N350" s="184">
        <v>0</v>
      </c>
      <c r="O350" s="184"/>
      <c r="P350" s="184"/>
      <c r="Q350" s="184">
        <v>-16.411999999999999</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44351</v>
      </c>
      <c r="E351" s="184">
        <v>0.39800000000000002</v>
      </c>
      <c r="F351" s="184">
        <v>0</v>
      </c>
      <c r="G351" s="184">
        <v>0</v>
      </c>
      <c r="H351" s="184">
        <v>0</v>
      </c>
      <c r="I351" s="184">
        <v>0</v>
      </c>
      <c r="J351" s="184">
        <v>0</v>
      </c>
      <c r="K351" s="184">
        <v>0</v>
      </c>
      <c r="L351" s="184">
        <v>0</v>
      </c>
      <c r="M351" s="184">
        <v>0</v>
      </c>
      <c r="N351" s="184">
        <v>0</v>
      </c>
      <c r="O351" s="184"/>
      <c r="P351" s="184"/>
      <c r="Q351" s="184">
        <v>-16.4087</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44351</v>
      </c>
      <c r="E352" s="184">
        <v>17.899999999999999</v>
      </c>
      <c r="F352" s="184">
        <v>12.034700000000001</v>
      </c>
      <c r="G352" s="184">
        <v>11.021100000000001</v>
      </c>
      <c r="H352" s="184">
        <v>4.4607000000000001</v>
      </c>
      <c r="I352" s="184">
        <v>8.27</v>
      </c>
      <c r="J352" s="184">
        <v>8.7271000000000001</v>
      </c>
      <c r="K352" s="184">
        <v>10.084199999999999</v>
      </c>
      <c r="L352" s="184">
        <v>8.1012000000000004</v>
      </c>
      <c r="M352" s="184">
        <v>9.0379000000000005</v>
      </c>
      <c r="N352" s="184">
        <v>10.0137</v>
      </c>
      <c r="O352" s="184">
        <v>7.8672000000000004</v>
      </c>
      <c r="P352" s="184">
        <v>8.0535999999999994</v>
      </c>
      <c r="Q352" s="184">
        <v>8.8132000000000001</v>
      </c>
      <c r="R352" s="184">
        <v>9.2203999999999997</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44351</v>
      </c>
      <c r="E353" s="184">
        <v>16.544599999999999</v>
      </c>
      <c r="F353" s="184">
        <v>11.0341</v>
      </c>
      <c r="G353" s="184">
        <v>9.9358000000000004</v>
      </c>
      <c r="H353" s="184">
        <v>3.4376000000000002</v>
      </c>
      <c r="I353" s="184">
        <v>7.2373000000000003</v>
      </c>
      <c r="J353" s="184">
        <v>7.6932</v>
      </c>
      <c r="K353" s="184">
        <v>8.9977999999999998</v>
      </c>
      <c r="L353" s="184">
        <v>6.9819000000000004</v>
      </c>
      <c r="M353" s="184">
        <v>7.8833000000000002</v>
      </c>
      <c r="N353" s="184">
        <v>8.8253000000000004</v>
      </c>
      <c r="O353" s="184">
        <v>6.6604999999999999</v>
      </c>
      <c r="P353" s="184">
        <v>6.7366999999999999</v>
      </c>
      <c r="Q353" s="184">
        <v>7.5773000000000001</v>
      </c>
      <c r="R353" s="184">
        <v>8.0104000000000006</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44351</v>
      </c>
      <c r="E354" s="184">
        <v>15.7027</v>
      </c>
      <c r="F354" s="184">
        <v>4.1844999999999999</v>
      </c>
      <c r="G354" s="184">
        <v>1.0848</v>
      </c>
      <c r="H354" s="184">
        <v>0.79710000000000003</v>
      </c>
      <c r="I354" s="184">
        <v>3.3081999999999998</v>
      </c>
      <c r="J354" s="184">
        <v>4.7656000000000001</v>
      </c>
      <c r="K354" s="184">
        <v>21.850899999999999</v>
      </c>
      <c r="L354" s="184">
        <v>15.6401</v>
      </c>
      <c r="M354" s="184">
        <v>14.5443</v>
      </c>
      <c r="N354" s="184">
        <v>16.691400000000002</v>
      </c>
      <c r="O354" s="184">
        <v>5.1886000000000001</v>
      </c>
      <c r="P354" s="184">
        <v>6.5354000000000001</v>
      </c>
      <c r="Q354" s="184">
        <v>7.3442999999999996</v>
      </c>
      <c r="R354" s="184">
        <v>5.6810999999999998</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44351</v>
      </c>
      <c r="E356" s="184">
        <v>16.741900000000001</v>
      </c>
      <c r="F356" s="184">
        <v>4.5789</v>
      </c>
      <c r="G356" s="184">
        <v>1.7444</v>
      </c>
      <c r="H356" s="184">
        <v>1.4954000000000001</v>
      </c>
      <c r="I356" s="184">
        <v>4.0083000000000002</v>
      </c>
      <c r="J356" s="184">
        <v>5.4686000000000003</v>
      </c>
      <c r="K356" s="184">
        <v>22.592199999999998</v>
      </c>
      <c r="L356" s="184">
        <v>16.4087</v>
      </c>
      <c r="M356" s="184">
        <v>15.3383</v>
      </c>
      <c r="N356" s="184">
        <v>17.5291</v>
      </c>
      <c r="O356" s="184">
        <v>6.0568</v>
      </c>
      <c r="P356" s="184">
        <v>7.5811999999999999</v>
      </c>
      <c r="Q356" s="184">
        <v>8.4300999999999995</v>
      </c>
      <c r="R356" s="184">
        <v>6.5118999999999998</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44351</v>
      </c>
      <c r="E358" s="184">
        <v>4.2881999999999998</v>
      </c>
      <c r="F358" s="184">
        <v>5.9592000000000001</v>
      </c>
      <c r="G358" s="184">
        <v>5.6771000000000003</v>
      </c>
      <c r="H358" s="184">
        <v>39.697099999999999</v>
      </c>
      <c r="I358" s="184">
        <v>23.124199999999998</v>
      </c>
      <c r="J358" s="184">
        <v>19.8796</v>
      </c>
      <c r="K358" s="184">
        <v>24.645099999999999</v>
      </c>
      <c r="L358" s="184">
        <v>14.428100000000001</v>
      </c>
      <c r="M358" s="184">
        <v>12.1044</v>
      </c>
      <c r="N358" s="184">
        <v>15.042299999999999</v>
      </c>
      <c r="O358" s="184">
        <v>-31.764600000000002</v>
      </c>
      <c r="P358" s="184">
        <v>-17.5503</v>
      </c>
      <c r="Q358" s="184">
        <v>-12.629799999999999</v>
      </c>
      <c r="R358" s="184">
        <v>-40.779299999999999</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44351</v>
      </c>
      <c r="E359" s="184">
        <v>4.2378</v>
      </c>
      <c r="F359" s="184">
        <v>6.0301</v>
      </c>
      <c r="G359" s="184">
        <v>5.4573</v>
      </c>
      <c r="H359" s="184">
        <v>39.423299999999998</v>
      </c>
      <c r="I359" s="184">
        <v>22.838100000000001</v>
      </c>
      <c r="J359" s="184">
        <v>19.602900000000002</v>
      </c>
      <c r="K359" s="184">
        <v>24.354600000000001</v>
      </c>
      <c r="L359" s="184">
        <v>14.128500000000001</v>
      </c>
      <c r="M359" s="184">
        <v>11.800599999999999</v>
      </c>
      <c r="N359" s="184">
        <v>14.724299999999999</v>
      </c>
      <c r="O359" s="184">
        <v>-31.9419</v>
      </c>
      <c r="P359" s="184">
        <v>-17.719899999999999</v>
      </c>
      <c r="Q359" s="184">
        <v>-12.7944</v>
      </c>
      <c r="R359" s="184">
        <v>-40.94</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44351</v>
      </c>
      <c r="E360" s="184">
        <v>32.245699999999999</v>
      </c>
      <c r="F360" s="184">
        <v>5.0944000000000003</v>
      </c>
      <c r="G360" s="184">
        <v>3.7743000000000002</v>
      </c>
      <c r="H360" s="184">
        <v>3.8351999999999999</v>
      </c>
      <c r="I360" s="184">
        <v>4.0488999999999997</v>
      </c>
      <c r="J360" s="184">
        <v>6.3288000000000002</v>
      </c>
      <c r="K360" s="184">
        <v>5.7049000000000003</v>
      </c>
      <c r="L360" s="184">
        <v>5.0229999999999997</v>
      </c>
      <c r="M360" s="184">
        <v>7.1071999999999997</v>
      </c>
      <c r="N360" s="184">
        <v>7.7157999999999998</v>
      </c>
      <c r="O360" s="184">
        <v>3.0546000000000002</v>
      </c>
      <c r="P360" s="184">
        <v>4.9316000000000004</v>
      </c>
      <c r="Q360" s="184">
        <v>7.0218999999999996</v>
      </c>
      <c r="R360" s="184">
        <v>5.2370999999999999</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44351</v>
      </c>
      <c r="E361" s="184">
        <v>30.5274</v>
      </c>
      <c r="F361" s="184">
        <v>4.1852</v>
      </c>
      <c r="G361" s="184">
        <v>2.9100999999999999</v>
      </c>
      <c r="H361" s="184">
        <v>3.0249999999999999</v>
      </c>
      <c r="I361" s="184">
        <v>3.2578999999999998</v>
      </c>
      <c r="J361" s="184">
        <v>5.5414000000000003</v>
      </c>
      <c r="K361" s="184">
        <v>4.9169</v>
      </c>
      <c r="L361" s="184">
        <v>4.2205000000000004</v>
      </c>
      <c r="M361" s="184">
        <v>6.2797000000000001</v>
      </c>
      <c r="N361" s="184">
        <v>6.8483000000000001</v>
      </c>
      <c r="O361" s="184">
        <v>2.2446999999999999</v>
      </c>
      <c r="P361" s="184">
        <v>4.1776</v>
      </c>
      <c r="Q361" s="184">
        <v>6.3695000000000004</v>
      </c>
      <c r="R361" s="184">
        <v>4.4009999999999998</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44351</v>
      </c>
      <c r="E362" s="184">
        <v>21.2197</v>
      </c>
      <c r="F362" s="184">
        <v>12.7332</v>
      </c>
      <c r="G362" s="184">
        <v>-12.3149</v>
      </c>
      <c r="H362" s="184">
        <v>-22.046500000000002</v>
      </c>
      <c r="I362" s="184">
        <v>1.9796</v>
      </c>
      <c r="J362" s="184">
        <v>4.4725000000000001</v>
      </c>
      <c r="K362" s="184">
        <v>17.158899999999999</v>
      </c>
      <c r="L362" s="184">
        <v>17.226299999999998</v>
      </c>
      <c r="M362" s="184">
        <v>19.0822</v>
      </c>
      <c r="N362" s="184">
        <v>15.233599999999999</v>
      </c>
      <c r="O362" s="184">
        <v>5.4606000000000003</v>
      </c>
      <c r="P362" s="184">
        <v>6.6563999999999997</v>
      </c>
      <c r="Q362" s="184">
        <v>8.2426999999999992</v>
      </c>
      <c r="R362" s="184">
        <v>3.74</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44351</v>
      </c>
      <c r="E363" s="184">
        <v>22.603400000000001</v>
      </c>
      <c r="F363" s="184">
        <v>12.5998</v>
      </c>
      <c r="G363" s="184">
        <v>-12.313800000000001</v>
      </c>
      <c r="H363" s="184">
        <v>-22.052199999999999</v>
      </c>
      <c r="I363" s="184">
        <v>1.9739</v>
      </c>
      <c r="J363" s="184">
        <v>4.4706000000000001</v>
      </c>
      <c r="K363" s="184">
        <v>17.243600000000001</v>
      </c>
      <c r="L363" s="184">
        <v>17.582000000000001</v>
      </c>
      <c r="M363" s="184">
        <v>19.553799999999999</v>
      </c>
      <c r="N363" s="184">
        <v>15.7582</v>
      </c>
      <c r="O363" s="184">
        <v>6.1119000000000003</v>
      </c>
      <c r="P363" s="184">
        <v>7.3872</v>
      </c>
      <c r="Q363" s="184">
        <v>8.5498999999999992</v>
      </c>
      <c r="R363" s="184">
        <v>4.3207000000000004</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44351</v>
      </c>
      <c r="E370" s="184">
        <v>18.6144</v>
      </c>
      <c r="F370" s="184">
        <v>17.459900000000001</v>
      </c>
      <c r="G370" s="184">
        <v>15.969200000000001</v>
      </c>
      <c r="H370" s="184">
        <v>10.1883</v>
      </c>
      <c r="I370" s="184">
        <v>9.2768999999999995</v>
      </c>
      <c r="J370" s="184">
        <v>13.3765</v>
      </c>
      <c r="K370" s="184">
        <v>11.363200000000001</v>
      </c>
      <c r="L370" s="184">
        <v>8.1346000000000007</v>
      </c>
      <c r="M370" s="184">
        <v>10.295400000000001</v>
      </c>
      <c r="N370" s="184">
        <v>12.363099999999999</v>
      </c>
      <c r="O370" s="184">
        <v>9.1173000000000002</v>
      </c>
      <c r="P370" s="184">
        <v>8.3492999999999995</v>
      </c>
      <c r="Q370" s="184">
        <v>9.0131999999999994</v>
      </c>
      <c r="R370" s="184">
        <v>9.6798999999999999</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44351</v>
      </c>
      <c r="E371" s="184">
        <v>19.6191</v>
      </c>
      <c r="F371" s="184">
        <v>17.8689</v>
      </c>
      <c r="G371" s="184">
        <v>16.456</v>
      </c>
      <c r="H371" s="184">
        <v>10.732799999999999</v>
      </c>
      <c r="I371" s="184">
        <v>9.8040000000000003</v>
      </c>
      <c r="J371" s="184">
        <v>13.8932</v>
      </c>
      <c r="K371" s="184">
        <v>11.916499999999999</v>
      </c>
      <c r="L371" s="184">
        <v>8.6687999999999992</v>
      </c>
      <c r="M371" s="184">
        <v>10.844200000000001</v>
      </c>
      <c r="N371" s="184">
        <v>12.922800000000001</v>
      </c>
      <c r="O371" s="184">
        <v>9.6705000000000005</v>
      </c>
      <c r="P371" s="184">
        <v>9.0755999999999997</v>
      </c>
      <c r="Q371" s="184">
        <v>9.8119999999999994</v>
      </c>
      <c r="R371" s="184">
        <v>10.184100000000001</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44351</v>
      </c>
      <c r="E372" s="184">
        <v>24.042400000000001</v>
      </c>
      <c r="F372" s="184">
        <v>27.955400000000001</v>
      </c>
      <c r="G372" s="184">
        <v>10.1294</v>
      </c>
      <c r="H372" s="184">
        <v>4.6452999999999998</v>
      </c>
      <c r="I372" s="184">
        <v>14.338200000000001</v>
      </c>
      <c r="J372" s="184">
        <v>12.706899999999999</v>
      </c>
      <c r="K372" s="184">
        <v>9.74</v>
      </c>
      <c r="L372" s="184">
        <v>6.6889000000000003</v>
      </c>
      <c r="M372" s="184">
        <v>8.0752000000000006</v>
      </c>
      <c r="N372" s="184">
        <v>9.9553999999999991</v>
      </c>
      <c r="O372" s="184">
        <v>8.8286999999999995</v>
      </c>
      <c r="P372" s="184">
        <v>8.4228000000000005</v>
      </c>
      <c r="Q372" s="184">
        <v>8.7051999999999996</v>
      </c>
      <c r="R372" s="184">
        <v>9.2978000000000005</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44351</v>
      </c>
      <c r="E373" s="184">
        <v>25.791599999999999</v>
      </c>
      <c r="F373" s="184">
        <v>28.751000000000001</v>
      </c>
      <c r="G373" s="184">
        <v>10.812200000000001</v>
      </c>
      <c r="H373" s="184">
        <v>5.3428000000000004</v>
      </c>
      <c r="I373" s="184">
        <v>15.0265</v>
      </c>
      <c r="J373" s="184">
        <v>13.3941</v>
      </c>
      <c r="K373" s="184">
        <v>10.4207</v>
      </c>
      <c r="L373" s="184">
        <v>7.4032999999999998</v>
      </c>
      <c r="M373" s="184">
        <v>8.8096999999999994</v>
      </c>
      <c r="N373" s="184">
        <v>10.7064</v>
      </c>
      <c r="O373" s="184">
        <v>9.5960999999999999</v>
      </c>
      <c r="P373" s="184">
        <v>9.2850000000000001</v>
      </c>
      <c r="Q373" s="184">
        <v>9.5138999999999996</v>
      </c>
      <c r="R373" s="184">
        <v>9.9694000000000003</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44351</v>
      </c>
      <c r="E374" s="184">
        <v>13.3933</v>
      </c>
      <c r="F374" s="184">
        <v>40.3782</v>
      </c>
      <c r="G374" s="184">
        <v>26.127500000000001</v>
      </c>
      <c r="H374" s="184">
        <v>15.697800000000001</v>
      </c>
      <c r="I374" s="184">
        <v>7.7510000000000003</v>
      </c>
      <c r="J374" s="184">
        <v>10.832700000000001</v>
      </c>
      <c r="K374" s="184">
        <v>6.9505999999999997</v>
      </c>
      <c r="L374" s="184">
        <v>6.2153</v>
      </c>
      <c r="M374" s="184">
        <v>8.2893000000000008</v>
      </c>
      <c r="N374" s="184">
        <v>10.462</v>
      </c>
      <c r="O374" s="184">
        <v>-0.94610000000000005</v>
      </c>
      <c r="P374" s="184">
        <v>1.8320000000000001</v>
      </c>
      <c r="Q374" s="184">
        <v>4.1063000000000001</v>
      </c>
      <c r="R374" s="184">
        <v>-0.84150000000000003</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44351</v>
      </c>
      <c r="E375" s="184">
        <v>14.245900000000001</v>
      </c>
      <c r="F375" s="184">
        <v>41.2971</v>
      </c>
      <c r="G375" s="184">
        <v>26.9621</v>
      </c>
      <c r="H375" s="184">
        <v>16.4863</v>
      </c>
      <c r="I375" s="184">
        <v>8.5009999999999994</v>
      </c>
      <c r="J375" s="184">
        <v>11.5762</v>
      </c>
      <c r="K375" s="184">
        <v>7.6963999999999997</v>
      </c>
      <c r="L375" s="184">
        <v>6.9581999999999997</v>
      </c>
      <c r="M375" s="184">
        <v>9.0375999999999994</v>
      </c>
      <c r="N375" s="184">
        <v>11.228300000000001</v>
      </c>
      <c r="O375" s="184">
        <v>-0.2429</v>
      </c>
      <c r="P375" s="184">
        <v>2.7294</v>
      </c>
      <c r="Q375" s="184">
        <v>4.9950000000000001</v>
      </c>
      <c r="R375" s="184">
        <v>-0.19009999999999999</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44351</v>
      </c>
      <c r="E376" s="184">
        <v>13.7676</v>
      </c>
      <c r="F376" s="184">
        <v>1.5908</v>
      </c>
      <c r="G376" s="184">
        <v>5.3930999999999996</v>
      </c>
      <c r="H376" s="184">
        <v>6.7881999999999998</v>
      </c>
      <c r="I376" s="184">
        <v>5.2751000000000001</v>
      </c>
      <c r="J376" s="184">
        <v>8.2330000000000005</v>
      </c>
      <c r="K376" s="184">
        <v>8.1012000000000004</v>
      </c>
      <c r="L376" s="184">
        <v>5.2573999999999996</v>
      </c>
      <c r="M376" s="184">
        <v>6.6806999999999999</v>
      </c>
      <c r="N376" s="184">
        <v>8.2690000000000001</v>
      </c>
      <c r="O376" s="184">
        <v>8.3476999999999997</v>
      </c>
      <c r="P376" s="184"/>
      <c r="Q376" s="184">
        <v>7.7990000000000004</v>
      </c>
      <c r="R376" s="184">
        <v>8.0178999999999991</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44351</v>
      </c>
      <c r="E377" s="184">
        <v>13.1937</v>
      </c>
      <c r="F377" s="184">
        <v>0.83</v>
      </c>
      <c r="G377" s="184">
        <v>4.5202</v>
      </c>
      <c r="H377" s="184">
        <v>5.8556999999999997</v>
      </c>
      <c r="I377" s="184">
        <v>4.3346999999999998</v>
      </c>
      <c r="J377" s="184">
        <v>7.2821999999999996</v>
      </c>
      <c r="K377" s="184">
        <v>7.1043000000000003</v>
      </c>
      <c r="L377" s="184">
        <v>4.2073</v>
      </c>
      <c r="M377" s="184">
        <v>5.6285999999999996</v>
      </c>
      <c r="N377" s="184">
        <v>7.2057000000000002</v>
      </c>
      <c r="O377" s="184">
        <v>7.3219000000000003</v>
      </c>
      <c r="P377" s="184"/>
      <c r="Q377" s="184">
        <v>6.7263000000000002</v>
      </c>
      <c r="R377" s="184">
        <v>7.0275999999999996</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44351</v>
      </c>
      <c r="E378" s="184">
        <v>1457.9896000000001</v>
      </c>
      <c r="F378" s="184">
        <v>8.3834999999999997</v>
      </c>
      <c r="G378" s="184">
        <v>11.128</v>
      </c>
      <c r="H378" s="184">
        <v>1.3836999999999999</v>
      </c>
      <c r="I378" s="184">
        <v>1.4201999999999999</v>
      </c>
      <c r="J378" s="184">
        <v>3.9952999999999999</v>
      </c>
      <c r="K378" s="184">
        <v>6.8936999999999999</v>
      </c>
      <c r="L378" s="184">
        <v>2.3595999999999999</v>
      </c>
      <c r="M378" s="184">
        <v>3.3754</v>
      </c>
      <c r="N378" s="184">
        <v>5.3362999999999996</v>
      </c>
      <c r="O378" s="184">
        <v>2.0870000000000002</v>
      </c>
      <c r="P378" s="184">
        <v>4.3372999999999999</v>
      </c>
      <c r="Q378" s="184">
        <v>5.742</v>
      </c>
      <c r="R378" s="184">
        <v>4.2351999999999999</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44351</v>
      </c>
      <c r="E379" s="184">
        <v>1547.0332000000001</v>
      </c>
      <c r="F379" s="184">
        <v>9.5649999999999995</v>
      </c>
      <c r="G379" s="184">
        <v>12.3086</v>
      </c>
      <c r="H379" s="184">
        <v>2.5642</v>
      </c>
      <c r="I379" s="184">
        <v>2.6011000000000002</v>
      </c>
      <c r="J379" s="184">
        <v>5.1772</v>
      </c>
      <c r="K379" s="184">
        <v>8.0679999999999996</v>
      </c>
      <c r="L379" s="184">
        <v>3.5228999999999999</v>
      </c>
      <c r="M379" s="184">
        <v>4.5537000000000001</v>
      </c>
      <c r="N379" s="184">
        <v>6.5473999999999997</v>
      </c>
      <c r="O379" s="184">
        <v>3.1518000000000002</v>
      </c>
      <c r="P379" s="184">
        <v>5.3041999999999998</v>
      </c>
      <c r="Q379" s="184">
        <v>6.6742999999999997</v>
      </c>
      <c r="R379" s="184">
        <v>5.4382000000000001</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44351</v>
      </c>
      <c r="E380" s="184">
        <v>23.709599999999998</v>
      </c>
      <c r="F380" s="184">
        <v>21.102799999999998</v>
      </c>
      <c r="G380" s="184">
        <v>4.4661</v>
      </c>
      <c r="H380" s="184">
        <v>6.6942000000000004</v>
      </c>
      <c r="I380" s="184">
        <v>7.0787000000000004</v>
      </c>
      <c r="J380" s="184">
        <v>7.0289000000000001</v>
      </c>
      <c r="K380" s="184">
        <v>8.7758000000000003</v>
      </c>
      <c r="L380" s="184">
        <v>6.0437000000000003</v>
      </c>
      <c r="M380" s="184">
        <v>6.1860999999999997</v>
      </c>
      <c r="N380" s="184">
        <v>8.7477</v>
      </c>
      <c r="O380" s="184">
        <v>7.4034000000000004</v>
      </c>
      <c r="P380" s="184">
        <v>7.4606000000000003</v>
      </c>
      <c r="Q380" s="184">
        <v>8.1075999999999997</v>
      </c>
      <c r="R380" s="184">
        <v>7.1723999999999997</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44351</v>
      </c>
      <c r="E381" s="184">
        <v>25.649799999999999</v>
      </c>
      <c r="F381" s="184">
        <v>22.212499999999999</v>
      </c>
      <c r="G381" s="184">
        <v>5.4573</v>
      </c>
      <c r="H381" s="184">
        <v>7.6955999999999998</v>
      </c>
      <c r="I381" s="184">
        <v>8.0751000000000008</v>
      </c>
      <c r="J381" s="184">
        <v>8.0603999999999996</v>
      </c>
      <c r="K381" s="184">
        <v>9.8193000000000001</v>
      </c>
      <c r="L381" s="184">
        <v>7.1291000000000002</v>
      </c>
      <c r="M381" s="184">
        <v>7.3002000000000002</v>
      </c>
      <c r="N381" s="184">
        <v>9.8869000000000007</v>
      </c>
      <c r="O381" s="184">
        <v>8.4417000000000009</v>
      </c>
      <c r="P381" s="184">
        <v>8.4946000000000002</v>
      </c>
      <c r="Q381" s="184">
        <v>9.1456</v>
      </c>
      <c r="R381" s="184">
        <v>8.2379999999999995</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44351</v>
      </c>
      <c r="E382" s="184">
        <v>22.549299999999999</v>
      </c>
      <c r="F382" s="184">
        <v>0.32369999999999999</v>
      </c>
      <c r="G382" s="184">
        <v>3.7241</v>
      </c>
      <c r="H382" s="184">
        <v>4.3045999999999998</v>
      </c>
      <c r="I382" s="184">
        <v>3.3573</v>
      </c>
      <c r="J382" s="184">
        <v>5.3449</v>
      </c>
      <c r="K382" s="184">
        <v>6.9424999999999999</v>
      </c>
      <c r="L382" s="184">
        <v>3.8931</v>
      </c>
      <c r="M382" s="184">
        <v>5.9141000000000004</v>
      </c>
      <c r="N382" s="184">
        <v>9.8701000000000008</v>
      </c>
      <c r="O382" s="184">
        <v>4.2382999999999997</v>
      </c>
      <c r="P382" s="184">
        <v>5.5778999999999996</v>
      </c>
      <c r="Q382" s="184">
        <v>7.2205000000000004</v>
      </c>
      <c r="R382" s="184">
        <v>4.3693</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44351</v>
      </c>
      <c r="E383" s="184">
        <v>23.659199999999998</v>
      </c>
      <c r="F383" s="184">
        <v>1.08</v>
      </c>
      <c r="G383" s="184">
        <v>4.5270999999999999</v>
      </c>
      <c r="H383" s="184">
        <v>5.1181000000000001</v>
      </c>
      <c r="I383" s="184">
        <v>4.1500000000000004</v>
      </c>
      <c r="J383" s="184">
        <v>6.1482000000000001</v>
      </c>
      <c r="K383" s="184">
        <v>7.7568000000000001</v>
      </c>
      <c r="L383" s="184">
        <v>4.7055999999999996</v>
      </c>
      <c r="M383" s="184">
        <v>7.0476999999999999</v>
      </c>
      <c r="N383" s="184">
        <v>10.982799999999999</v>
      </c>
      <c r="O383" s="184">
        <v>5.0511999999999997</v>
      </c>
      <c r="P383" s="184">
        <v>6.3250000000000002</v>
      </c>
      <c r="Q383" s="184">
        <v>7.4965999999999999</v>
      </c>
      <c r="R383" s="184">
        <v>5.2740999999999998</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44351</v>
      </c>
      <c r="E384" s="184">
        <v>24.965800000000002</v>
      </c>
      <c r="F384" s="184">
        <v>11.9923</v>
      </c>
      <c r="G384" s="184">
        <v>9.0223999999999993</v>
      </c>
      <c r="H384" s="184">
        <v>4.4105999999999996</v>
      </c>
      <c r="I384" s="184">
        <v>6.1969000000000003</v>
      </c>
      <c r="J384" s="184">
        <v>7.3891</v>
      </c>
      <c r="K384" s="184">
        <v>7.9706999999999999</v>
      </c>
      <c r="L384" s="184">
        <v>7.6471</v>
      </c>
      <c r="M384" s="184">
        <v>9.1791</v>
      </c>
      <c r="N384" s="184">
        <v>9.8309999999999995</v>
      </c>
      <c r="O384" s="184">
        <v>1.0745</v>
      </c>
      <c r="P384" s="184">
        <v>3.552</v>
      </c>
      <c r="Q384" s="184">
        <v>5.8681999999999999</v>
      </c>
      <c r="R384" s="184">
        <v>-0.80069999999999997</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44351</v>
      </c>
      <c r="E385" s="184">
        <v>26.6952</v>
      </c>
      <c r="F385" s="184">
        <v>12.7202</v>
      </c>
      <c r="G385" s="184">
        <v>9.6698000000000004</v>
      </c>
      <c r="H385" s="184">
        <v>5.0247000000000002</v>
      </c>
      <c r="I385" s="184">
        <v>6.8151000000000002</v>
      </c>
      <c r="J385" s="184">
        <v>8.0108999999999995</v>
      </c>
      <c r="K385" s="184">
        <v>8.6049000000000007</v>
      </c>
      <c r="L385" s="184">
        <v>8.2893000000000008</v>
      </c>
      <c r="M385" s="184">
        <v>9.8399000000000001</v>
      </c>
      <c r="N385" s="184">
        <v>10.5098</v>
      </c>
      <c r="O385" s="184">
        <v>1.7552000000000001</v>
      </c>
      <c r="P385" s="184">
        <v>4.3426999999999998</v>
      </c>
      <c r="Q385" s="184">
        <v>6.6618000000000004</v>
      </c>
      <c r="R385" s="184">
        <v>-0.18340000000000001</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44351</v>
      </c>
      <c r="E386" s="184">
        <v>0.1191</v>
      </c>
      <c r="F386" s="184">
        <v>30.6723</v>
      </c>
      <c r="G386" s="184">
        <v>10.2241</v>
      </c>
      <c r="H386" s="184">
        <v>13.167400000000001</v>
      </c>
      <c r="I386" s="184">
        <v>10.991300000000001</v>
      </c>
      <c r="J386" s="184">
        <v>10.975899999999999</v>
      </c>
      <c r="K386" s="184">
        <v>11.305999999999999</v>
      </c>
      <c r="L386" s="184">
        <v>-41.313200000000002</v>
      </c>
      <c r="M386" s="184">
        <v>-29.827300000000001</v>
      </c>
      <c r="N386" s="184">
        <v>-20.547000000000001</v>
      </c>
      <c r="O386" s="184"/>
      <c r="P386" s="184"/>
      <c r="Q386" s="184">
        <v>-14.4968</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44351</v>
      </c>
      <c r="E387" s="184">
        <v>0.1263</v>
      </c>
      <c r="F387" s="184">
        <v>0</v>
      </c>
      <c r="G387" s="184">
        <v>9.6408000000000005</v>
      </c>
      <c r="H387" s="184">
        <v>12.414999999999999</v>
      </c>
      <c r="I387" s="184">
        <v>10.362299999999999</v>
      </c>
      <c r="J387" s="184">
        <v>11.2942</v>
      </c>
      <c r="K387" s="184">
        <v>11.307700000000001</v>
      </c>
      <c r="L387" s="184">
        <v>-41.345199999999998</v>
      </c>
      <c r="M387" s="184">
        <v>-29.911899999999999</v>
      </c>
      <c r="N387" s="184">
        <v>-20.565999999999999</v>
      </c>
      <c r="O387" s="184"/>
      <c r="P387" s="184"/>
      <c r="Q387" s="184">
        <v>-14.488200000000001</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44351</v>
      </c>
      <c r="E390" s="184">
        <v>15.9482</v>
      </c>
      <c r="F390" s="184">
        <v>8.2409999999999997</v>
      </c>
      <c r="G390" s="184">
        <v>9.4672000000000001</v>
      </c>
      <c r="H390" s="184">
        <v>-8.5195000000000007</v>
      </c>
      <c r="I390" s="184">
        <v>6.6212</v>
      </c>
      <c r="J390" s="184">
        <v>5.0343</v>
      </c>
      <c r="K390" s="184">
        <v>8.9255999999999993</v>
      </c>
      <c r="L390" s="184">
        <v>10.939</v>
      </c>
      <c r="M390" s="184">
        <v>11.4573</v>
      </c>
      <c r="N390" s="184">
        <v>9.9018999999999995</v>
      </c>
      <c r="O390" s="184">
        <v>3.8313999999999999</v>
      </c>
      <c r="P390" s="184">
        <v>5.673</v>
      </c>
      <c r="Q390" s="184">
        <v>7.2317999999999998</v>
      </c>
      <c r="R390" s="184">
        <v>4.5717999999999996</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44351</v>
      </c>
      <c r="E391" s="184">
        <v>14.871499999999999</v>
      </c>
      <c r="F391" s="184">
        <v>6.8734999999999999</v>
      </c>
      <c r="G391" s="184">
        <v>8.2685999999999993</v>
      </c>
      <c r="H391" s="184">
        <v>-9.6942000000000004</v>
      </c>
      <c r="I391" s="184">
        <v>5.4459999999999997</v>
      </c>
      <c r="J391" s="184">
        <v>3.8603999999999998</v>
      </c>
      <c r="K391" s="184">
        <v>7.7405999999999997</v>
      </c>
      <c r="L391" s="184">
        <v>9.7220999999999993</v>
      </c>
      <c r="M391" s="184">
        <v>10.235099999999999</v>
      </c>
      <c r="N391" s="184">
        <v>8.5716999999999999</v>
      </c>
      <c r="O391" s="184">
        <v>2.7334999999999998</v>
      </c>
      <c r="P391" s="184">
        <v>4.5406000000000004</v>
      </c>
      <c r="Q391" s="184">
        <v>6.1163999999999996</v>
      </c>
      <c r="R391" s="184">
        <v>3.4342000000000001</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44351</v>
      </c>
      <c r="E396" s="184">
        <v>36.5854</v>
      </c>
      <c r="F396" s="184">
        <v>8.7815999999999992</v>
      </c>
      <c r="G396" s="184">
        <v>11.417299999999999</v>
      </c>
      <c r="H396" s="184">
        <v>6.0929000000000002</v>
      </c>
      <c r="I396" s="184">
        <v>7.8624000000000001</v>
      </c>
      <c r="J396" s="184">
        <v>8.8650000000000002</v>
      </c>
      <c r="K396" s="184">
        <v>8.5442999999999998</v>
      </c>
      <c r="L396" s="184">
        <v>5.5702999999999996</v>
      </c>
      <c r="M396" s="184">
        <v>7.8563999999999998</v>
      </c>
      <c r="N396" s="184">
        <v>9.6432000000000002</v>
      </c>
      <c r="O396" s="184">
        <v>8.3368000000000002</v>
      </c>
      <c r="P396" s="184">
        <v>8.2622</v>
      </c>
      <c r="Q396" s="184">
        <v>9.2149999999999999</v>
      </c>
      <c r="R396" s="184">
        <v>8.5038999999999998</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44351</v>
      </c>
      <c r="E397" s="184">
        <v>34.772599999999997</v>
      </c>
      <c r="F397" s="184">
        <v>8.0843000000000007</v>
      </c>
      <c r="G397" s="184">
        <v>10.751200000000001</v>
      </c>
      <c r="H397" s="184">
        <v>5.4489999999999998</v>
      </c>
      <c r="I397" s="184">
        <v>7.2328000000000001</v>
      </c>
      <c r="J397" s="184">
        <v>8.2310999999999996</v>
      </c>
      <c r="K397" s="184">
        <v>7.9036999999999997</v>
      </c>
      <c r="L397" s="184">
        <v>4.9137000000000004</v>
      </c>
      <c r="M397" s="184">
        <v>7.1837999999999997</v>
      </c>
      <c r="N397" s="184">
        <v>8.9504000000000001</v>
      </c>
      <c r="O397" s="184">
        <v>7.6256000000000004</v>
      </c>
      <c r="P397" s="184">
        <v>7.4905999999999997</v>
      </c>
      <c r="Q397" s="184">
        <v>7.6523000000000003</v>
      </c>
      <c r="R397" s="184">
        <v>7.8338000000000001</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44351</v>
      </c>
      <c r="E404" s="184">
        <v>0.63580000000000003</v>
      </c>
      <c r="F404" s="184">
        <v>11.485200000000001</v>
      </c>
      <c r="G404" s="184">
        <v>11.4924</v>
      </c>
      <c r="H404" s="184">
        <v>11.5069</v>
      </c>
      <c r="I404" s="184">
        <v>11.1188</v>
      </c>
      <c r="J404" s="184">
        <v>11.2171</v>
      </c>
      <c r="K404" s="184">
        <v>11.3611</v>
      </c>
      <c r="L404" s="184">
        <v>-40.281300000000002</v>
      </c>
      <c r="M404" s="184">
        <v>-24.563400000000001</v>
      </c>
      <c r="N404" s="184">
        <v>-59.104700000000001</v>
      </c>
      <c r="O404" s="184"/>
      <c r="P404" s="184"/>
      <c r="Q404" s="184">
        <v>-48.895800000000001</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44351</v>
      </c>
      <c r="E405" s="184">
        <v>0.57930000000000004</v>
      </c>
      <c r="F405" s="184">
        <v>12.6058</v>
      </c>
      <c r="G405" s="184">
        <v>10.510300000000001</v>
      </c>
      <c r="H405" s="184">
        <v>10.823600000000001</v>
      </c>
      <c r="I405" s="184">
        <v>10.8461</v>
      </c>
      <c r="J405" s="184">
        <v>11.0787</v>
      </c>
      <c r="K405" s="184">
        <v>11.3414</v>
      </c>
      <c r="L405" s="184">
        <v>-40.700400000000002</v>
      </c>
      <c r="M405" s="184">
        <v>-24.857299999999999</v>
      </c>
      <c r="N405" s="184">
        <v>-59.551699999999997</v>
      </c>
      <c r="O405" s="184"/>
      <c r="P405" s="184"/>
      <c r="Q405" s="184">
        <v>-49.326599999999999</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44351</v>
      </c>
      <c r="E406" s="184">
        <v>12.6305</v>
      </c>
      <c r="F406" s="184">
        <v>8.9606999999999992</v>
      </c>
      <c r="G406" s="184">
        <v>7.4218000000000002</v>
      </c>
      <c r="H406" s="184">
        <v>5.4550999999999998</v>
      </c>
      <c r="I406" s="184">
        <v>5.7302999999999997</v>
      </c>
      <c r="J406" s="184">
        <v>6.1471999999999998</v>
      </c>
      <c r="K406" s="184">
        <v>7.2119999999999997</v>
      </c>
      <c r="L406" s="184">
        <v>5.2816000000000001</v>
      </c>
      <c r="M406" s="184">
        <v>7.1093000000000002</v>
      </c>
      <c r="N406" s="184">
        <v>-2.3517999999999999</v>
      </c>
      <c r="O406" s="184">
        <v>-9.2742000000000004</v>
      </c>
      <c r="P406" s="184">
        <v>-2.4489999999999998</v>
      </c>
      <c r="Q406" s="184">
        <v>2.6612</v>
      </c>
      <c r="R406" s="184">
        <v>-15.4023</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44351</v>
      </c>
      <c r="E407" s="184">
        <v>11.511100000000001</v>
      </c>
      <c r="F407" s="184">
        <v>8.2461000000000002</v>
      </c>
      <c r="G407" s="184">
        <v>6.6623999999999999</v>
      </c>
      <c r="H407" s="184">
        <v>4.6699000000000002</v>
      </c>
      <c r="I407" s="184">
        <v>4.9241000000000001</v>
      </c>
      <c r="J407" s="184">
        <v>5.3327</v>
      </c>
      <c r="K407" s="184">
        <v>6.3841999999999999</v>
      </c>
      <c r="L407" s="184">
        <v>4.4432</v>
      </c>
      <c r="M407" s="184">
        <v>6.2313000000000001</v>
      </c>
      <c r="N407" s="184">
        <v>-3.1638999999999999</v>
      </c>
      <c r="O407" s="184">
        <v>-10.102</v>
      </c>
      <c r="P407" s="184">
        <v>-3.4222000000000001</v>
      </c>
      <c r="Q407" s="184">
        <v>1.6605000000000001</v>
      </c>
      <c r="R407" s="184">
        <v>-16.1218</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12.035177499999998</v>
      </c>
      <c r="G408" s="186">
        <v>7.4553799999999999</v>
      </c>
      <c r="H408" s="186">
        <v>5.5519550000000004</v>
      </c>
      <c r="I408" s="186">
        <v>7.5044899999999997</v>
      </c>
      <c r="J408" s="186">
        <v>8.2978625000000008</v>
      </c>
      <c r="K408" s="186">
        <v>10.172712500000001</v>
      </c>
      <c r="L408" s="186">
        <v>2.7851925000000004</v>
      </c>
      <c r="M408" s="186">
        <v>5.0971275</v>
      </c>
      <c r="N408" s="186">
        <v>4.4852599999999985</v>
      </c>
      <c r="O408" s="186">
        <v>2.3706588235294115</v>
      </c>
      <c r="P408" s="186">
        <v>4.2920624999999992</v>
      </c>
      <c r="Q408" s="186">
        <v>1.1243324999999997</v>
      </c>
      <c r="R408" s="186">
        <v>1.7302558823529408</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9.2628500000000003</v>
      </c>
      <c r="G409" s="186">
        <v>7.8452000000000002</v>
      </c>
      <c r="H409" s="186">
        <v>4.8473000000000006</v>
      </c>
      <c r="I409" s="186">
        <v>6.9469000000000003</v>
      </c>
      <c r="J409" s="186">
        <v>7.8520500000000002</v>
      </c>
      <c r="K409" s="186">
        <v>8.8506999999999998</v>
      </c>
      <c r="L409" s="186">
        <v>6.4520999999999997</v>
      </c>
      <c r="M409" s="186">
        <v>7.8698499999999996</v>
      </c>
      <c r="N409" s="186">
        <v>9.8505500000000001</v>
      </c>
      <c r="O409" s="186">
        <v>5.3246000000000002</v>
      </c>
      <c r="P409" s="186">
        <v>6.4302000000000001</v>
      </c>
      <c r="Q409" s="186">
        <v>7.1212</v>
      </c>
      <c r="R409" s="186">
        <v>5.3561499999999995</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44351</v>
      </c>
      <c r="E412" s="184">
        <v>1130.8596</v>
      </c>
      <c r="F412" s="184">
        <v>37.178199999999997</v>
      </c>
      <c r="G412" s="184">
        <v>12.023999999999999</v>
      </c>
      <c r="H412" s="184">
        <v>2.5709</v>
      </c>
      <c r="I412" s="184">
        <v>3.2639999999999998</v>
      </c>
      <c r="J412" s="184">
        <v>4.6802999999999999</v>
      </c>
      <c r="K412" s="184">
        <v>8.2210000000000001</v>
      </c>
      <c r="L412" s="184">
        <v>4.0956999999999999</v>
      </c>
      <c r="M412" s="184">
        <v>5.7396000000000003</v>
      </c>
      <c r="N412" s="184">
        <v>7.6058000000000003</v>
      </c>
      <c r="O412" s="184"/>
      <c r="P412" s="184"/>
      <c r="Q412" s="184">
        <v>8.9314999999999998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44351</v>
      </c>
      <c r="E413" s="184">
        <v>1155.5077000000001</v>
      </c>
      <c r="F413" s="184">
        <v>17.4923</v>
      </c>
      <c r="G413" s="184">
        <v>22.214099999999998</v>
      </c>
      <c r="H413" s="184">
        <v>9.3840000000000003</v>
      </c>
      <c r="I413" s="184">
        <v>6.4325000000000001</v>
      </c>
      <c r="J413" s="184">
        <v>10.4373</v>
      </c>
      <c r="K413" s="184">
        <v>16.755299999999998</v>
      </c>
      <c r="L413" s="184">
        <v>4.7496999999999998</v>
      </c>
      <c r="M413" s="184">
        <v>6.0639000000000003</v>
      </c>
      <c r="N413" s="184">
        <v>8.7387999999999995</v>
      </c>
      <c r="O413" s="184"/>
      <c r="P413" s="184"/>
      <c r="Q413" s="184">
        <v>10.586</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44351</v>
      </c>
      <c r="E414" s="184">
        <v>22.164100000000001</v>
      </c>
      <c r="F414" s="184">
        <v>-37.344299999999997</v>
      </c>
      <c r="G414" s="184">
        <v>11.3186</v>
      </c>
      <c r="H414" s="184">
        <v>-2.7980999999999998</v>
      </c>
      <c r="I414" s="184">
        <v>-2.7378999999999998</v>
      </c>
      <c r="J414" s="184">
        <v>6.3342999999999998</v>
      </c>
      <c r="K414" s="184">
        <v>9.9713999999999992</v>
      </c>
      <c r="L414" s="184">
        <v>1.284</v>
      </c>
      <c r="M414" s="184">
        <v>3.3336999999999999</v>
      </c>
      <c r="N414" s="184">
        <v>3.8544999999999998</v>
      </c>
      <c r="O414" s="184">
        <v>9.9359999999999999</v>
      </c>
      <c r="P414" s="184">
        <v>7.9600999999999997</v>
      </c>
      <c r="Q414" s="184">
        <v>8.1029999999999998</v>
      </c>
      <c r="R414" s="184">
        <v>8.3739000000000008</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44351</v>
      </c>
      <c r="E415" s="184">
        <v>22.549600000000002</v>
      </c>
      <c r="F415" s="184">
        <v>-37.029600000000002</v>
      </c>
      <c r="G415" s="184">
        <v>11.395200000000001</v>
      </c>
      <c r="H415" s="184">
        <v>-2.6116999999999999</v>
      </c>
      <c r="I415" s="184">
        <v>-2.5295999999999998</v>
      </c>
      <c r="J415" s="184">
        <v>6.4893000000000001</v>
      </c>
      <c r="K415" s="184">
        <v>10.2942</v>
      </c>
      <c r="L415" s="184">
        <v>1.7585</v>
      </c>
      <c r="M415" s="184">
        <v>3.6341000000000001</v>
      </c>
      <c r="N415" s="184">
        <v>4.1003999999999996</v>
      </c>
      <c r="O415" s="184">
        <v>10.295299999999999</v>
      </c>
      <c r="P415" s="184"/>
      <c r="Q415" s="184">
        <v>8.0520999999999994</v>
      </c>
      <c r="R415" s="184">
        <v>8.7708999999999993</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44351</v>
      </c>
      <c r="E416" s="184">
        <v>205.59039999999999</v>
      </c>
      <c r="F416" s="184">
        <v>-51.041600000000003</v>
      </c>
      <c r="G416" s="184">
        <v>5.0914999999999999</v>
      </c>
      <c r="H416" s="184">
        <v>-4.4499000000000004</v>
      </c>
      <c r="I416" s="184">
        <v>-4.3663999999999996</v>
      </c>
      <c r="J416" s="184">
        <v>4.5671999999999997</v>
      </c>
      <c r="K416" s="184">
        <v>11.496700000000001</v>
      </c>
      <c r="L416" s="184">
        <v>3.1086</v>
      </c>
      <c r="M416" s="184">
        <v>4.2862999999999998</v>
      </c>
      <c r="N416" s="184">
        <v>3.3849</v>
      </c>
      <c r="O416" s="184">
        <v>9.1952999999999996</v>
      </c>
      <c r="P416" s="184"/>
      <c r="Q416" s="184">
        <v>7.1727999999999996</v>
      </c>
      <c r="R416" s="184">
        <v>7.9528999999999996</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-14.149000000000001</v>
      </c>
      <c r="G417" s="186">
        <v>12.408679999999999</v>
      </c>
      <c r="H417" s="186">
        <v>0.41904000000000002</v>
      </c>
      <c r="I417" s="186">
        <v>1.2520000000000132E-2</v>
      </c>
      <c r="J417" s="186">
        <v>6.5016799999999986</v>
      </c>
      <c r="K417" s="186">
        <v>11.347720000000001</v>
      </c>
      <c r="L417" s="186">
        <v>2.9993000000000003</v>
      </c>
      <c r="M417" s="186">
        <v>4.6115200000000005</v>
      </c>
      <c r="N417" s="186">
        <v>5.5368800000000009</v>
      </c>
      <c r="O417" s="186">
        <v>9.8088666666666651</v>
      </c>
      <c r="P417" s="186">
        <v>7.9600999999999997</v>
      </c>
      <c r="Q417" s="186">
        <v>8.5690800000000014</v>
      </c>
      <c r="R417" s="186">
        <v>8.3658999999999999</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-37.029600000000002</v>
      </c>
      <c r="G418" s="186">
        <v>11.395200000000001</v>
      </c>
      <c r="H418" s="186">
        <v>-2.6116999999999999</v>
      </c>
      <c r="I418" s="186">
        <v>-2.5295999999999998</v>
      </c>
      <c r="J418" s="186">
        <v>6.3342999999999998</v>
      </c>
      <c r="K418" s="186">
        <v>10.2942</v>
      </c>
      <c r="L418" s="186">
        <v>3.1086</v>
      </c>
      <c r="M418" s="186">
        <v>4.2862999999999998</v>
      </c>
      <c r="N418" s="186">
        <v>4.1003999999999996</v>
      </c>
      <c r="O418" s="186">
        <v>9.9359999999999999</v>
      </c>
      <c r="P418" s="186">
        <v>7.9600999999999997</v>
      </c>
      <c r="Q418" s="186">
        <v>8.1029999999999998</v>
      </c>
      <c r="R418" s="186">
        <v>8.3739000000000008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44351</v>
      </c>
      <c r="E421" s="184">
        <v>29.854700000000001</v>
      </c>
      <c r="F421" s="184">
        <v>679.46130000000005</v>
      </c>
      <c r="G421" s="184">
        <v>231.30940000000001</v>
      </c>
      <c r="H421" s="184">
        <v>97.899600000000007</v>
      </c>
      <c r="I421" s="184">
        <v>51.072400000000002</v>
      </c>
      <c r="J421" s="184">
        <v>27.488600000000002</v>
      </c>
      <c r="K421" s="184">
        <v>14.962300000000001</v>
      </c>
      <c r="L421" s="184">
        <v>7.3068999999999997</v>
      </c>
      <c r="M421" s="184">
        <v>7.4722</v>
      </c>
      <c r="N421" s="184">
        <v>8.7330000000000005</v>
      </c>
      <c r="O421" s="184">
        <v>8.6024999999999991</v>
      </c>
      <c r="P421" s="184">
        <v>7.9089999999999998</v>
      </c>
      <c r="Q421" s="184">
        <v>7.8666</v>
      </c>
      <c r="R421" s="184">
        <v>8.7227999999999994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44351</v>
      </c>
      <c r="E422" s="184">
        <v>31.059200000000001</v>
      </c>
      <c r="F422" s="184">
        <v>680.05579999999998</v>
      </c>
      <c r="G422" s="184">
        <v>231.8494</v>
      </c>
      <c r="H422" s="184">
        <v>98.405299999999997</v>
      </c>
      <c r="I422" s="184">
        <v>51.575000000000003</v>
      </c>
      <c r="J422" s="184">
        <v>26.798999999999999</v>
      </c>
      <c r="K422" s="184">
        <v>15.0631</v>
      </c>
      <c r="L422" s="184">
        <v>7.6101999999999999</v>
      </c>
      <c r="M422" s="184">
        <v>7.8506</v>
      </c>
      <c r="N422" s="184">
        <v>9.1845999999999997</v>
      </c>
      <c r="O422" s="184">
        <v>9.1546000000000003</v>
      </c>
      <c r="P422" s="184">
        <v>8.4544999999999995</v>
      </c>
      <c r="Q422" s="184">
        <v>8.3421000000000003</v>
      </c>
      <c r="R422" s="184">
        <v>9.2790999999999997</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44351</v>
      </c>
      <c r="E423" s="184">
        <v>40.220700000000001</v>
      </c>
      <c r="F423" s="184">
        <v>-29.288499999999999</v>
      </c>
      <c r="G423" s="184">
        <v>77.077600000000004</v>
      </c>
      <c r="H423" s="184">
        <v>51.941200000000002</v>
      </c>
      <c r="I423" s="184">
        <v>47.622599999999998</v>
      </c>
      <c r="J423" s="184">
        <v>60.652799999999999</v>
      </c>
      <c r="K423" s="184">
        <v>19.323499999999999</v>
      </c>
      <c r="L423" s="184">
        <v>28.900400000000001</v>
      </c>
      <c r="M423" s="184">
        <v>34.935699999999997</v>
      </c>
      <c r="N423" s="184">
        <v>39.838299999999997</v>
      </c>
      <c r="O423" s="184">
        <v>12.658300000000001</v>
      </c>
      <c r="P423" s="184">
        <v>12.556900000000001</v>
      </c>
      <c r="Q423" s="184">
        <v>9.8546999999999993</v>
      </c>
      <c r="R423" s="184">
        <v>17.215900000000001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44351</v>
      </c>
      <c r="E424" s="184">
        <v>20.3552</v>
      </c>
      <c r="F424" s="184">
        <v>-28.667899999999999</v>
      </c>
      <c r="G424" s="184">
        <v>77.657899999999998</v>
      </c>
      <c r="H424" s="184">
        <v>52.499099999999999</v>
      </c>
      <c r="I424" s="184">
        <v>48.188099999999999</v>
      </c>
      <c r="J424" s="184">
        <v>59.279600000000002</v>
      </c>
      <c r="K424" s="184">
        <v>19.270499999999998</v>
      </c>
      <c r="L424" s="184">
        <v>29.258900000000001</v>
      </c>
      <c r="M424" s="184">
        <v>35.479500000000002</v>
      </c>
      <c r="N424" s="184">
        <v>40.055199999999999</v>
      </c>
      <c r="O424" s="184">
        <v>13.1135</v>
      </c>
      <c r="P424" s="184">
        <v>12.835699999999999</v>
      </c>
      <c r="Q424" s="184">
        <v>11.4353</v>
      </c>
      <c r="R424" s="184">
        <v>17.689</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44351</v>
      </c>
      <c r="E425" s="184">
        <v>22.938500000000001</v>
      </c>
      <c r="F425" s="184">
        <v>-24.170400000000001</v>
      </c>
      <c r="G425" s="184">
        <v>42.901299999999999</v>
      </c>
      <c r="H425" s="184">
        <v>32.272799999999997</v>
      </c>
      <c r="I425" s="184">
        <v>27.891400000000001</v>
      </c>
      <c r="J425" s="184">
        <v>34.059899999999999</v>
      </c>
      <c r="K425" s="184">
        <v>12.2729</v>
      </c>
      <c r="L425" s="184">
        <v>15.0648</v>
      </c>
      <c r="M425" s="184">
        <v>18.8748</v>
      </c>
      <c r="N425" s="184">
        <v>21.546500000000002</v>
      </c>
      <c r="O425" s="184">
        <v>9.3108000000000004</v>
      </c>
      <c r="P425" s="184">
        <v>8.6603999999999992</v>
      </c>
      <c r="Q425" s="184">
        <v>8.5855999999999995</v>
      </c>
      <c r="R425" s="184">
        <v>11.321400000000001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44351</v>
      </c>
      <c r="E426" s="184">
        <v>23.9574</v>
      </c>
      <c r="F426" s="184">
        <v>-23.295200000000001</v>
      </c>
      <c r="G426" s="184">
        <v>43.627499999999998</v>
      </c>
      <c r="H426" s="184">
        <v>33.029299999999999</v>
      </c>
      <c r="I426" s="184">
        <v>28.660299999999999</v>
      </c>
      <c r="J426" s="184">
        <v>34.390599999999999</v>
      </c>
      <c r="K426" s="184">
        <v>12.878</v>
      </c>
      <c r="L426" s="184">
        <v>15.7317</v>
      </c>
      <c r="M426" s="184">
        <v>19.542400000000001</v>
      </c>
      <c r="N426" s="184">
        <v>22.1556</v>
      </c>
      <c r="O426" s="184">
        <v>9.8817000000000004</v>
      </c>
      <c r="P426" s="184">
        <v>9.2329000000000008</v>
      </c>
      <c r="Q426" s="184">
        <v>8.9107000000000003</v>
      </c>
      <c r="R426" s="184">
        <v>11.9016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44351</v>
      </c>
      <c r="E427" s="184">
        <v>26.265000000000001</v>
      </c>
      <c r="F427" s="184">
        <v>-18.056899999999999</v>
      </c>
      <c r="G427" s="184">
        <v>76.305899999999994</v>
      </c>
      <c r="H427" s="184">
        <v>51.160899999999998</v>
      </c>
      <c r="I427" s="184">
        <v>44.522500000000001</v>
      </c>
      <c r="J427" s="184">
        <v>50.866399999999999</v>
      </c>
      <c r="K427" s="184">
        <v>13.9945</v>
      </c>
      <c r="L427" s="184">
        <v>22.131599999999999</v>
      </c>
      <c r="M427" s="184">
        <v>28.2852</v>
      </c>
      <c r="N427" s="184">
        <v>31.6357</v>
      </c>
      <c r="O427" s="184">
        <v>11.1012</v>
      </c>
      <c r="P427" s="184">
        <v>10.4862</v>
      </c>
      <c r="Q427" s="184">
        <v>10.0543</v>
      </c>
      <c r="R427" s="184">
        <v>13.718999999999999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44351</v>
      </c>
      <c r="E428" s="184">
        <v>27.425599999999999</v>
      </c>
      <c r="F428" s="184">
        <v>-17.1602</v>
      </c>
      <c r="G428" s="184">
        <v>77.189300000000003</v>
      </c>
      <c r="H428" s="184">
        <v>52.076799999999999</v>
      </c>
      <c r="I428" s="184">
        <v>45.448500000000003</v>
      </c>
      <c r="J428" s="184">
        <v>51.457099999999997</v>
      </c>
      <c r="K428" s="184">
        <v>14.7798</v>
      </c>
      <c r="L428" s="184">
        <v>22.951899999999998</v>
      </c>
      <c r="M428" s="184">
        <v>29.1191</v>
      </c>
      <c r="N428" s="184">
        <v>32.4026</v>
      </c>
      <c r="O428" s="184">
        <v>11.726800000000001</v>
      </c>
      <c r="P428" s="184">
        <v>11.094900000000001</v>
      </c>
      <c r="Q428" s="184">
        <v>10.680099999999999</v>
      </c>
      <c r="R428" s="184">
        <v>14.3773</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44351</v>
      </c>
      <c r="E429" s="184">
        <v>11.198600000000001</v>
      </c>
      <c r="F429" s="184">
        <v>11.411199999999999</v>
      </c>
      <c r="G429" s="184">
        <v>11.4184</v>
      </c>
      <c r="H429" s="184">
        <v>4.8003</v>
      </c>
      <c r="I429" s="184">
        <v>6.5818000000000003</v>
      </c>
      <c r="J429" s="184">
        <v>8.8665000000000003</v>
      </c>
      <c r="K429" s="184">
        <v>8.7332000000000001</v>
      </c>
      <c r="L429" s="184">
        <v>5.4127000000000001</v>
      </c>
      <c r="M429" s="184">
        <v>6.6867000000000001</v>
      </c>
      <c r="N429" s="184">
        <v>8.2116000000000007</v>
      </c>
      <c r="O429" s="184"/>
      <c r="P429" s="184"/>
      <c r="Q429" s="184">
        <v>8.7423999999999999</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44351</v>
      </c>
      <c r="E430" s="184">
        <v>11.1563</v>
      </c>
      <c r="F430" s="184">
        <v>10.799799999999999</v>
      </c>
      <c r="G430" s="184">
        <v>11.024699999999999</v>
      </c>
      <c r="H430" s="184">
        <v>4.4908000000000001</v>
      </c>
      <c r="I430" s="184">
        <v>6.2545999999999999</v>
      </c>
      <c r="J430" s="184">
        <v>8.5576000000000008</v>
      </c>
      <c r="K430" s="184">
        <v>8.4255999999999993</v>
      </c>
      <c r="L430" s="184">
        <v>5.1024000000000003</v>
      </c>
      <c r="M430" s="184">
        <v>6.3704999999999998</v>
      </c>
      <c r="N430" s="184">
        <v>7.8861999999999997</v>
      </c>
      <c r="O430" s="184"/>
      <c r="P430" s="184"/>
      <c r="Q430" s="184">
        <v>8.4382000000000001</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44351</v>
      </c>
      <c r="E431" s="184">
        <v>11.287800000000001</v>
      </c>
      <c r="F431" s="184">
        <v>36.576099999999997</v>
      </c>
      <c r="G431" s="184">
        <v>11.76</v>
      </c>
      <c r="H431" s="184">
        <v>2.4956999999999998</v>
      </c>
      <c r="I431" s="184">
        <v>3.1913</v>
      </c>
      <c r="J431" s="184">
        <v>4.5970000000000004</v>
      </c>
      <c r="K431" s="184">
        <v>8.0691000000000006</v>
      </c>
      <c r="L431" s="184">
        <v>4.0308000000000002</v>
      </c>
      <c r="M431" s="184">
        <v>5.6851000000000003</v>
      </c>
      <c r="N431" s="184">
        <v>7.5007999999999999</v>
      </c>
      <c r="O431" s="184"/>
      <c r="P431" s="184"/>
      <c r="Q431" s="184">
        <v>8.8393999999999995</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44351</v>
      </c>
      <c r="E432" s="184">
        <v>11.287800000000001</v>
      </c>
      <c r="F432" s="184">
        <v>36.576099999999997</v>
      </c>
      <c r="G432" s="184">
        <v>11.76</v>
      </c>
      <c r="H432" s="184">
        <v>2.4956999999999998</v>
      </c>
      <c r="I432" s="184">
        <v>3.1913</v>
      </c>
      <c r="J432" s="184">
        <v>4.5970000000000004</v>
      </c>
      <c r="K432" s="184">
        <v>8.0691000000000006</v>
      </c>
      <c r="L432" s="184">
        <v>4.0308000000000002</v>
      </c>
      <c r="M432" s="184">
        <v>5.6851000000000003</v>
      </c>
      <c r="N432" s="184">
        <v>7.5007999999999999</v>
      </c>
      <c r="O432" s="184"/>
      <c r="P432" s="184"/>
      <c r="Q432" s="184">
        <v>8.8393999999999995</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44351</v>
      </c>
      <c r="E433" s="184">
        <v>11.538600000000001</v>
      </c>
      <c r="F433" s="184">
        <v>17.406400000000001</v>
      </c>
      <c r="G433" s="184">
        <v>21.971800000000002</v>
      </c>
      <c r="H433" s="184">
        <v>9.2350999999999992</v>
      </c>
      <c r="I433" s="184">
        <v>6.3419999999999996</v>
      </c>
      <c r="J433" s="184">
        <v>10.3142</v>
      </c>
      <c r="K433" s="184">
        <v>16.596299999999999</v>
      </c>
      <c r="L433" s="184">
        <v>4.7104999999999997</v>
      </c>
      <c r="M433" s="184">
        <v>5.9901999999999997</v>
      </c>
      <c r="N433" s="184">
        <v>8.6538000000000004</v>
      </c>
      <c r="O433" s="184"/>
      <c r="P433" s="184"/>
      <c r="Q433" s="184">
        <v>10.524800000000001</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44351</v>
      </c>
      <c r="E434" s="184">
        <v>11.538600000000001</v>
      </c>
      <c r="F434" s="184">
        <v>17.406400000000001</v>
      </c>
      <c r="G434" s="184">
        <v>21.971800000000002</v>
      </c>
      <c r="H434" s="184">
        <v>9.2350999999999992</v>
      </c>
      <c r="I434" s="184">
        <v>6.3419999999999996</v>
      </c>
      <c r="J434" s="184">
        <v>10.3142</v>
      </c>
      <c r="K434" s="184">
        <v>16.596299999999999</v>
      </c>
      <c r="L434" s="184">
        <v>4.7104999999999997</v>
      </c>
      <c r="M434" s="184">
        <v>5.9901999999999997</v>
      </c>
      <c r="N434" s="184">
        <v>8.6538000000000004</v>
      </c>
      <c r="O434" s="184"/>
      <c r="P434" s="184"/>
      <c r="Q434" s="184">
        <v>10.524800000000001</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44351</v>
      </c>
      <c r="E435" s="184">
        <v>94.659499999999994</v>
      </c>
      <c r="F435" s="184">
        <v>123.9246</v>
      </c>
      <c r="G435" s="184">
        <v>422.72989999999999</v>
      </c>
      <c r="H435" s="184">
        <v>188.4992</v>
      </c>
      <c r="I435" s="184">
        <v>114.892</v>
      </c>
      <c r="J435" s="184">
        <v>83.724100000000007</v>
      </c>
      <c r="K435" s="184">
        <v>35.105699999999999</v>
      </c>
      <c r="L435" s="184">
        <v>42.699300000000001</v>
      </c>
      <c r="M435" s="184">
        <v>45.548299999999998</v>
      </c>
      <c r="N435" s="184">
        <v>43.935099999999998</v>
      </c>
      <c r="O435" s="184">
        <v>6.6768000000000001</v>
      </c>
      <c r="P435" s="184">
        <v>7.8684000000000003</v>
      </c>
      <c r="Q435" s="184">
        <v>13.617900000000001</v>
      </c>
      <c r="R435" s="184">
        <v>5.7339000000000002</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44351</v>
      </c>
      <c r="E436" s="184">
        <v>102.94110000000001</v>
      </c>
      <c r="F436" s="184">
        <v>124.95189999999999</v>
      </c>
      <c r="G436" s="184">
        <v>423.7826</v>
      </c>
      <c r="H436" s="184">
        <v>189.5359</v>
      </c>
      <c r="I436" s="184">
        <v>115.9401</v>
      </c>
      <c r="J436" s="184">
        <v>84.716999999999999</v>
      </c>
      <c r="K436" s="184">
        <v>36.167499999999997</v>
      </c>
      <c r="L436" s="184">
        <v>44.008600000000001</v>
      </c>
      <c r="M436" s="184">
        <v>46.965600000000002</v>
      </c>
      <c r="N436" s="184">
        <v>45.429499999999997</v>
      </c>
      <c r="O436" s="184">
        <v>7.8007999999999997</v>
      </c>
      <c r="P436" s="184">
        <v>9.0208999999999993</v>
      </c>
      <c r="Q436" s="184">
        <v>10.019600000000001</v>
      </c>
      <c r="R436" s="184">
        <v>6.8257000000000003</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44351</v>
      </c>
      <c r="E437" s="184">
        <v>52.590400000000002</v>
      </c>
      <c r="F437" s="184">
        <v>27.296299999999999</v>
      </c>
      <c r="G437" s="184">
        <v>176.1163</v>
      </c>
      <c r="H437" s="184">
        <v>84.125100000000003</v>
      </c>
      <c r="I437" s="184">
        <v>58.5961</v>
      </c>
      <c r="J437" s="184">
        <v>51.61</v>
      </c>
      <c r="K437" s="184">
        <v>21.280799999999999</v>
      </c>
      <c r="L437" s="184">
        <v>36.036499999999997</v>
      </c>
      <c r="M437" s="184">
        <v>37.726900000000001</v>
      </c>
      <c r="N437" s="184">
        <v>36.656700000000001</v>
      </c>
      <c r="O437" s="184">
        <v>4.8137999999999996</v>
      </c>
      <c r="P437" s="184">
        <v>6.6287000000000003</v>
      </c>
      <c r="Q437" s="184">
        <v>9.9375999999999998</v>
      </c>
      <c r="R437" s="184">
        <v>3.9171999999999998</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44351</v>
      </c>
      <c r="E438" s="184">
        <v>55.6248</v>
      </c>
      <c r="F438" s="184">
        <v>27.974799999999998</v>
      </c>
      <c r="G438" s="184">
        <v>176.85980000000001</v>
      </c>
      <c r="H438" s="184">
        <v>84.862899999999996</v>
      </c>
      <c r="I438" s="184">
        <v>59.3461</v>
      </c>
      <c r="J438" s="184">
        <v>52.456499999999998</v>
      </c>
      <c r="K438" s="184">
        <v>22.162500000000001</v>
      </c>
      <c r="L438" s="184">
        <v>36.955199999999998</v>
      </c>
      <c r="M438" s="184">
        <v>38.642200000000003</v>
      </c>
      <c r="N438" s="184">
        <v>37.588799999999999</v>
      </c>
      <c r="O438" s="184">
        <v>5.4935</v>
      </c>
      <c r="P438" s="184">
        <v>7.4146000000000001</v>
      </c>
      <c r="Q438" s="184">
        <v>9.0005000000000006</v>
      </c>
      <c r="R438" s="184">
        <v>4.5843999999999996</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44351</v>
      </c>
      <c r="E439" s="184">
        <v>33.585900000000002</v>
      </c>
      <c r="F439" s="184">
        <v>24.251000000000001</v>
      </c>
      <c r="G439" s="184">
        <v>134.45349999999999</v>
      </c>
      <c r="H439" s="184">
        <v>64.440100000000001</v>
      </c>
      <c r="I439" s="184">
        <v>43.766300000000001</v>
      </c>
      <c r="J439" s="184">
        <v>36.110399999999998</v>
      </c>
      <c r="K439" s="184">
        <v>19.138400000000001</v>
      </c>
      <c r="L439" s="184">
        <v>27.209700000000002</v>
      </c>
      <c r="M439" s="184">
        <v>27.3294</v>
      </c>
      <c r="N439" s="184">
        <v>26.533000000000001</v>
      </c>
      <c r="O439" s="184">
        <v>-0.26669999999999999</v>
      </c>
      <c r="P439" s="184">
        <v>3.2515000000000001</v>
      </c>
      <c r="Q439" s="184">
        <v>7.1595000000000004</v>
      </c>
      <c r="R439" s="184">
        <v>-3.8109999999999999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44351</v>
      </c>
      <c r="E440" s="184">
        <v>35.5657</v>
      </c>
      <c r="F440" s="184">
        <v>24.955400000000001</v>
      </c>
      <c r="G440" s="184">
        <v>135.244</v>
      </c>
      <c r="H440" s="184">
        <v>65.211200000000005</v>
      </c>
      <c r="I440" s="184">
        <v>44.540500000000002</v>
      </c>
      <c r="J440" s="184">
        <v>36.933500000000002</v>
      </c>
      <c r="K440" s="184">
        <v>20.057200000000002</v>
      </c>
      <c r="L440" s="184">
        <v>28.168399999999998</v>
      </c>
      <c r="M440" s="184">
        <v>28.2761</v>
      </c>
      <c r="N440" s="184">
        <v>27.4587</v>
      </c>
      <c r="O440" s="184">
        <v>0.43409999999999999</v>
      </c>
      <c r="P440" s="184">
        <v>4.0119999999999996</v>
      </c>
      <c r="Q440" s="184">
        <v>6.1694000000000004</v>
      </c>
      <c r="R440" s="184">
        <v>-3.1736</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44351</v>
      </c>
      <c r="E441" s="184">
        <v>44.893700000000003</v>
      </c>
      <c r="F441" s="184">
        <v>17.8141</v>
      </c>
      <c r="G441" s="184">
        <v>39.423900000000003</v>
      </c>
      <c r="H441" s="184">
        <v>25.232600000000001</v>
      </c>
      <c r="I441" s="184">
        <v>22.847200000000001</v>
      </c>
      <c r="J441" s="184">
        <v>25.744299999999999</v>
      </c>
      <c r="K441" s="184">
        <v>6.6757</v>
      </c>
      <c r="L441" s="184">
        <v>12.9269</v>
      </c>
      <c r="M441" s="184">
        <v>15.0839</v>
      </c>
      <c r="N441" s="184">
        <v>14.8423</v>
      </c>
      <c r="O441" s="184">
        <v>8.1059999999999999</v>
      </c>
      <c r="P441" s="184">
        <v>8.0071999999999992</v>
      </c>
      <c r="Q441" s="184">
        <v>9.2840000000000007</v>
      </c>
      <c r="R441" s="184">
        <v>8.391</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44351</v>
      </c>
      <c r="E442" s="184">
        <v>46.6113</v>
      </c>
      <c r="F442" s="184">
        <v>18.4115</v>
      </c>
      <c r="G442" s="184">
        <v>40.015599999999999</v>
      </c>
      <c r="H442" s="184">
        <v>25.811900000000001</v>
      </c>
      <c r="I442" s="184">
        <v>23.438099999999999</v>
      </c>
      <c r="J442" s="184">
        <v>26.3368</v>
      </c>
      <c r="K442" s="184">
        <v>7.2942</v>
      </c>
      <c r="L442" s="184">
        <v>13.600300000000001</v>
      </c>
      <c r="M442" s="184">
        <v>15.8002</v>
      </c>
      <c r="N442" s="184">
        <v>15.596</v>
      </c>
      <c r="O442" s="184">
        <v>8.6498000000000008</v>
      </c>
      <c r="P442" s="184">
        <v>8.5012000000000008</v>
      </c>
      <c r="Q442" s="184">
        <v>9.1456</v>
      </c>
      <c r="R442" s="184">
        <v>9.0152000000000001</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44351</v>
      </c>
      <c r="E443" s="184">
        <v>13.0387</v>
      </c>
      <c r="F443" s="184">
        <v>-12.033300000000001</v>
      </c>
      <c r="G443" s="184">
        <v>268.5668</v>
      </c>
      <c r="H443" s="184">
        <v>139.60929999999999</v>
      </c>
      <c r="I443" s="184">
        <v>88.741500000000002</v>
      </c>
      <c r="J443" s="184">
        <v>73.019900000000007</v>
      </c>
      <c r="K443" s="184">
        <v>38.490299999999998</v>
      </c>
      <c r="L443" s="184">
        <v>34.745600000000003</v>
      </c>
      <c r="M443" s="184">
        <v>33.7164</v>
      </c>
      <c r="N443" s="184">
        <v>31.3842</v>
      </c>
      <c r="O443" s="184">
        <v>2.6762999999999999</v>
      </c>
      <c r="P443" s="184">
        <v>4.0785999999999998</v>
      </c>
      <c r="Q443" s="184">
        <v>4.1532</v>
      </c>
      <c r="R443" s="184">
        <v>1.7188000000000001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44351</v>
      </c>
      <c r="E444" s="184">
        <v>14.131500000000001</v>
      </c>
      <c r="F444" s="184">
        <v>-10.844900000000001</v>
      </c>
      <c r="G444" s="184">
        <v>269.82470000000001</v>
      </c>
      <c r="H444" s="184">
        <v>140.73920000000001</v>
      </c>
      <c r="I444" s="184">
        <v>89.812600000000003</v>
      </c>
      <c r="J444" s="184">
        <v>73.996600000000001</v>
      </c>
      <c r="K444" s="184">
        <v>39.389400000000002</v>
      </c>
      <c r="L444" s="184">
        <v>35.719099999999997</v>
      </c>
      <c r="M444" s="184">
        <v>34.677500000000002</v>
      </c>
      <c r="N444" s="184">
        <v>32.347200000000001</v>
      </c>
      <c r="O444" s="184">
        <v>3.4546000000000001</v>
      </c>
      <c r="P444" s="184">
        <v>5.2122999999999999</v>
      </c>
      <c r="Q444" s="184">
        <v>5.4466999999999999</v>
      </c>
      <c r="R444" s="184">
        <v>2.4007000000000001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44351</v>
      </c>
      <c r="E445" s="184">
        <v>26.143000000000001</v>
      </c>
      <c r="F445" s="184">
        <v>92.099599999999995</v>
      </c>
      <c r="G445" s="184">
        <v>141.76140000000001</v>
      </c>
      <c r="H445" s="184">
        <v>64.288600000000002</v>
      </c>
      <c r="I445" s="184">
        <v>50.130699999999997</v>
      </c>
      <c r="J445" s="184">
        <v>60.008899999999997</v>
      </c>
      <c r="K445" s="184">
        <v>20.769200000000001</v>
      </c>
      <c r="L445" s="184">
        <v>29.8872</v>
      </c>
      <c r="M445" s="184">
        <v>33.564900000000002</v>
      </c>
      <c r="N445" s="184">
        <v>41.2303</v>
      </c>
      <c r="O445" s="184">
        <v>12.646800000000001</v>
      </c>
      <c r="P445" s="184">
        <v>12.9918</v>
      </c>
      <c r="Q445" s="184">
        <v>10.9619</v>
      </c>
      <c r="R445" s="184">
        <v>13.910600000000001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44351</v>
      </c>
      <c r="E446" s="184">
        <v>24.450199999999999</v>
      </c>
      <c r="F446" s="184">
        <v>91.440399999999997</v>
      </c>
      <c r="G446" s="184">
        <v>141.04679999999999</v>
      </c>
      <c r="H446" s="184">
        <v>63.549399999999999</v>
      </c>
      <c r="I446" s="184">
        <v>49.381599999999999</v>
      </c>
      <c r="J446" s="184">
        <v>59.365200000000002</v>
      </c>
      <c r="K446" s="184">
        <v>20.295500000000001</v>
      </c>
      <c r="L446" s="184">
        <v>29.228000000000002</v>
      </c>
      <c r="M446" s="184">
        <v>32.792999999999999</v>
      </c>
      <c r="N446" s="184">
        <v>40.312800000000003</v>
      </c>
      <c r="O446" s="184">
        <v>11.791700000000001</v>
      </c>
      <c r="P446" s="184">
        <v>12.052199999999999</v>
      </c>
      <c r="Q446" s="184">
        <v>10.055</v>
      </c>
      <c r="R446" s="184">
        <v>13.0722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44351</v>
      </c>
      <c r="E447" s="184">
        <v>17.000299999999999</v>
      </c>
      <c r="F447" s="184">
        <v>-5.7960000000000003</v>
      </c>
      <c r="G447" s="184">
        <v>16.123999999999999</v>
      </c>
      <c r="H447" s="184">
        <v>7.5254000000000003</v>
      </c>
      <c r="I447" s="184">
        <v>9.1259999999999994</v>
      </c>
      <c r="J447" s="184">
        <v>14.768800000000001</v>
      </c>
      <c r="K447" s="184">
        <v>7.9337999999999997</v>
      </c>
      <c r="L447" s="184">
        <v>4.9116</v>
      </c>
      <c r="M447" s="184">
        <v>7.9673999999999996</v>
      </c>
      <c r="N447" s="184">
        <v>12.9063</v>
      </c>
      <c r="O447" s="184">
        <v>7.0031999999999996</v>
      </c>
      <c r="P447" s="184">
        <v>6.7504999999999997</v>
      </c>
      <c r="Q447" s="184">
        <v>7.7587000000000002</v>
      </c>
      <c r="R447" s="184">
        <v>7.9542999999999999</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44351</v>
      </c>
      <c r="E448" s="184">
        <v>17.488299999999999</v>
      </c>
      <c r="F448" s="184">
        <v>-5.0084</v>
      </c>
      <c r="G448" s="184">
        <v>16.859300000000001</v>
      </c>
      <c r="H448" s="184">
        <v>8.2721</v>
      </c>
      <c r="I448" s="184">
        <v>9.8765000000000001</v>
      </c>
      <c r="J448" s="184">
        <v>15.525499999999999</v>
      </c>
      <c r="K448" s="184">
        <v>8.7007999999999992</v>
      </c>
      <c r="L448" s="184">
        <v>5.6901000000000002</v>
      </c>
      <c r="M448" s="184">
        <v>8.7653999999999996</v>
      </c>
      <c r="N448" s="184">
        <v>13.7561</v>
      </c>
      <c r="O448" s="184">
        <v>7.6485000000000003</v>
      </c>
      <c r="P448" s="184">
        <v>7.2435</v>
      </c>
      <c r="Q448" s="184">
        <v>8.1890000000000001</v>
      </c>
      <c r="R448" s="184">
        <v>8.7596000000000007</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44351</v>
      </c>
      <c r="E449" s="184">
        <v>73.436599999999999</v>
      </c>
      <c r="F449" s="184">
        <v>17.652999999999999</v>
      </c>
      <c r="G449" s="184">
        <v>57.143599999999999</v>
      </c>
      <c r="H449" s="184">
        <v>36.601999999999997</v>
      </c>
      <c r="I449" s="184">
        <v>30.279299999999999</v>
      </c>
      <c r="J449" s="184">
        <v>46.488700000000001</v>
      </c>
      <c r="K449" s="184">
        <v>17.979900000000001</v>
      </c>
      <c r="L449" s="184">
        <v>24.690799999999999</v>
      </c>
      <c r="M449" s="184">
        <v>30.669599999999999</v>
      </c>
      <c r="N449" s="184">
        <v>33.901400000000002</v>
      </c>
      <c r="O449" s="184">
        <v>13.5082</v>
      </c>
      <c r="P449" s="184">
        <v>13.114599999999999</v>
      </c>
      <c r="Q449" s="184">
        <v>12.0868</v>
      </c>
      <c r="R449" s="184">
        <v>14.422800000000001</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44351</v>
      </c>
      <c r="E450" s="184">
        <v>77.510099999999994</v>
      </c>
      <c r="F450" s="184">
        <v>18.987400000000001</v>
      </c>
      <c r="G450" s="184">
        <v>58.483800000000002</v>
      </c>
      <c r="H450" s="184">
        <v>37.939799999999998</v>
      </c>
      <c r="I450" s="184">
        <v>31.620200000000001</v>
      </c>
      <c r="J450" s="184">
        <v>47.8718</v>
      </c>
      <c r="K450" s="184">
        <v>19.3812</v>
      </c>
      <c r="L450" s="184">
        <v>26.200700000000001</v>
      </c>
      <c r="M450" s="184">
        <v>32.299399999999999</v>
      </c>
      <c r="N450" s="184">
        <v>35.649500000000003</v>
      </c>
      <c r="O450" s="184">
        <v>14.671799999999999</v>
      </c>
      <c r="P450" s="184">
        <v>13.8828</v>
      </c>
      <c r="Q450" s="184">
        <v>12.294600000000001</v>
      </c>
      <c r="R450" s="184">
        <v>15.9085</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44351</v>
      </c>
      <c r="E451" s="184">
        <v>34.7622</v>
      </c>
      <c r="F451" s="184">
        <v>1.6800999999999999</v>
      </c>
      <c r="G451" s="184">
        <v>11.7362</v>
      </c>
      <c r="H451" s="184">
        <v>3.5424000000000002</v>
      </c>
      <c r="I451" s="184">
        <v>3.3117000000000001</v>
      </c>
      <c r="J451" s="184">
        <v>6.5015999999999998</v>
      </c>
      <c r="K451" s="184">
        <v>6.2366999999999999</v>
      </c>
      <c r="L451" s="184">
        <v>4.9401000000000002</v>
      </c>
      <c r="M451" s="184">
        <v>6.0768000000000004</v>
      </c>
      <c r="N451" s="184">
        <v>8.1150000000000002</v>
      </c>
      <c r="O451" s="184">
        <v>8.1333000000000002</v>
      </c>
      <c r="P451" s="184">
        <v>7.9692999999999996</v>
      </c>
      <c r="Q451" s="184">
        <v>7.3906000000000001</v>
      </c>
      <c r="R451" s="184">
        <v>8.2766999999999999</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44351</v>
      </c>
      <c r="E452" s="184">
        <v>35.819000000000003</v>
      </c>
      <c r="F452" s="184">
        <v>1.9361999999999999</v>
      </c>
      <c r="G452" s="184">
        <v>12.0022</v>
      </c>
      <c r="H452" s="184">
        <v>3.8313999999999999</v>
      </c>
      <c r="I452" s="184">
        <v>3.6006</v>
      </c>
      <c r="J452" s="184">
        <v>6.7674000000000003</v>
      </c>
      <c r="K452" s="184">
        <v>6.4417999999999997</v>
      </c>
      <c r="L452" s="184">
        <v>5.1313000000000004</v>
      </c>
      <c r="M452" s="184">
        <v>6.2866999999999997</v>
      </c>
      <c r="N452" s="184">
        <v>8.3729999999999993</v>
      </c>
      <c r="O452" s="184">
        <v>8.6249000000000002</v>
      </c>
      <c r="P452" s="184">
        <v>8.4655000000000005</v>
      </c>
      <c r="Q452" s="184">
        <v>8.9732000000000003</v>
      </c>
      <c r="R452" s="184">
        <v>8.5886999999999993</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44351</v>
      </c>
      <c r="E453" s="184">
        <v>42.074199999999998</v>
      </c>
      <c r="F453" s="184">
        <v>33.7776</v>
      </c>
      <c r="G453" s="184">
        <v>50.612299999999998</v>
      </c>
      <c r="H453" s="184">
        <v>20.341699999999999</v>
      </c>
      <c r="I453" s="184">
        <v>19.068899999999999</v>
      </c>
      <c r="J453" s="184">
        <v>25.683800000000002</v>
      </c>
      <c r="K453" s="184">
        <v>14.7098</v>
      </c>
      <c r="L453" s="184">
        <v>13.584199999999999</v>
      </c>
      <c r="M453" s="184">
        <v>16.514399999999998</v>
      </c>
      <c r="N453" s="184">
        <v>22.293800000000001</v>
      </c>
      <c r="O453" s="184">
        <v>9.3440999999999992</v>
      </c>
      <c r="P453" s="184">
        <v>8.6501999999999999</v>
      </c>
      <c r="Q453" s="184">
        <v>8.5702999999999996</v>
      </c>
      <c r="R453" s="184">
        <v>10.029400000000001</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44351</v>
      </c>
      <c r="E454" s="184">
        <v>43.970999999999997</v>
      </c>
      <c r="F454" s="184">
        <v>34.398200000000003</v>
      </c>
      <c r="G454" s="184">
        <v>51.237900000000003</v>
      </c>
      <c r="H454" s="184">
        <v>21.002600000000001</v>
      </c>
      <c r="I454" s="184">
        <v>19.726500000000001</v>
      </c>
      <c r="J454" s="184">
        <v>26.263100000000001</v>
      </c>
      <c r="K454" s="184">
        <v>15.230399999999999</v>
      </c>
      <c r="L454" s="184">
        <v>14.104200000000001</v>
      </c>
      <c r="M454" s="184">
        <v>17.055900000000001</v>
      </c>
      <c r="N454" s="184">
        <v>22.9102</v>
      </c>
      <c r="O454" s="184">
        <v>9.9263999999999992</v>
      </c>
      <c r="P454" s="184">
        <v>9.1989000000000001</v>
      </c>
      <c r="Q454" s="184">
        <v>9.3315999999999999</v>
      </c>
      <c r="R454" s="184">
        <v>10.6386</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44351</v>
      </c>
      <c r="E455" s="184">
        <v>35.8977</v>
      </c>
      <c r="F455" s="184">
        <v>11.798400000000001</v>
      </c>
      <c r="G455" s="184">
        <v>8.6487999999999996</v>
      </c>
      <c r="H455" s="184">
        <v>2.4413999999999998</v>
      </c>
      <c r="I455" s="184">
        <v>3.1049000000000002</v>
      </c>
      <c r="J455" s="184">
        <v>4.4545000000000003</v>
      </c>
      <c r="K455" s="184">
        <v>7.2657999999999996</v>
      </c>
      <c r="L455" s="184">
        <v>3.3801000000000001</v>
      </c>
      <c r="M455" s="184">
        <v>4.8602999999999996</v>
      </c>
      <c r="N455" s="184">
        <v>6.8224999999999998</v>
      </c>
      <c r="O455" s="184">
        <v>9.4105000000000008</v>
      </c>
      <c r="P455" s="184">
        <v>8.3452000000000002</v>
      </c>
      <c r="Q455" s="184">
        <v>8.7484000000000002</v>
      </c>
      <c r="R455" s="184">
        <v>9.0983999999999998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44351</v>
      </c>
      <c r="E456" s="184">
        <v>34.6496</v>
      </c>
      <c r="F456" s="184">
        <v>11.4857</v>
      </c>
      <c r="G456" s="184">
        <v>8.2573000000000008</v>
      </c>
      <c r="H456" s="184">
        <v>2.0775000000000001</v>
      </c>
      <c r="I456" s="184">
        <v>2.7568000000000001</v>
      </c>
      <c r="J456" s="184">
        <v>4.1021000000000001</v>
      </c>
      <c r="K456" s="184">
        <v>6.9021999999999997</v>
      </c>
      <c r="L456" s="184">
        <v>3.0055000000000001</v>
      </c>
      <c r="M456" s="184">
        <v>4.4747000000000003</v>
      </c>
      <c r="N456" s="184">
        <v>6.4222999999999999</v>
      </c>
      <c r="O456" s="184">
        <v>8.9932999999999996</v>
      </c>
      <c r="P456" s="184">
        <v>7.9069000000000003</v>
      </c>
      <c r="Q456" s="184">
        <v>7.7088000000000001</v>
      </c>
      <c r="R456" s="184">
        <v>8.6813000000000002</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44351</v>
      </c>
      <c r="E457" s="184">
        <v>25.982199999999999</v>
      </c>
      <c r="F457" s="184">
        <v>-7.444</v>
      </c>
      <c r="G457" s="184">
        <v>22.612500000000001</v>
      </c>
      <c r="H457" s="184">
        <v>20.6114</v>
      </c>
      <c r="I457" s="184">
        <v>21.917100000000001</v>
      </c>
      <c r="J457" s="184">
        <v>24.838999999999999</v>
      </c>
      <c r="K457" s="184">
        <v>7.3738999999999999</v>
      </c>
      <c r="L457" s="184">
        <v>9.5152000000000001</v>
      </c>
      <c r="M457" s="184">
        <v>11.541700000000001</v>
      </c>
      <c r="N457" s="184">
        <v>13.650499999999999</v>
      </c>
      <c r="O457" s="184">
        <v>8.0627999999999993</v>
      </c>
      <c r="P457" s="184">
        <v>8.5191999999999997</v>
      </c>
      <c r="Q457" s="184">
        <v>9.0863999999999994</v>
      </c>
      <c r="R457" s="184">
        <v>8.3102</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44351</v>
      </c>
      <c r="E458" s="184">
        <v>24.834599999999998</v>
      </c>
      <c r="F458" s="184">
        <v>-8.2286000000000001</v>
      </c>
      <c r="G458" s="184">
        <v>21.938400000000001</v>
      </c>
      <c r="H458" s="184">
        <v>19.959399999999999</v>
      </c>
      <c r="I458" s="184">
        <v>21.262499999999999</v>
      </c>
      <c r="J458" s="184">
        <v>24.172499999999999</v>
      </c>
      <c r="K458" s="184">
        <v>6.7027999999999999</v>
      </c>
      <c r="L458" s="184">
        <v>8.8103999999999996</v>
      </c>
      <c r="M458" s="184">
        <v>10.8047</v>
      </c>
      <c r="N458" s="184">
        <v>12.8994</v>
      </c>
      <c r="O458" s="184">
        <v>7.2659000000000002</v>
      </c>
      <c r="P458" s="184">
        <v>7.7933000000000003</v>
      </c>
      <c r="Q458" s="184">
        <v>8.3691999999999993</v>
      </c>
      <c r="R458" s="184">
        <v>7.5693000000000001</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44351</v>
      </c>
      <c r="E459" s="184">
        <v>28.443100000000001</v>
      </c>
      <c r="F459" s="184">
        <v>4.6203000000000003</v>
      </c>
      <c r="G459" s="184">
        <v>64.546599999999998</v>
      </c>
      <c r="H459" s="184">
        <v>48.607999999999997</v>
      </c>
      <c r="I459" s="184">
        <v>45.331499999999998</v>
      </c>
      <c r="J459" s="184">
        <v>48.205199999999998</v>
      </c>
      <c r="K459" s="184">
        <v>12.503299999999999</v>
      </c>
      <c r="L459" s="184">
        <v>18.564900000000002</v>
      </c>
      <c r="M459" s="184">
        <v>21.747699999999998</v>
      </c>
      <c r="N459" s="184">
        <v>25.045000000000002</v>
      </c>
      <c r="O459" s="184">
        <v>8.6067999999999998</v>
      </c>
      <c r="P459" s="184">
        <v>9.2833000000000006</v>
      </c>
      <c r="Q459" s="184">
        <v>9.6434999999999995</v>
      </c>
      <c r="R459" s="184">
        <v>9.9014000000000006</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44351</v>
      </c>
      <c r="E460" s="184">
        <v>27.261900000000001</v>
      </c>
      <c r="F460" s="184">
        <v>3.8831000000000002</v>
      </c>
      <c r="G460" s="184">
        <v>63.8401</v>
      </c>
      <c r="H460" s="184">
        <v>47.889000000000003</v>
      </c>
      <c r="I460" s="184">
        <v>44.617699999999999</v>
      </c>
      <c r="J460" s="184">
        <v>47.469000000000001</v>
      </c>
      <c r="K460" s="184">
        <v>11.7889</v>
      </c>
      <c r="L460" s="184">
        <v>17.777200000000001</v>
      </c>
      <c r="M460" s="184">
        <v>20.911300000000001</v>
      </c>
      <c r="N460" s="184">
        <v>24.194299999999998</v>
      </c>
      <c r="O460" s="184">
        <v>7.8559999999999999</v>
      </c>
      <c r="P460" s="184">
        <v>8.5995000000000008</v>
      </c>
      <c r="Q460" s="184">
        <v>9.2658000000000005</v>
      </c>
      <c r="R460" s="184">
        <v>9.1503999999999994</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44351</v>
      </c>
      <c r="E461" s="184">
        <v>122.08799999999999</v>
      </c>
      <c r="F461" s="184">
        <v>23.9329</v>
      </c>
      <c r="G461" s="184">
        <v>169.34639999999999</v>
      </c>
      <c r="H461" s="184">
        <v>78.995099999999994</v>
      </c>
      <c r="I461" s="184">
        <v>76.245599999999996</v>
      </c>
      <c r="J461" s="184">
        <v>70.659899999999993</v>
      </c>
      <c r="K461" s="184">
        <v>23.9846</v>
      </c>
      <c r="L461" s="184">
        <v>28.5063</v>
      </c>
      <c r="M461" s="184">
        <v>36.600700000000003</v>
      </c>
      <c r="N461" s="184">
        <v>42.7913</v>
      </c>
      <c r="O461" s="184">
        <v>17.0749</v>
      </c>
      <c r="P461" s="184">
        <v>13.936500000000001</v>
      </c>
      <c r="Q461" s="184">
        <v>16.0291</v>
      </c>
      <c r="R461" s="184">
        <v>22.096499999999999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44351</v>
      </c>
      <c r="E462" s="184">
        <v>127.337</v>
      </c>
      <c r="F462" s="184">
        <v>24.6678</v>
      </c>
      <c r="G462" s="184">
        <v>170.1266</v>
      </c>
      <c r="H462" s="184">
        <v>79.8673</v>
      </c>
      <c r="I462" s="184">
        <v>77.0886</v>
      </c>
      <c r="J462" s="184">
        <v>71.552199999999999</v>
      </c>
      <c r="K462" s="184">
        <v>24.822900000000001</v>
      </c>
      <c r="L462" s="184">
        <v>29.2622</v>
      </c>
      <c r="M462" s="184">
        <v>37.441099999999999</v>
      </c>
      <c r="N462" s="184">
        <v>43.648299999999999</v>
      </c>
      <c r="O462" s="184">
        <v>17.832599999999999</v>
      </c>
      <c r="P462" s="184">
        <v>14.750500000000001</v>
      </c>
      <c r="Q462" s="184">
        <v>15.0268</v>
      </c>
      <c r="R462" s="184">
        <v>22.717500000000001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44351</v>
      </c>
      <c r="E463" s="184">
        <v>22.8384</v>
      </c>
      <c r="F463" s="184">
        <v>-25.233899999999998</v>
      </c>
      <c r="G463" s="184">
        <v>7.4093999999999998</v>
      </c>
      <c r="H463" s="184">
        <v>22.563099999999999</v>
      </c>
      <c r="I463" s="184">
        <v>24.8233</v>
      </c>
      <c r="J463" s="184">
        <v>32.659599999999998</v>
      </c>
      <c r="K463" s="184">
        <v>12.2066</v>
      </c>
      <c r="L463" s="184">
        <v>12.0306</v>
      </c>
      <c r="M463" s="184">
        <v>15.583</v>
      </c>
      <c r="N463" s="184">
        <v>18.792200000000001</v>
      </c>
      <c r="O463" s="184">
        <v>9.7318999999999996</v>
      </c>
      <c r="P463" s="184">
        <v>9.3820999999999994</v>
      </c>
      <c r="Q463" s="184">
        <v>9.7187999999999999</v>
      </c>
      <c r="R463" s="184">
        <v>10.770300000000001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44351</v>
      </c>
      <c r="E464" s="184">
        <v>22.6525</v>
      </c>
      <c r="F464" s="184">
        <v>-25.762599999999999</v>
      </c>
      <c r="G464" s="184">
        <v>6.9863</v>
      </c>
      <c r="H464" s="184">
        <v>22.168700000000001</v>
      </c>
      <c r="I464" s="184">
        <v>24.4543</v>
      </c>
      <c r="J464" s="184">
        <v>32.276400000000002</v>
      </c>
      <c r="K464" s="184">
        <v>11.8245</v>
      </c>
      <c r="L464" s="184">
        <v>11.6366</v>
      </c>
      <c r="M464" s="184">
        <v>15.1706</v>
      </c>
      <c r="N464" s="184">
        <v>18.392399999999999</v>
      </c>
      <c r="O464" s="184">
        <v>9.4652999999999992</v>
      </c>
      <c r="P464" s="184">
        <v>9.1908999999999992</v>
      </c>
      <c r="Q464" s="184">
        <v>9.56</v>
      </c>
      <c r="R464" s="184">
        <v>10.452299999999999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45.696422727272733</v>
      </c>
      <c r="G465" s="186">
        <v>93.990045454545438</v>
      </c>
      <c r="H465" s="186">
        <v>48.231395454545464</v>
      </c>
      <c r="I465" s="186">
        <v>36.512013636363641</v>
      </c>
      <c r="J465" s="186">
        <v>36.51192727272727</v>
      </c>
      <c r="K465" s="186">
        <v>15.860238636363642</v>
      </c>
      <c r="L465" s="186">
        <v>17.951838636363636</v>
      </c>
      <c r="M465" s="186">
        <v>20.746888636363636</v>
      </c>
      <c r="N465" s="186">
        <v>23.132649999999995</v>
      </c>
      <c r="O465" s="186">
        <v>8.9733499999999999</v>
      </c>
      <c r="P465" s="186">
        <v>9.032963157894736</v>
      </c>
      <c r="Q465" s="186">
        <v>9.4168386363636358</v>
      </c>
      <c r="R465" s="186">
        <v>9.7404578947368421</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14.602400000000001</v>
      </c>
      <c r="G466" s="186">
        <v>54.190750000000001</v>
      </c>
      <c r="H466" s="186">
        <v>34.815649999999998</v>
      </c>
      <c r="I466" s="186">
        <v>29.469799999999999</v>
      </c>
      <c r="J466" s="186">
        <v>33.359749999999998</v>
      </c>
      <c r="K466" s="186">
        <v>14.7448</v>
      </c>
      <c r="L466" s="186">
        <v>14.5845</v>
      </c>
      <c r="M466" s="186">
        <v>17.965350000000001</v>
      </c>
      <c r="N466" s="186">
        <v>22.224699999999999</v>
      </c>
      <c r="O466" s="186">
        <v>8.8215500000000002</v>
      </c>
      <c r="P466" s="186">
        <v>8.5593500000000002</v>
      </c>
      <c r="Q466" s="186">
        <v>9.1159999999999997</v>
      </c>
      <c r="R466" s="186">
        <v>9.1243999999999996</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44351</v>
      </c>
      <c r="E469" s="184">
        <v>221.56</v>
      </c>
      <c r="F469" s="184">
        <v>0.3669</v>
      </c>
      <c r="G469" s="184">
        <v>0.94769999999999999</v>
      </c>
      <c r="H469" s="184">
        <v>1.3124</v>
      </c>
      <c r="I469" s="184">
        <v>2.8025000000000002</v>
      </c>
      <c r="J469" s="184">
        <v>8.3422999999999998</v>
      </c>
      <c r="K469" s="184">
        <v>11.5497</v>
      </c>
      <c r="L469" s="184">
        <v>22.395299999999999</v>
      </c>
      <c r="M469" s="184">
        <v>36.7654</v>
      </c>
      <c r="N469" s="184">
        <v>58.631100000000004</v>
      </c>
      <c r="O469" s="184">
        <v>9.6452000000000009</v>
      </c>
      <c r="P469" s="184">
        <v>10.941000000000001</v>
      </c>
      <c r="Q469" s="184">
        <v>18.418500000000002</v>
      </c>
      <c r="R469" s="184">
        <v>17.564800000000002</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44351</v>
      </c>
      <c r="E470" s="184">
        <v>235.84</v>
      </c>
      <c r="F470" s="184">
        <v>0.37030000000000002</v>
      </c>
      <c r="G470" s="184">
        <v>0.9546</v>
      </c>
      <c r="H470" s="184">
        <v>1.3232999999999999</v>
      </c>
      <c r="I470" s="184">
        <v>2.8296999999999999</v>
      </c>
      <c r="J470" s="184">
        <v>8.4023000000000003</v>
      </c>
      <c r="K470" s="184">
        <v>11.7196</v>
      </c>
      <c r="L470" s="184">
        <v>22.7822</v>
      </c>
      <c r="M470" s="184">
        <v>37.451900000000002</v>
      </c>
      <c r="N470" s="184">
        <v>59.729100000000003</v>
      </c>
      <c r="O470" s="184">
        <v>10.3819</v>
      </c>
      <c r="P470" s="184">
        <v>11.748900000000001</v>
      </c>
      <c r="Q470" s="184">
        <v>11.3279</v>
      </c>
      <c r="R470" s="184">
        <v>18.346</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44351</v>
      </c>
      <c r="E471" s="184">
        <v>11.959</v>
      </c>
      <c r="F471" s="184">
        <v>0.23469999999999999</v>
      </c>
      <c r="G471" s="184">
        <v>1.3732</v>
      </c>
      <c r="H471" s="184">
        <v>1.8221000000000001</v>
      </c>
      <c r="I471" s="184">
        <v>2.7141000000000002</v>
      </c>
      <c r="J471" s="184">
        <v>9.0553000000000008</v>
      </c>
      <c r="K471" s="184">
        <v>6.0571000000000002</v>
      </c>
      <c r="L471" s="184"/>
      <c r="M471" s="184"/>
      <c r="N471" s="184"/>
      <c r="O471" s="184"/>
      <c r="P471" s="184"/>
      <c r="Q471" s="184">
        <v>19.59</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44351</v>
      </c>
      <c r="E472" s="184">
        <v>11.866</v>
      </c>
      <c r="F472" s="184">
        <v>0.23649999999999999</v>
      </c>
      <c r="G472" s="184">
        <v>1.3668</v>
      </c>
      <c r="H472" s="184">
        <v>1.7928999999999999</v>
      </c>
      <c r="I472" s="184">
        <v>2.6558999999999999</v>
      </c>
      <c r="J472" s="184">
        <v>8.9123000000000001</v>
      </c>
      <c r="K472" s="184">
        <v>5.6163999999999996</v>
      </c>
      <c r="L472" s="184"/>
      <c r="M472" s="184"/>
      <c r="N472" s="184"/>
      <c r="O472" s="184"/>
      <c r="P472" s="184"/>
      <c r="Q472" s="184">
        <v>18.66</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44351</v>
      </c>
      <c r="E473" s="184">
        <v>22.02</v>
      </c>
      <c r="F473" s="184">
        <v>0.13639999999999999</v>
      </c>
      <c r="G473" s="184">
        <v>1.1484000000000001</v>
      </c>
      <c r="H473" s="184">
        <v>1.0555000000000001</v>
      </c>
      <c r="I473" s="184">
        <v>2.5617000000000001</v>
      </c>
      <c r="J473" s="184">
        <v>8.5799000000000003</v>
      </c>
      <c r="K473" s="184">
        <v>6.0693999999999999</v>
      </c>
      <c r="L473" s="184">
        <v>27.430599999999998</v>
      </c>
      <c r="M473" s="184">
        <v>46.996000000000002</v>
      </c>
      <c r="N473" s="184">
        <v>69.907399999999996</v>
      </c>
      <c r="O473" s="184">
        <v>8.5751000000000008</v>
      </c>
      <c r="P473" s="184">
        <v>12.893599999999999</v>
      </c>
      <c r="Q473" s="184">
        <v>11.834199999999999</v>
      </c>
      <c r="R473" s="184">
        <v>13.824299999999999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44351</v>
      </c>
      <c r="E474" s="184">
        <v>23.22</v>
      </c>
      <c r="F474" s="184">
        <v>0.12939999999999999</v>
      </c>
      <c r="G474" s="184">
        <v>1.1324000000000001</v>
      </c>
      <c r="H474" s="184">
        <v>1.0444</v>
      </c>
      <c r="I474" s="184">
        <v>2.6072000000000002</v>
      </c>
      <c r="J474" s="184">
        <v>8.657</v>
      </c>
      <c r="K474" s="184">
        <v>6.3186999999999998</v>
      </c>
      <c r="L474" s="184">
        <v>28.0044</v>
      </c>
      <c r="M474" s="184">
        <v>47.992400000000004</v>
      </c>
      <c r="N474" s="184">
        <v>71.365300000000005</v>
      </c>
      <c r="O474" s="184">
        <v>9.4612999999999996</v>
      </c>
      <c r="P474" s="184">
        <v>13.7766</v>
      </c>
      <c r="Q474" s="184">
        <v>12.6782</v>
      </c>
      <c r="R474" s="184">
        <v>14.7422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44351</v>
      </c>
      <c r="E475" s="184">
        <v>15.54</v>
      </c>
      <c r="F475" s="184">
        <v>0.2581</v>
      </c>
      <c r="G475" s="184">
        <v>0.90910000000000002</v>
      </c>
      <c r="H475" s="184">
        <v>1.0403</v>
      </c>
      <c r="I475" s="184">
        <v>1.9684999999999999</v>
      </c>
      <c r="J475" s="184">
        <v>6.6574999999999998</v>
      </c>
      <c r="K475" s="184">
        <v>5.7142999999999997</v>
      </c>
      <c r="L475" s="184">
        <v>16.754300000000001</v>
      </c>
      <c r="M475" s="184">
        <v>32.820500000000003</v>
      </c>
      <c r="N475" s="184">
        <v>52.652299999999997</v>
      </c>
      <c r="O475" s="184"/>
      <c r="P475" s="184"/>
      <c r="Q475" s="184">
        <v>19.671500000000002</v>
      </c>
      <c r="R475" s="184">
        <v>22.855699999999999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44351</v>
      </c>
      <c r="E476" s="184">
        <v>15.01</v>
      </c>
      <c r="F476" s="184">
        <v>0.26719999999999999</v>
      </c>
      <c r="G476" s="184">
        <v>0.9415</v>
      </c>
      <c r="H476" s="184">
        <v>1.0094000000000001</v>
      </c>
      <c r="I476" s="184">
        <v>1.9009</v>
      </c>
      <c r="J476" s="184">
        <v>6.5294999999999996</v>
      </c>
      <c r="K476" s="184">
        <v>5.4813999999999998</v>
      </c>
      <c r="L476" s="184">
        <v>16.176500000000001</v>
      </c>
      <c r="M476" s="184">
        <v>31.898099999999999</v>
      </c>
      <c r="N476" s="184">
        <v>51.158099999999997</v>
      </c>
      <c r="O476" s="184"/>
      <c r="P476" s="184"/>
      <c r="Q476" s="184">
        <v>17.991700000000002</v>
      </c>
      <c r="R476" s="184">
        <v>21.276199999999999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44351</v>
      </c>
      <c r="E477" s="184">
        <v>75.56</v>
      </c>
      <c r="F477" s="184">
        <v>0.26540000000000002</v>
      </c>
      <c r="G477" s="184">
        <v>0.85419999999999996</v>
      </c>
      <c r="H477" s="184">
        <v>1.7369000000000001</v>
      </c>
      <c r="I477" s="184">
        <v>2.5236999999999998</v>
      </c>
      <c r="J477" s="184">
        <v>5.8559999999999999</v>
      </c>
      <c r="K477" s="184">
        <v>5.3395000000000001</v>
      </c>
      <c r="L477" s="184">
        <v>20.433499999999999</v>
      </c>
      <c r="M477" s="184">
        <v>38.897100000000002</v>
      </c>
      <c r="N477" s="184">
        <v>54.424700000000001</v>
      </c>
      <c r="O477" s="184">
        <v>13.230499999999999</v>
      </c>
      <c r="P477" s="184">
        <v>16.968900000000001</v>
      </c>
      <c r="Q477" s="184">
        <v>12.9175</v>
      </c>
      <c r="R477" s="184">
        <v>17.838899999999999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44351</v>
      </c>
      <c r="E478" s="184">
        <v>78.94</v>
      </c>
      <c r="F478" s="184">
        <v>0.26669999999999999</v>
      </c>
      <c r="G478" s="184">
        <v>0.86890000000000001</v>
      </c>
      <c r="H478" s="184">
        <v>1.7529999999999999</v>
      </c>
      <c r="I478" s="184">
        <v>2.5461</v>
      </c>
      <c r="J478" s="184">
        <v>5.9028999999999998</v>
      </c>
      <c r="K478" s="184">
        <v>5.4642999999999997</v>
      </c>
      <c r="L478" s="184">
        <v>20.703399999999998</v>
      </c>
      <c r="M478" s="184">
        <v>39.371499999999997</v>
      </c>
      <c r="N478" s="184">
        <v>55.179900000000004</v>
      </c>
      <c r="O478" s="184">
        <v>13.9381</v>
      </c>
      <c r="P478" s="184">
        <v>17.5565</v>
      </c>
      <c r="Q478" s="184">
        <v>13.849</v>
      </c>
      <c r="R478" s="184">
        <v>18.457799999999999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44351</v>
      </c>
      <c r="E479" s="184">
        <v>69.6828</v>
      </c>
      <c r="F479" s="184">
        <v>0.48380000000000001</v>
      </c>
      <c r="G479" s="184">
        <v>1.331</v>
      </c>
      <c r="H479" s="184">
        <v>1.8896999999999999</v>
      </c>
      <c r="I479" s="184">
        <v>4.1218000000000004</v>
      </c>
      <c r="J479" s="184">
        <v>7.4931000000000001</v>
      </c>
      <c r="K479" s="184">
        <v>8.3251000000000008</v>
      </c>
      <c r="L479" s="184">
        <v>29.98</v>
      </c>
      <c r="M479" s="184">
        <v>53.473500000000001</v>
      </c>
      <c r="N479" s="184">
        <v>76.587800000000001</v>
      </c>
      <c r="O479" s="184">
        <v>13.446099999999999</v>
      </c>
      <c r="P479" s="184">
        <v>15.739599999999999</v>
      </c>
      <c r="Q479" s="184">
        <v>13.761100000000001</v>
      </c>
      <c r="R479" s="184">
        <v>21.9114</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44351</v>
      </c>
      <c r="E480" s="184">
        <v>73.828699999999998</v>
      </c>
      <c r="F480" s="184">
        <v>0.48580000000000001</v>
      </c>
      <c r="G480" s="184">
        <v>1.3368</v>
      </c>
      <c r="H480" s="184">
        <v>1.9031</v>
      </c>
      <c r="I480" s="184">
        <v>4.1493000000000002</v>
      </c>
      <c r="J480" s="184">
        <v>7.556</v>
      </c>
      <c r="K480" s="184">
        <v>8.5208999999999993</v>
      </c>
      <c r="L480" s="184">
        <v>30.480699999999999</v>
      </c>
      <c r="M480" s="184">
        <v>54.444600000000001</v>
      </c>
      <c r="N480" s="184">
        <v>78.231200000000001</v>
      </c>
      <c r="O480" s="184">
        <v>14.3819</v>
      </c>
      <c r="P480" s="184">
        <v>16.6402</v>
      </c>
      <c r="Q480" s="184">
        <v>14.622199999999999</v>
      </c>
      <c r="R480" s="184">
        <v>23.0398</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44351</v>
      </c>
      <c r="E481" s="184">
        <v>96.927999999999997</v>
      </c>
      <c r="F481" s="184">
        <v>0.23899999999999999</v>
      </c>
      <c r="G481" s="184">
        <v>0.75639999999999996</v>
      </c>
      <c r="H481" s="184">
        <v>1.4293</v>
      </c>
      <c r="I481" s="184">
        <v>2.9011999999999998</v>
      </c>
      <c r="J481" s="184">
        <v>7.8974000000000002</v>
      </c>
      <c r="K481" s="184">
        <v>8.6926000000000005</v>
      </c>
      <c r="L481" s="184">
        <v>23.844799999999999</v>
      </c>
      <c r="M481" s="184">
        <v>39.963999999999999</v>
      </c>
      <c r="N481" s="184">
        <v>59.223100000000002</v>
      </c>
      <c r="O481" s="184">
        <v>14.255800000000001</v>
      </c>
      <c r="P481" s="184">
        <v>15.1584</v>
      </c>
      <c r="Q481" s="184">
        <v>12.9246</v>
      </c>
      <c r="R481" s="184">
        <v>18.959700000000002</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44351</v>
      </c>
      <c r="E482" s="184">
        <v>92.073499999999996</v>
      </c>
      <c r="F482" s="184">
        <v>0.23730000000000001</v>
      </c>
      <c r="G482" s="184">
        <v>0.75190000000000001</v>
      </c>
      <c r="H482" s="184">
        <v>1.4187000000000001</v>
      </c>
      <c r="I482" s="184">
        <v>2.8795999999999999</v>
      </c>
      <c r="J482" s="184">
        <v>7.8464999999999998</v>
      </c>
      <c r="K482" s="184">
        <v>8.5363000000000007</v>
      </c>
      <c r="L482" s="184">
        <v>23.492000000000001</v>
      </c>
      <c r="M482" s="184">
        <v>39.365900000000003</v>
      </c>
      <c r="N482" s="184">
        <v>58.321899999999999</v>
      </c>
      <c r="O482" s="184">
        <v>13.588900000000001</v>
      </c>
      <c r="P482" s="184">
        <v>14.462899999999999</v>
      </c>
      <c r="Q482" s="184">
        <v>14.786099999999999</v>
      </c>
      <c r="R482" s="184">
        <v>18.2959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0.28410714285714289</v>
      </c>
      <c r="G483" s="186">
        <v>1.0480642857142859</v>
      </c>
      <c r="H483" s="186">
        <v>1.4665000000000001</v>
      </c>
      <c r="I483" s="186">
        <v>2.7972999999999999</v>
      </c>
      <c r="J483" s="186">
        <v>7.6920000000000002</v>
      </c>
      <c r="K483" s="186">
        <v>7.3860928571428568</v>
      </c>
      <c r="L483" s="186">
        <v>23.539808333333337</v>
      </c>
      <c r="M483" s="186">
        <v>41.620075</v>
      </c>
      <c r="N483" s="186">
        <v>62.117658333333338</v>
      </c>
      <c r="O483" s="186">
        <v>12.090479999999999</v>
      </c>
      <c r="P483" s="186">
        <v>14.588659999999999</v>
      </c>
      <c r="Q483" s="186">
        <v>15.216607142857141</v>
      </c>
      <c r="R483" s="186">
        <v>18.926058333333334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0.26175000000000004</v>
      </c>
      <c r="G484" s="186">
        <v>0.95114999999999994</v>
      </c>
      <c r="H484" s="186">
        <v>1.4239999999999999</v>
      </c>
      <c r="I484" s="186">
        <v>2.6850000000000001</v>
      </c>
      <c r="J484" s="186">
        <v>7.87195</v>
      </c>
      <c r="K484" s="186">
        <v>6.1940499999999998</v>
      </c>
      <c r="L484" s="186">
        <v>23.1371</v>
      </c>
      <c r="M484" s="186">
        <v>39.368700000000004</v>
      </c>
      <c r="N484" s="186">
        <v>58.927100000000003</v>
      </c>
      <c r="O484" s="186">
        <v>13.3383</v>
      </c>
      <c r="P484" s="186">
        <v>14.810649999999999</v>
      </c>
      <c r="Q484" s="186">
        <v>14.2356</v>
      </c>
      <c r="R484" s="186">
        <v>18.401899999999998</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44351</v>
      </c>
      <c r="E487" s="184">
        <v>36.6738</v>
      </c>
      <c r="F487" s="184">
        <v>18.421600000000002</v>
      </c>
      <c r="G487" s="184">
        <v>13.118399999999999</v>
      </c>
      <c r="H487" s="184">
        <v>7.1471999999999998</v>
      </c>
      <c r="I487" s="184">
        <v>8.4443000000000001</v>
      </c>
      <c r="J487" s="184">
        <v>8.8760999999999992</v>
      </c>
      <c r="K487" s="184">
        <v>10.5436</v>
      </c>
      <c r="L487" s="184">
        <v>6.2525000000000004</v>
      </c>
      <c r="M487" s="184">
        <v>6.7309000000000001</v>
      </c>
      <c r="N487" s="184">
        <v>9.6038999999999994</v>
      </c>
      <c r="O487" s="184">
        <v>6.1680000000000001</v>
      </c>
      <c r="P487" s="184">
        <v>6.0778999999999996</v>
      </c>
      <c r="Q487" s="184">
        <v>7.8277999999999999</v>
      </c>
      <c r="R487" s="184">
        <v>5.1989999999999998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44351</v>
      </c>
      <c r="E488" s="184">
        <v>24.221599999999999</v>
      </c>
      <c r="F488" s="184">
        <v>17.941199999999998</v>
      </c>
      <c r="G488" s="184">
        <v>12.520300000000001</v>
      </c>
      <c r="H488" s="184">
        <v>6.5526</v>
      </c>
      <c r="I488" s="184">
        <v>7.8487999999999998</v>
      </c>
      <c r="J488" s="184">
        <v>8.4405000000000001</v>
      </c>
      <c r="K488" s="184">
        <v>10.1187</v>
      </c>
      <c r="L488" s="184">
        <v>5.7350000000000003</v>
      </c>
      <c r="M488" s="184">
        <v>6.1646999999999998</v>
      </c>
      <c r="N488" s="184">
        <v>9.0022000000000002</v>
      </c>
      <c r="O488" s="184">
        <v>5.5746000000000002</v>
      </c>
      <c r="P488" s="184">
        <v>5.4791999999999996</v>
      </c>
      <c r="Q488" s="184">
        <v>7.5434999999999999</v>
      </c>
      <c r="R488" s="184">
        <v>4.6086</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44351</v>
      </c>
      <c r="E489" s="184">
        <v>35.020200000000003</v>
      </c>
      <c r="F489" s="184">
        <v>17.831299999999999</v>
      </c>
      <c r="G489" s="184">
        <v>12.5199</v>
      </c>
      <c r="H489" s="184">
        <v>6.5446</v>
      </c>
      <c r="I489" s="184">
        <v>7.8403999999999998</v>
      </c>
      <c r="J489" s="184">
        <v>8.4383999999999997</v>
      </c>
      <c r="K489" s="184">
        <v>10.123900000000001</v>
      </c>
      <c r="L489" s="184">
        <v>5.7439999999999998</v>
      </c>
      <c r="M489" s="184">
        <v>6.1760999999999999</v>
      </c>
      <c r="N489" s="184">
        <v>9.0120000000000005</v>
      </c>
      <c r="O489" s="184">
        <v>5.5796999999999999</v>
      </c>
      <c r="P489" s="184">
        <v>5.4821</v>
      </c>
      <c r="Q489" s="184">
        <v>7.7957999999999998</v>
      </c>
      <c r="R489" s="184">
        <v>4.6158999999999999</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44351</v>
      </c>
      <c r="E490" s="184">
        <v>1.4522999999999999</v>
      </c>
      <c r="F490" s="184">
        <v>0</v>
      </c>
      <c r="G490" s="184">
        <v>0</v>
      </c>
      <c r="H490" s="184">
        <v>0</v>
      </c>
      <c r="I490" s="184">
        <v>0</v>
      </c>
      <c r="J490" s="184">
        <v>0</v>
      </c>
      <c r="K490" s="184">
        <v>0</v>
      </c>
      <c r="L490" s="184">
        <v>0</v>
      </c>
      <c r="M490" s="184">
        <v>0</v>
      </c>
      <c r="N490" s="184">
        <v>0</v>
      </c>
      <c r="O490" s="184"/>
      <c r="P490" s="184"/>
      <c r="Q490" s="184">
        <v>-16.415800000000001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44351</v>
      </c>
      <c r="E491" s="184">
        <v>0.96740000000000004</v>
      </c>
      <c r="F491" s="184">
        <v>0</v>
      </c>
      <c r="G491" s="184">
        <v>0</v>
      </c>
      <c r="H491" s="184">
        <v>0</v>
      </c>
      <c r="I491" s="184">
        <v>0</v>
      </c>
      <c r="J491" s="184">
        <v>0</v>
      </c>
      <c r="K491" s="184">
        <v>0</v>
      </c>
      <c r="L491" s="184">
        <v>0</v>
      </c>
      <c r="M491" s="184">
        <v>0</v>
      </c>
      <c r="N491" s="184">
        <v>0</v>
      </c>
      <c r="O491" s="184"/>
      <c r="P491" s="184"/>
      <c r="Q491" s="184">
        <v>-16.412299999999998</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44351</v>
      </c>
      <c r="E492" s="184">
        <v>1.3985000000000001</v>
      </c>
      <c r="F492" s="184">
        <v>0</v>
      </c>
      <c r="G492" s="184">
        <v>0</v>
      </c>
      <c r="H492" s="184">
        <v>0</v>
      </c>
      <c r="I492" s="184">
        <v>0</v>
      </c>
      <c r="J492" s="184">
        <v>0</v>
      </c>
      <c r="K492" s="184">
        <v>0</v>
      </c>
      <c r="L492" s="184">
        <v>0</v>
      </c>
      <c r="M492" s="184">
        <v>0</v>
      </c>
      <c r="N492" s="184">
        <v>0</v>
      </c>
      <c r="O492" s="184"/>
      <c r="P492" s="184"/>
      <c r="Q492" s="184">
        <v>-16.413799999999998</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44351</v>
      </c>
      <c r="E493" s="184">
        <v>25.281600000000001</v>
      </c>
      <c r="F493" s="184">
        <v>-3.4645999999999999</v>
      </c>
      <c r="G493" s="184">
        <v>16.2879</v>
      </c>
      <c r="H493" s="184">
        <v>3.1987999999999999</v>
      </c>
      <c r="I493" s="184">
        <v>3.4281999999999999</v>
      </c>
      <c r="J493" s="184">
        <v>8.6982999999999997</v>
      </c>
      <c r="K493" s="184">
        <v>15.915900000000001</v>
      </c>
      <c r="L493" s="184">
        <v>3.6755</v>
      </c>
      <c r="M493" s="184">
        <v>4.9347000000000003</v>
      </c>
      <c r="N493" s="184">
        <v>7.5552000000000001</v>
      </c>
      <c r="O493" s="184">
        <v>10.76</v>
      </c>
      <c r="P493" s="184">
        <v>9.3787000000000003</v>
      </c>
      <c r="Q493" s="184">
        <v>9.6249000000000002</v>
      </c>
      <c r="R493" s="184">
        <v>10.1281</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44351</v>
      </c>
      <c r="E494" s="184">
        <v>23.352599999999999</v>
      </c>
      <c r="F494" s="184">
        <v>-3.9070999999999998</v>
      </c>
      <c r="G494" s="184">
        <v>15.859</v>
      </c>
      <c r="H494" s="184">
        <v>2.7926000000000002</v>
      </c>
      <c r="I494" s="184">
        <v>3.0066000000000002</v>
      </c>
      <c r="J494" s="184">
        <v>8.2760999999999996</v>
      </c>
      <c r="K494" s="184">
        <v>15.4991</v>
      </c>
      <c r="L494" s="184">
        <v>3.2597</v>
      </c>
      <c r="M494" s="184">
        <v>4.5073999999999996</v>
      </c>
      <c r="N494" s="184">
        <v>7.1132</v>
      </c>
      <c r="O494" s="184">
        <v>10.0891</v>
      </c>
      <c r="P494" s="184">
        <v>8.5934000000000008</v>
      </c>
      <c r="Q494" s="184">
        <v>8.7487999999999992</v>
      </c>
      <c r="R494" s="184">
        <v>9.5755999999999997</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44351</v>
      </c>
      <c r="E495" s="184">
        <v>18.495799999999999</v>
      </c>
      <c r="F495" s="184">
        <v>-10.6534</v>
      </c>
      <c r="G495" s="184">
        <v>5.1330999999999998</v>
      </c>
      <c r="H495" s="184">
        <v>-1.0992</v>
      </c>
      <c r="I495" s="184">
        <v>1.6926000000000001</v>
      </c>
      <c r="J495" s="184">
        <v>6.6772999999999998</v>
      </c>
      <c r="K495" s="184">
        <v>7.9535</v>
      </c>
      <c r="L495" s="184">
        <v>6.9836999999999998</v>
      </c>
      <c r="M495" s="184">
        <v>7.4264000000000001</v>
      </c>
      <c r="N495" s="184">
        <v>7.4062999999999999</v>
      </c>
      <c r="O495" s="184">
        <v>4.3630000000000004</v>
      </c>
      <c r="P495" s="184">
        <v>5.4398999999999997</v>
      </c>
      <c r="Q495" s="184">
        <v>7.1256000000000004</v>
      </c>
      <c r="R495" s="184">
        <v>7.5072000000000001</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44351</v>
      </c>
      <c r="E496" s="184">
        <v>19.5517</v>
      </c>
      <c r="F496" s="184">
        <v>-10.264799999999999</v>
      </c>
      <c r="G496" s="184">
        <v>5.4785000000000004</v>
      </c>
      <c r="H496" s="184">
        <v>-0.77329999999999999</v>
      </c>
      <c r="I496" s="184">
        <v>2.0150999999999999</v>
      </c>
      <c r="J496" s="184">
        <v>6.9907000000000004</v>
      </c>
      <c r="K496" s="184">
        <v>8.2798999999999996</v>
      </c>
      <c r="L496" s="184">
        <v>7.32</v>
      </c>
      <c r="M496" s="184">
        <v>7.7712000000000003</v>
      </c>
      <c r="N496" s="184">
        <v>7.7554999999999996</v>
      </c>
      <c r="O496" s="184">
        <v>4.7858000000000001</v>
      </c>
      <c r="P496" s="184">
        <v>5.97</v>
      </c>
      <c r="Q496" s="184">
        <v>7.6189999999999998</v>
      </c>
      <c r="R496" s="184">
        <v>7.8994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44351</v>
      </c>
      <c r="E497" s="184">
        <v>36.247100000000003</v>
      </c>
      <c r="F497" s="184">
        <v>-12.180400000000001</v>
      </c>
      <c r="G497" s="184">
        <v>6.0785</v>
      </c>
      <c r="H497" s="184">
        <v>-8.4306000000000001</v>
      </c>
      <c r="I497" s="184">
        <v>-3.577</v>
      </c>
      <c r="J497" s="184">
        <v>3.0842000000000001</v>
      </c>
      <c r="K497" s="184">
        <v>7.4828999999999999</v>
      </c>
      <c r="L497" s="184">
        <v>0.1706</v>
      </c>
      <c r="M497" s="184">
        <v>2.5718999999999999</v>
      </c>
      <c r="N497" s="184">
        <v>2.7892999999999999</v>
      </c>
      <c r="O497" s="184">
        <v>7.1153000000000004</v>
      </c>
      <c r="P497" s="184">
        <v>6.9485000000000001</v>
      </c>
      <c r="Q497" s="184">
        <v>8.0129000000000001</v>
      </c>
      <c r="R497" s="184">
        <v>6.3893000000000004</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44351</v>
      </c>
      <c r="E498" s="184">
        <v>38.706800000000001</v>
      </c>
      <c r="F498" s="184">
        <v>-10.7469</v>
      </c>
      <c r="G498" s="184">
        <v>7.4226999999999999</v>
      </c>
      <c r="H498" s="184">
        <v>-7.0896999999999997</v>
      </c>
      <c r="I498" s="184">
        <v>-2.2477999999999998</v>
      </c>
      <c r="J498" s="184">
        <v>4.4211999999999998</v>
      </c>
      <c r="K498" s="184">
        <v>8.8393999999999995</v>
      </c>
      <c r="L498" s="184">
        <v>1.454</v>
      </c>
      <c r="M498" s="184">
        <v>3.8357000000000001</v>
      </c>
      <c r="N498" s="184">
        <v>4.0086000000000004</v>
      </c>
      <c r="O498" s="184">
        <v>8.2085000000000008</v>
      </c>
      <c r="P498" s="184">
        <v>7.9676999999999998</v>
      </c>
      <c r="Q498" s="184">
        <v>8.6836000000000002</v>
      </c>
      <c r="R498" s="184">
        <v>7.4752000000000001</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44351</v>
      </c>
      <c r="E499" s="184">
        <v>25.345700000000001</v>
      </c>
      <c r="F499" s="184">
        <v>-11.373100000000001</v>
      </c>
      <c r="G499" s="184">
        <v>6.9162999999999997</v>
      </c>
      <c r="H499" s="184">
        <v>-7.6007999999999996</v>
      </c>
      <c r="I499" s="184">
        <v>-2.7435999999999998</v>
      </c>
      <c r="J499" s="184">
        <v>3.9245000000000001</v>
      </c>
      <c r="K499" s="184">
        <v>8.3346</v>
      </c>
      <c r="L499" s="184">
        <v>0.94679999999999997</v>
      </c>
      <c r="M499" s="184">
        <v>3.3187000000000002</v>
      </c>
      <c r="N499" s="184">
        <v>3.4721000000000002</v>
      </c>
      <c r="O499" s="184">
        <v>7.7047999999999996</v>
      </c>
      <c r="P499" s="184">
        <v>7.5190000000000001</v>
      </c>
      <c r="Q499" s="184">
        <v>7.8461999999999996</v>
      </c>
      <c r="R499" s="184">
        <v>6.9489000000000001</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44351</v>
      </c>
      <c r="E500" s="184">
        <v>25.321100000000001</v>
      </c>
      <c r="F500" s="184">
        <v>-5.7649999999999997</v>
      </c>
      <c r="G500" s="184">
        <v>4.5663999999999998</v>
      </c>
      <c r="H500" s="184">
        <v>-8.2400000000000001E-2</v>
      </c>
      <c r="I500" s="184">
        <v>1.3289</v>
      </c>
      <c r="J500" s="184">
        <v>4.5372000000000003</v>
      </c>
      <c r="K500" s="184">
        <v>4.3593000000000002</v>
      </c>
      <c r="L500" s="184">
        <v>1.1053999999999999</v>
      </c>
      <c r="M500" s="184">
        <v>3.0474999999999999</v>
      </c>
      <c r="N500" s="184">
        <v>3.9487999999999999</v>
      </c>
      <c r="O500" s="184">
        <v>8.3534000000000006</v>
      </c>
      <c r="P500" s="184">
        <v>8.06</v>
      </c>
      <c r="Q500" s="184">
        <v>8.6706000000000003</v>
      </c>
      <c r="R500" s="184">
        <v>7.6441999999999997</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44351</v>
      </c>
      <c r="E501" s="184">
        <v>23.997599999999998</v>
      </c>
      <c r="F501" s="184">
        <v>-6.8432000000000004</v>
      </c>
      <c r="G501" s="184">
        <v>3.55</v>
      </c>
      <c r="H501" s="184">
        <v>-1.1295999999999999</v>
      </c>
      <c r="I501" s="184">
        <v>0.29339999999999999</v>
      </c>
      <c r="J501" s="184">
        <v>3.5186000000000002</v>
      </c>
      <c r="K501" s="184">
        <v>3.3191000000000002</v>
      </c>
      <c r="L501" s="184">
        <v>0.10539999999999999</v>
      </c>
      <c r="M501" s="184">
        <v>2.0747</v>
      </c>
      <c r="N501" s="184">
        <v>2.9887000000000001</v>
      </c>
      <c r="O501" s="184">
        <v>7.4226000000000001</v>
      </c>
      <c r="P501" s="184">
        <v>7.2382</v>
      </c>
      <c r="Q501" s="184">
        <v>7.5513000000000003</v>
      </c>
      <c r="R501" s="184">
        <v>6.7123999999999997</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44351</v>
      </c>
      <c r="E502" s="184">
        <v>2733.701</v>
      </c>
      <c r="F502" s="184">
        <v>-12.007400000000001</v>
      </c>
      <c r="G502" s="184">
        <v>7.2267999999999999</v>
      </c>
      <c r="H502" s="184">
        <v>-8.2746999999999993</v>
      </c>
      <c r="I502" s="184">
        <v>-6.0761000000000003</v>
      </c>
      <c r="J502" s="184">
        <v>3.6082999999999998</v>
      </c>
      <c r="K502" s="184">
        <v>10.0639</v>
      </c>
      <c r="L502" s="184">
        <v>1.149</v>
      </c>
      <c r="M502" s="184">
        <v>4.0213000000000001</v>
      </c>
      <c r="N502" s="184">
        <v>4.6257000000000001</v>
      </c>
      <c r="O502" s="184">
        <v>10.293100000000001</v>
      </c>
      <c r="P502" s="184">
        <v>8.4438999999999993</v>
      </c>
      <c r="Q502" s="184">
        <v>8.8843999999999994</v>
      </c>
      <c r="R502" s="184">
        <v>12.5222</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44351</v>
      </c>
      <c r="E503" s="184">
        <v>2633.8198000000002</v>
      </c>
      <c r="F503" s="184">
        <v>-12.5831</v>
      </c>
      <c r="G503" s="184">
        <v>6.6513999999999998</v>
      </c>
      <c r="H503" s="184">
        <v>-8.8744999999999994</v>
      </c>
      <c r="I503" s="184">
        <v>-6.6849999999999996</v>
      </c>
      <c r="J503" s="184">
        <v>2.9908999999999999</v>
      </c>
      <c r="K503" s="184">
        <v>9.4216999999999995</v>
      </c>
      <c r="L503" s="184">
        <v>0.49120000000000003</v>
      </c>
      <c r="M503" s="184">
        <v>3.3504999999999998</v>
      </c>
      <c r="N503" s="184">
        <v>3.9561999999999999</v>
      </c>
      <c r="O503" s="184">
        <v>9.6378000000000004</v>
      </c>
      <c r="P503" s="184">
        <v>7.9057000000000004</v>
      </c>
      <c r="Q503" s="184">
        <v>7.1189999999999998</v>
      </c>
      <c r="R503" s="184">
        <v>11.8057</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44351</v>
      </c>
      <c r="E504" s="184">
        <v>72.261300000000006</v>
      </c>
      <c r="F504" s="184">
        <v>38.985700000000001</v>
      </c>
      <c r="G504" s="184">
        <v>2.5091999999999999</v>
      </c>
      <c r="H504" s="184">
        <v>-6.1767000000000003</v>
      </c>
      <c r="I504" s="184">
        <v>10.9053</v>
      </c>
      <c r="J504" s="184">
        <v>6.7186000000000003</v>
      </c>
      <c r="K504" s="184">
        <v>15.163</v>
      </c>
      <c r="L504" s="184">
        <v>15.0916</v>
      </c>
      <c r="M504" s="184">
        <v>15.7468</v>
      </c>
      <c r="N504" s="184">
        <v>9.7591999999999999</v>
      </c>
      <c r="O504" s="184">
        <v>5.5827</v>
      </c>
      <c r="P504" s="184">
        <v>6.8189000000000002</v>
      </c>
      <c r="Q504" s="184">
        <v>8.4915000000000003</v>
      </c>
      <c r="R504" s="184">
        <v>3.4939</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44351</v>
      </c>
      <c r="E505" s="184">
        <v>77.245699999999999</v>
      </c>
      <c r="F505" s="184">
        <v>39.0244</v>
      </c>
      <c r="G505" s="184">
        <v>2.5206</v>
      </c>
      <c r="H505" s="184">
        <v>-6.1759000000000004</v>
      </c>
      <c r="I505" s="184">
        <v>10.906599999999999</v>
      </c>
      <c r="J505" s="184">
        <v>6.7188999999999997</v>
      </c>
      <c r="K505" s="184">
        <v>15.234500000000001</v>
      </c>
      <c r="L505" s="184">
        <v>15.5548</v>
      </c>
      <c r="M505" s="184">
        <v>16.366800000000001</v>
      </c>
      <c r="N505" s="184">
        <v>10.436999999999999</v>
      </c>
      <c r="O505" s="184">
        <v>6.4340999999999999</v>
      </c>
      <c r="P505" s="184">
        <v>7.7195999999999998</v>
      </c>
      <c r="Q505" s="184">
        <v>8.4551999999999996</v>
      </c>
      <c r="R505" s="184">
        <v>4.2587000000000002</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44351</v>
      </c>
      <c r="E512" s="184">
        <v>68.451700000000002</v>
      </c>
      <c r="F512" s="184">
        <v>18.1386</v>
      </c>
      <c r="G512" s="184">
        <v>16.124700000000001</v>
      </c>
      <c r="H512" s="184">
        <v>7.5217000000000001</v>
      </c>
      <c r="I512" s="184">
        <v>4.5250000000000004</v>
      </c>
      <c r="J512" s="184">
        <v>4.9261999999999997</v>
      </c>
      <c r="K512" s="184">
        <v>4.3886000000000003</v>
      </c>
      <c r="L512" s="184">
        <v>1.9074</v>
      </c>
      <c r="M512" s="184">
        <v>3.7206000000000001</v>
      </c>
      <c r="N512" s="184">
        <v>5.6295999999999999</v>
      </c>
      <c r="O512" s="184">
        <v>5.6233000000000004</v>
      </c>
      <c r="P512" s="184">
        <v>5.7335000000000003</v>
      </c>
      <c r="Q512" s="184">
        <v>8.3023000000000007</v>
      </c>
      <c r="R512" s="184">
        <v>6.8681000000000001</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44351</v>
      </c>
      <c r="E513" s="184">
        <v>72.726699999999994</v>
      </c>
      <c r="F513" s="184">
        <v>18.779900000000001</v>
      </c>
      <c r="G513" s="184">
        <v>16.735600000000002</v>
      </c>
      <c r="H513" s="184">
        <v>8.1358999999999995</v>
      </c>
      <c r="I513" s="184">
        <v>5.1256000000000004</v>
      </c>
      <c r="J513" s="184">
        <v>5.4779999999999998</v>
      </c>
      <c r="K513" s="184">
        <v>4.7392000000000003</v>
      </c>
      <c r="L513" s="184">
        <v>2.3773</v>
      </c>
      <c r="M513" s="184">
        <v>4.2515999999999998</v>
      </c>
      <c r="N513" s="184">
        <v>6.1951999999999998</v>
      </c>
      <c r="O513" s="184">
        <v>6.2907000000000002</v>
      </c>
      <c r="P513" s="184">
        <v>6.4092000000000002</v>
      </c>
      <c r="Q513" s="184">
        <v>7.8490000000000002</v>
      </c>
      <c r="R513" s="184">
        <v>7.5701999999999998</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44351</v>
      </c>
      <c r="E514" s="184">
        <v>68.451700000000002</v>
      </c>
      <c r="F514" s="184">
        <v>18.1386</v>
      </c>
      <c r="G514" s="184">
        <v>16.124700000000001</v>
      </c>
      <c r="H514" s="184">
        <v>7.5217000000000001</v>
      </c>
      <c r="I514" s="184">
        <v>4.5250000000000004</v>
      </c>
      <c r="J514" s="184">
        <v>4.9261999999999997</v>
      </c>
      <c r="K514" s="184">
        <v>4.3886000000000003</v>
      </c>
      <c r="L514" s="184">
        <v>1.9074</v>
      </c>
      <c r="M514" s="184">
        <v>3.7206000000000001</v>
      </c>
      <c r="N514" s="184">
        <v>5.6295999999999999</v>
      </c>
      <c r="O514" s="184">
        <v>5.6233000000000004</v>
      </c>
      <c r="P514" s="184">
        <v>5.7335000000000003</v>
      </c>
      <c r="Q514" s="184">
        <v>8.3023000000000007</v>
      </c>
      <c r="R514" s="184">
        <v>6.8681000000000001</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44351</v>
      </c>
      <c r="E515" s="184">
        <v>68.451700000000002</v>
      </c>
      <c r="F515" s="184">
        <v>18.1386</v>
      </c>
      <c r="G515" s="184">
        <v>16.124700000000001</v>
      </c>
      <c r="H515" s="184">
        <v>7.5217000000000001</v>
      </c>
      <c r="I515" s="184">
        <v>4.5250000000000004</v>
      </c>
      <c r="J515" s="184">
        <v>4.9261999999999997</v>
      </c>
      <c r="K515" s="184">
        <v>4.3886000000000003</v>
      </c>
      <c r="L515" s="184">
        <v>1.9074</v>
      </c>
      <c r="M515" s="184">
        <v>3.7206000000000001</v>
      </c>
      <c r="N515" s="184">
        <v>5.6295999999999999</v>
      </c>
      <c r="O515" s="184">
        <v>5.6233000000000004</v>
      </c>
      <c r="P515" s="184">
        <v>5.7335000000000003</v>
      </c>
      <c r="Q515" s="184">
        <v>8.3023000000000007</v>
      </c>
      <c r="R515" s="184">
        <v>6.8681000000000001</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44351</v>
      </c>
      <c r="E516" s="184">
        <v>28.424199999999999</v>
      </c>
      <c r="F516" s="184">
        <v>-0.12839999999999999</v>
      </c>
      <c r="G516" s="184">
        <v>3.7679</v>
      </c>
      <c r="H516" s="184">
        <v>-4.6554000000000002</v>
      </c>
      <c r="I516" s="184">
        <v>-3.6819999999999999</v>
      </c>
      <c r="J516" s="184">
        <v>4.9166999999999996</v>
      </c>
      <c r="K516" s="184">
        <v>7.6120999999999999</v>
      </c>
      <c r="L516" s="184">
        <v>0.72009999999999996</v>
      </c>
      <c r="M516" s="184">
        <v>3.2191999999999998</v>
      </c>
      <c r="N516" s="184">
        <v>3.9910999999999999</v>
      </c>
      <c r="O516" s="184">
        <v>8.157</v>
      </c>
      <c r="P516" s="184">
        <v>6.7164999999999999</v>
      </c>
      <c r="Q516" s="184">
        <v>7.9390999999999998</v>
      </c>
      <c r="R516" s="184">
        <v>6.9917999999999996</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44351</v>
      </c>
      <c r="E517" s="184">
        <v>30.3188</v>
      </c>
      <c r="F517" s="184">
        <v>0.72230000000000005</v>
      </c>
      <c r="G517" s="184">
        <v>4.5763999999999996</v>
      </c>
      <c r="H517" s="184">
        <v>-3.8839000000000001</v>
      </c>
      <c r="I517" s="184">
        <v>-2.8946999999999998</v>
      </c>
      <c r="J517" s="184">
        <v>5.7050999999999998</v>
      </c>
      <c r="K517" s="184">
        <v>8.4147999999999996</v>
      </c>
      <c r="L517" s="184">
        <v>1.5122</v>
      </c>
      <c r="M517" s="184">
        <v>4.0266000000000002</v>
      </c>
      <c r="N517" s="184">
        <v>4.8099999999999996</v>
      </c>
      <c r="O517" s="184">
        <v>8.9923000000000002</v>
      </c>
      <c r="P517" s="184">
        <v>7.5308000000000002</v>
      </c>
      <c r="Q517" s="184">
        <v>7.8235999999999999</v>
      </c>
      <c r="R517" s="184">
        <v>7.8297999999999996</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44351</v>
      </c>
      <c r="E518" s="184">
        <v>27.335100000000001</v>
      </c>
      <c r="F518" s="184">
        <v>-0.2671</v>
      </c>
      <c r="G518" s="184">
        <v>3.5173000000000001</v>
      </c>
      <c r="H518" s="184">
        <v>-4.8978000000000002</v>
      </c>
      <c r="I518" s="184">
        <v>-3.9236</v>
      </c>
      <c r="J518" s="184">
        <v>4.6703999999999999</v>
      </c>
      <c r="K518" s="184">
        <v>7.3605</v>
      </c>
      <c r="L518" s="184">
        <v>0.47510000000000002</v>
      </c>
      <c r="M518" s="184">
        <v>2.9683000000000002</v>
      </c>
      <c r="N518" s="184">
        <v>3.7362000000000002</v>
      </c>
      <c r="O518" s="184">
        <v>7.8921000000000001</v>
      </c>
      <c r="P518" s="184">
        <v>6.452</v>
      </c>
      <c r="Q518" s="184">
        <v>7.6311999999999998</v>
      </c>
      <c r="R518" s="184">
        <v>6.7332999999999998</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44351</v>
      </c>
      <c r="E519" s="184">
        <v>28.34</v>
      </c>
      <c r="F519" s="184">
        <v>5.9255000000000004</v>
      </c>
      <c r="G519" s="184">
        <v>10.4842</v>
      </c>
      <c r="H519" s="184">
        <v>-0.99339999999999995</v>
      </c>
      <c r="I519" s="184">
        <v>-0.74490000000000001</v>
      </c>
      <c r="J519" s="184">
        <v>5.9922000000000004</v>
      </c>
      <c r="K519" s="184">
        <v>7.7195</v>
      </c>
      <c r="L519" s="184">
        <v>4.1421999999999999</v>
      </c>
      <c r="M519" s="184">
        <v>5.9188000000000001</v>
      </c>
      <c r="N519" s="184">
        <v>7.4970999999999997</v>
      </c>
      <c r="O519" s="184">
        <v>9.4903999999999993</v>
      </c>
      <c r="P519" s="184">
        <v>9.1974999999999998</v>
      </c>
      <c r="Q519" s="184">
        <v>9.5874000000000006</v>
      </c>
      <c r="R519" s="184">
        <v>9.6190999999999995</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44351</v>
      </c>
      <c r="E520" s="184">
        <v>29.712199999999999</v>
      </c>
      <c r="F520" s="184">
        <v>6.7576999999999998</v>
      </c>
      <c r="G520" s="184">
        <v>11.2712</v>
      </c>
      <c r="H520" s="184">
        <v>-0.21060000000000001</v>
      </c>
      <c r="I520" s="184">
        <v>4.3900000000000002E-2</v>
      </c>
      <c r="J520" s="184">
        <v>6.7874999999999996</v>
      </c>
      <c r="K520" s="184">
        <v>8.5248000000000008</v>
      </c>
      <c r="L520" s="184">
        <v>4.9471999999999996</v>
      </c>
      <c r="M520" s="184">
        <v>6.7194000000000003</v>
      </c>
      <c r="N520" s="184">
        <v>8.3026999999999997</v>
      </c>
      <c r="O520" s="184">
        <v>10.2606</v>
      </c>
      <c r="P520" s="184">
        <v>9.9695999999999998</v>
      </c>
      <c r="Q520" s="184">
        <v>10.795299999999999</v>
      </c>
      <c r="R520" s="184">
        <v>10.385300000000001</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44351</v>
      </c>
      <c r="E521" s="184">
        <v>17.482900000000001</v>
      </c>
      <c r="F521" s="184">
        <v>3.1318999999999999</v>
      </c>
      <c r="G521" s="184">
        <v>11.772399999999999</v>
      </c>
      <c r="H521" s="184">
        <v>5.5833000000000004</v>
      </c>
      <c r="I521" s="184">
        <v>2.1789999999999998</v>
      </c>
      <c r="J521" s="184">
        <v>7.6188000000000002</v>
      </c>
      <c r="K521" s="184">
        <v>7.4584000000000001</v>
      </c>
      <c r="L521" s="184">
        <v>4.0707000000000004</v>
      </c>
      <c r="M521" s="184">
        <v>5.5425000000000004</v>
      </c>
      <c r="N521" s="184">
        <v>7.3051000000000004</v>
      </c>
      <c r="O521" s="184">
        <v>7.3520000000000003</v>
      </c>
      <c r="P521" s="184">
        <v>5.8209999999999997</v>
      </c>
      <c r="Q521" s="184">
        <v>6.1974999999999998</v>
      </c>
      <c r="R521" s="184">
        <v>7.4980000000000002</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44351</v>
      </c>
      <c r="E522" s="184">
        <v>18.716200000000001</v>
      </c>
      <c r="F522" s="184">
        <v>3.9007999999999998</v>
      </c>
      <c r="G522" s="184">
        <v>12.494</v>
      </c>
      <c r="H522" s="184">
        <v>6.3597999999999999</v>
      </c>
      <c r="I522" s="184">
        <v>2.9285999999999999</v>
      </c>
      <c r="J522" s="184">
        <v>8.3757000000000001</v>
      </c>
      <c r="K522" s="184">
        <v>8.2110000000000003</v>
      </c>
      <c r="L522" s="184">
        <v>4.8159000000000001</v>
      </c>
      <c r="M522" s="184">
        <v>6.3146000000000004</v>
      </c>
      <c r="N522" s="184">
        <v>8.1123999999999992</v>
      </c>
      <c r="O522" s="184">
        <v>8.3292999999999999</v>
      </c>
      <c r="P522" s="184">
        <v>6.9592999999999998</v>
      </c>
      <c r="Q522" s="184">
        <v>6.6943999999999999</v>
      </c>
      <c r="R522" s="184">
        <v>8.3260000000000005</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44351</v>
      </c>
      <c r="E523" s="184">
        <v>29.3185</v>
      </c>
      <c r="F523" s="184">
        <v>-2.7387000000000001</v>
      </c>
      <c r="G523" s="184">
        <v>15.5402</v>
      </c>
      <c r="H523" s="184">
        <v>-2.8439999999999999</v>
      </c>
      <c r="I523" s="184">
        <v>1.3791</v>
      </c>
      <c r="J523" s="184">
        <v>7.2245999999999997</v>
      </c>
      <c r="K523" s="184">
        <v>9.8475999999999999</v>
      </c>
      <c r="L523" s="184">
        <v>1.3386</v>
      </c>
      <c r="M523" s="184">
        <v>4.5075000000000003</v>
      </c>
      <c r="N523" s="184">
        <v>5.2667999999999999</v>
      </c>
      <c r="O523" s="184">
        <v>10.916700000000001</v>
      </c>
      <c r="P523" s="184">
        <v>9.4786000000000001</v>
      </c>
      <c r="Q523" s="184">
        <v>9.4911999999999992</v>
      </c>
      <c r="R523" s="184">
        <v>10.255599999999999</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44351</v>
      </c>
      <c r="E524" s="184">
        <v>27.3232</v>
      </c>
      <c r="F524" s="184">
        <v>-3.6065</v>
      </c>
      <c r="G524" s="184">
        <v>14.622999999999999</v>
      </c>
      <c r="H524" s="184">
        <v>-3.7376999999999998</v>
      </c>
      <c r="I524" s="184">
        <v>0.50580000000000003</v>
      </c>
      <c r="J524" s="184">
        <v>6.3426999999999998</v>
      </c>
      <c r="K524" s="184">
        <v>8.8940999999999999</v>
      </c>
      <c r="L524" s="184">
        <v>0.41339999999999999</v>
      </c>
      <c r="M524" s="184">
        <v>3.5948000000000002</v>
      </c>
      <c r="N524" s="184">
        <v>4.3658999999999999</v>
      </c>
      <c r="O524" s="184">
        <v>10.0618</v>
      </c>
      <c r="P524" s="184">
        <v>8.6186000000000007</v>
      </c>
      <c r="Q524" s="184">
        <v>8.3628999999999998</v>
      </c>
      <c r="R524" s="184">
        <v>9.3649000000000004</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44351</v>
      </c>
      <c r="E525" s="184">
        <v>17.961200000000002</v>
      </c>
      <c r="F525" s="184">
        <v>5.8941999999999997</v>
      </c>
      <c r="G525" s="184">
        <v>14.309699999999999</v>
      </c>
      <c r="H525" s="184">
        <v>3.3407</v>
      </c>
      <c r="I525" s="184">
        <v>6.0670000000000002</v>
      </c>
      <c r="J525" s="184">
        <v>12.3406</v>
      </c>
      <c r="K525" s="184">
        <v>11.3209</v>
      </c>
      <c r="L525" s="184">
        <v>5.7309000000000001</v>
      </c>
      <c r="M525" s="184">
        <v>7.3231000000000002</v>
      </c>
      <c r="N525" s="184">
        <v>8.8841000000000001</v>
      </c>
      <c r="O525" s="184">
        <v>8.0699000000000005</v>
      </c>
      <c r="P525" s="184">
        <v>7.5480999999999998</v>
      </c>
      <c r="Q525" s="184">
        <v>7.6437999999999997</v>
      </c>
      <c r="R525" s="184">
        <v>7.9204999999999997</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44351</v>
      </c>
      <c r="E526" s="184">
        <v>17.199200000000001</v>
      </c>
      <c r="F526" s="184">
        <v>5.5185000000000004</v>
      </c>
      <c r="G526" s="184">
        <v>14.093500000000001</v>
      </c>
      <c r="H526" s="184">
        <v>3.0941999999999998</v>
      </c>
      <c r="I526" s="184">
        <v>5.8186999999999998</v>
      </c>
      <c r="J526" s="184">
        <v>12.0893</v>
      </c>
      <c r="K526" s="184">
        <v>11.0268</v>
      </c>
      <c r="L526" s="184">
        <v>5.3278999999999996</v>
      </c>
      <c r="M526" s="184">
        <v>6.8711000000000002</v>
      </c>
      <c r="N526" s="184">
        <v>8.3756000000000004</v>
      </c>
      <c r="O526" s="184">
        <v>7.4355000000000002</v>
      </c>
      <c r="P526" s="184">
        <v>6.9358000000000004</v>
      </c>
      <c r="Q526" s="184">
        <v>7.0585000000000004</v>
      </c>
      <c r="R526" s="184">
        <v>7.3193000000000001</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44351</v>
      </c>
      <c r="E527" s="184">
        <v>1211.7157999999999</v>
      </c>
      <c r="F527" s="184">
        <v>-5.9180999999999999</v>
      </c>
      <c r="G527" s="184">
        <v>12.424200000000001</v>
      </c>
      <c r="H527" s="184">
        <v>-0.43109999999999998</v>
      </c>
      <c r="I527" s="184">
        <v>3.8813</v>
      </c>
      <c r="J527" s="184">
        <v>6.3034999999999997</v>
      </c>
      <c r="K527" s="184">
        <v>7.6078999999999999</v>
      </c>
      <c r="L527" s="184">
        <v>3.4599000000000002</v>
      </c>
      <c r="M527" s="184">
        <v>5.8611000000000004</v>
      </c>
      <c r="N527" s="184">
        <v>5.8784000000000001</v>
      </c>
      <c r="O527" s="184"/>
      <c r="P527" s="184"/>
      <c r="Q527" s="184">
        <v>7.9797000000000002</v>
      </c>
      <c r="R527" s="184">
        <v>7.1665000000000001</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44351</v>
      </c>
      <c r="E528" s="184">
        <v>1196.1501000000001</v>
      </c>
      <c r="F528" s="184">
        <v>-6.4344000000000001</v>
      </c>
      <c r="G528" s="184">
        <v>11.9062</v>
      </c>
      <c r="H528" s="184">
        <v>-0.94750000000000001</v>
      </c>
      <c r="I528" s="184">
        <v>3.3616000000000001</v>
      </c>
      <c r="J528" s="184">
        <v>5.7789000000000001</v>
      </c>
      <c r="K528" s="184">
        <v>7.0792000000000002</v>
      </c>
      <c r="L528" s="184">
        <v>2.9369000000000001</v>
      </c>
      <c r="M528" s="184">
        <v>5.3212000000000002</v>
      </c>
      <c r="N528" s="184">
        <v>5.3299000000000003</v>
      </c>
      <c r="O528" s="184"/>
      <c r="P528" s="184"/>
      <c r="Q528" s="184">
        <v>7.423</v>
      </c>
      <c r="R528" s="184">
        <v>6.6143999999999998</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44351</v>
      </c>
      <c r="E529" s="184">
        <v>34.230400000000003</v>
      </c>
      <c r="F529" s="184">
        <v>-2.5589</v>
      </c>
      <c r="G529" s="184">
        <v>7.3975</v>
      </c>
      <c r="H529" s="184">
        <v>-0.22850000000000001</v>
      </c>
      <c r="I529" s="184">
        <v>1.7758</v>
      </c>
      <c r="J529" s="184">
        <v>4.4644000000000004</v>
      </c>
      <c r="K529" s="184">
        <v>7.6059999999999999</v>
      </c>
      <c r="L529" s="184">
        <v>3.1274000000000002</v>
      </c>
      <c r="M529" s="184">
        <v>4.6173999999999999</v>
      </c>
      <c r="N529" s="184">
        <v>6.3795999999999999</v>
      </c>
      <c r="O529" s="184">
        <v>7.0008999999999997</v>
      </c>
      <c r="P529" s="184">
        <v>7.5016999999999996</v>
      </c>
      <c r="Q529" s="184">
        <v>8.1846999999999994</v>
      </c>
      <c r="R529" s="184">
        <v>6.5416999999999996</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44351</v>
      </c>
      <c r="E530" s="184">
        <v>32.666200000000003</v>
      </c>
      <c r="F530" s="184">
        <v>-3.2401</v>
      </c>
      <c r="G530" s="184">
        <v>6.7079000000000004</v>
      </c>
      <c r="H530" s="184">
        <v>-0.94159999999999999</v>
      </c>
      <c r="I530" s="184">
        <v>1.0539000000000001</v>
      </c>
      <c r="J530" s="184">
        <v>3.7351999999999999</v>
      </c>
      <c r="K530" s="184">
        <v>6.8634000000000004</v>
      </c>
      <c r="L530" s="184">
        <v>2.3881000000000001</v>
      </c>
      <c r="M530" s="184">
        <v>3.8641999999999999</v>
      </c>
      <c r="N530" s="184">
        <v>5.6058000000000003</v>
      </c>
      <c r="O530" s="184">
        <v>6.3611000000000004</v>
      </c>
      <c r="P530" s="184">
        <v>6.8693</v>
      </c>
      <c r="Q530" s="184">
        <v>6.8146000000000004</v>
      </c>
      <c r="R530" s="184">
        <v>5.8517000000000001</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44351</v>
      </c>
      <c r="E531" s="184">
        <v>30.965900000000001</v>
      </c>
      <c r="F531" s="184">
        <v>17.571300000000001</v>
      </c>
      <c r="G531" s="184">
        <v>15.3032</v>
      </c>
      <c r="H531" s="184">
        <v>7.9093999999999998</v>
      </c>
      <c r="I531" s="184">
        <v>3.6084999999999998</v>
      </c>
      <c r="J531" s="184">
        <v>8.5021000000000004</v>
      </c>
      <c r="K531" s="184">
        <v>9.8046000000000006</v>
      </c>
      <c r="L531" s="184">
        <v>2.3323999999999998</v>
      </c>
      <c r="M531" s="184">
        <v>5.3605999999999998</v>
      </c>
      <c r="N531" s="184">
        <v>7.5103999999999997</v>
      </c>
      <c r="O531" s="184">
        <v>10.525600000000001</v>
      </c>
      <c r="P531" s="184">
        <v>9.5960000000000001</v>
      </c>
      <c r="Q531" s="184">
        <v>9.6979000000000006</v>
      </c>
      <c r="R531" s="184">
        <v>9.5282999999999998</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44351</v>
      </c>
      <c r="E532" s="184">
        <v>29.3782</v>
      </c>
      <c r="F532" s="184">
        <v>16.904699999999998</v>
      </c>
      <c r="G532" s="184">
        <v>14.5952</v>
      </c>
      <c r="H532" s="184">
        <v>7.1803999999999997</v>
      </c>
      <c r="I532" s="184">
        <v>2.8696000000000002</v>
      </c>
      <c r="J532" s="184">
        <v>7.7618</v>
      </c>
      <c r="K532" s="184">
        <v>9.0486000000000004</v>
      </c>
      <c r="L532" s="184">
        <v>1.5963000000000001</v>
      </c>
      <c r="M532" s="184">
        <v>4.6134000000000004</v>
      </c>
      <c r="N532" s="184">
        <v>6.7591999999999999</v>
      </c>
      <c r="O532" s="184">
        <v>9.8018999999999998</v>
      </c>
      <c r="P532" s="184">
        <v>8.9222000000000001</v>
      </c>
      <c r="Q532" s="184">
        <v>8.6220999999999997</v>
      </c>
      <c r="R532" s="184">
        <v>8.7874999999999996</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44351</v>
      </c>
      <c r="E533" s="184">
        <v>24.851600000000001</v>
      </c>
      <c r="F533" s="184">
        <v>-11.8927</v>
      </c>
      <c r="G533" s="184">
        <v>12.153499999999999</v>
      </c>
      <c r="H533" s="184">
        <v>0.23080000000000001</v>
      </c>
      <c r="I533" s="184">
        <v>2.1314000000000002</v>
      </c>
      <c r="J533" s="184">
        <v>7.1547000000000001</v>
      </c>
      <c r="K533" s="184">
        <v>8.0063999999999993</v>
      </c>
      <c r="L533" s="184">
        <v>0.57950000000000002</v>
      </c>
      <c r="M533" s="184">
        <v>3.4163999999999999</v>
      </c>
      <c r="N533" s="184">
        <v>4.5660999999999996</v>
      </c>
      <c r="O533" s="184">
        <v>9.0696999999999992</v>
      </c>
      <c r="P533" s="184">
        <v>8.5602999999999998</v>
      </c>
      <c r="Q533" s="184">
        <v>8.9504000000000001</v>
      </c>
      <c r="R533" s="184">
        <v>8.1905000000000001</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44351</v>
      </c>
      <c r="E534" s="184">
        <v>23.5152</v>
      </c>
      <c r="F534" s="184">
        <v>-12.7235</v>
      </c>
      <c r="G534" s="184">
        <v>11.4452</v>
      </c>
      <c r="H534" s="184">
        <v>-0.48780000000000001</v>
      </c>
      <c r="I534" s="184">
        <v>1.4198999999999999</v>
      </c>
      <c r="J534" s="184">
        <v>6.4340000000000002</v>
      </c>
      <c r="K534" s="184">
        <v>7.2727000000000004</v>
      </c>
      <c r="L534" s="184">
        <v>-0.1381</v>
      </c>
      <c r="M534" s="184">
        <v>2.7031000000000001</v>
      </c>
      <c r="N534" s="184">
        <v>3.8488000000000002</v>
      </c>
      <c r="O534" s="184">
        <v>8.2837999999999994</v>
      </c>
      <c r="P534" s="184">
        <v>7.7157</v>
      </c>
      <c r="Q534" s="184">
        <v>5.9589999999999996</v>
      </c>
      <c r="R534" s="184">
        <v>7.4512999999999998</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44351</v>
      </c>
      <c r="E535" s="184">
        <v>12.072699999999999</v>
      </c>
      <c r="F535" s="184">
        <v>-10.880800000000001</v>
      </c>
      <c r="G535" s="184">
        <v>5.3436000000000003</v>
      </c>
      <c r="H535" s="184">
        <v>-0.90680000000000005</v>
      </c>
      <c r="I535" s="184">
        <v>1.3180000000000001</v>
      </c>
      <c r="J535" s="184">
        <v>5.4771000000000001</v>
      </c>
      <c r="K535" s="184">
        <v>5.9641000000000002</v>
      </c>
      <c r="L535" s="184">
        <v>3.9156</v>
      </c>
      <c r="M535" s="184">
        <v>4.9248000000000003</v>
      </c>
      <c r="N535" s="184">
        <v>5.6405000000000003</v>
      </c>
      <c r="O535" s="184"/>
      <c r="P535" s="184"/>
      <c r="Q535" s="184">
        <v>6.9798</v>
      </c>
      <c r="R535" s="184">
        <v>6.4813999999999998</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44351</v>
      </c>
      <c r="E536" s="184">
        <v>11.706</v>
      </c>
      <c r="F536" s="184">
        <v>-11.844799999999999</v>
      </c>
      <c r="G536" s="184">
        <v>4.2628000000000004</v>
      </c>
      <c r="H536" s="184">
        <v>-1.9592000000000001</v>
      </c>
      <c r="I536" s="184">
        <v>0.22270000000000001</v>
      </c>
      <c r="J536" s="184">
        <v>4.3815</v>
      </c>
      <c r="K536" s="184">
        <v>4.8822000000000001</v>
      </c>
      <c r="L536" s="184">
        <v>2.839</v>
      </c>
      <c r="M536" s="184">
        <v>3.8289</v>
      </c>
      <c r="N536" s="184">
        <v>4.5000999999999998</v>
      </c>
      <c r="O536" s="184"/>
      <c r="P536" s="184"/>
      <c r="Q536" s="184">
        <v>5.8044000000000002</v>
      </c>
      <c r="R536" s="184">
        <v>5.3109000000000002</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44351</v>
      </c>
      <c r="E537" s="184">
        <v>13.996499999999999</v>
      </c>
      <c r="F537" s="184">
        <v>-7.3003999999999998</v>
      </c>
      <c r="G537" s="184">
        <v>7.8284000000000002</v>
      </c>
      <c r="H537" s="184">
        <v>-1.1546000000000001</v>
      </c>
      <c r="I537" s="184">
        <v>-0.52149999999999996</v>
      </c>
      <c r="J537" s="184">
        <v>4.3144</v>
      </c>
      <c r="K537" s="184">
        <v>6.9862000000000002</v>
      </c>
      <c r="L537" s="184">
        <v>2.8365</v>
      </c>
      <c r="M537" s="184">
        <v>4.2112999999999996</v>
      </c>
      <c r="N537" s="184">
        <v>4.0152000000000001</v>
      </c>
      <c r="O537" s="184">
        <v>10.0311</v>
      </c>
      <c r="P537" s="184"/>
      <c r="Q537" s="184">
        <v>8.3344000000000005</v>
      </c>
      <c r="R537" s="184">
        <v>9.7393999999999998</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44351</v>
      </c>
      <c r="E538" s="184">
        <v>13.2927</v>
      </c>
      <c r="F538" s="184">
        <v>-7.9612999999999996</v>
      </c>
      <c r="G538" s="184">
        <v>6.9602000000000004</v>
      </c>
      <c r="H538" s="184">
        <v>-2.1173999999999999</v>
      </c>
      <c r="I538" s="184">
        <v>-1.4702</v>
      </c>
      <c r="J538" s="184">
        <v>3.3666</v>
      </c>
      <c r="K538" s="184">
        <v>6.0111999999999997</v>
      </c>
      <c r="L538" s="184">
        <v>1.87</v>
      </c>
      <c r="M538" s="184">
        <v>3.2399</v>
      </c>
      <c r="N538" s="184">
        <v>3.0482</v>
      </c>
      <c r="O538" s="184">
        <v>8.7972999999999999</v>
      </c>
      <c r="P538" s="184"/>
      <c r="Q538" s="184">
        <v>7.0118</v>
      </c>
      <c r="R538" s="184">
        <v>8.6448999999999998</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44351</v>
      </c>
      <c r="E539" s="184">
        <v>29.198</v>
      </c>
      <c r="F539" s="184">
        <v>-39.085799999999999</v>
      </c>
      <c r="G539" s="184">
        <v>15.520799999999999</v>
      </c>
      <c r="H539" s="184">
        <v>-0.51780000000000004</v>
      </c>
      <c r="I539" s="184">
        <v>2.2252999999999998</v>
      </c>
      <c r="J539" s="184">
        <v>6.4100999999999999</v>
      </c>
      <c r="K539" s="184">
        <v>12.926399999999999</v>
      </c>
      <c r="L539" s="184">
        <v>2.0160999999999998</v>
      </c>
      <c r="M539" s="184">
        <v>2.7865000000000002</v>
      </c>
      <c r="N539" s="184">
        <v>4.6707000000000001</v>
      </c>
      <c r="O539" s="184">
        <v>8.3742000000000001</v>
      </c>
      <c r="P539" s="184">
        <v>7.4314999999999998</v>
      </c>
      <c r="Q539" s="184">
        <v>6.6837</v>
      </c>
      <c r="R539" s="184">
        <v>7.7026000000000003</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44351</v>
      </c>
      <c r="E540" s="184">
        <v>30.815799999999999</v>
      </c>
      <c r="F540" s="184">
        <v>-38.6907</v>
      </c>
      <c r="G540" s="184">
        <v>15.932</v>
      </c>
      <c r="H540" s="184">
        <v>-0.11840000000000001</v>
      </c>
      <c r="I540" s="184">
        <v>2.6337999999999999</v>
      </c>
      <c r="J540" s="184">
        <v>6.8174000000000001</v>
      </c>
      <c r="K540" s="184">
        <v>13.349</v>
      </c>
      <c r="L540" s="184">
        <v>2.4439000000000002</v>
      </c>
      <c r="M540" s="184">
        <v>3.2254</v>
      </c>
      <c r="N540" s="184">
        <v>5.1231</v>
      </c>
      <c r="O540" s="184">
        <v>9.0305999999999997</v>
      </c>
      <c r="P540" s="184">
        <v>8.1021000000000001</v>
      </c>
      <c r="Q540" s="184">
        <v>8.5864999999999991</v>
      </c>
      <c r="R540" s="184">
        <v>8.2934000000000001</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44351</v>
      </c>
      <c r="E541" s="184">
        <v>2105.2352000000001</v>
      </c>
      <c r="F541" s="184">
        <v>-8.1503999999999994</v>
      </c>
      <c r="G541" s="184">
        <v>7.2781000000000002</v>
      </c>
      <c r="H541" s="184">
        <v>-2.9786999999999999</v>
      </c>
      <c r="I541" s="184">
        <v>-1.4510000000000001</v>
      </c>
      <c r="J541" s="184">
        <v>5.5162000000000004</v>
      </c>
      <c r="K541" s="184">
        <v>8.1231000000000009</v>
      </c>
      <c r="L541" s="184">
        <v>1.8243</v>
      </c>
      <c r="M541" s="184">
        <v>3.5587</v>
      </c>
      <c r="N541" s="184">
        <v>4.3292999999999999</v>
      </c>
      <c r="O541" s="184">
        <v>8.7150999999999996</v>
      </c>
      <c r="P541" s="184">
        <v>8.2310999999999996</v>
      </c>
      <c r="Q541" s="184">
        <v>8.2415000000000003</v>
      </c>
      <c r="R541" s="184">
        <v>7.5271999999999997</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44351</v>
      </c>
      <c r="E542" s="184">
        <v>2272.7982000000002</v>
      </c>
      <c r="F542" s="184">
        <v>-6.9412000000000003</v>
      </c>
      <c r="G542" s="184">
        <v>8.4885000000000002</v>
      </c>
      <c r="H542" s="184">
        <v>-1.7692000000000001</v>
      </c>
      <c r="I542" s="184">
        <v>-0.2414</v>
      </c>
      <c r="J542" s="184">
        <v>6.7327000000000004</v>
      </c>
      <c r="K542" s="184">
        <v>9.3598999999999997</v>
      </c>
      <c r="L542" s="184">
        <v>3.0505</v>
      </c>
      <c r="M542" s="184">
        <v>4.6980000000000004</v>
      </c>
      <c r="N542" s="184">
        <v>5.4333</v>
      </c>
      <c r="O542" s="184">
        <v>9.6644000000000005</v>
      </c>
      <c r="P542" s="184">
        <v>9.3301999999999996</v>
      </c>
      <c r="Q542" s="184">
        <v>9.0589999999999993</v>
      </c>
      <c r="R542" s="184">
        <v>8.5065000000000008</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44351</v>
      </c>
      <c r="E547" s="184">
        <v>16.525400000000001</v>
      </c>
      <c r="F547" s="184">
        <v>-1.9877</v>
      </c>
      <c r="G547" s="184">
        <v>3.5350000000000001</v>
      </c>
      <c r="H547" s="184">
        <v>-4.5396999999999998</v>
      </c>
      <c r="I547" s="184">
        <v>-1.5451999999999999</v>
      </c>
      <c r="J547" s="184">
        <v>2.2915000000000001</v>
      </c>
      <c r="K547" s="184">
        <v>7.4302000000000001</v>
      </c>
      <c r="L547" s="184">
        <v>2.9180000000000001</v>
      </c>
      <c r="M547" s="184">
        <v>3.6478000000000002</v>
      </c>
      <c r="N547" s="184">
        <v>4.7582000000000004</v>
      </c>
      <c r="O547" s="184">
        <v>8.8278999999999996</v>
      </c>
      <c r="P547" s="184">
        <v>8.4771999999999998</v>
      </c>
      <c r="Q547" s="184">
        <v>8.6580999999999992</v>
      </c>
      <c r="R547" s="184">
        <v>8.2478999999999996</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44351</v>
      </c>
      <c r="E548" s="184">
        <v>16.448499999999999</v>
      </c>
      <c r="F548" s="184">
        <v>-1.9970000000000001</v>
      </c>
      <c r="G548" s="184">
        <v>3.4775</v>
      </c>
      <c r="H548" s="184">
        <v>-4.6242000000000001</v>
      </c>
      <c r="I548" s="184">
        <v>-1.6474</v>
      </c>
      <c r="J548" s="184">
        <v>2.1800999999999999</v>
      </c>
      <c r="K548" s="184">
        <v>7.3079000000000001</v>
      </c>
      <c r="L548" s="184">
        <v>2.7976999999999999</v>
      </c>
      <c r="M548" s="184">
        <v>3.5255999999999998</v>
      </c>
      <c r="N548" s="184">
        <v>4.6341999999999999</v>
      </c>
      <c r="O548" s="184">
        <v>8.6988000000000003</v>
      </c>
      <c r="P548" s="184">
        <v>8.3632000000000009</v>
      </c>
      <c r="Q548" s="184">
        <v>8.5409000000000006</v>
      </c>
      <c r="R548" s="184">
        <v>8.1135999999999999</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44351</v>
      </c>
      <c r="E549" s="184">
        <v>29.470800000000001</v>
      </c>
      <c r="F549" s="184">
        <v>-4.3342999999999998</v>
      </c>
      <c r="G549" s="184">
        <v>8.4690999999999992</v>
      </c>
      <c r="H549" s="184">
        <v>2.0001000000000002</v>
      </c>
      <c r="I549" s="184">
        <v>2.0097</v>
      </c>
      <c r="J549" s="184">
        <v>3.6147</v>
      </c>
      <c r="K549" s="184">
        <v>6.3212999999999999</v>
      </c>
      <c r="L549" s="184">
        <v>1.4559</v>
      </c>
      <c r="M549" s="184">
        <v>3.5497000000000001</v>
      </c>
      <c r="N549" s="184">
        <v>4.3986999999999998</v>
      </c>
      <c r="O549" s="184">
        <v>10.133699999999999</v>
      </c>
      <c r="P549" s="184">
        <v>9.3257999999999992</v>
      </c>
      <c r="Q549" s="184">
        <v>8.9007000000000005</v>
      </c>
      <c r="R549" s="184">
        <v>9.4360999999999997</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44351</v>
      </c>
      <c r="E550" s="184">
        <v>27.8203</v>
      </c>
      <c r="F550" s="184">
        <v>-5.1161000000000003</v>
      </c>
      <c r="G550" s="184">
        <v>7.7019000000000002</v>
      </c>
      <c r="H550" s="184">
        <v>1.2373000000000001</v>
      </c>
      <c r="I550" s="184">
        <v>1.2376</v>
      </c>
      <c r="J550" s="184">
        <v>2.8424</v>
      </c>
      <c r="K550" s="184">
        <v>5.5411000000000001</v>
      </c>
      <c r="L550" s="184">
        <v>0.68279999999999996</v>
      </c>
      <c r="M550" s="184">
        <v>2.7616000000000001</v>
      </c>
      <c r="N550" s="184">
        <v>3.6114999999999999</v>
      </c>
      <c r="O550" s="184">
        <v>9.3491999999999997</v>
      </c>
      <c r="P550" s="184">
        <v>8.5378000000000007</v>
      </c>
      <c r="Q550" s="184">
        <v>6.0556999999999999</v>
      </c>
      <c r="R550" s="184">
        <v>8.6973000000000003</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44351</v>
      </c>
      <c r="E551" s="184">
        <v>35.497900000000001</v>
      </c>
      <c r="F551" s="184">
        <v>24.282399999999999</v>
      </c>
      <c r="G551" s="184">
        <v>11.321099999999999</v>
      </c>
      <c r="H551" s="184">
        <v>3.6747999999999998</v>
      </c>
      <c r="I551" s="184">
        <v>4.5616000000000003</v>
      </c>
      <c r="J551" s="184">
        <v>7.6650999999999998</v>
      </c>
      <c r="K551" s="184">
        <v>8.7149000000000001</v>
      </c>
      <c r="L551" s="184">
        <v>4.4667000000000003</v>
      </c>
      <c r="M551" s="184">
        <v>5.5404999999999998</v>
      </c>
      <c r="N551" s="184">
        <v>7.0281000000000002</v>
      </c>
      <c r="O551" s="184">
        <v>8.6333000000000002</v>
      </c>
      <c r="P551" s="184">
        <v>8.0477000000000007</v>
      </c>
      <c r="Q551" s="184">
        <v>9.2212999999999994</v>
      </c>
      <c r="R551" s="184">
        <v>8.1727000000000007</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44351</v>
      </c>
      <c r="E552" s="184">
        <v>32.572299999999998</v>
      </c>
      <c r="F552" s="184">
        <v>23.8841</v>
      </c>
      <c r="G552" s="184">
        <v>10.8794</v>
      </c>
      <c r="H552" s="184">
        <v>3.2517</v>
      </c>
      <c r="I552" s="184">
        <v>4.1287000000000003</v>
      </c>
      <c r="J552" s="184">
        <v>7.234</v>
      </c>
      <c r="K552" s="184">
        <v>8.0835000000000008</v>
      </c>
      <c r="L552" s="184">
        <v>3.6524000000000001</v>
      </c>
      <c r="M552" s="184">
        <v>4.5403000000000002</v>
      </c>
      <c r="N552" s="184">
        <v>5.9127000000000001</v>
      </c>
      <c r="O552" s="184">
        <v>7.4969000000000001</v>
      </c>
      <c r="P552" s="184">
        <v>6.9236000000000004</v>
      </c>
      <c r="Q552" s="184">
        <v>6.8734000000000002</v>
      </c>
      <c r="R552" s="184">
        <v>7.0335000000000001</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44351</v>
      </c>
      <c r="E553" s="184">
        <v>18.995000000000001</v>
      </c>
      <c r="F553" s="184">
        <v>-6.5320999999999998</v>
      </c>
      <c r="G553" s="184">
        <v>12.8881</v>
      </c>
      <c r="H553" s="184">
        <v>-3.8677000000000001</v>
      </c>
      <c r="I553" s="184">
        <v>-1.4403999999999999</v>
      </c>
      <c r="J553" s="184">
        <v>5.6679000000000004</v>
      </c>
      <c r="K553" s="184">
        <v>9.4715000000000007</v>
      </c>
      <c r="L553" s="184">
        <v>0.61</v>
      </c>
      <c r="M553" s="184">
        <v>2.89</v>
      </c>
      <c r="N553" s="184">
        <v>4.5484999999999998</v>
      </c>
      <c r="O553" s="184">
        <v>8.5212000000000003</v>
      </c>
      <c r="P553" s="184">
        <v>6.8118999999999996</v>
      </c>
      <c r="Q553" s="184">
        <v>7.1326000000000001</v>
      </c>
      <c r="R553" s="184">
        <v>8.1417999999999999</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44351</v>
      </c>
      <c r="E554" s="184">
        <v>19.859000000000002</v>
      </c>
      <c r="F554" s="184">
        <v>-6.4317000000000002</v>
      </c>
      <c r="G554" s="184">
        <v>13.1249</v>
      </c>
      <c r="H554" s="184">
        <v>-3.5421999999999998</v>
      </c>
      <c r="I554" s="184">
        <v>-1.0891999999999999</v>
      </c>
      <c r="J554" s="184">
        <v>6.0247999999999999</v>
      </c>
      <c r="K554" s="184">
        <v>9.7638999999999996</v>
      </c>
      <c r="L554" s="184">
        <v>0.80100000000000005</v>
      </c>
      <c r="M554" s="184">
        <v>3.1055000000000001</v>
      </c>
      <c r="N554" s="184">
        <v>4.7885</v>
      </c>
      <c r="O554" s="184">
        <v>8.7897999999999996</v>
      </c>
      <c r="P554" s="184">
        <v>7.2553000000000001</v>
      </c>
      <c r="Q554" s="184">
        <v>7.4612999999999996</v>
      </c>
      <c r="R554" s="184">
        <v>8.4235000000000007</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44351</v>
      </c>
      <c r="E555" s="184">
        <v>0.31940000000000002</v>
      </c>
      <c r="F555" s="184">
        <v>11.4313</v>
      </c>
      <c r="G555" s="184">
        <v>11.4384</v>
      </c>
      <c r="H555" s="184">
        <v>11.4528</v>
      </c>
      <c r="I555" s="184">
        <v>11.478</v>
      </c>
      <c r="J555" s="184">
        <v>11.1639</v>
      </c>
      <c r="K555" s="184">
        <v>11.3719</v>
      </c>
      <c r="L555" s="184">
        <v>-40.410699999999999</v>
      </c>
      <c r="M555" s="184">
        <v>-24.6783</v>
      </c>
      <c r="N555" s="184">
        <v>-16.692699999999999</v>
      </c>
      <c r="O555" s="184"/>
      <c r="P555" s="184"/>
      <c r="Q555" s="184">
        <v>-11.3924</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44351</v>
      </c>
      <c r="E556" s="184">
        <v>0.30449999999999999</v>
      </c>
      <c r="F556" s="184">
        <v>11.9908</v>
      </c>
      <c r="G556" s="184">
        <v>11.998699999999999</v>
      </c>
      <c r="H556" s="184">
        <v>10.294700000000001</v>
      </c>
      <c r="I556" s="184">
        <v>11.1784</v>
      </c>
      <c r="J556" s="184">
        <v>11.321300000000001</v>
      </c>
      <c r="K556" s="184">
        <v>11.392799999999999</v>
      </c>
      <c r="L556" s="184">
        <v>-40.771000000000001</v>
      </c>
      <c r="M556" s="184">
        <v>-24.932500000000001</v>
      </c>
      <c r="N556" s="184">
        <v>-16.871400000000001</v>
      </c>
      <c r="O556" s="184"/>
      <c r="P556" s="184"/>
      <c r="Q556" s="184">
        <v>-11.5511</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44351</v>
      </c>
      <c r="E557" s="184">
        <v>22.329799999999999</v>
      </c>
      <c r="F557" s="184">
        <v>0.81730000000000003</v>
      </c>
      <c r="G557" s="184">
        <v>9.0513999999999992</v>
      </c>
      <c r="H557" s="184">
        <v>0.91090000000000004</v>
      </c>
      <c r="I557" s="184">
        <v>1.9981</v>
      </c>
      <c r="J557" s="184">
        <v>3.4108000000000001</v>
      </c>
      <c r="K557" s="184">
        <v>4.9032</v>
      </c>
      <c r="L557" s="184">
        <v>1.4957</v>
      </c>
      <c r="M557" s="184">
        <v>2.5623</v>
      </c>
      <c r="N557" s="184">
        <v>4.3429000000000002</v>
      </c>
      <c r="O557" s="184">
        <v>2.5996999999999999</v>
      </c>
      <c r="P557" s="184">
        <v>5.1818999999999997</v>
      </c>
      <c r="Q557" s="184">
        <v>7.0982000000000003</v>
      </c>
      <c r="R557" s="184">
        <v>4.9306000000000001</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44351</v>
      </c>
      <c r="E558" s="184">
        <v>21.177600000000002</v>
      </c>
      <c r="F558" s="184">
        <v>0.34470000000000001</v>
      </c>
      <c r="G558" s="184">
        <v>8.5085999999999995</v>
      </c>
      <c r="H558" s="184">
        <v>0.36940000000000001</v>
      </c>
      <c r="I558" s="184">
        <v>1.4412</v>
      </c>
      <c r="J558" s="184">
        <v>2.8534999999999999</v>
      </c>
      <c r="K558" s="184">
        <v>4.3331</v>
      </c>
      <c r="L558" s="184">
        <v>0.92379999999999995</v>
      </c>
      <c r="M558" s="184">
        <v>1.9816</v>
      </c>
      <c r="N558" s="184">
        <v>3.7471999999999999</v>
      </c>
      <c r="O558" s="184">
        <v>1.9505999999999999</v>
      </c>
      <c r="P558" s="184">
        <v>4.4621000000000004</v>
      </c>
      <c r="Q558" s="184">
        <v>7.0887000000000002</v>
      </c>
      <c r="R558" s="184">
        <v>4.3132999999999999</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0.61170483870967818</v>
      </c>
      <c r="G559" s="186">
        <v>9.449353225806453</v>
      </c>
      <c r="H559" s="186">
        <v>0.25426612903225798</v>
      </c>
      <c r="I559" s="186">
        <v>1.9014032258064513</v>
      </c>
      <c r="J559" s="186">
        <v>5.7687193548387103</v>
      </c>
      <c r="K559" s="186">
        <v>8.0721725806451605</v>
      </c>
      <c r="L559" s="186">
        <v>1.4892500000000004</v>
      </c>
      <c r="M559" s="186">
        <v>3.5675741935483867</v>
      </c>
      <c r="N559" s="186">
        <v>4.7420951612903215</v>
      </c>
      <c r="O559" s="186">
        <v>7.9027830188679236</v>
      </c>
      <c r="P559" s="186">
        <v>7.4417019607843145</v>
      </c>
      <c r="Q559" s="186">
        <v>6.1477241935483873</v>
      </c>
      <c r="R559" s="186">
        <v>7.6324719298245647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-2.2779500000000001</v>
      </c>
      <c r="G560" s="186">
        <v>9.7677999999999994</v>
      </c>
      <c r="H560" s="186">
        <v>-0.32979999999999998</v>
      </c>
      <c r="I560" s="186">
        <v>1.5669</v>
      </c>
      <c r="J560" s="186">
        <v>5.742</v>
      </c>
      <c r="K560" s="186">
        <v>8.04495</v>
      </c>
      <c r="L560" s="186">
        <v>1.9617499999999999</v>
      </c>
      <c r="M560" s="186">
        <v>3.8323</v>
      </c>
      <c r="N560" s="186">
        <v>4.9665499999999998</v>
      </c>
      <c r="O560" s="186">
        <v>8.3292999999999999</v>
      </c>
      <c r="P560" s="186">
        <v>7.5190000000000001</v>
      </c>
      <c r="Q560" s="186">
        <v>7.8369999999999997</v>
      </c>
      <c r="R560" s="186">
        <v>7.5701999999999998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44351</v>
      </c>
      <c r="E563" s="184">
        <v>48.69</v>
      </c>
      <c r="F563" s="184">
        <v>-0.1231</v>
      </c>
      <c r="G563" s="184">
        <v>1.2686999999999999</v>
      </c>
      <c r="H563" s="184">
        <v>1.5855999999999999</v>
      </c>
      <c r="I563" s="184">
        <v>3.2443</v>
      </c>
      <c r="J563" s="184">
        <v>6.1014999999999997</v>
      </c>
      <c r="K563" s="184">
        <v>-0.77439999999999998</v>
      </c>
      <c r="L563" s="184">
        <v>14.188599999999999</v>
      </c>
      <c r="M563" s="184">
        <v>25.814</v>
      </c>
      <c r="N563" s="184">
        <v>40.034500000000001</v>
      </c>
      <c r="O563" s="184">
        <v>7.5327000000000002</v>
      </c>
      <c r="P563" s="184">
        <v>11.7591</v>
      </c>
      <c r="Q563" s="184">
        <v>11.385899999999999</v>
      </c>
      <c r="R563" s="184">
        <v>10.953200000000001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44351</v>
      </c>
      <c r="E564" s="184">
        <v>52.59</v>
      </c>
      <c r="F564" s="184">
        <v>-9.5000000000000001E-2</v>
      </c>
      <c r="G564" s="184">
        <v>1.2904</v>
      </c>
      <c r="H564" s="184">
        <v>1.6232</v>
      </c>
      <c r="I564" s="184">
        <v>3.2797000000000001</v>
      </c>
      <c r="J564" s="184">
        <v>6.1566000000000001</v>
      </c>
      <c r="K564" s="184">
        <v>-0.6048</v>
      </c>
      <c r="L564" s="184">
        <v>14.575200000000001</v>
      </c>
      <c r="M564" s="184">
        <v>26.418299999999999</v>
      </c>
      <c r="N564" s="184">
        <v>40.9542</v>
      </c>
      <c r="O564" s="184">
        <v>8.3371999999999993</v>
      </c>
      <c r="P564" s="184">
        <v>12.775499999999999</v>
      </c>
      <c r="Q564" s="184">
        <v>15.617699999999999</v>
      </c>
      <c r="R564" s="184">
        <v>11.7095</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44351</v>
      </c>
      <c r="E565" s="184">
        <v>39.83</v>
      </c>
      <c r="F565" s="184">
        <v>-0.12540000000000001</v>
      </c>
      <c r="G565" s="184">
        <v>1.2456</v>
      </c>
      <c r="H565" s="184">
        <v>1.5811999999999999</v>
      </c>
      <c r="I565" s="184">
        <v>3.3203999999999998</v>
      </c>
      <c r="J565" s="184">
        <v>6.1002000000000001</v>
      </c>
      <c r="K565" s="184">
        <v>-0.42499999999999999</v>
      </c>
      <c r="L565" s="184">
        <v>14.421099999999999</v>
      </c>
      <c r="M565" s="184">
        <v>26.0443</v>
      </c>
      <c r="N565" s="184">
        <v>40.295900000000003</v>
      </c>
      <c r="O565" s="184">
        <v>8.3569999999999993</v>
      </c>
      <c r="P565" s="184">
        <v>12.468</v>
      </c>
      <c r="Q565" s="184">
        <v>11.1005</v>
      </c>
      <c r="R565" s="184">
        <v>11.881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44351</v>
      </c>
      <c r="E566" s="184">
        <v>39.83</v>
      </c>
      <c r="F566" s="184">
        <v>-0.12540000000000001</v>
      </c>
      <c r="G566" s="184">
        <v>1.2456</v>
      </c>
      <c r="H566" s="184">
        <v>1.5811999999999999</v>
      </c>
      <c r="I566" s="184">
        <v>3.3203999999999998</v>
      </c>
      <c r="J566" s="184">
        <v>6.1002000000000001</v>
      </c>
      <c r="K566" s="184">
        <v>-0.42499999999999999</v>
      </c>
      <c r="L566" s="184">
        <v>14.421099999999999</v>
      </c>
      <c r="M566" s="184">
        <v>26.0443</v>
      </c>
      <c r="N566" s="184">
        <v>40.295900000000003</v>
      </c>
      <c r="O566" s="184">
        <v>8.3569999999999993</v>
      </c>
      <c r="P566" s="184">
        <v>12.468</v>
      </c>
      <c r="Q566" s="184">
        <v>11.1005</v>
      </c>
      <c r="R566" s="184">
        <v>11.881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44351</v>
      </c>
      <c r="E567" s="184">
        <v>43.04</v>
      </c>
      <c r="F567" s="184">
        <v>-0.11600000000000001</v>
      </c>
      <c r="G567" s="184">
        <v>1.2467999999999999</v>
      </c>
      <c r="H567" s="184">
        <v>1.6052999999999999</v>
      </c>
      <c r="I567" s="184">
        <v>3.3372999999999999</v>
      </c>
      <c r="J567" s="184">
        <v>6.1928999999999998</v>
      </c>
      <c r="K567" s="184">
        <v>-0.23180000000000001</v>
      </c>
      <c r="L567" s="184">
        <v>14.895899999999999</v>
      </c>
      <c r="M567" s="184">
        <v>26.886800000000001</v>
      </c>
      <c r="N567" s="184">
        <v>41.578899999999997</v>
      </c>
      <c r="O567" s="184">
        <v>9.4370999999999992</v>
      </c>
      <c r="P567" s="184">
        <v>13.604100000000001</v>
      </c>
      <c r="Q567" s="184">
        <v>16.398900000000001</v>
      </c>
      <c r="R567" s="184">
        <v>12.942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44351</v>
      </c>
      <c r="E568" s="184">
        <v>71.581999999999994</v>
      </c>
      <c r="F568" s="184">
        <v>0.1217</v>
      </c>
      <c r="G568" s="184">
        <v>1.7067000000000001</v>
      </c>
      <c r="H568" s="184">
        <v>2.4821</v>
      </c>
      <c r="I568" s="184">
        <v>3.6631999999999998</v>
      </c>
      <c r="J568" s="184">
        <v>7.3932000000000002</v>
      </c>
      <c r="K568" s="184">
        <v>3.8275999999999999</v>
      </c>
      <c r="L568" s="184">
        <v>17.3064</v>
      </c>
      <c r="M568" s="184">
        <v>39.992600000000003</v>
      </c>
      <c r="N568" s="184">
        <v>54.672199999999997</v>
      </c>
      <c r="O568" s="184">
        <v>16.042100000000001</v>
      </c>
      <c r="P568" s="184">
        <v>17.192499999999999</v>
      </c>
      <c r="Q568" s="184">
        <v>20.456299999999999</v>
      </c>
      <c r="R568" s="184">
        <v>19.572800000000001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44351</v>
      </c>
      <c r="E569" s="184">
        <v>65.452600000000004</v>
      </c>
      <c r="F569" s="184">
        <v>0.1192</v>
      </c>
      <c r="G569" s="184">
        <v>1.6994</v>
      </c>
      <c r="H569" s="184">
        <v>2.4649999999999999</v>
      </c>
      <c r="I569" s="184">
        <v>3.6284000000000001</v>
      </c>
      <c r="J569" s="184">
        <v>7.3125</v>
      </c>
      <c r="K569" s="184">
        <v>3.5933999999999999</v>
      </c>
      <c r="L569" s="184">
        <v>16.7883</v>
      </c>
      <c r="M569" s="184">
        <v>39.079500000000003</v>
      </c>
      <c r="N569" s="184">
        <v>53.346200000000003</v>
      </c>
      <c r="O569" s="184">
        <v>15.0101</v>
      </c>
      <c r="P569" s="184">
        <v>16.059100000000001</v>
      </c>
      <c r="Q569" s="184">
        <v>17.8508</v>
      </c>
      <c r="R569" s="184">
        <v>18.588999999999999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44351</v>
      </c>
      <c r="E570" s="184">
        <v>60.5</v>
      </c>
      <c r="F570" s="184">
        <v>8.2699999999999996E-2</v>
      </c>
      <c r="G570" s="184">
        <v>1.0017</v>
      </c>
      <c r="H570" s="184">
        <v>1.5441</v>
      </c>
      <c r="I570" s="184">
        <v>2.8912</v>
      </c>
      <c r="J570" s="184">
        <v>7.1364999999999998</v>
      </c>
      <c r="K570" s="184">
        <v>3.9876</v>
      </c>
      <c r="L570" s="184">
        <v>19.071000000000002</v>
      </c>
      <c r="M570" s="184">
        <v>39.949100000000001</v>
      </c>
      <c r="N570" s="184">
        <v>60.52</v>
      </c>
      <c r="O570" s="184">
        <v>9.9699000000000009</v>
      </c>
      <c r="P570" s="184">
        <v>11.585900000000001</v>
      </c>
      <c r="Q570" s="184">
        <v>7.3151000000000002</v>
      </c>
      <c r="R570" s="184">
        <v>15.7598</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44351</v>
      </c>
      <c r="E571" s="184">
        <v>65.95</v>
      </c>
      <c r="F571" s="184">
        <v>9.11E-2</v>
      </c>
      <c r="G571" s="184">
        <v>1.0108999999999999</v>
      </c>
      <c r="H571" s="184">
        <v>1.5552999999999999</v>
      </c>
      <c r="I571" s="184">
        <v>2.9182000000000001</v>
      </c>
      <c r="J571" s="184">
        <v>7.2183000000000002</v>
      </c>
      <c r="K571" s="184">
        <v>4.17</v>
      </c>
      <c r="L571" s="184">
        <v>19.496300000000002</v>
      </c>
      <c r="M571" s="184">
        <v>40.708300000000001</v>
      </c>
      <c r="N571" s="184">
        <v>61.642200000000003</v>
      </c>
      <c r="O571" s="184">
        <v>10.8</v>
      </c>
      <c r="P571" s="184">
        <v>12.5024</v>
      </c>
      <c r="Q571" s="184">
        <v>8.2581000000000007</v>
      </c>
      <c r="R571" s="184">
        <v>16.573699999999999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44351</v>
      </c>
      <c r="E572" s="184">
        <v>54.19</v>
      </c>
      <c r="F572" s="184">
        <v>-0.2283</v>
      </c>
      <c r="G572" s="184">
        <v>1.1744000000000001</v>
      </c>
      <c r="H572" s="184">
        <v>2.2124999999999999</v>
      </c>
      <c r="I572" s="184">
        <v>3.0287000000000002</v>
      </c>
      <c r="J572" s="184">
        <v>7.3516000000000004</v>
      </c>
      <c r="K572" s="184">
        <v>2.6404000000000001</v>
      </c>
      <c r="L572" s="184">
        <v>16.530100000000001</v>
      </c>
      <c r="M572" s="184">
        <v>34.017600000000002</v>
      </c>
      <c r="N572" s="184">
        <v>49.053800000000003</v>
      </c>
      <c r="O572" s="184">
        <v>14.0755</v>
      </c>
      <c r="P572" s="184">
        <v>12.9122</v>
      </c>
      <c r="Q572" s="184">
        <v>11.5808</v>
      </c>
      <c r="R572" s="184">
        <v>16.9757</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44351</v>
      </c>
      <c r="E573" s="184">
        <v>58.075000000000003</v>
      </c>
      <c r="F573" s="184">
        <v>-0.2268</v>
      </c>
      <c r="G573" s="184">
        <v>1.1830000000000001</v>
      </c>
      <c r="H573" s="184">
        <v>2.2357</v>
      </c>
      <c r="I573" s="184">
        <v>3.0794999999999999</v>
      </c>
      <c r="J573" s="184">
        <v>7.4706999999999999</v>
      </c>
      <c r="K573" s="184">
        <v>2.9863</v>
      </c>
      <c r="L573" s="184">
        <v>17.3019</v>
      </c>
      <c r="M573" s="184">
        <v>35.335099999999997</v>
      </c>
      <c r="N573" s="184">
        <v>50.993200000000002</v>
      </c>
      <c r="O573" s="184">
        <v>15.4496</v>
      </c>
      <c r="P573" s="184">
        <v>14.182</v>
      </c>
      <c r="Q573" s="184">
        <v>15.673500000000001</v>
      </c>
      <c r="R573" s="184">
        <v>18.4315</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44351</v>
      </c>
      <c r="E574" s="184">
        <v>14.95</v>
      </c>
      <c r="F574" s="184">
        <v>0.2011</v>
      </c>
      <c r="G574" s="184">
        <v>1.2186999999999999</v>
      </c>
      <c r="H574" s="184">
        <v>1.4247000000000001</v>
      </c>
      <c r="I574" s="184">
        <v>3.8193999999999999</v>
      </c>
      <c r="J574" s="184">
        <v>7.3994</v>
      </c>
      <c r="K574" s="184">
        <v>10.007400000000001</v>
      </c>
      <c r="L574" s="184">
        <v>27.125900000000001</v>
      </c>
      <c r="M574" s="184">
        <v>46.8566</v>
      </c>
      <c r="N574" s="184">
        <v>73.837199999999996</v>
      </c>
      <c r="O574" s="184">
        <v>14.482799999999999</v>
      </c>
      <c r="P574" s="184"/>
      <c r="Q574" s="184">
        <v>12.9993</v>
      </c>
      <c r="R574" s="184">
        <v>30.071999999999999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44351</v>
      </c>
      <c r="E575" s="184">
        <v>14.56</v>
      </c>
      <c r="F575" s="184">
        <v>0.1376</v>
      </c>
      <c r="G575" s="184">
        <v>1.1814</v>
      </c>
      <c r="H575" s="184">
        <v>1.3928</v>
      </c>
      <c r="I575" s="184">
        <v>3.7776000000000001</v>
      </c>
      <c r="J575" s="184">
        <v>7.2954999999999997</v>
      </c>
      <c r="K575" s="184">
        <v>9.7211999999999996</v>
      </c>
      <c r="L575" s="184">
        <v>26.608699999999999</v>
      </c>
      <c r="M575" s="184">
        <v>45.891800000000003</v>
      </c>
      <c r="N575" s="184">
        <v>72.511799999999994</v>
      </c>
      <c r="O575" s="184">
        <v>13.555400000000001</v>
      </c>
      <c r="P575" s="184"/>
      <c r="Q575" s="184">
        <v>12.0952</v>
      </c>
      <c r="R575" s="184">
        <v>29.098600000000001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44351</v>
      </c>
      <c r="E576" s="184">
        <v>18.239999999999998</v>
      </c>
      <c r="F576" s="184">
        <v>5.4899999999999997E-2</v>
      </c>
      <c r="G576" s="184">
        <v>1.2770999999999999</v>
      </c>
      <c r="H576" s="184">
        <v>1.5024999999999999</v>
      </c>
      <c r="I576" s="184">
        <v>3.5775000000000001</v>
      </c>
      <c r="J576" s="184">
        <v>7.5472000000000001</v>
      </c>
      <c r="K576" s="184">
        <v>10.211499999999999</v>
      </c>
      <c r="L576" s="184">
        <v>27.019500000000001</v>
      </c>
      <c r="M576" s="184">
        <v>47.931899999999999</v>
      </c>
      <c r="N576" s="184">
        <v>75.384600000000006</v>
      </c>
      <c r="O576" s="184"/>
      <c r="P576" s="184"/>
      <c r="Q576" s="184">
        <v>25.703499999999998</v>
      </c>
      <c r="R576" s="184">
        <v>28.725899999999999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44351</v>
      </c>
      <c r="E577" s="184">
        <v>17.72</v>
      </c>
      <c r="F577" s="184">
        <v>5.6500000000000002E-2</v>
      </c>
      <c r="G577" s="184">
        <v>1.3149999999999999</v>
      </c>
      <c r="H577" s="184">
        <v>1.4891000000000001</v>
      </c>
      <c r="I577" s="184">
        <v>3.5651999999999999</v>
      </c>
      <c r="J577" s="184">
        <v>7.4591000000000003</v>
      </c>
      <c r="K577" s="184">
        <v>9.9938000000000002</v>
      </c>
      <c r="L577" s="184">
        <v>26.390899999999998</v>
      </c>
      <c r="M577" s="184">
        <v>46.810299999999998</v>
      </c>
      <c r="N577" s="184">
        <v>73.555300000000003</v>
      </c>
      <c r="O577" s="184"/>
      <c r="P577" s="184"/>
      <c r="Q577" s="184">
        <v>24.327300000000001</v>
      </c>
      <c r="R577" s="184">
        <v>27.343499999999999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44351</v>
      </c>
      <c r="E578" s="184">
        <v>96</v>
      </c>
      <c r="F578" s="184">
        <v>8.3400000000000002E-2</v>
      </c>
      <c r="G578" s="184">
        <v>0.99950000000000006</v>
      </c>
      <c r="H578" s="184">
        <v>1.2123999999999999</v>
      </c>
      <c r="I578" s="184">
        <v>3.0928</v>
      </c>
      <c r="J578" s="184">
        <v>6.1360000000000001</v>
      </c>
      <c r="K578" s="184">
        <v>7.7077999999999998</v>
      </c>
      <c r="L578" s="184">
        <v>25.179300000000001</v>
      </c>
      <c r="M578" s="184">
        <v>46.319200000000002</v>
      </c>
      <c r="N578" s="184">
        <v>72.259100000000004</v>
      </c>
      <c r="O578" s="184">
        <v>17.481200000000001</v>
      </c>
      <c r="P578" s="184">
        <v>19.9514</v>
      </c>
      <c r="Q578" s="184">
        <v>18.2469</v>
      </c>
      <c r="R578" s="184">
        <v>29.765000000000001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44351</v>
      </c>
      <c r="E579" s="184">
        <v>86.23</v>
      </c>
      <c r="F579" s="184">
        <v>6.9599999999999995E-2</v>
      </c>
      <c r="G579" s="184">
        <v>0.99550000000000005</v>
      </c>
      <c r="H579" s="184">
        <v>1.1852</v>
      </c>
      <c r="I579" s="184">
        <v>3.0472999999999999</v>
      </c>
      <c r="J579" s="184">
        <v>6.0509000000000004</v>
      </c>
      <c r="K579" s="184">
        <v>7.3848000000000003</v>
      </c>
      <c r="L579" s="184">
        <v>24.465900000000001</v>
      </c>
      <c r="M579" s="184">
        <v>45.095100000000002</v>
      </c>
      <c r="N579" s="184">
        <v>70.347700000000003</v>
      </c>
      <c r="O579" s="184">
        <v>16.1553</v>
      </c>
      <c r="P579" s="184">
        <v>18.467400000000001</v>
      </c>
      <c r="Q579" s="184">
        <v>19.1783</v>
      </c>
      <c r="R579" s="184">
        <v>28.3355</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44351</v>
      </c>
      <c r="E580" s="184">
        <v>92.28</v>
      </c>
      <c r="F580" s="184">
        <v>7.5899999999999995E-2</v>
      </c>
      <c r="G580" s="184">
        <v>0.996</v>
      </c>
      <c r="H580" s="184">
        <v>1.1953</v>
      </c>
      <c r="I580" s="184">
        <v>3.0600999999999998</v>
      </c>
      <c r="J580" s="184">
        <v>6.069</v>
      </c>
      <c r="K580" s="184">
        <v>7.5148999999999999</v>
      </c>
      <c r="L580" s="184">
        <v>24.803899999999999</v>
      </c>
      <c r="M580" s="184">
        <v>45.712899999999998</v>
      </c>
      <c r="N580" s="184">
        <v>71.333100000000002</v>
      </c>
      <c r="O580" s="184">
        <v>16.947399999999998</v>
      </c>
      <c r="P580" s="184">
        <v>19.3245</v>
      </c>
      <c r="Q580" s="184">
        <v>19.838200000000001</v>
      </c>
      <c r="R580" s="184">
        <v>29.133600000000001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44351</v>
      </c>
      <c r="E581" s="184">
        <v>108.47</v>
      </c>
      <c r="F581" s="184">
        <v>-0.1381</v>
      </c>
      <c r="G581" s="184">
        <v>1.2036</v>
      </c>
      <c r="H581" s="184">
        <v>1.9742</v>
      </c>
      <c r="I581" s="184">
        <v>3.4525999999999999</v>
      </c>
      <c r="J581" s="184">
        <v>8.6982999999999997</v>
      </c>
      <c r="K581" s="184">
        <v>5.6079999999999997</v>
      </c>
      <c r="L581" s="184">
        <v>24.6495</v>
      </c>
      <c r="M581" s="184">
        <v>46.759599999999999</v>
      </c>
      <c r="N581" s="184">
        <v>67.754400000000004</v>
      </c>
      <c r="O581" s="184">
        <v>21.017499999999998</v>
      </c>
      <c r="P581" s="184">
        <v>18.916899999999998</v>
      </c>
      <c r="Q581" s="184">
        <v>16.535599999999999</v>
      </c>
      <c r="R581" s="184">
        <v>23.7578</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44351</v>
      </c>
      <c r="E582" s="184">
        <v>102.14</v>
      </c>
      <c r="F582" s="184">
        <v>-0.14660000000000001</v>
      </c>
      <c r="G582" s="184">
        <v>1.1888000000000001</v>
      </c>
      <c r="H582" s="184">
        <v>1.9462999999999999</v>
      </c>
      <c r="I582" s="184">
        <v>3.391</v>
      </c>
      <c r="J582" s="184">
        <v>8.5786999999999995</v>
      </c>
      <c r="K582" s="184">
        <v>5.2773000000000003</v>
      </c>
      <c r="L582" s="184">
        <v>23.926200000000001</v>
      </c>
      <c r="M582" s="184">
        <v>45.519300000000001</v>
      </c>
      <c r="N582" s="184">
        <v>65.865499999999997</v>
      </c>
      <c r="O582" s="184">
        <v>19.8443</v>
      </c>
      <c r="P582" s="184">
        <v>17.855699999999999</v>
      </c>
      <c r="Q582" s="184">
        <v>20.314599999999999</v>
      </c>
      <c r="R582" s="184">
        <v>22.461500000000001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44351</v>
      </c>
      <c r="E583" s="184">
        <v>77.406999999999996</v>
      </c>
      <c r="F583" s="184">
        <v>0.19420000000000001</v>
      </c>
      <c r="G583" s="184">
        <v>1.6093</v>
      </c>
      <c r="H583" s="184">
        <v>2.2023000000000001</v>
      </c>
      <c r="I583" s="184">
        <v>3.3029999999999999</v>
      </c>
      <c r="J583" s="184">
        <v>9.3303999999999991</v>
      </c>
      <c r="K583" s="184">
        <v>8.3690999999999995</v>
      </c>
      <c r="L583" s="184">
        <v>27.854600000000001</v>
      </c>
      <c r="M583" s="184">
        <v>50.453800000000001</v>
      </c>
      <c r="N583" s="184">
        <v>70.23</v>
      </c>
      <c r="O583" s="184">
        <v>18.390599999999999</v>
      </c>
      <c r="P583" s="184">
        <v>18.006</v>
      </c>
      <c r="Q583" s="184">
        <v>18.182400000000001</v>
      </c>
      <c r="R583" s="184">
        <v>21.9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44351</v>
      </c>
      <c r="E584" s="184">
        <v>72.445999999999998</v>
      </c>
      <c r="F584" s="184">
        <v>0.19089999999999999</v>
      </c>
      <c r="G584" s="184">
        <v>1.6015999999999999</v>
      </c>
      <c r="H584" s="184">
        <v>2.1833999999999998</v>
      </c>
      <c r="I584" s="184">
        <v>3.2656000000000001</v>
      </c>
      <c r="J584" s="184">
        <v>9.2436000000000007</v>
      </c>
      <c r="K584" s="184">
        <v>8.1105999999999998</v>
      </c>
      <c r="L584" s="184">
        <v>27.236599999999999</v>
      </c>
      <c r="M584" s="184">
        <v>49.376300000000001</v>
      </c>
      <c r="N584" s="184">
        <v>68.608500000000006</v>
      </c>
      <c r="O584" s="184">
        <v>17.252500000000001</v>
      </c>
      <c r="P584" s="184">
        <v>16.804200000000002</v>
      </c>
      <c r="Q584" s="184">
        <v>14.757199999999999</v>
      </c>
      <c r="R584" s="184">
        <v>20.7318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44351</v>
      </c>
      <c r="E585" s="184">
        <v>68.97</v>
      </c>
      <c r="F585" s="184">
        <v>-8.6900000000000005E-2</v>
      </c>
      <c r="G585" s="184">
        <v>0.99580000000000002</v>
      </c>
      <c r="H585" s="184">
        <v>1.3668</v>
      </c>
      <c r="I585" s="184">
        <v>2.3445999999999998</v>
      </c>
      <c r="J585" s="184">
        <v>7.8162000000000003</v>
      </c>
      <c r="K585" s="184">
        <v>3.3877999999999999</v>
      </c>
      <c r="L585" s="184">
        <v>20.7669</v>
      </c>
      <c r="M585" s="184">
        <v>38.382800000000003</v>
      </c>
      <c r="N585" s="184">
        <v>59.210500000000003</v>
      </c>
      <c r="O585" s="184">
        <v>12.916399999999999</v>
      </c>
      <c r="P585" s="184">
        <v>13.990600000000001</v>
      </c>
      <c r="Q585" s="184">
        <v>14.747400000000001</v>
      </c>
      <c r="R585" s="184">
        <v>15.9719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44351</v>
      </c>
      <c r="E586" s="184">
        <v>62.48</v>
      </c>
      <c r="F586" s="184">
        <v>-9.5899999999999999E-2</v>
      </c>
      <c r="G586" s="184">
        <v>0.96960000000000002</v>
      </c>
      <c r="H586" s="184">
        <v>1.3299000000000001</v>
      </c>
      <c r="I586" s="184">
        <v>2.2753000000000001</v>
      </c>
      <c r="J586" s="184">
        <v>7.6498999999999997</v>
      </c>
      <c r="K586" s="184">
        <v>2.9325000000000001</v>
      </c>
      <c r="L586" s="184">
        <v>19.7623</v>
      </c>
      <c r="M586" s="184">
        <v>36.657899999999998</v>
      </c>
      <c r="N586" s="184">
        <v>56.512999999999998</v>
      </c>
      <c r="O586" s="184">
        <v>11.0176</v>
      </c>
      <c r="P586" s="184">
        <v>12.3833</v>
      </c>
      <c r="Q586" s="184">
        <v>15.8748</v>
      </c>
      <c r="R586" s="184">
        <v>14.0108</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44351</v>
      </c>
      <c r="E587" s="184">
        <v>767.24890000000005</v>
      </c>
      <c r="F587" s="184">
        <v>0.59850000000000003</v>
      </c>
      <c r="G587" s="184">
        <v>2.0773000000000001</v>
      </c>
      <c r="H587" s="184">
        <v>2.7244000000000002</v>
      </c>
      <c r="I587" s="184">
        <v>4.2904</v>
      </c>
      <c r="J587" s="184">
        <v>10.1289</v>
      </c>
      <c r="K587" s="184">
        <v>5.3140999999999998</v>
      </c>
      <c r="L587" s="184">
        <v>24.6126</v>
      </c>
      <c r="M587" s="184">
        <v>49.658299999999997</v>
      </c>
      <c r="N587" s="184">
        <v>69.669799999999995</v>
      </c>
      <c r="O587" s="184">
        <v>11.213800000000001</v>
      </c>
      <c r="P587" s="184">
        <v>11.988899999999999</v>
      </c>
      <c r="Q587" s="184">
        <v>21.627800000000001</v>
      </c>
      <c r="R587" s="184">
        <v>14.880699999999999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44351</v>
      </c>
      <c r="E588" s="184">
        <v>827.02739999999994</v>
      </c>
      <c r="F588" s="184">
        <v>0.60060000000000002</v>
      </c>
      <c r="G588" s="184">
        <v>2.0840000000000001</v>
      </c>
      <c r="H588" s="184">
        <v>2.7399</v>
      </c>
      <c r="I588" s="184">
        <v>4.3224999999999998</v>
      </c>
      <c r="J588" s="184">
        <v>10.2041</v>
      </c>
      <c r="K588" s="184">
        <v>5.5401999999999996</v>
      </c>
      <c r="L588" s="184">
        <v>25.150099999999998</v>
      </c>
      <c r="M588" s="184">
        <v>50.635300000000001</v>
      </c>
      <c r="N588" s="184">
        <v>71.180499999999995</v>
      </c>
      <c r="O588" s="184">
        <v>12.2667</v>
      </c>
      <c r="P588" s="184">
        <v>13.081799999999999</v>
      </c>
      <c r="Q588" s="184">
        <v>15.6631</v>
      </c>
      <c r="R588" s="184">
        <v>15.956899999999999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44351</v>
      </c>
      <c r="E589" s="184">
        <v>501.77499999999998</v>
      </c>
      <c r="F589" s="184">
        <v>8.0799999999999997E-2</v>
      </c>
      <c r="G589" s="184">
        <v>1.0785</v>
      </c>
      <c r="H589" s="184">
        <v>1.9585999999999999</v>
      </c>
      <c r="I589" s="184">
        <v>4.5842000000000001</v>
      </c>
      <c r="J589" s="184">
        <v>10.9275</v>
      </c>
      <c r="K589" s="184">
        <v>6.1208</v>
      </c>
      <c r="L589" s="184">
        <v>25.874199999999998</v>
      </c>
      <c r="M589" s="184">
        <v>46.964500000000001</v>
      </c>
      <c r="N589" s="184">
        <v>68.217200000000005</v>
      </c>
      <c r="O589" s="184">
        <v>14.618600000000001</v>
      </c>
      <c r="P589" s="184">
        <v>15.5792</v>
      </c>
      <c r="Q589" s="184">
        <v>21.122299999999999</v>
      </c>
      <c r="R589" s="184">
        <v>15.991400000000001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44351</v>
      </c>
      <c r="E590" s="184">
        <v>525.89099999999996</v>
      </c>
      <c r="F590" s="184">
        <v>8.2199999999999995E-2</v>
      </c>
      <c r="G590" s="184">
        <v>1.0823</v>
      </c>
      <c r="H590" s="184">
        <v>1.9676</v>
      </c>
      <c r="I590" s="184">
        <v>4.6022999999999996</v>
      </c>
      <c r="J590" s="184">
        <v>10.9702</v>
      </c>
      <c r="K590" s="184">
        <v>6.2233999999999998</v>
      </c>
      <c r="L590" s="184">
        <v>26.133500000000002</v>
      </c>
      <c r="M590" s="184">
        <v>47.433900000000001</v>
      </c>
      <c r="N590" s="184">
        <v>68.968000000000004</v>
      </c>
      <c r="O590" s="184">
        <v>15.1813</v>
      </c>
      <c r="P590" s="184">
        <v>16.2438</v>
      </c>
      <c r="Q590" s="184">
        <v>16.343</v>
      </c>
      <c r="R590" s="184">
        <v>16.540900000000001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44351</v>
      </c>
      <c r="E591" s="184">
        <v>2049.95731824008</v>
      </c>
      <c r="F591" s="184">
        <v>-0.2162</v>
      </c>
      <c r="G591" s="184">
        <v>0.87339999999999995</v>
      </c>
      <c r="H591" s="184">
        <v>1.7548999999999999</v>
      </c>
      <c r="I591" s="184">
        <v>3.1560999999999999</v>
      </c>
      <c r="J591" s="184">
        <v>8.3620000000000001</v>
      </c>
      <c r="K591" s="184">
        <v>4.7370999999999999</v>
      </c>
      <c r="L591" s="184">
        <v>20.850899999999999</v>
      </c>
      <c r="M591" s="184">
        <v>34.865299999999998</v>
      </c>
      <c r="N591" s="184">
        <v>52.418599999999998</v>
      </c>
      <c r="O591" s="184">
        <v>7.8836000000000004</v>
      </c>
      <c r="P591" s="184">
        <v>11.131</v>
      </c>
      <c r="Q591" s="184">
        <v>23.525300000000001</v>
      </c>
      <c r="R591" s="184">
        <v>8.0983999999999998</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44351</v>
      </c>
      <c r="E592" s="184">
        <v>661.59</v>
      </c>
      <c r="F592" s="184">
        <v>-0.21460000000000001</v>
      </c>
      <c r="G592" s="184">
        <v>0.87829999999999997</v>
      </c>
      <c r="H592" s="184">
        <v>1.7663</v>
      </c>
      <c r="I592" s="184">
        <v>3.1793</v>
      </c>
      <c r="J592" s="184">
        <v>8.4161000000000001</v>
      </c>
      <c r="K592" s="184">
        <v>4.87</v>
      </c>
      <c r="L592" s="184">
        <v>21.173400000000001</v>
      </c>
      <c r="M592" s="184">
        <v>35.443800000000003</v>
      </c>
      <c r="N592" s="184">
        <v>53.323300000000003</v>
      </c>
      <c r="O592" s="184">
        <v>8.5370000000000008</v>
      </c>
      <c r="P592" s="184">
        <v>11.8576</v>
      </c>
      <c r="Q592" s="184">
        <v>12.5618</v>
      </c>
      <c r="R592" s="184">
        <v>8.7195999999999998</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44351</v>
      </c>
      <c r="E593" s="184">
        <v>48.906999999999996</v>
      </c>
      <c r="F593" s="184">
        <v>-1.49E-2</v>
      </c>
      <c r="G593" s="184">
        <v>1.4809000000000001</v>
      </c>
      <c r="H593" s="184">
        <v>2.3338999999999999</v>
      </c>
      <c r="I593" s="184">
        <v>3.8290000000000002</v>
      </c>
      <c r="J593" s="184">
        <v>8.6464999999999996</v>
      </c>
      <c r="K593" s="184">
        <v>4.0807000000000002</v>
      </c>
      <c r="L593" s="184">
        <v>19.588699999999999</v>
      </c>
      <c r="M593" s="184">
        <v>39.378700000000002</v>
      </c>
      <c r="N593" s="184">
        <v>57.301699999999997</v>
      </c>
      <c r="O593" s="184">
        <v>9.9626000000000001</v>
      </c>
      <c r="P593" s="184">
        <v>12.369899999999999</v>
      </c>
      <c r="Q593" s="184">
        <v>11.635</v>
      </c>
      <c r="R593" s="184">
        <v>13.715299999999999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44351</v>
      </c>
      <c r="E594" s="184">
        <v>52.572499999999998</v>
      </c>
      <c r="F594" s="184">
        <v>-1.1599999999999999E-2</v>
      </c>
      <c r="G594" s="184">
        <v>1.4911000000000001</v>
      </c>
      <c r="H594" s="184">
        <v>2.3582000000000001</v>
      </c>
      <c r="I594" s="184">
        <v>3.8784999999999998</v>
      </c>
      <c r="J594" s="184">
        <v>8.7613000000000003</v>
      </c>
      <c r="K594" s="184">
        <v>4.4141000000000004</v>
      </c>
      <c r="L594" s="184">
        <v>20.3445</v>
      </c>
      <c r="M594" s="184">
        <v>40.698300000000003</v>
      </c>
      <c r="N594" s="184">
        <v>59.296100000000003</v>
      </c>
      <c r="O594" s="184">
        <v>11.175000000000001</v>
      </c>
      <c r="P594" s="184">
        <v>13.4329</v>
      </c>
      <c r="Q594" s="184">
        <v>14.367599999999999</v>
      </c>
      <c r="R594" s="184">
        <v>15.167199999999999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44351</v>
      </c>
      <c r="E595" s="184">
        <v>516.28</v>
      </c>
      <c r="F595" s="184">
        <v>-1.9E-3</v>
      </c>
      <c r="G595" s="184">
        <v>0.92859999999999998</v>
      </c>
      <c r="H595" s="184">
        <v>1.7962</v>
      </c>
      <c r="I595" s="184">
        <v>3.2044000000000001</v>
      </c>
      <c r="J595" s="184">
        <v>7.9970999999999997</v>
      </c>
      <c r="K595" s="184">
        <v>4.0110999999999999</v>
      </c>
      <c r="L595" s="184">
        <v>21.804400000000001</v>
      </c>
      <c r="M595" s="184">
        <v>41.535800000000002</v>
      </c>
      <c r="N595" s="184">
        <v>58.494500000000002</v>
      </c>
      <c r="O595" s="184">
        <v>13.791399999999999</v>
      </c>
      <c r="P595" s="184">
        <v>13.893000000000001</v>
      </c>
      <c r="Q595" s="184">
        <v>19.823799999999999</v>
      </c>
      <c r="R595" s="184">
        <v>15.0548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44351</v>
      </c>
      <c r="E596" s="184">
        <v>557.61</v>
      </c>
      <c r="F596" s="184">
        <v>0</v>
      </c>
      <c r="G596" s="184">
        <v>0.93400000000000005</v>
      </c>
      <c r="H596" s="184">
        <v>1.8093999999999999</v>
      </c>
      <c r="I596" s="184">
        <v>3.2324000000000002</v>
      </c>
      <c r="J596" s="184">
        <v>8.0660000000000007</v>
      </c>
      <c r="K596" s="184">
        <v>4.1463999999999999</v>
      </c>
      <c r="L596" s="184">
        <v>22.157</v>
      </c>
      <c r="M596" s="184">
        <v>42.236600000000003</v>
      </c>
      <c r="N596" s="184">
        <v>59.618099999999998</v>
      </c>
      <c r="O596" s="184">
        <v>14.657999999999999</v>
      </c>
      <c r="P596" s="184">
        <v>14.9725</v>
      </c>
      <c r="Q596" s="184">
        <v>16.0502</v>
      </c>
      <c r="R596" s="184">
        <v>15.8599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44351</v>
      </c>
      <c r="E597" s="184">
        <v>14.3</v>
      </c>
      <c r="F597" s="184">
        <v>0.56259999999999999</v>
      </c>
      <c r="G597" s="184">
        <v>2.9518</v>
      </c>
      <c r="H597" s="184">
        <v>3.3984000000000001</v>
      </c>
      <c r="I597" s="184">
        <v>4.6852</v>
      </c>
      <c r="J597" s="184">
        <v>11.893599999999999</v>
      </c>
      <c r="K597" s="184">
        <v>3.3984000000000001</v>
      </c>
      <c r="L597" s="184">
        <v>19.266100000000002</v>
      </c>
      <c r="M597" s="184">
        <v>39.1051</v>
      </c>
      <c r="N597" s="184">
        <v>60.4938</v>
      </c>
      <c r="O597" s="184">
        <v>11.331</v>
      </c>
      <c r="P597" s="184"/>
      <c r="Q597" s="184">
        <v>11.815200000000001</v>
      </c>
      <c r="R597" s="184">
        <v>13.4831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44351</v>
      </c>
      <c r="E598" s="184">
        <v>14.69</v>
      </c>
      <c r="F598" s="184">
        <v>0.61639999999999995</v>
      </c>
      <c r="G598" s="184">
        <v>2.9432</v>
      </c>
      <c r="H598" s="184">
        <v>3.4506999999999999</v>
      </c>
      <c r="I598" s="184">
        <v>4.7789000000000001</v>
      </c>
      <c r="J598" s="184">
        <v>11.8812</v>
      </c>
      <c r="K598" s="184">
        <v>3.4506999999999999</v>
      </c>
      <c r="L598" s="184">
        <v>19.528099999999998</v>
      </c>
      <c r="M598" s="184">
        <v>39.5062</v>
      </c>
      <c r="N598" s="184">
        <v>61.428600000000003</v>
      </c>
      <c r="O598" s="184">
        <v>12.1891</v>
      </c>
      <c r="P598" s="184"/>
      <c r="Q598" s="184">
        <v>12.758599999999999</v>
      </c>
      <c r="R598" s="184">
        <v>14.047499999999999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44351</v>
      </c>
      <c r="E599" s="184">
        <v>37.090000000000003</v>
      </c>
      <c r="F599" s="184">
        <v>8.09E-2</v>
      </c>
      <c r="G599" s="184">
        <v>1.3665</v>
      </c>
      <c r="H599" s="184">
        <v>1.7838000000000001</v>
      </c>
      <c r="I599" s="184">
        <v>3.5455000000000001</v>
      </c>
      <c r="J599" s="184">
        <v>7.8825000000000003</v>
      </c>
      <c r="K599" s="184">
        <v>3.3723999999999998</v>
      </c>
      <c r="L599" s="184">
        <v>16.708600000000001</v>
      </c>
      <c r="M599" s="184">
        <v>35.365000000000002</v>
      </c>
      <c r="N599" s="184">
        <v>44.7697</v>
      </c>
      <c r="O599" s="184">
        <v>9.0807000000000002</v>
      </c>
      <c r="P599" s="184">
        <v>12.2385</v>
      </c>
      <c r="Q599" s="184">
        <v>18.461200000000002</v>
      </c>
      <c r="R599" s="184">
        <v>14.805199999999999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44351</v>
      </c>
      <c r="E600" s="184">
        <v>33.86</v>
      </c>
      <c r="F600" s="184">
        <v>5.91E-2</v>
      </c>
      <c r="G600" s="184">
        <v>1.3469</v>
      </c>
      <c r="H600" s="184">
        <v>1.7734000000000001</v>
      </c>
      <c r="I600" s="184">
        <v>3.4841000000000002</v>
      </c>
      <c r="J600" s="184">
        <v>7.7657999999999996</v>
      </c>
      <c r="K600" s="184">
        <v>3.0746000000000002</v>
      </c>
      <c r="L600" s="184">
        <v>16.038399999999999</v>
      </c>
      <c r="M600" s="184">
        <v>34.152099999999997</v>
      </c>
      <c r="N600" s="184">
        <v>43.0503</v>
      </c>
      <c r="O600" s="184">
        <v>7.6192000000000002</v>
      </c>
      <c r="P600" s="184">
        <v>10.653</v>
      </c>
      <c r="Q600" s="184">
        <v>17.074300000000001</v>
      </c>
      <c r="R600" s="184">
        <v>13.424799999999999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44351</v>
      </c>
      <c r="E601" s="184">
        <v>92.11</v>
      </c>
      <c r="F601" s="184">
        <v>0.2722</v>
      </c>
      <c r="G601" s="184">
        <v>1.6667000000000001</v>
      </c>
      <c r="H601" s="184">
        <v>1.3088</v>
      </c>
      <c r="I601" s="184">
        <v>2.9506999999999999</v>
      </c>
      <c r="J601" s="184">
        <v>9.7723999999999993</v>
      </c>
      <c r="K601" s="184">
        <v>8.7742000000000004</v>
      </c>
      <c r="L601" s="184">
        <v>34.173299999999998</v>
      </c>
      <c r="M601" s="184">
        <v>58.291800000000002</v>
      </c>
      <c r="N601" s="184">
        <v>91.815899999999999</v>
      </c>
      <c r="O601" s="184">
        <v>15.3848</v>
      </c>
      <c r="P601" s="184">
        <v>18.402699999999999</v>
      </c>
      <c r="Q601" s="184">
        <v>18.322800000000001</v>
      </c>
      <c r="R601" s="184">
        <v>21.834399999999999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44351</v>
      </c>
      <c r="E602" s="184">
        <v>84.07</v>
      </c>
      <c r="F602" s="184">
        <v>0.26240000000000002</v>
      </c>
      <c r="G602" s="184">
        <v>1.6566000000000001</v>
      </c>
      <c r="H602" s="184">
        <v>1.2891999999999999</v>
      </c>
      <c r="I602" s="184">
        <v>2.9009</v>
      </c>
      <c r="J602" s="184">
        <v>9.6661000000000001</v>
      </c>
      <c r="K602" s="184">
        <v>8.4773999999999994</v>
      </c>
      <c r="L602" s="184">
        <v>33.444400000000002</v>
      </c>
      <c r="M602" s="184">
        <v>57.022799999999997</v>
      </c>
      <c r="N602" s="184">
        <v>89.774299999999997</v>
      </c>
      <c r="O602" s="184">
        <v>14.0571</v>
      </c>
      <c r="P602" s="184">
        <v>17.045500000000001</v>
      </c>
      <c r="Q602" s="184">
        <v>18.655799999999999</v>
      </c>
      <c r="R602" s="184">
        <v>20.519600000000001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44351</v>
      </c>
      <c r="E603" s="184">
        <v>12.83</v>
      </c>
      <c r="F603" s="184">
        <v>0.54859999999999998</v>
      </c>
      <c r="G603" s="184">
        <v>1.7445999999999999</v>
      </c>
      <c r="H603" s="184">
        <v>2.64</v>
      </c>
      <c r="I603" s="184">
        <v>4.0552000000000001</v>
      </c>
      <c r="J603" s="184">
        <v>7.9058000000000002</v>
      </c>
      <c r="K603" s="184">
        <v>3.3010999999999999</v>
      </c>
      <c r="L603" s="184">
        <v>16.424700000000001</v>
      </c>
      <c r="M603" s="184">
        <v>33.368000000000002</v>
      </c>
      <c r="N603" s="184">
        <v>50.763800000000003</v>
      </c>
      <c r="O603" s="184">
        <v>10.564</v>
      </c>
      <c r="P603" s="184"/>
      <c r="Q603" s="184">
        <v>7.5229999999999997</v>
      </c>
      <c r="R603" s="184">
        <v>12.7448</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44351</v>
      </c>
      <c r="E604" s="184">
        <v>12.11</v>
      </c>
      <c r="F604" s="184">
        <v>0.58140000000000003</v>
      </c>
      <c r="G604" s="184">
        <v>1.7646999999999999</v>
      </c>
      <c r="H604" s="184">
        <v>2.6271</v>
      </c>
      <c r="I604" s="184">
        <v>4.0377999999999998</v>
      </c>
      <c r="J604" s="184">
        <v>7.8361999999999998</v>
      </c>
      <c r="K604" s="184">
        <v>2.8887</v>
      </c>
      <c r="L604" s="184">
        <v>13.7089</v>
      </c>
      <c r="M604" s="184">
        <v>29.657399999999999</v>
      </c>
      <c r="N604" s="184">
        <v>45.903599999999997</v>
      </c>
      <c r="O604" s="184">
        <v>8.6104000000000003</v>
      </c>
      <c r="P604" s="184"/>
      <c r="Q604" s="184">
        <v>5.7305999999999999</v>
      </c>
      <c r="R604" s="184">
        <v>10.306800000000001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44351</v>
      </c>
      <c r="E605" s="184">
        <v>73.680000000000007</v>
      </c>
      <c r="F605" s="184">
        <v>-0.2437</v>
      </c>
      <c r="G605" s="184">
        <v>1.1671</v>
      </c>
      <c r="H605" s="184">
        <v>2.0356999999999998</v>
      </c>
      <c r="I605" s="184">
        <v>3.4977</v>
      </c>
      <c r="J605" s="184">
        <v>9.8553999999999995</v>
      </c>
      <c r="K605" s="184">
        <v>5.9991000000000003</v>
      </c>
      <c r="L605" s="184">
        <v>21.7851</v>
      </c>
      <c r="M605" s="184">
        <v>40.049399999999999</v>
      </c>
      <c r="N605" s="184">
        <v>58.0777</v>
      </c>
      <c r="O605" s="184">
        <v>14.194699999999999</v>
      </c>
      <c r="P605" s="184">
        <v>15.4085</v>
      </c>
      <c r="Q605" s="184">
        <v>14.8315</v>
      </c>
      <c r="R605" s="184">
        <v>18.800999999999998</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44351</v>
      </c>
      <c r="E606" s="184">
        <v>82.95</v>
      </c>
      <c r="F606" s="184">
        <v>-0.24049999999999999</v>
      </c>
      <c r="G606" s="184">
        <v>1.1832</v>
      </c>
      <c r="H606" s="184">
        <v>2.0672000000000001</v>
      </c>
      <c r="I606" s="184">
        <v>3.5581</v>
      </c>
      <c r="J606" s="184">
        <v>9.9840999999999998</v>
      </c>
      <c r="K606" s="184">
        <v>6.3597999999999999</v>
      </c>
      <c r="L606" s="184">
        <v>22.580200000000001</v>
      </c>
      <c r="M606" s="184">
        <v>41.432200000000002</v>
      </c>
      <c r="N606" s="184">
        <v>60.104199999999999</v>
      </c>
      <c r="O606" s="184">
        <v>15.6968</v>
      </c>
      <c r="P606" s="184">
        <v>17.081700000000001</v>
      </c>
      <c r="Q606" s="184">
        <v>18.5718</v>
      </c>
      <c r="R606" s="184">
        <v>20.235299999999999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44351</v>
      </c>
      <c r="E607" s="184">
        <v>14.661199999999999</v>
      </c>
      <c r="F607" s="184">
        <v>-1.3599999999999999E-2</v>
      </c>
      <c r="G607" s="184">
        <v>1.629</v>
      </c>
      <c r="H607" s="184">
        <v>1.4749000000000001</v>
      </c>
      <c r="I607" s="184">
        <v>3.3184999999999998</v>
      </c>
      <c r="J607" s="184">
        <v>9.8390000000000004</v>
      </c>
      <c r="K607" s="184">
        <v>7.0324999999999998</v>
      </c>
      <c r="L607" s="184">
        <v>25.7285</v>
      </c>
      <c r="M607" s="184">
        <v>44.739100000000001</v>
      </c>
      <c r="N607" s="184">
        <v>67.420699999999997</v>
      </c>
      <c r="O607" s="184"/>
      <c r="P607" s="184"/>
      <c r="Q607" s="184">
        <v>26.454999999999998</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44351</v>
      </c>
      <c r="E608" s="184">
        <v>14.1469</v>
      </c>
      <c r="F608" s="184">
        <v>-1.9099999999999999E-2</v>
      </c>
      <c r="G608" s="184">
        <v>1.611</v>
      </c>
      <c r="H608" s="184">
        <v>1.4333</v>
      </c>
      <c r="I608" s="184">
        <v>3.2319</v>
      </c>
      <c r="J608" s="184">
        <v>9.6343999999999994</v>
      </c>
      <c r="K608" s="184">
        <v>6.4413</v>
      </c>
      <c r="L608" s="184">
        <v>24.357399999999998</v>
      </c>
      <c r="M608" s="184">
        <v>42.377400000000002</v>
      </c>
      <c r="N608" s="184">
        <v>63.779000000000003</v>
      </c>
      <c r="O608" s="184"/>
      <c r="P608" s="184"/>
      <c r="Q608" s="184">
        <v>23.715</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44351</v>
      </c>
      <c r="E609" s="184">
        <v>24.911200000000001</v>
      </c>
      <c r="F609" s="184">
        <v>4.0000000000000001E-3</v>
      </c>
      <c r="G609" s="184">
        <v>1.6476999999999999</v>
      </c>
      <c r="H609" s="184">
        <v>1.9725999999999999</v>
      </c>
      <c r="I609" s="184">
        <v>3.8603000000000001</v>
      </c>
      <c r="J609" s="184">
        <v>8.5503</v>
      </c>
      <c r="K609" s="184">
        <v>3.5550000000000002</v>
      </c>
      <c r="L609" s="184">
        <v>19.6205</v>
      </c>
      <c r="M609" s="184">
        <v>43.528300000000002</v>
      </c>
      <c r="N609" s="184">
        <v>65.971800000000002</v>
      </c>
      <c r="O609" s="184">
        <v>14.973000000000001</v>
      </c>
      <c r="P609" s="184">
        <v>16.8307</v>
      </c>
      <c r="Q609" s="184">
        <v>7.1669999999999998</v>
      </c>
      <c r="R609" s="184">
        <v>18.791799999999999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44351</v>
      </c>
      <c r="E610" s="184">
        <v>27.262599999999999</v>
      </c>
      <c r="F610" s="184">
        <v>6.1999999999999998E-3</v>
      </c>
      <c r="G610" s="184">
        <v>1.6540999999999999</v>
      </c>
      <c r="H610" s="184">
        <v>1.9876</v>
      </c>
      <c r="I610" s="184">
        <v>3.8904000000000001</v>
      </c>
      <c r="J610" s="184">
        <v>8.6194000000000006</v>
      </c>
      <c r="K610" s="184">
        <v>3.7511999999999999</v>
      </c>
      <c r="L610" s="184">
        <v>20.066199999999998</v>
      </c>
      <c r="M610" s="184">
        <v>44.332900000000002</v>
      </c>
      <c r="N610" s="184">
        <v>67.217299999999994</v>
      </c>
      <c r="O610" s="184">
        <v>15.835800000000001</v>
      </c>
      <c r="P610" s="184">
        <v>17.993099999999998</v>
      </c>
      <c r="Q610" s="184">
        <v>17.2194</v>
      </c>
      <c r="R610" s="184">
        <v>19.6831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44351</v>
      </c>
      <c r="E611" s="184">
        <v>63.401000000000003</v>
      </c>
      <c r="F611" s="184">
        <v>5.0500000000000003E-2</v>
      </c>
      <c r="G611" s="184">
        <v>1.3589</v>
      </c>
      <c r="H611" s="184">
        <v>1.8734999999999999</v>
      </c>
      <c r="I611" s="184">
        <v>3.4796999999999998</v>
      </c>
      <c r="J611" s="184">
        <v>7.5923999999999996</v>
      </c>
      <c r="K611" s="184">
        <v>4.9928999999999997</v>
      </c>
      <c r="L611" s="184">
        <v>22.0823</v>
      </c>
      <c r="M611" s="184">
        <v>44.293199999999999</v>
      </c>
      <c r="N611" s="184">
        <v>60.9694</v>
      </c>
      <c r="O611" s="184">
        <v>16.168700000000001</v>
      </c>
      <c r="P611" s="184">
        <v>15.8283</v>
      </c>
      <c r="Q611" s="184">
        <v>12.620100000000001</v>
      </c>
      <c r="R611" s="184">
        <v>17.322299999999998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44351</v>
      </c>
      <c r="E612" s="184">
        <v>70.497</v>
      </c>
      <c r="F612" s="184">
        <v>5.3900000000000003E-2</v>
      </c>
      <c r="G612" s="184">
        <v>1.3704000000000001</v>
      </c>
      <c r="H612" s="184">
        <v>1.8993</v>
      </c>
      <c r="I612" s="184">
        <v>3.532</v>
      </c>
      <c r="J612" s="184">
        <v>7.7111999999999998</v>
      </c>
      <c r="K612" s="184">
        <v>5.3498999999999999</v>
      </c>
      <c r="L612" s="184">
        <v>22.904900000000001</v>
      </c>
      <c r="M612" s="184">
        <v>45.727200000000003</v>
      </c>
      <c r="N612" s="184">
        <v>63.104399999999998</v>
      </c>
      <c r="O612" s="184">
        <v>17.584399999999999</v>
      </c>
      <c r="P612" s="184">
        <v>17.3308</v>
      </c>
      <c r="Q612" s="184">
        <v>15.9047</v>
      </c>
      <c r="R612" s="184">
        <v>18.806799999999999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44351</v>
      </c>
      <c r="E613" s="184">
        <v>75.763999999999996</v>
      </c>
      <c r="F613" s="184">
        <v>-0.35639999999999999</v>
      </c>
      <c r="G613" s="184">
        <v>1.2915000000000001</v>
      </c>
      <c r="H613" s="184">
        <v>1.8525</v>
      </c>
      <c r="I613" s="184">
        <v>2.6598999999999999</v>
      </c>
      <c r="J613" s="184">
        <v>6.8890000000000002</v>
      </c>
      <c r="K613" s="184">
        <v>5.3228999999999997</v>
      </c>
      <c r="L613" s="184">
        <v>19.5091</v>
      </c>
      <c r="M613" s="184">
        <v>37.923299999999998</v>
      </c>
      <c r="N613" s="184">
        <v>57.160600000000002</v>
      </c>
      <c r="O613" s="184">
        <v>9.9754000000000005</v>
      </c>
      <c r="P613" s="184">
        <v>14.1975</v>
      </c>
      <c r="Q613" s="184">
        <v>14.8127</v>
      </c>
      <c r="R613" s="184">
        <v>14.807499999999999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44351</v>
      </c>
      <c r="E614" s="184">
        <v>71.790999999999997</v>
      </c>
      <c r="F614" s="184">
        <v>-0.35809999999999997</v>
      </c>
      <c r="G614" s="184">
        <v>1.2838000000000001</v>
      </c>
      <c r="H614" s="184">
        <v>1.837</v>
      </c>
      <c r="I614" s="184">
        <v>2.6303999999999998</v>
      </c>
      <c r="J614" s="184">
        <v>6.8207000000000004</v>
      </c>
      <c r="K614" s="184">
        <v>5.1313000000000004</v>
      </c>
      <c r="L614" s="184">
        <v>19.1097</v>
      </c>
      <c r="M614" s="184">
        <v>37.241399999999999</v>
      </c>
      <c r="N614" s="184">
        <v>56.1387</v>
      </c>
      <c r="O614" s="184">
        <v>9.3219999999999992</v>
      </c>
      <c r="P614" s="184">
        <v>13.434100000000001</v>
      </c>
      <c r="Q614" s="184">
        <v>13.772600000000001</v>
      </c>
      <c r="R614" s="184">
        <v>14.1218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44351</v>
      </c>
      <c r="E615" s="184">
        <v>87.177099999999996</v>
      </c>
      <c r="F615" s="184">
        <v>-2.0000000000000001E-4</v>
      </c>
      <c r="G615" s="184">
        <v>1.1544000000000001</v>
      </c>
      <c r="H615" s="184">
        <v>1.63</v>
      </c>
      <c r="I615" s="184">
        <v>2.5659000000000001</v>
      </c>
      <c r="J615" s="184">
        <v>7.2137000000000002</v>
      </c>
      <c r="K615" s="184">
        <v>3.8494000000000002</v>
      </c>
      <c r="L615" s="184">
        <v>15.3148</v>
      </c>
      <c r="M615" s="184">
        <v>33.503500000000003</v>
      </c>
      <c r="N615" s="184">
        <v>50.851799999999997</v>
      </c>
      <c r="O615" s="184">
        <v>10.855499999999999</v>
      </c>
      <c r="P615" s="184">
        <v>13.0535</v>
      </c>
      <c r="Q615" s="184">
        <v>9.6317000000000004</v>
      </c>
      <c r="R615" s="184">
        <v>13.062099999999999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44351</v>
      </c>
      <c r="E616" s="184">
        <v>94.885099999999994</v>
      </c>
      <c r="F616" s="184">
        <v>3.0999999999999999E-3</v>
      </c>
      <c r="G616" s="184">
        <v>1.165</v>
      </c>
      <c r="H616" s="184">
        <v>1.6548</v>
      </c>
      <c r="I616" s="184">
        <v>2.6160000000000001</v>
      </c>
      <c r="J616" s="184">
        <v>7.3305999999999996</v>
      </c>
      <c r="K616" s="184">
        <v>4.1843000000000004</v>
      </c>
      <c r="L616" s="184">
        <v>16.040299999999998</v>
      </c>
      <c r="M616" s="184">
        <v>34.757399999999997</v>
      </c>
      <c r="N616" s="184">
        <v>52.750300000000003</v>
      </c>
      <c r="O616" s="184">
        <v>12.1614</v>
      </c>
      <c r="P616" s="184">
        <v>14.354100000000001</v>
      </c>
      <c r="Q616" s="184">
        <v>14.641299999999999</v>
      </c>
      <c r="R616" s="184">
        <v>14.398</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44351</v>
      </c>
      <c r="E617" s="184">
        <v>17.6967</v>
      </c>
      <c r="F617" s="184">
        <v>-0.31940000000000002</v>
      </c>
      <c r="G617" s="184">
        <v>0.75949999999999995</v>
      </c>
      <c r="H617" s="184">
        <v>1.5173000000000001</v>
      </c>
      <c r="I617" s="184">
        <v>3.0628000000000002</v>
      </c>
      <c r="J617" s="184">
        <v>8.67</v>
      </c>
      <c r="K617" s="184">
        <v>6.3242000000000003</v>
      </c>
      <c r="L617" s="184">
        <v>27.241199999999999</v>
      </c>
      <c r="M617" s="184">
        <v>46.131700000000002</v>
      </c>
      <c r="N617" s="184">
        <v>65.749099999999999</v>
      </c>
      <c r="O617" s="184">
        <v>14.458299999999999</v>
      </c>
      <c r="P617" s="184"/>
      <c r="Q617" s="184">
        <v>13.119899999999999</v>
      </c>
      <c r="R617" s="184">
        <v>18.850100000000001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44351</v>
      </c>
      <c r="E618" s="184">
        <v>16.1433</v>
      </c>
      <c r="F618" s="184">
        <v>-0.32419999999999999</v>
      </c>
      <c r="G618" s="184">
        <v>0.74580000000000002</v>
      </c>
      <c r="H618" s="184">
        <v>1.4842</v>
      </c>
      <c r="I618" s="184">
        <v>2.9967999999999999</v>
      </c>
      <c r="J618" s="184">
        <v>8.5183999999999997</v>
      </c>
      <c r="K618" s="184">
        <v>5.8861999999999997</v>
      </c>
      <c r="L618" s="184">
        <v>26.214200000000002</v>
      </c>
      <c r="M618" s="184">
        <v>44.363500000000002</v>
      </c>
      <c r="N618" s="184">
        <v>63.032299999999999</v>
      </c>
      <c r="O618" s="184">
        <v>12.4574</v>
      </c>
      <c r="P618" s="184"/>
      <c r="Q618" s="184">
        <v>10.897399999999999</v>
      </c>
      <c r="R618" s="184">
        <v>16.8843</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44351</v>
      </c>
      <c r="E619" s="184">
        <v>29.896999999999998</v>
      </c>
      <c r="F619" s="184">
        <v>-7.6899999999999996E-2</v>
      </c>
      <c r="G619" s="184">
        <v>1.2462</v>
      </c>
      <c r="H619" s="184">
        <v>1.8707</v>
      </c>
      <c r="I619" s="184">
        <v>3.0931000000000002</v>
      </c>
      <c r="J619" s="184">
        <v>8.5388000000000002</v>
      </c>
      <c r="K619" s="184">
        <v>6.1418999999999997</v>
      </c>
      <c r="L619" s="184">
        <v>25.633500000000002</v>
      </c>
      <c r="M619" s="184">
        <v>48.504899999999999</v>
      </c>
      <c r="N619" s="184">
        <v>76.186000000000007</v>
      </c>
      <c r="O619" s="184">
        <v>21.601400000000002</v>
      </c>
      <c r="P619" s="184">
        <v>22.9316</v>
      </c>
      <c r="Q619" s="184">
        <v>22.308900000000001</v>
      </c>
      <c r="R619" s="184">
        <v>25.0274</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44351</v>
      </c>
      <c r="E620" s="184">
        <v>27.632000000000001</v>
      </c>
      <c r="F620" s="184">
        <v>-7.9600000000000004E-2</v>
      </c>
      <c r="G620" s="184">
        <v>1.2346999999999999</v>
      </c>
      <c r="H620" s="184">
        <v>1.8466</v>
      </c>
      <c r="I620" s="184">
        <v>3.0390999999999999</v>
      </c>
      <c r="J620" s="184">
        <v>8.4245999999999999</v>
      </c>
      <c r="K620" s="184">
        <v>5.7765000000000004</v>
      </c>
      <c r="L620" s="184">
        <v>24.71</v>
      </c>
      <c r="M620" s="184">
        <v>46.861499999999999</v>
      </c>
      <c r="N620" s="184">
        <v>73.578699999999998</v>
      </c>
      <c r="O620" s="184">
        <v>19.760300000000001</v>
      </c>
      <c r="P620" s="184">
        <v>21.180700000000002</v>
      </c>
      <c r="Q620" s="184">
        <v>20.549800000000001</v>
      </c>
      <c r="R620" s="184">
        <v>23.124400000000001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44351</v>
      </c>
      <c r="E621" s="184">
        <v>26.029699999999998</v>
      </c>
      <c r="F621" s="184">
        <v>2.9600000000000001E-2</v>
      </c>
      <c r="G621" s="184">
        <v>2.2427999999999999</v>
      </c>
      <c r="H621" s="184">
        <v>3.4719000000000002</v>
      </c>
      <c r="I621" s="184">
        <v>4.2439</v>
      </c>
      <c r="J621" s="184">
        <v>9.3188999999999993</v>
      </c>
      <c r="K621" s="184">
        <v>6.1181000000000001</v>
      </c>
      <c r="L621" s="184">
        <v>24.560099999999998</v>
      </c>
      <c r="M621" s="184">
        <v>44.979100000000003</v>
      </c>
      <c r="N621" s="184">
        <v>62.422699999999999</v>
      </c>
      <c r="O621" s="184">
        <v>11.7601</v>
      </c>
      <c r="P621" s="184">
        <v>17.488299999999999</v>
      </c>
      <c r="Q621" s="184">
        <v>16.197299999999998</v>
      </c>
      <c r="R621" s="184">
        <v>18.5303</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44351</v>
      </c>
      <c r="E622" s="184">
        <v>23.886700000000001</v>
      </c>
      <c r="F622" s="184">
        <v>2.5999999999999999E-2</v>
      </c>
      <c r="G622" s="184">
        <v>2.2324000000000002</v>
      </c>
      <c r="H622" s="184">
        <v>3.4464000000000001</v>
      </c>
      <c r="I622" s="184">
        <v>4.1923000000000004</v>
      </c>
      <c r="J622" s="184">
        <v>9.1992999999999991</v>
      </c>
      <c r="K622" s="184">
        <v>5.7747999999999999</v>
      </c>
      <c r="L622" s="184">
        <v>23.7531</v>
      </c>
      <c r="M622" s="184">
        <v>43.542999999999999</v>
      </c>
      <c r="N622" s="184">
        <v>60.226300000000002</v>
      </c>
      <c r="O622" s="184">
        <v>10.3073</v>
      </c>
      <c r="P622" s="184">
        <v>15.9217</v>
      </c>
      <c r="Q622" s="184">
        <v>14.641299999999999</v>
      </c>
      <c r="R622" s="184">
        <v>16.954999999999998</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44351</v>
      </c>
      <c r="E623" s="184">
        <v>19.8979</v>
      </c>
      <c r="F623" s="184">
        <v>4.2700000000000002E-2</v>
      </c>
      <c r="G623" s="184">
        <v>1.3204</v>
      </c>
      <c r="H623" s="184">
        <v>1.7743</v>
      </c>
      <c r="I623" s="184">
        <v>3.0766</v>
      </c>
      <c r="J623" s="184">
        <v>7.5754000000000001</v>
      </c>
      <c r="K623" s="184">
        <v>2.5838999999999999</v>
      </c>
      <c r="L623" s="184">
        <v>18.085599999999999</v>
      </c>
      <c r="M623" s="184">
        <v>34.213099999999997</v>
      </c>
      <c r="N623" s="184">
        <v>51.302199999999999</v>
      </c>
      <c r="O623" s="184">
        <v>11.543100000000001</v>
      </c>
      <c r="P623" s="184">
        <v>13.464700000000001</v>
      </c>
      <c r="Q623" s="184">
        <v>13.500999999999999</v>
      </c>
      <c r="R623" s="184">
        <v>12.6096</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44351</v>
      </c>
      <c r="E624" s="184">
        <v>18.155899999999999</v>
      </c>
      <c r="F624" s="184">
        <v>3.7499999999999999E-2</v>
      </c>
      <c r="G624" s="184">
        <v>1.304</v>
      </c>
      <c r="H624" s="184">
        <v>1.736</v>
      </c>
      <c r="I624" s="184">
        <v>2.9988000000000001</v>
      </c>
      <c r="J624" s="184">
        <v>7.3958000000000004</v>
      </c>
      <c r="K624" s="184">
        <v>2.0739999999999998</v>
      </c>
      <c r="L624" s="184">
        <v>16.928899999999999</v>
      </c>
      <c r="M624" s="184">
        <v>32.232399999999998</v>
      </c>
      <c r="N624" s="184">
        <v>48.383400000000002</v>
      </c>
      <c r="O624" s="184">
        <v>9.5911000000000008</v>
      </c>
      <c r="P624" s="184">
        <v>11.5596</v>
      </c>
      <c r="Q624" s="184">
        <v>11.603</v>
      </c>
      <c r="R624" s="184">
        <v>10.669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44351</v>
      </c>
      <c r="E625" s="184">
        <v>67.156000000000006</v>
      </c>
      <c r="F625" s="184">
        <v>1.7000000000000001E-2</v>
      </c>
      <c r="G625" s="184">
        <v>1.1357999999999999</v>
      </c>
      <c r="H625" s="184">
        <v>1.6419999999999999</v>
      </c>
      <c r="I625" s="184">
        <v>2.9702000000000002</v>
      </c>
      <c r="J625" s="184">
        <v>7.8437000000000001</v>
      </c>
      <c r="K625" s="184">
        <v>4.7401</v>
      </c>
      <c r="L625" s="184">
        <v>27.533799999999999</v>
      </c>
      <c r="M625" s="184">
        <v>48.586399999999998</v>
      </c>
      <c r="N625" s="184">
        <v>67.445800000000006</v>
      </c>
      <c r="O625" s="184">
        <v>6.3544999999999998</v>
      </c>
      <c r="P625" s="184">
        <v>8.6300000000000008</v>
      </c>
      <c r="Q625" s="184">
        <v>12.8858</v>
      </c>
      <c r="R625" s="184">
        <v>8.3160000000000007</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44351</v>
      </c>
      <c r="E626" s="184">
        <v>71.635000000000005</v>
      </c>
      <c r="F626" s="184">
        <v>1.84E-2</v>
      </c>
      <c r="G626" s="184">
        <v>1.1405000000000001</v>
      </c>
      <c r="H626" s="184">
        <v>1.6532</v>
      </c>
      <c r="I626" s="184">
        <v>2.9946999999999999</v>
      </c>
      <c r="J626" s="184">
        <v>7.9050000000000002</v>
      </c>
      <c r="K626" s="184">
        <v>4.931</v>
      </c>
      <c r="L626" s="184">
        <v>27.996200000000002</v>
      </c>
      <c r="M626" s="184">
        <v>49.384</v>
      </c>
      <c r="N626" s="184">
        <v>68.637500000000003</v>
      </c>
      <c r="O626" s="184">
        <v>7.1463999999999999</v>
      </c>
      <c r="P626" s="184">
        <v>9.5210000000000008</v>
      </c>
      <c r="Q626" s="184">
        <v>13.4153</v>
      </c>
      <c r="R626" s="184">
        <v>9.0691000000000006</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44351</v>
      </c>
      <c r="E627" s="184">
        <v>16.161999999999999</v>
      </c>
      <c r="F627" s="184">
        <v>-5.6300000000000003E-2</v>
      </c>
      <c r="G627" s="184">
        <v>0.17419999999999999</v>
      </c>
      <c r="H627" s="184">
        <v>0.18099999999999999</v>
      </c>
      <c r="I627" s="184">
        <v>1.7861</v>
      </c>
      <c r="J627" s="184">
        <v>6.1711</v>
      </c>
      <c r="K627" s="184">
        <v>8.1351999999999993</v>
      </c>
      <c r="L627" s="184">
        <v>19.151900000000001</v>
      </c>
      <c r="M627" s="184">
        <v>35.362400000000001</v>
      </c>
      <c r="N627" s="184">
        <v>61.022599999999997</v>
      </c>
      <c r="O627" s="184"/>
      <c r="P627" s="184"/>
      <c r="Q627" s="184">
        <v>29.3447</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44351</v>
      </c>
      <c r="E628" s="184">
        <v>15.8003</v>
      </c>
      <c r="F628" s="184">
        <v>-6.0100000000000001E-2</v>
      </c>
      <c r="G628" s="184">
        <v>0.1636</v>
      </c>
      <c r="H628" s="184">
        <v>0.15590000000000001</v>
      </c>
      <c r="I628" s="184">
        <v>1.7353000000000001</v>
      </c>
      <c r="J628" s="184">
        <v>6.0544000000000002</v>
      </c>
      <c r="K628" s="184">
        <v>7.8033000000000001</v>
      </c>
      <c r="L628" s="184">
        <v>18.4421</v>
      </c>
      <c r="M628" s="184">
        <v>34.161200000000001</v>
      </c>
      <c r="N628" s="184">
        <v>59.108800000000002</v>
      </c>
      <c r="O628" s="184"/>
      <c r="P628" s="184"/>
      <c r="Q628" s="184">
        <v>27.785</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44351</v>
      </c>
      <c r="E629" s="184">
        <v>22.24</v>
      </c>
      <c r="F629" s="184">
        <v>-0.17949999999999999</v>
      </c>
      <c r="G629" s="184">
        <v>1.0449999999999999</v>
      </c>
      <c r="H629" s="184">
        <v>1.3211999999999999</v>
      </c>
      <c r="I629" s="184">
        <v>2.7252000000000001</v>
      </c>
      <c r="J629" s="184">
        <v>9.7729999999999997</v>
      </c>
      <c r="K629" s="184">
        <v>8.4878</v>
      </c>
      <c r="L629" s="184">
        <v>26.723600000000001</v>
      </c>
      <c r="M629" s="184">
        <v>48.167900000000003</v>
      </c>
      <c r="N629" s="184">
        <v>66.841700000000003</v>
      </c>
      <c r="O629" s="184">
        <v>15.8443</v>
      </c>
      <c r="P629" s="184">
        <v>16.578399999999998</v>
      </c>
      <c r="Q629" s="184">
        <v>15.6881</v>
      </c>
      <c r="R629" s="184">
        <v>19.601199999999999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44351</v>
      </c>
      <c r="E630" s="184">
        <v>20.63</v>
      </c>
      <c r="F630" s="184">
        <v>-0.19350000000000001</v>
      </c>
      <c r="G630" s="184">
        <v>1.0779000000000001</v>
      </c>
      <c r="H630" s="184">
        <v>1.3261000000000001</v>
      </c>
      <c r="I630" s="184">
        <v>2.7389999999999999</v>
      </c>
      <c r="J630" s="184">
        <v>9.6757000000000009</v>
      </c>
      <c r="K630" s="184">
        <v>8.1804000000000006</v>
      </c>
      <c r="L630" s="184">
        <v>26.023199999999999</v>
      </c>
      <c r="M630" s="184">
        <v>46.9373</v>
      </c>
      <c r="N630" s="184">
        <v>64.908100000000005</v>
      </c>
      <c r="O630" s="184">
        <v>14.1358</v>
      </c>
      <c r="P630" s="184">
        <v>14.8858</v>
      </c>
      <c r="Q630" s="184">
        <v>14.114000000000001</v>
      </c>
      <c r="R630" s="184">
        <v>18.037500000000001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44351</v>
      </c>
      <c r="E631" s="184">
        <v>787.74148417357605</v>
      </c>
      <c r="F631" s="184">
        <v>-0.13519999999999999</v>
      </c>
      <c r="G631" s="184">
        <v>0.8266</v>
      </c>
      <c r="H631" s="184">
        <v>1.6009</v>
      </c>
      <c r="I631" s="184">
        <v>3.5474000000000001</v>
      </c>
      <c r="J631" s="184">
        <v>8.8230000000000004</v>
      </c>
      <c r="K631" s="184">
        <v>5.0444000000000004</v>
      </c>
      <c r="L631" s="184">
        <v>20.872699999999998</v>
      </c>
      <c r="M631" s="184">
        <v>41.206499999999998</v>
      </c>
      <c r="N631" s="184">
        <v>61.447400000000002</v>
      </c>
      <c r="O631" s="184">
        <v>11.076700000000001</v>
      </c>
      <c r="P631" s="184">
        <v>11.8414</v>
      </c>
      <c r="Q631" s="184">
        <v>18.923999999999999</v>
      </c>
      <c r="R631" s="184">
        <v>15.205299999999999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44351</v>
      </c>
      <c r="E632" s="184">
        <v>277.89</v>
      </c>
      <c r="F632" s="184">
        <v>-0.12939999999999999</v>
      </c>
      <c r="G632" s="184">
        <v>0.83089999999999997</v>
      </c>
      <c r="H632" s="184">
        <v>1.6125</v>
      </c>
      <c r="I632" s="184">
        <v>3.5666000000000002</v>
      </c>
      <c r="J632" s="184">
        <v>8.8612000000000002</v>
      </c>
      <c r="K632" s="184">
        <v>5.1577999999999999</v>
      </c>
      <c r="L632" s="184">
        <v>21.116599999999998</v>
      </c>
      <c r="M632" s="184">
        <v>41.636099999999999</v>
      </c>
      <c r="N632" s="184">
        <v>62.110599999999998</v>
      </c>
      <c r="O632" s="184">
        <v>11.514799999999999</v>
      </c>
      <c r="P632" s="184">
        <v>12.3735</v>
      </c>
      <c r="Q632" s="184">
        <v>12.6485</v>
      </c>
      <c r="R632" s="184">
        <v>15.632400000000001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44351</v>
      </c>
      <c r="E633" s="184">
        <v>429.83120912047099</v>
      </c>
      <c r="F633" s="184">
        <v>-0.12970000000000001</v>
      </c>
      <c r="G633" s="184">
        <v>0.82089999999999996</v>
      </c>
      <c r="H633" s="184">
        <v>1.5755999999999999</v>
      </c>
      <c r="I633" s="184">
        <v>3.528</v>
      </c>
      <c r="J633" s="184">
        <v>8.8305000000000007</v>
      </c>
      <c r="K633" s="184">
        <v>5.0548000000000002</v>
      </c>
      <c r="L633" s="184">
        <v>20.8141</v>
      </c>
      <c r="M633" s="184">
        <v>40.899000000000001</v>
      </c>
      <c r="N633" s="184">
        <v>60.783200000000001</v>
      </c>
      <c r="O633" s="184">
        <v>11.1488</v>
      </c>
      <c r="P633" s="184">
        <v>15.2989</v>
      </c>
      <c r="Q633" s="184">
        <v>16.098700000000001</v>
      </c>
      <c r="R633" s="184">
        <v>15.4757</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44351</v>
      </c>
      <c r="E634" s="184">
        <v>297.67</v>
      </c>
      <c r="F634" s="184">
        <v>-0.1275</v>
      </c>
      <c r="G634" s="184">
        <v>0.82650000000000001</v>
      </c>
      <c r="H634" s="184">
        <v>1.5869</v>
      </c>
      <c r="I634" s="184">
        <v>3.5482</v>
      </c>
      <c r="J634" s="184">
        <v>8.8811</v>
      </c>
      <c r="K634" s="184">
        <v>5.1948999999999996</v>
      </c>
      <c r="L634" s="184">
        <v>21.127199999999998</v>
      </c>
      <c r="M634" s="184">
        <v>41.444499999999998</v>
      </c>
      <c r="N634" s="184">
        <v>61.619100000000003</v>
      </c>
      <c r="O634" s="184">
        <v>11.8034</v>
      </c>
      <c r="P634" s="184">
        <v>15.9003</v>
      </c>
      <c r="Q634" s="184">
        <v>15.9237</v>
      </c>
      <c r="R634" s="184">
        <v>16.043900000000001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44351</v>
      </c>
      <c r="E635" s="184">
        <v>190.7723</v>
      </c>
      <c r="F635" s="184">
        <v>0.37530000000000002</v>
      </c>
      <c r="G635" s="184">
        <v>1.4132</v>
      </c>
      <c r="H635" s="184">
        <v>1.9410000000000001</v>
      </c>
      <c r="I635" s="184">
        <v>3.4205999999999999</v>
      </c>
      <c r="J635" s="184">
        <v>10.327</v>
      </c>
      <c r="K635" s="184">
        <v>21.102699999999999</v>
      </c>
      <c r="L635" s="184">
        <v>47.150799999999997</v>
      </c>
      <c r="M635" s="184">
        <v>72.103999999999999</v>
      </c>
      <c r="N635" s="184">
        <v>122.8612</v>
      </c>
      <c r="O635" s="184">
        <v>29.157299999999999</v>
      </c>
      <c r="P635" s="184">
        <v>22.986499999999999</v>
      </c>
      <c r="Q635" s="184">
        <v>14.9278</v>
      </c>
      <c r="R635" s="184">
        <v>40.776000000000003</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44351</v>
      </c>
      <c r="E636" s="184">
        <v>201.50540000000001</v>
      </c>
      <c r="F636" s="184">
        <v>0.38150000000000001</v>
      </c>
      <c r="G636" s="184">
        <v>1.431</v>
      </c>
      <c r="H636" s="184">
        <v>1.9838</v>
      </c>
      <c r="I636" s="184">
        <v>3.5074000000000001</v>
      </c>
      <c r="J636" s="184">
        <v>10.563700000000001</v>
      </c>
      <c r="K636" s="184">
        <v>21.765699999999999</v>
      </c>
      <c r="L636" s="184">
        <v>48.777000000000001</v>
      </c>
      <c r="M636" s="184">
        <v>74.832999999999998</v>
      </c>
      <c r="N636" s="184">
        <v>127.4605</v>
      </c>
      <c r="O636" s="184">
        <v>31.033100000000001</v>
      </c>
      <c r="P636" s="184">
        <v>24.109200000000001</v>
      </c>
      <c r="Q636" s="184">
        <v>21.505500000000001</v>
      </c>
      <c r="R636" s="184">
        <v>43.4221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44351</v>
      </c>
      <c r="E637" s="184">
        <v>72.209999999999994</v>
      </c>
      <c r="F637" s="184">
        <v>0.37530000000000002</v>
      </c>
      <c r="G637" s="184">
        <v>1.4043000000000001</v>
      </c>
      <c r="H637" s="184">
        <v>1.8046</v>
      </c>
      <c r="I637" s="184">
        <v>3.0394000000000001</v>
      </c>
      <c r="J637" s="184">
        <v>9.1280000000000001</v>
      </c>
      <c r="K637" s="184">
        <v>6.0197000000000003</v>
      </c>
      <c r="L637" s="184">
        <v>23.499199999999998</v>
      </c>
      <c r="M637" s="184">
        <v>48.214300000000001</v>
      </c>
      <c r="N637" s="184">
        <v>66.689800000000005</v>
      </c>
      <c r="O637" s="184">
        <v>11.805899999999999</v>
      </c>
      <c r="P637" s="184">
        <v>12.0265</v>
      </c>
      <c r="Q637" s="184">
        <v>17.2026</v>
      </c>
      <c r="R637" s="184">
        <v>13.2524</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44351</v>
      </c>
      <c r="E638" s="184">
        <v>71.16</v>
      </c>
      <c r="F638" s="184">
        <v>0.38090000000000002</v>
      </c>
      <c r="G638" s="184">
        <v>1.3964000000000001</v>
      </c>
      <c r="H638" s="184">
        <v>1.8026</v>
      </c>
      <c r="I638" s="184">
        <v>3.0259</v>
      </c>
      <c r="J638" s="184">
        <v>9.0908999999999995</v>
      </c>
      <c r="K638" s="184">
        <v>5.8929</v>
      </c>
      <c r="L638" s="184">
        <v>23.199400000000001</v>
      </c>
      <c r="M638" s="184">
        <v>47.696100000000001</v>
      </c>
      <c r="N638" s="184">
        <v>65.912800000000004</v>
      </c>
      <c r="O638" s="184">
        <v>11.3409</v>
      </c>
      <c r="P638" s="184">
        <v>11.6623</v>
      </c>
      <c r="Q638" s="184">
        <v>16.869599999999998</v>
      </c>
      <c r="R638" s="184">
        <v>12.6974</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44351</v>
      </c>
      <c r="E639" s="184">
        <v>208.98599999999999</v>
      </c>
      <c r="F639" s="184">
        <v>-2.8299999999999999E-2</v>
      </c>
      <c r="G639" s="184">
        <v>1.5339</v>
      </c>
      <c r="H639" s="184">
        <v>2.1739999999999999</v>
      </c>
      <c r="I639" s="184">
        <v>3.5518000000000001</v>
      </c>
      <c r="J639" s="184">
        <v>9.1527999999999992</v>
      </c>
      <c r="K639" s="184">
        <v>5.8292999999999999</v>
      </c>
      <c r="L639" s="184">
        <v>23.157399999999999</v>
      </c>
      <c r="M639" s="184">
        <v>41.014899999999997</v>
      </c>
      <c r="N639" s="184">
        <v>62.9283</v>
      </c>
      <c r="O639" s="184">
        <v>13.8165</v>
      </c>
      <c r="P639" s="184">
        <v>12.927099999999999</v>
      </c>
      <c r="Q639" s="184">
        <v>14.339</v>
      </c>
      <c r="R639" s="184">
        <v>17.160799999999998</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44351</v>
      </c>
      <c r="E640" s="184">
        <v>616.876402835607</v>
      </c>
      <c r="F640" s="184">
        <v>-2.98E-2</v>
      </c>
      <c r="G640" s="184">
        <v>1.5293000000000001</v>
      </c>
      <c r="H640" s="184">
        <v>2.1634000000000002</v>
      </c>
      <c r="I640" s="184">
        <v>3.5297999999999998</v>
      </c>
      <c r="J640" s="184">
        <v>9.0975999999999999</v>
      </c>
      <c r="K640" s="184">
        <v>5.6581000000000001</v>
      </c>
      <c r="L640" s="184">
        <v>22.761299999999999</v>
      </c>
      <c r="M640" s="184">
        <v>40.349200000000003</v>
      </c>
      <c r="N640" s="184">
        <v>61.923200000000001</v>
      </c>
      <c r="O640" s="184">
        <v>13.095700000000001</v>
      </c>
      <c r="P640" s="184">
        <v>12.1942</v>
      </c>
      <c r="Q640" s="184">
        <v>15.741300000000001</v>
      </c>
      <c r="R640" s="184">
        <v>16.431000000000001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44351</v>
      </c>
      <c r="E641" s="184">
        <v>21.644600000000001</v>
      </c>
      <c r="F641" s="184">
        <v>-0.26860000000000001</v>
      </c>
      <c r="G641" s="184">
        <v>1.5382</v>
      </c>
      <c r="H641" s="184">
        <v>2.3452999999999999</v>
      </c>
      <c r="I641" s="184">
        <v>3.0228999999999999</v>
      </c>
      <c r="J641" s="184">
        <v>7.5620000000000003</v>
      </c>
      <c r="K641" s="184">
        <v>8.9271999999999991</v>
      </c>
      <c r="L641" s="184">
        <v>27.616199999999999</v>
      </c>
      <c r="M641" s="184">
        <v>49.259700000000002</v>
      </c>
      <c r="N641" s="184">
        <v>85.529399999999995</v>
      </c>
      <c r="O641" s="184">
        <v>16.703700000000001</v>
      </c>
      <c r="P641" s="184">
        <v>16.162500000000001</v>
      </c>
      <c r="Q641" s="184">
        <v>13.073499999999999</v>
      </c>
      <c r="R641" s="184">
        <v>24.122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44351</v>
      </c>
      <c r="E642" s="184">
        <v>21.118400000000001</v>
      </c>
      <c r="F642" s="184">
        <v>-0.2697</v>
      </c>
      <c r="G642" s="184">
        <v>1.5351999999999999</v>
      </c>
      <c r="H642" s="184">
        <v>2.3382000000000001</v>
      </c>
      <c r="I642" s="184">
        <v>3.0089999999999999</v>
      </c>
      <c r="J642" s="184">
        <v>7.5301999999999998</v>
      </c>
      <c r="K642" s="184">
        <v>8.8318999999999992</v>
      </c>
      <c r="L642" s="184">
        <v>27.3904</v>
      </c>
      <c r="M642" s="184">
        <v>48.8658</v>
      </c>
      <c r="N642" s="184">
        <v>84.874499999999998</v>
      </c>
      <c r="O642" s="184">
        <v>16.0442</v>
      </c>
      <c r="P642" s="184">
        <v>15.6731</v>
      </c>
      <c r="Q642" s="184">
        <v>12.633800000000001</v>
      </c>
      <c r="R642" s="184">
        <v>23.6875</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44351</v>
      </c>
      <c r="E643" s="184">
        <v>22.941700000000001</v>
      </c>
      <c r="F643" s="184">
        <v>-0.30120000000000002</v>
      </c>
      <c r="G643" s="184">
        <v>1.6807000000000001</v>
      </c>
      <c r="H643" s="184">
        <v>2.4961000000000002</v>
      </c>
      <c r="I643" s="184">
        <v>3.3433000000000002</v>
      </c>
      <c r="J643" s="184">
        <v>7.7991000000000001</v>
      </c>
      <c r="K643" s="184">
        <v>8.8259000000000007</v>
      </c>
      <c r="L643" s="184">
        <v>26.97</v>
      </c>
      <c r="M643" s="184">
        <v>48.5717</v>
      </c>
      <c r="N643" s="184">
        <v>83.404499999999999</v>
      </c>
      <c r="O643" s="184">
        <v>18.096399999999999</v>
      </c>
      <c r="P643" s="184">
        <v>17.5063</v>
      </c>
      <c r="Q643" s="184">
        <v>14.334</v>
      </c>
      <c r="R643" s="184">
        <v>25.607600000000001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44351</v>
      </c>
      <c r="E644" s="184">
        <v>22.3904</v>
      </c>
      <c r="F644" s="184">
        <v>-0.3019</v>
      </c>
      <c r="G644" s="184">
        <v>1.6779999999999999</v>
      </c>
      <c r="H644" s="184">
        <v>2.4891999999999999</v>
      </c>
      <c r="I644" s="184">
        <v>3.3296999999999999</v>
      </c>
      <c r="J644" s="184">
        <v>7.7668999999999997</v>
      </c>
      <c r="K644" s="184">
        <v>8.7308000000000003</v>
      </c>
      <c r="L644" s="184">
        <v>26.749400000000001</v>
      </c>
      <c r="M644" s="184">
        <v>48.184600000000003</v>
      </c>
      <c r="N644" s="184">
        <v>82.765299999999996</v>
      </c>
      <c r="O644" s="184">
        <v>17.433399999999999</v>
      </c>
      <c r="P644" s="184">
        <v>17.0246</v>
      </c>
      <c r="Q644" s="184">
        <v>13.885300000000001</v>
      </c>
      <c r="R644" s="184">
        <v>25.174700000000001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44351</v>
      </c>
      <c r="E645" s="184">
        <v>22.6557</v>
      </c>
      <c r="F645" s="184">
        <v>-0.27379999999999999</v>
      </c>
      <c r="G645" s="184">
        <v>1.5318000000000001</v>
      </c>
      <c r="H645" s="184">
        <v>2.3713000000000002</v>
      </c>
      <c r="I645" s="184">
        <v>2.9262000000000001</v>
      </c>
      <c r="J645" s="184">
        <v>7.8251999999999997</v>
      </c>
      <c r="K645" s="184">
        <v>8.9174000000000007</v>
      </c>
      <c r="L645" s="184">
        <v>27.5975</v>
      </c>
      <c r="M645" s="184">
        <v>49.505099999999999</v>
      </c>
      <c r="N645" s="184">
        <v>84.032600000000002</v>
      </c>
      <c r="O645" s="184">
        <v>19.412299999999998</v>
      </c>
      <c r="P645" s="184">
        <v>16.507200000000001</v>
      </c>
      <c r="Q645" s="184">
        <v>17.099799999999998</v>
      </c>
      <c r="R645" s="184">
        <v>25.0715</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44351</v>
      </c>
      <c r="E646" s="184">
        <v>21.6187</v>
      </c>
      <c r="F646" s="184">
        <v>-0.27450000000000002</v>
      </c>
      <c r="G646" s="184">
        <v>1.5286999999999999</v>
      </c>
      <c r="H646" s="184">
        <v>2.3626999999999998</v>
      </c>
      <c r="I646" s="184">
        <v>2.9085000000000001</v>
      </c>
      <c r="J646" s="184">
        <v>7.7842000000000002</v>
      </c>
      <c r="K646" s="184">
        <v>8.7951999999999995</v>
      </c>
      <c r="L646" s="184">
        <v>27.302900000000001</v>
      </c>
      <c r="M646" s="184">
        <v>48.974299999999999</v>
      </c>
      <c r="N646" s="184">
        <v>83.148799999999994</v>
      </c>
      <c r="O646" s="184">
        <v>18.6234</v>
      </c>
      <c r="P646" s="184">
        <v>15.4765</v>
      </c>
      <c r="Q646" s="184">
        <v>16.0456</v>
      </c>
      <c r="R646" s="184">
        <v>24.4681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44351</v>
      </c>
      <c r="E647" s="184">
        <v>24.1629</v>
      </c>
      <c r="F647" s="184">
        <v>2.2800000000000001E-2</v>
      </c>
      <c r="G647" s="184">
        <v>2.5190000000000001</v>
      </c>
      <c r="H647" s="184">
        <v>2.0318999999999998</v>
      </c>
      <c r="I647" s="184">
        <v>2.8816999999999999</v>
      </c>
      <c r="J647" s="184">
        <v>8.5382999999999996</v>
      </c>
      <c r="K647" s="184">
        <v>12.625</v>
      </c>
      <c r="L647" s="184">
        <v>33.675400000000003</v>
      </c>
      <c r="M647" s="184">
        <v>56.361800000000002</v>
      </c>
      <c r="N647" s="184">
        <v>94.102900000000005</v>
      </c>
      <c r="O647" s="184">
        <v>23.9269</v>
      </c>
      <c r="P647" s="184"/>
      <c r="Q647" s="184">
        <v>23.493600000000001</v>
      </c>
      <c r="R647" s="184">
        <v>34.296799999999998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44351</v>
      </c>
      <c r="E648" s="184">
        <v>23.4438</v>
      </c>
      <c r="F648" s="184">
        <v>2.18E-2</v>
      </c>
      <c r="G648" s="184">
        <v>2.5152000000000001</v>
      </c>
      <c r="H648" s="184">
        <v>2.0236000000000001</v>
      </c>
      <c r="I648" s="184">
        <v>2.8643000000000001</v>
      </c>
      <c r="J648" s="184">
        <v>8.4969000000000001</v>
      </c>
      <c r="K648" s="184">
        <v>12.4991</v>
      </c>
      <c r="L648" s="184">
        <v>33.368600000000001</v>
      </c>
      <c r="M648" s="184">
        <v>55.808</v>
      </c>
      <c r="N648" s="184">
        <v>93.169300000000007</v>
      </c>
      <c r="O648" s="184">
        <v>23.139199999999999</v>
      </c>
      <c r="P648" s="184"/>
      <c r="Q648" s="184">
        <v>22.604399999999998</v>
      </c>
      <c r="R648" s="184">
        <v>33.638800000000003</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44351</v>
      </c>
      <c r="E649" s="184">
        <v>14.625299999999999</v>
      </c>
      <c r="F649" s="184">
        <v>-0.27960000000000002</v>
      </c>
      <c r="G649" s="184">
        <v>0.51339999999999997</v>
      </c>
      <c r="H649" s="184">
        <v>0.93789999999999996</v>
      </c>
      <c r="I649" s="184">
        <v>2.5301</v>
      </c>
      <c r="J649" s="184">
        <v>7.9867999999999997</v>
      </c>
      <c r="K649" s="184">
        <v>5.5414000000000003</v>
      </c>
      <c r="L649" s="184">
        <v>22.0412</v>
      </c>
      <c r="M649" s="184">
        <v>38.117899999999999</v>
      </c>
      <c r="N649" s="184">
        <v>58.877400000000002</v>
      </c>
      <c r="O649" s="184">
        <v>13.892200000000001</v>
      </c>
      <c r="P649" s="184"/>
      <c r="Q649" s="184">
        <v>12.6492</v>
      </c>
      <c r="R649" s="184">
        <v>17.4467</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44351</v>
      </c>
      <c r="E650" s="184">
        <v>14.2957</v>
      </c>
      <c r="F650" s="184">
        <v>-0.28039999999999998</v>
      </c>
      <c r="G650" s="184">
        <v>0.50970000000000004</v>
      </c>
      <c r="H650" s="184">
        <v>0.92979999999999996</v>
      </c>
      <c r="I650" s="184">
        <v>2.5141</v>
      </c>
      <c r="J650" s="184">
        <v>7.9499000000000004</v>
      </c>
      <c r="K650" s="184">
        <v>5.4465000000000003</v>
      </c>
      <c r="L650" s="184">
        <v>21.8262</v>
      </c>
      <c r="M650" s="184">
        <v>37.6691</v>
      </c>
      <c r="N650" s="184">
        <v>58.122500000000002</v>
      </c>
      <c r="O650" s="184">
        <v>13.121499999999999</v>
      </c>
      <c r="P650" s="184"/>
      <c r="Q650" s="184">
        <v>11.8476</v>
      </c>
      <c r="R650" s="184">
        <v>16.8186</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44351</v>
      </c>
      <c r="E651" s="184">
        <v>16.113800000000001</v>
      </c>
      <c r="F651" s="184">
        <v>0.3281</v>
      </c>
      <c r="G651" s="184">
        <v>1.1202000000000001</v>
      </c>
      <c r="H651" s="184">
        <v>0.72009999999999996</v>
      </c>
      <c r="I651" s="184">
        <v>2.7515000000000001</v>
      </c>
      <c r="J651" s="184">
        <v>9.1203000000000003</v>
      </c>
      <c r="K651" s="184">
        <v>6.1654999999999998</v>
      </c>
      <c r="L651" s="184">
        <v>22.032599999999999</v>
      </c>
      <c r="M651" s="184">
        <v>45.058300000000003</v>
      </c>
      <c r="N651" s="184">
        <v>68.097200000000001</v>
      </c>
      <c r="O651" s="184"/>
      <c r="P651" s="184"/>
      <c r="Q651" s="184">
        <v>17.9834</v>
      </c>
      <c r="R651" s="184">
        <v>20.6233</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44351</v>
      </c>
      <c r="E652" s="184">
        <v>15.7553</v>
      </c>
      <c r="F652" s="184">
        <v>0.32729999999999998</v>
      </c>
      <c r="G652" s="184">
        <v>1.1173999999999999</v>
      </c>
      <c r="H652" s="184">
        <v>0.7127</v>
      </c>
      <c r="I652" s="184">
        <v>2.7361</v>
      </c>
      <c r="J652" s="184">
        <v>9.0838000000000001</v>
      </c>
      <c r="K652" s="184">
        <v>6.0720000000000001</v>
      </c>
      <c r="L652" s="184">
        <v>21.808299999999999</v>
      </c>
      <c r="M652" s="184">
        <v>44.555999999999997</v>
      </c>
      <c r="N652" s="184">
        <v>67.241299999999995</v>
      </c>
      <c r="O652" s="184"/>
      <c r="P652" s="184"/>
      <c r="Q652" s="184">
        <v>17.066800000000001</v>
      </c>
      <c r="R652" s="184">
        <v>19.910299999999999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44351</v>
      </c>
      <c r="E653" s="184">
        <v>67.398200000000003</v>
      </c>
      <c r="F653" s="184">
        <v>0.23499999999999999</v>
      </c>
      <c r="G653" s="184">
        <v>1.7427999999999999</v>
      </c>
      <c r="H653" s="184">
        <v>2.3485999999999998</v>
      </c>
      <c r="I653" s="184">
        <v>2.4464999999999999</v>
      </c>
      <c r="J653" s="184">
        <v>7.3216000000000001</v>
      </c>
      <c r="K653" s="184">
        <v>10.6236</v>
      </c>
      <c r="L653" s="184">
        <v>26.645499999999998</v>
      </c>
      <c r="M653" s="184">
        <v>51.6877</v>
      </c>
      <c r="N653" s="184">
        <v>87.731899999999996</v>
      </c>
      <c r="O653" s="184">
        <v>25.883900000000001</v>
      </c>
      <c r="P653" s="184">
        <v>23.5548</v>
      </c>
      <c r="Q653" s="184">
        <v>23.077300000000001</v>
      </c>
      <c r="R653" s="184">
        <v>33.222299999999997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44351</v>
      </c>
      <c r="E654" s="184">
        <v>49.139800000000001</v>
      </c>
      <c r="F654" s="184">
        <v>0.2225</v>
      </c>
      <c r="G654" s="184">
        <v>2.0880999999999998</v>
      </c>
      <c r="H654" s="184">
        <v>2.7608000000000001</v>
      </c>
      <c r="I654" s="184">
        <v>2.4256000000000002</v>
      </c>
      <c r="J654" s="184">
        <v>6.2077999999999998</v>
      </c>
      <c r="K654" s="184">
        <v>9.3862000000000005</v>
      </c>
      <c r="L654" s="184">
        <v>26.943100000000001</v>
      </c>
      <c r="M654" s="184">
        <v>50.7652</v>
      </c>
      <c r="N654" s="184">
        <v>86.221699999999998</v>
      </c>
      <c r="O654" s="184">
        <v>28.1557</v>
      </c>
      <c r="P654" s="184">
        <v>24.411100000000001</v>
      </c>
      <c r="Q654" s="184">
        <v>24.779199999999999</v>
      </c>
      <c r="R654" s="184">
        <v>35.823099999999997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44351</v>
      </c>
      <c r="E655" s="184">
        <v>47.717100000000002</v>
      </c>
      <c r="F655" s="184">
        <v>0.22140000000000001</v>
      </c>
      <c r="G655" s="184">
        <v>2.0848</v>
      </c>
      <c r="H655" s="184">
        <v>2.7528999999999999</v>
      </c>
      <c r="I655" s="184">
        <v>2.41</v>
      </c>
      <c r="J655" s="184">
        <v>6.1719999999999997</v>
      </c>
      <c r="K655" s="184">
        <v>9.2739999999999991</v>
      </c>
      <c r="L655" s="184">
        <v>26.668700000000001</v>
      </c>
      <c r="M655" s="184">
        <v>50.251300000000001</v>
      </c>
      <c r="N655" s="184">
        <v>85.353800000000007</v>
      </c>
      <c r="O655" s="184">
        <v>27.304200000000002</v>
      </c>
      <c r="P655" s="184">
        <v>23.793199999999999</v>
      </c>
      <c r="Q655" s="184">
        <v>24.270499999999998</v>
      </c>
      <c r="R655" s="184">
        <v>35.171199999999999</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44351</v>
      </c>
      <c r="E656" s="184">
        <v>14.3157</v>
      </c>
      <c r="F656" s="184">
        <v>-1.4E-3</v>
      </c>
      <c r="G656" s="184">
        <v>0.86450000000000005</v>
      </c>
      <c r="H656" s="184">
        <v>1.2290000000000001</v>
      </c>
      <c r="I656" s="184">
        <v>2.1549999999999998</v>
      </c>
      <c r="J656" s="184">
        <v>5.3353000000000002</v>
      </c>
      <c r="K656" s="184">
        <v>1.6711</v>
      </c>
      <c r="L656" s="184">
        <v>11.101900000000001</v>
      </c>
      <c r="M656" s="184">
        <v>25.420100000000001</v>
      </c>
      <c r="N656" s="184">
        <v>40.161700000000003</v>
      </c>
      <c r="O656" s="184"/>
      <c r="P656" s="184"/>
      <c r="Q656" s="184">
        <v>16.4268</v>
      </c>
      <c r="R656" s="184">
        <v>15.37</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44351</v>
      </c>
      <c r="E657" s="184">
        <v>13.6792</v>
      </c>
      <c r="F657" s="184">
        <v>-6.6E-3</v>
      </c>
      <c r="G657" s="184">
        <v>0.85009999999999997</v>
      </c>
      <c r="H657" s="184">
        <v>1.194</v>
      </c>
      <c r="I657" s="184">
        <v>2.0851000000000002</v>
      </c>
      <c r="J657" s="184">
        <v>5.1768999999999998</v>
      </c>
      <c r="K657" s="184">
        <v>1.1977</v>
      </c>
      <c r="L657" s="184">
        <v>10.082599999999999</v>
      </c>
      <c r="M657" s="184">
        <v>23.693999999999999</v>
      </c>
      <c r="N657" s="184">
        <v>37.585900000000002</v>
      </c>
      <c r="O657" s="184"/>
      <c r="P657" s="184"/>
      <c r="Q657" s="184">
        <v>14.2036</v>
      </c>
      <c r="R657" s="184">
        <v>13.1808</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44351</v>
      </c>
      <c r="E658" s="184">
        <v>129.05609999999999</v>
      </c>
      <c r="F658" s="184">
        <v>-0.17199999999999999</v>
      </c>
      <c r="G658" s="184">
        <v>0.96479999999999999</v>
      </c>
      <c r="H658" s="184">
        <v>1.4393</v>
      </c>
      <c r="I658" s="184">
        <v>3.1273</v>
      </c>
      <c r="J658" s="184">
        <v>7.6510999999999996</v>
      </c>
      <c r="K658" s="184">
        <v>3.0615999999999999</v>
      </c>
      <c r="L658" s="184">
        <v>20.4315</v>
      </c>
      <c r="M658" s="184">
        <v>38.544199999999996</v>
      </c>
      <c r="N658" s="184">
        <v>59.062600000000003</v>
      </c>
      <c r="O658" s="184">
        <v>8.1839999999999993</v>
      </c>
      <c r="P658" s="184">
        <v>11.554600000000001</v>
      </c>
      <c r="Q658" s="184">
        <v>15.2096</v>
      </c>
      <c r="R658" s="184">
        <v>10.712999999999999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44351</v>
      </c>
      <c r="E659" s="184">
        <v>133.59059999999999</v>
      </c>
      <c r="F659" s="184">
        <v>-0.1696</v>
      </c>
      <c r="G659" s="184">
        <v>0.9718</v>
      </c>
      <c r="H659" s="184">
        <v>1.4559</v>
      </c>
      <c r="I659" s="184">
        <v>3.1612</v>
      </c>
      <c r="J659" s="184">
        <v>7.7290999999999999</v>
      </c>
      <c r="K659" s="184">
        <v>3.2629999999999999</v>
      </c>
      <c r="L659" s="184">
        <v>20.772400000000001</v>
      </c>
      <c r="M659" s="184">
        <v>39.058799999999998</v>
      </c>
      <c r="N659" s="184">
        <v>59.796199999999999</v>
      </c>
      <c r="O659" s="184">
        <v>8.6554000000000002</v>
      </c>
      <c r="P659" s="184">
        <v>12.0846</v>
      </c>
      <c r="Q659" s="184">
        <v>12.725899999999999</v>
      </c>
      <c r="R659" s="184">
        <v>11.1759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44351</v>
      </c>
      <c r="E660" s="184">
        <v>14.9358</v>
      </c>
      <c r="F660" s="184">
        <v>1.2013</v>
      </c>
      <c r="G660" s="184">
        <v>3.8744999999999998</v>
      </c>
      <c r="H660" s="184">
        <v>2.387</v>
      </c>
      <c r="I660" s="184">
        <v>4.4053000000000004</v>
      </c>
      <c r="J660" s="184">
        <v>13.853</v>
      </c>
      <c r="K660" s="184">
        <v>16.217400000000001</v>
      </c>
      <c r="L660" s="184">
        <v>43.270400000000002</v>
      </c>
      <c r="M660" s="184">
        <v>69.134900000000002</v>
      </c>
      <c r="N660" s="184">
        <v>103.22199999999999</v>
      </c>
      <c r="O660" s="184">
        <v>6.1818999999999997</v>
      </c>
      <c r="P660" s="184"/>
      <c r="Q660" s="184">
        <v>9.2276000000000007</v>
      </c>
      <c r="R660" s="184">
        <v>17.025200000000002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44351</v>
      </c>
      <c r="E661" s="184">
        <v>14.6092</v>
      </c>
      <c r="F661" s="184">
        <v>1.2012</v>
      </c>
      <c r="G661" s="184">
        <v>3.8729</v>
      </c>
      <c r="H661" s="184">
        <v>2.3835000000000002</v>
      </c>
      <c r="I661" s="184">
        <v>4.3983999999999996</v>
      </c>
      <c r="J661" s="184">
        <v>13.836399999999999</v>
      </c>
      <c r="K661" s="184">
        <v>16.1858</v>
      </c>
      <c r="L661" s="184">
        <v>43.171300000000002</v>
      </c>
      <c r="M661" s="184">
        <v>68.9452</v>
      </c>
      <c r="N661" s="184">
        <v>102.90560000000001</v>
      </c>
      <c r="O661" s="184">
        <v>5.9038000000000004</v>
      </c>
      <c r="P661" s="184"/>
      <c r="Q661" s="184">
        <v>8.6975999999999996</v>
      </c>
      <c r="R661" s="184">
        <v>16.846599999999999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44351</v>
      </c>
      <c r="E662" s="184">
        <v>12.8108</v>
      </c>
      <c r="F662" s="184">
        <v>1.1193</v>
      </c>
      <c r="G662" s="184">
        <v>3.8068</v>
      </c>
      <c r="H662" s="184">
        <v>2.3791000000000002</v>
      </c>
      <c r="I662" s="184">
        <v>4.2740999999999998</v>
      </c>
      <c r="J662" s="184">
        <v>13.678800000000001</v>
      </c>
      <c r="K662" s="184">
        <v>16.444900000000001</v>
      </c>
      <c r="L662" s="184">
        <v>44.093800000000002</v>
      </c>
      <c r="M662" s="184">
        <v>71.441599999999994</v>
      </c>
      <c r="N662" s="184">
        <v>107.1035</v>
      </c>
      <c r="O662" s="184">
        <v>6.1847000000000003</v>
      </c>
      <c r="P662" s="184"/>
      <c r="Q662" s="184">
        <v>6.0750999999999999</v>
      </c>
      <c r="R662" s="184">
        <v>18.122900000000001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44351</v>
      </c>
      <c r="E663" s="184">
        <v>12.585599999999999</v>
      </c>
      <c r="F663" s="184">
        <v>1.1184000000000001</v>
      </c>
      <c r="G663" s="184">
        <v>3.8048000000000002</v>
      </c>
      <c r="H663" s="184">
        <v>2.3761000000000001</v>
      </c>
      <c r="I663" s="184">
        <v>4.2683</v>
      </c>
      <c r="J663" s="184">
        <v>13.664400000000001</v>
      </c>
      <c r="K663" s="184">
        <v>16.408300000000001</v>
      </c>
      <c r="L663" s="184">
        <v>44.011499999999998</v>
      </c>
      <c r="M663" s="184">
        <v>71.309600000000003</v>
      </c>
      <c r="N663" s="184">
        <v>106.90130000000001</v>
      </c>
      <c r="O663" s="184">
        <v>5.8670999999999998</v>
      </c>
      <c r="P663" s="184"/>
      <c r="Q663" s="184">
        <v>5.6280999999999999</v>
      </c>
      <c r="R663" s="184">
        <v>17.982299999999999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44351</v>
      </c>
      <c r="E664" s="184">
        <v>12.7666</v>
      </c>
      <c r="F664" s="184">
        <v>1.1432</v>
      </c>
      <c r="G664" s="184">
        <v>3.673</v>
      </c>
      <c r="H664" s="184">
        <v>2.3654000000000002</v>
      </c>
      <c r="I664" s="184">
        <v>4.4858000000000002</v>
      </c>
      <c r="J664" s="184">
        <v>14.0608</v>
      </c>
      <c r="K664" s="184">
        <v>18.209299999999999</v>
      </c>
      <c r="L664" s="184">
        <v>47.277500000000003</v>
      </c>
      <c r="M664" s="184">
        <v>75.447299999999998</v>
      </c>
      <c r="N664" s="184">
        <v>113.0714</v>
      </c>
      <c r="O664" s="184">
        <v>7.1811999999999996</v>
      </c>
      <c r="P664" s="184"/>
      <c r="Q664" s="184">
        <v>6.4326999999999996</v>
      </c>
      <c r="R664" s="184">
        <v>19.582100000000001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44351</v>
      </c>
      <c r="E665" s="184">
        <v>12.525600000000001</v>
      </c>
      <c r="F665" s="184">
        <v>1.1417999999999999</v>
      </c>
      <c r="G665" s="184">
        <v>3.6707000000000001</v>
      </c>
      <c r="H665" s="184">
        <v>2.3609</v>
      </c>
      <c r="I665" s="184">
        <v>4.4775</v>
      </c>
      <c r="J665" s="184">
        <v>14.042199999999999</v>
      </c>
      <c r="K665" s="184">
        <v>18.138200000000001</v>
      </c>
      <c r="L665" s="184">
        <v>47.070999999999998</v>
      </c>
      <c r="M665" s="184">
        <v>75.063199999999995</v>
      </c>
      <c r="N665" s="184">
        <v>112.4315</v>
      </c>
      <c r="O665" s="184">
        <v>6.7820999999999998</v>
      </c>
      <c r="P665" s="184"/>
      <c r="Q665" s="184">
        <v>5.9161999999999999</v>
      </c>
      <c r="R665" s="184">
        <v>19.209700000000002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44351</v>
      </c>
      <c r="E666" s="184">
        <v>11.980399999999999</v>
      </c>
      <c r="F666" s="184">
        <v>1.2404999999999999</v>
      </c>
      <c r="G666" s="184">
        <v>4.1032000000000002</v>
      </c>
      <c r="H666" s="184">
        <v>3.0962000000000001</v>
      </c>
      <c r="I666" s="184">
        <v>5.4500999999999999</v>
      </c>
      <c r="J666" s="184">
        <v>14.1327</v>
      </c>
      <c r="K666" s="184">
        <v>19.260200000000001</v>
      </c>
      <c r="L666" s="184">
        <v>47.518300000000004</v>
      </c>
      <c r="M666" s="184">
        <v>74.615899999999996</v>
      </c>
      <c r="N666" s="184">
        <v>114.33759999999999</v>
      </c>
      <c r="O666" s="184">
        <v>6.3895</v>
      </c>
      <c r="P666" s="184"/>
      <c r="Q666" s="184">
        <v>5.0255999999999998</v>
      </c>
      <c r="R666" s="184">
        <v>18.360900000000001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44351</v>
      </c>
      <c r="E667" s="184">
        <v>11.539899999999999</v>
      </c>
      <c r="F667" s="184">
        <v>1.2404999999999999</v>
      </c>
      <c r="G667" s="184">
        <v>4.1018999999999997</v>
      </c>
      <c r="H667" s="184">
        <v>3.0928</v>
      </c>
      <c r="I667" s="184">
        <v>5.4431000000000003</v>
      </c>
      <c r="J667" s="184">
        <v>14.1152</v>
      </c>
      <c r="K667" s="184">
        <v>19.195399999999999</v>
      </c>
      <c r="L667" s="184">
        <v>47.337299999999999</v>
      </c>
      <c r="M667" s="184">
        <v>74.279200000000003</v>
      </c>
      <c r="N667" s="184">
        <v>113.7731</v>
      </c>
      <c r="O667" s="184">
        <v>5.6017000000000001</v>
      </c>
      <c r="P667" s="184"/>
      <c r="Q667" s="184">
        <v>3.9632999999999998</v>
      </c>
      <c r="R667" s="184">
        <v>18.039300000000001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44351</v>
      </c>
      <c r="E668" s="184">
        <v>19.389299999999999</v>
      </c>
      <c r="F668" s="184">
        <v>5.9299999999999999E-2</v>
      </c>
      <c r="G668" s="184">
        <v>0.92130000000000001</v>
      </c>
      <c r="H668" s="184">
        <v>1.7789999999999999</v>
      </c>
      <c r="I668" s="184">
        <v>3.3561000000000001</v>
      </c>
      <c r="J668" s="184">
        <v>8.6021999999999998</v>
      </c>
      <c r="K668" s="184">
        <v>4.6791</v>
      </c>
      <c r="L668" s="184">
        <v>22.180399999999999</v>
      </c>
      <c r="M668" s="184">
        <v>41.229799999999997</v>
      </c>
      <c r="N668" s="184">
        <v>63.9146</v>
      </c>
      <c r="O668" s="184">
        <v>12.7422</v>
      </c>
      <c r="P668" s="184">
        <v>14.899699999999999</v>
      </c>
      <c r="Q668" s="184">
        <v>11.276</v>
      </c>
      <c r="R668" s="184">
        <v>16.869199999999999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44351</v>
      </c>
      <c r="E669" s="184">
        <v>18.981200000000001</v>
      </c>
      <c r="F669" s="184">
        <v>5.96E-2</v>
      </c>
      <c r="G669" s="184">
        <v>0.92090000000000005</v>
      </c>
      <c r="H669" s="184">
        <v>1.7786</v>
      </c>
      <c r="I669" s="184">
        <v>3.3553000000000002</v>
      </c>
      <c r="J669" s="184">
        <v>8.6005000000000003</v>
      </c>
      <c r="K669" s="184">
        <v>4.6938000000000004</v>
      </c>
      <c r="L669" s="184">
        <v>22.1921</v>
      </c>
      <c r="M669" s="184">
        <v>41.238599999999998</v>
      </c>
      <c r="N669" s="184">
        <v>63.917900000000003</v>
      </c>
      <c r="O669" s="184">
        <v>12.4671</v>
      </c>
      <c r="P669" s="184">
        <v>14.567600000000001</v>
      </c>
      <c r="Q669" s="184">
        <v>10.8947</v>
      </c>
      <c r="R669" s="184">
        <v>16.652799999999999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44351</v>
      </c>
      <c r="E670" s="184">
        <v>21.156500000000001</v>
      </c>
      <c r="F670" s="184">
        <v>3.8800000000000001E-2</v>
      </c>
      <c r="G670" s="184">
        <v>0.87690000000000001</v>
      </c>
      <c r="H670" s="184">
        <v>1.7589999999999999</v>
      </c>
      <c r="I670" s="184">
        <v>3.472</v>
      </c>
      <c r="J670" s="184">
        <v>8.6441999999999997</v>
      </c>
      <c r="K670" s="184">
        <v>4.4260000000000002</v>
      </c>
      <c r="L670" s="184">
        <v>21.898</v>
      </c>
      <c r="M670" s="184">
        <v>40.291400000000003</v>
      </c>
      <c r="N670" s="184">
        <v>62.746099999999998</v>
      </c>
      <c r="O670" s="184">
        <v>13.4146</v>
      </c>
      <c r="P670" s="184">
        <v>15.4437</v>
      </c>
      <c r="Q670" s="184">
        <v>15.474600000000001</v>
      </c>
      <c r="R670" s="184">
        <v>17.337499999999999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44351</v>
      </c>
      <c r="E671" s="184">
        <v>20.696000000000002</v>
      </c>
      <c r="F671" s="184">
        <v>3.8199999999999998E-2</v>
      </c>
      <c r="G671" s="184">
        <v>0.87539999999999996</v>
      </c>
      <c r="H671" s="184">
        <v>1.7552000000000001</v>
      </c>
      <c r="I671" s="184">
        <v>3.4649999999999999</v>
      </c>
      <c r="J671" s="184">
        <v>8.6279000000000003</v>
      </c>
      <c r="K671" s="184">
        <v>4.3829000000000002</v>
      </c>
      <c r="L671" s="184">
        <v>21.799199999999999</v>
      </c>
      <c r="M671" s="184">
        <v>40.120899999999999</v>
      </c>
      <c r="N671" s="184">
        <v>62.482100000000003</v>
      </c>
      <c r="O671" s="184">
        <v>13.006500000000001</v>
      </c>
      <c r="P671" s="184">
        <v>14.9536</v>
      </c>
      <c r="Q671" s="184">
        <v>14.9877</v>
      </c>
      <c r="R671" s="184">
        <v>17.097200000000001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44351</v>
      </c>
      <c r="E672" s="184">
        <v>12.5486</v>
      </c>
      <c r="F672" s="184">
        <v>1.1870000000000001</v>
      </c>
      <c r="G672" s="184">
        <v>3.4518</v>
      </c>
      <c r="H672" s="184">
        <v>3.6663000000000001</v>
      </c>
      <c r="I672" s="184">
        <v>6.4170999999999996</v>
      </c>
      <c r="J672" s="184">
        <v>13.7308</v>
      </c>
      <c r="K672" s="184">
        <v>17.377600000000001</v>
      </c>
      <c r="L672" s="184">
        <v>44.754199999999997</v>
      </c>
      <c r="M672" s="184">
        <v>69.143699999999995</v>
      </c>
      <c r="N672" s="184">
        <v>106.249</v>
      </c>
      <c r="O672" s="184">
        <v>9.0649999999999995</v>
      </c>
      <c r="P672" s="184"/>
      <c r="Q672" s="184">
        <v>7.3784000000000001</v>
      </c>
      <c r="R672" s="184">
        <v>18.368099999999998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44351</v>
      </c>
      <c r="E673" s="184">
        <v>12.2735</v>
      </c>
      <c r="F673" s="184">
        <v>1.1863999999999999</v>
      </c>
      <c r="G673" s="184">
        <v>3.4506999999999999</v>
      </c>
      <c r="H673" s="184">
        <v>3.6648000000000001</v>
      </c>
      <c r="I673" s="184">
        <v>6.4132999999999996</v>
      </c>
      <c r="J673" s="184">
        <v>13.721399999999999</v>
      </c>
      <c r="K673" s="184">
        <v>17.337499999999999</v>
      </c>
      <c r="L673" s="184">
        <v>44.630600000000001</v>
      </c>
      <c r="M673" s="184">
        <v>68.909899999999993</v>
      </c>
      <c r="N673" s="184">
        <v>105.8552</v>
      </c>
      <c r="O673" s="184">
        <v>8.3827999999999996</v>
      </c>
      <c r="P673" s="184"/>
      <c r="Q673" s="184">
        <v>6.6345999999999998</v>
      </c>
      <c r="R673" s="184">
        <v>18.1309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44351</v>
      </c>
      <c r="E674" s="184">
        <v>14.398099999999999</v>
      </c>
      <c r="F674" s="184">
        <v>1.1067</v>
      </c>
      <c r="G674" s="184">
        <v>3.6288999999999998</v>
      </c>
      <c r="H674" s="184">
        <v>3.4933999999999998</v>
      </c>
      <c r="I674" s="184">
        <v>5.9065000000000003</v>
      </c>
      <c r="J674" s="184">
        <v>13.6671</v>
      </c>
      <c r="K674" s="184">
        <v>16.0519</v>
      </c>
      <c r="L674" s="184">
        <v>43.385899999999999</v>
      </c>
      <c r="M674" s="184">
        <v>69.540999999999997</v>
      </c>
      <c r="N674" s="184">
        <v>97.131600000000006</v>
      </c>
      <c r="O674" s="184"/>
      <c r="P674" s="184"/>
      <c r="Q674" s="184">
        <v>13.2272</v>
      </c>
      <c r="R674" s="184">
        <v>18.766200000000001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44351</v>
      </c>
      <c r="E675" s="184">
        <v>14.245100000000001</v>
      </c>
      <c r="F675" s="184">
        <v>1.1057999999999999</v>
      </c>
      <c r="G675" s="184">
        <v>3.6263999999999998</v>
      </c>
      <c r="H675" s="184">
        <v>3.4878</v>
      </c>
      <c r="I675" s="184">
        <v>5.8949999999999996</v>
      </c>
      <c r="J675" s="184">
        <v>13.638999999999999</v>
      </c>
      <c r="K675" s="184">
        <v>15.9666</v>
      </c>
      <c r="L675" s="184">
        <v>43.1798</v>
      </c>
      <c r="M675" s="184">
        <v>69.175700000000006</v>
      </c>
      <c r="N675" s="184">
        <v>96.562799999999996</v>
      </c>
      <c r="O675" s="184"/>
      <c r="P675" s="184"/>
      <c r="Q675" s="184">
        <v>12.8157</v>
      </c>
      <c r="R675" s="184">
        <v>18.423300000000001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44351</v>
      </c>
      <c r="E680" s="184">
        <v>26.921600000000002</v>
      </c>
      <c r="F680" s="184">
        <v>-0.16689999999999999</v>
      </c>
      <c r="G680" s="184">
        <v>1.0445</v>
      </c>
      <c r="H680" s="184">
        <v>1.7244999999999999</v>
      </c>
      <c r="I680" s="184">
        <v>2.8441000000000001</v>
      </c>
      <c r="J680" s="184">
        <v>8.4337</v>
      </c>
      <c r="K680" s="184">
        <v>2.6953999999999998</v>
      </c>
      <c r="L680" s="184">
        <v>20.517099999999999</v>
      </c>
      <c r="M680" s="184">
        <v>40.358499999999999</v>
      </c>
      <c r="N680" s="184">
        <v>58.5274</v>
      </c>
      <c r="O680" s="184">
        <v>14.495200000000001</v>
      </c>
      <c r="P680" s="184">
        <v>15.9841</v>
      </c>
      <c r="Q680" s="184">
        <v>16.067399999999999</v>
      </c>
      <c r="R680" s="184">
        <v>16.125900000000001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44351</v>
      </c>
      <c r="E681" s="184">
        <v>24.6782</v>
      </c>
      <c r="F681" s="184">
        <v>-0.17030000000000001</v>
      </c>
      <c r="G681" s="184">
        <v>1.0346</v>
      </c>
      <c r="H681" s="184">
        <v>1.7008000000000001</v>
      </c>
      <c r="I681" s="184">
        <v>2.7953999999999999</v>
      </c>
      <c r="J681" s="184">
        <v>8.3209</v>
      </c>
      <c r="K681" s="184">
        <v>2.3574999999999999</v>
      </c>
      <c r="L681" s="184">
        <v>19.7163</v>
      </c>
      <c r="M681" s="184">
        <v>38.958500000000001</v>
      </c>
      <c r="N681" s="184">
        <v>56.394100000000002</v>
      </c>
      <c r="O681" s="184">
        <v>12.896100000000001</v>
      </c>
      <c r="P681" s="184">
        <v>14.506500000000001</v>
      </c>
      <c r="Q681" s="184">
        <v>14.5579</v>
      </c>
      <c r="R681" s="184">
        <v>14.462999999999999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44351</v>
      </c>
      <c r="E682" s="184">
        <v>110.38</v>
      </c>
      <c r="F682" s="184">
        <v>1.8100000000000002E-2</v>
      </c>
      <c r="G682" s="184">
        <v>1.2567999999999999</v>
      </c>
      <c r="H682" s="184">
        <v>1.883</v>
      </c>
      <c r="I682" s="184">
        <v>3.1684999999999999</v>
      </c>
      <c r="J682" s="184">
        <v>8.5563000000000002</v>
      </c>
      <c r="K682" s="184">
        <v>5.5662000000000003</v>
      </c>
      <c r="L682" s="184">
        <v>18.1419</v>
      </c>
      <c r="M682" s="184">
        <v>34.200600000000001</v>
      </c>
      <c r="N682" s="184">
        <v>50.998600000000003</v>
      </c>
      <c r="O682" s="184">
        <v>11.9582</v>
      </c>
      <c r="P682" s="184">
        <v>14.952400000000001</v>
      </c>
      <c r="Q682" s="184">
        <v>13.246600000000001</v>
      </c>
      <c r="R682" s="184">
        <v>14.2714</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44351</v>
      </c>
      <c r="E683" s="184">
        <v>158.025895198027</v>
      </c>
      <c r="F683" s="184">
        <v>1.9199999999999998E-2</v>
      </c>
      <c r="G683" s="184">
        <v>1.2552000000000001</v>
      </c>
      <c r="H683" s="184">
        <v>1.8797999999999999</v>
      </c>
      <c r="I683" s="184">
        <v>3.1522999999999999</v>
      </c>
      <c r="J683" s="184">
        <v>8.4975000000000005</v>
      </c>
      <c r="K683" s="184">
        <v>5.3665000000000003</v>
      </c>
      <c r="L683" s="184">
        <v>17.794899999999998</v>
      </c>
      <c r="M683" s="184">
        <v>33.633000000000003</v>
      </c>
      <c r="N683" s="184">
        <v>50.028799999999997</v>
      </c>
      <c r="O683" s="184">
        <v>11.1785</v>
      </c>
      <c r="P683" s="184">
        <v>14.2021</v>
      </c>
      <c r="Q683" s="184">
        <v>11.578099999999999</v>
      </c>
      <c r="R683" s="184">
        <v>13.4648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44351</v>
      </c>
      <c r="E684" s="184">
        <v>35.659999999999997</v>
      </c>
      <c r="F684" s="184">
        <v>0.1123</v>
      </c>
      <c r="G684" s="184">
        <v>1.4798</v>
      </c>
      <c r="H684" s="184">
        <v>2.3241999999999998</v>
      </c>
      <c r="I684" s="184">
        <v>3.9649999999999999</v>
      </c>
      <c r="J684" s="184">
        <v>8.1588999999999992</v>
      </c>
      <c r="K684" s="184">
        <v>4.5134999999999996</v>
      </c>
      <c r="L684" s="184">
        <v>20.840399999999999</v>
      </c>
      <c r="M684" s="184">
        <v>38.431699999999999</v>
      </c>
      <c r="N684" s="184">
        <v>59.767000000000003</v>
      </c>
      <c r="O684" s="184">
        <v>15.062200000000001</v>
      </c>
      <c r="P684" s="184">
        <v>13.119300000000001</v>
      </c>
      <c r="Q684" s="184">
        <v>14.393700000000001</v>
      </c>
      <c r="R684" s="184">
        <v>19.450700000000001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44351</v>
      </c>
      <c r="E685" s="184">
        <v>37.39</v>
      </c>
      <c r="F685" s="184">
        <v>0.1071</v>
      </c>
      <c r="G685" s="184">
        <v>1.4928999999999999</v>
      </c>
      <c r="H685" s="184">
        <v>2.3262</v>
      </c>
      <c r="I685" s="184">
        <v>4.0056000000000003</v>
      </c>
      <c r="J685" s="184">
        <v>8.2200000000000006</v>
      </c>
      <c r="K685" s="184">
        <v>4.6753</v>
      </c>
      <c r="L685" s="184">
        <v>21.1601</v>
      </c>
      <c r="M685" s="184">
        <v>38.996299999999998</v>
      </c>
      <c r="N685" s="184">
        <v>60.61</v>
      </c>
      <c r="O685" s="184">
        <v>15.6065</v>
      </c>
      <c r="P685" s="184">
        <v>13.854200000000001</v>
      </c>
      <c r="Q685" s="184">
        <v>13.2218</v>
      </c>
      <c r="R685" s="184">
        <v>20.005299999999998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44351</v>
      </c>
      <c r="E686" s="184">
        <v>20.131900000000002</v>
      </c>
      <c r="F686" s="184">
        <v>0.53480000000000005</v>
      </c>
      <c r="G686" s="184">
        <v>3.2282999999999999</v>
      </c>
      <c r="H686" s="184">
        <v>3.5901000000000001</v>
      </c>
      <c r="I686" s="184">
        <v>5.5938999999999997</v>
      </c>
      <c r="J686" s="184">
        <v>12.849500000000001</v>
      </c>
      <c r="K686" s="184">
        <v>8.1975999999999996</v>
      </c>
      <c r="L686" s="184">
        <v>29.903300000000002</v>
      </c>
      <c r="M686" s="184">
        <v>52.0169</v>
      </c>
      <c r="N686" s="184">
        <v>80.608599999999996</v>
      </c>
      <c r="O686" s="184">
        <v>13.2941</v>
      </c>
      <c r="P686" s="184">
        <v>14.555999999999999</v>
      </c>
      <c r="Q686" s="184">
        <v>14.452299999999999</v>
      </c>
      <c r="R686" s="184">
        <v>19.834399999999999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44351</v>
      </c>
      <c r="E687" s="184">
        <v>21.2303</v>
      </c>
      <c r="F687" s="184">
        <v>0.53510000000000002</v>
      </c>
      <c r="G687" s="184">
        <v>3.2290999999999999</v>
      </c>
      <c r="H687" s="184">
        <v>3.5928</v>
      </c>
      <c r="I687" s="184">
        <v>5.5997000000000003</v>
      </c>
      <c r="J687" s="184">
        <v>12.864100000000001</v>
      </c>
      <c r="K687" s="184">
        <v>8.2388999999999992</v>
      </c>
      <c r="L687" s="184">
        <v>30.000800000000002</v>
      </c>
      <c r="M687" s="184">
        <v>52.186300000000003</v>
      </c>
      <c r="N687" s="184">
        <v>80.908199999999994</v>
      </c>
      <c r="O687" s="184">
        <v>13.734400000000001</v>
      </c>
      <c r="P687" s="184">
        <v>15.6805</v>
      </c>
      <c r="Q687" s="184">
        <v>15.6313</v>
      </c>
      <c r="R687" s="184">
        <v>20.021999999999998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44351</v>
      </c>
      <c r="E688" s="184">
        <v>14.6486</v>
      </c>
      <c r="F688" s="184">
        <v>0.52569999999999995</v>
      </c>
      <c r="G688" s="184">
        <v>3.0590000000000002</v>
      </c>
      <c r="H688" s="184">
        <v>3.4681000000000002</v>
      </c>
      <c r="I688" s="184">
        <v>5.2923999999999998</v>
      </c>
      <c r="J688" s="184">
        <v>14.081200000000001</v>
      </c>
      <c r="K688" s="184">
        <v>8.7158999999999995</v>
      </c>
      <c r="L688" s="184">
        <v>32.7804</v>
      </c>
      <c r="M688" s="184">
        <v>56.498800000000003</v>
      </c>
      <c r="N688" s="184">
        <v>79.688900000000004</v>
      </c>
      <c r="O688" s="184">
        <v>11.121</v>
      </c>
      <c r="P688" s="184"/>
      <c r="Q688" s="184">
        <v>9.1531000000000002</v>
      </c>
      <c r="R688" s="184">
        <v>15.7293</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44351</v>
      </c>
      <c r="E689" s="184">
        <v>15.366099999999999</v>
      </c>
      <c r="F689" s="184">
        <v>0.52659999999999996</v>
      </c>
      <c r="G689" s="184">
        <v>3.0611000000000002</v>
      </c>
      <c r="H689" s="184">
        <v>3.4719000000000002</v>
      </c>
      <c r="I689" s="184">
        <v>5.2999000000000001</v>
      </c>
      <c r="J689" s="184">
        <v>14.0985</v>
      </c>
      <c r="K689" s="184">
        <v>8.7581000000000007</v>
      </c>
      <c r="L689" s="184">
        <v>32.875300000000003</v>
      </c>
      <c r="M689" s="184">
        <v>56.659500000000001</v>
      </c>
      <c r="N689" s="184">
        <v>79.958299999999994</v>
      </c>
      <c r="O689" s="184">
        <v>11.7859</v>
      </c>
      <c r="P689" s="184"/>
      <c r="Q689" s="184">
        <v>10.357200000000001</v>
      </c>
      <c r="R689" s="184">
        <v>16.0212</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44351</v>
      </c>
      <c r="E690" s="184">
        <v>13.586499999999999</v>
      </c>
      <c r="F690" s="184">
        <v>0.35749999999999998</v>
      </c>
      <c r="G690" s="184">
        <v>2.8229000000000002</v>
      </c>
      <c r="H690" s="184">
        <v>3.4965000000000002</v>
      </c>
      <c r="I690" s="184">
        <v>5.7923999999999998</v>
      </c>
      <c r="J690" s="184">
        <v>13.873699999999999</v>
      </c>
      <c r="K690" s="184">
        <v>8.2003000000000004</v>
      </c>
      <c r="L690" s="184">
        <v>31.407699999999998</v>
      </c>
      <c r="M690" s="184">
        <v>54.497399999999999</v>
      </c>
      <c r="N690" s="184">
        <v>75.783699999999996</v>
      </c>
      <c r="O690" s="184">
        <v>11.9206</v>
      </c>
      <c r="P690" s="184"/>
      <c r="Q690" s="184">
        <v>7.5960000000000001</v>
      </c>
      <c r="R690" s="184">
        <v>16.2318</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44351</v>
      </c>
      <c r="E691" s="184">
        <v>14.2552</v>
      </c>
      <c r="F691" s="184">
        <v>0.3569</v>
      </c>
      <c r="G691" s="184">
        <v>2.8231999999999999</v>
      </c>
      <c r="H691" s="184">
        <v>3.4980000000000002</v>
      </c>
      <c r="I691" s="184">
        <v>5.7962999999999996</v>
      </c>
      <c r="J691" s="184">
        <v>13.883100000000001</v>
      </c>
      <c r="K691" s="184">
        <v>8.2276000000000007</v>
      </c>
      <c r="L691" s="184">
        <v>31.474</v>
      </c>
      <c r="M691" s="184">
        <v>54.616700000000002</v>
      </c>
      <c r="N691" s="184">
        <v>75.994500000000002</v>
      </c>
      <c r="O691" s="184">
        <v>12.739699999999999</v>
      </c>
      <c r="P691" s="184"/>
      <c r="Q691" s="184">
        <v>8.8378999999999994</v>
      </c>
      <c r="R691" s="184">
        <v>16.5166</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44351</v>
      </c>
      <c r="E692" s="184">
        <v>11.2121</v>
      </c>
      <c r="F692" s="184">
        <v>8.5699999999999998E-2</v>
      </c>
      <c r="G692" s="184">
        <v>1.2059</v>
      </c>
      <c r="H692" s="184">
        <v>1.0063</v>
      </c>
      <c r="I692" s="184">
        <v>1.6721999999999999</v>
      </c>
      <c r="J692" s="184">
        <v>7.2949000000000002</v>
      </c>
      <c r="K692" s="184">
        <v>2.9956</v>
      </c>
      <c r="L692" s="184">
        <v>18.307300000000001</v>
      </c>
      <c r="M692" s="184">
        <v>35.157200000000003</v>
      </c>
      <c r="N692" s="184">
        <v>54.46</v>
      </c>
      <c r="O692" s="184">
        <v>4.9878999999999998</v>
      </c>
      <c r="P692" s="184"/>
      <c r="Q692" s="184">
        <v>3.4447999999999999</v>
      </c>
      <c r="R692" s="184">
        <v>12.631399999999999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44351</v>
      </c>
      <c r="E693" s="184">
        <v>11.6426</v>
      </c>
      <c r="F693" s="184">
        <v>8.6800000000000002E-2</v>
      </c>
      <c r="G693" s="184">
        <v>1.2101</v>
      </c>
      <c r="H693" s="184">
        <v>1.0143</v>
      </c>
      <c r="I693" s="184">
        <v>1.6892</v>
      </c>
      <c r="J693" s="184">
        <v>7.3338000000000001</v>
      </c>
      <c r="K693" s="184">
        <v>3.1021000000000001</v>
      </c>
      <c r="L693" s="184">
        <v>18.5396</v>
      </c>
      <c r="M693" s="184">
        <v>35.565100000000001</v>
      </c>
      <c r="N693" s="184">
        <v>55.098199999999999</v>
      </c>
      <c r="O693" s="184">
        <v>6.0202</v>
      </c>
      <c r="P693" s="184"/>
      <c r="Q693" s="184">
        <v>4.6050000000000004</v>
      </c>
      <c r="R693" s="184">
        <v>13.182499999999999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44351</v>
      </c>
      <c r="E694" s="184">
        <v>11.6938</v>
      </c>
      <c r="F694" s="184">
        <v>4.4499999999999998E-2</v>
      </c>
      <c r="G694" s="184">
        <v>1.1136999999999999</v>
      </c>
      <c r="H694" s="184">
        <v>1.0350999999999999</v>
      </c>
      <c r="I694" s="184">
        <v>1.5783</v>
      </c>
      <c r="J694" s="184">
        <v>7.6936</v>
      </c>
      <c r="K694" s="184">
        <v>3.0790000000000002</v>
      </c>
      <c r="L694" s="184">
        <v>17.5824</v>
      </c>
      <c r="M694" s="184">
        <v>34.380600000000001</v>
      </c>
      <c r="N694" s="184">
        <v>53.321100000000001</v>
      </c>
      <c r="O694" s="184">
        <v>5.9574999999999996</v>
      </c>
      <c r="P694" s="184"/>
      <c r="Q694" s="184">
        <v>5.0246000000000004</v>
      </c>
      <c r="R694" s="184">
        <v>13.426399999999999</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44351</v>
      </c>
      <c r="E695" s="184">
        <v>12.0913</v>
      </c>
      <c r="F695" s="184">
        <v>4.6300000000000001E-2</v>
      </c>
      <c r="G695" s="184">
        <v>1.1181000000000001</v>
      </c>
      <c r="H695" s="184">
        <v>1.0421</v>
      </c>
      <c r="I695" s="184">
        <v>1.5922000000000001</v>
      </c>
      <c r="J695" s="184">
        <v>7.7262000000000004</v>
      </c>
      <c r="K695" s="184">
        <v>3.169</v>
      </c>
      <c r="L695" s="184">
        <v>17.785799999999998</v>
      </c>
      <c r="M695" s="184">
        <v>34.729500000000002</v>
      </c>
      <c r="N695" s="184">
        <v>53.854900000000001</v>
      </c>
      <c r="O695" s="184">
        <v>6.9836999999999998</v>
      </c>
      <c r="P695" s="184"/>
      <c r="Q695" s="184">
        <v>6.1302000000000003</v>
      </c>
      <c r="R695" s="184">
        <v>13.8706</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44351</v>
      </c>
      <c r="E696" s="184">
        <v>135.43360000000001</v>
      </c>
      <c r="F696" s="184">
        <v>0.16739999999999999</v>
      </c>
      <c r="G696" s="184">
        <v>1.5249999999999999</v>
      </c>
      <c r="H696" s="184">
        <v>2.2113</v>
      </c>
      <c r="I696" s="184">
        <v>3.2210000000000001</v>
      </c>
      <c r="J696" s="184">
        <v>7.19</v>
      </c>
      <c r="K696" s="184">
        <v>4.4157999999999999</v>
      </c>
      <c r="L696" s="184">
        <v>20.146000000000001</v>
      </c>
      <c r="M696" s="184">
        <v>42.396799999999999</v>
      </c>
      <c r="N696" s="184">
        <v>61.917299999999997</v>
      </c>
      <c r="O696" s="184">
        <v>15.2628</v>
      </c>
      <c r="P696" s="184">
        <v>15.1881</v>
      </c>
      <c r="Q696" s="184">
        <v>14.7546</v>
      </c>
      <c r="R696" s="184">
        <v>20.155999999999999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44351</v>
      </c>
      <c r="E697" s="184">
        <v>126.0967</v>
      </c>
      <c r="F697" s="184">
        <v>0.1648</v>
      </c>
      <c r="G697" s="184">
        <v>1.5179</v>
      </c>
      <c r="H697" s="184">
        <v>2.1949000000000001</v>
      </c>
      <c r="I697" s="184">
        <v>3.1869999999999998</v>
      </c>
      <c r="J697" s="184">
        <v>7.1101000000000001</v>
      </c>
      <c r="K697" s="184">
        <v>4.1638999999999999</v>
      </c>
      <c r="L697" s="184">
        <v>19.581800000000001</v>
      </c>
      <c r="M697" s="184">
        <v>41.4133</v>
      </c>
      <c r="N697" s="184">
        <v>60.403700000000001</v>
      </c>
      <c r="O697" s="184">
        <v>14.2104</v>
      </c>
      <c r="P697" s="184">
        <v>14.134</v>
      </c>
      <c r="Q697" s="184">
        <v>11.8652</v>
      </c>
      <c r="R697" s="184">
        <v>19.036000000000001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44351</v>
      </c>
      <c r="E698" s="184">
        <v>201.06995752992901</v>
      </c>
      <c r="F698" s="184">
        <v>-0.19969999999999999</v>
      </c>
      <c r="G698" s="184">
        <v>0.77869999999999995</v>
      </c>
      <c r="H698" s="184">
        <v>1.5528999999999999</v>
      </c>
      <c r="I698" s="184">
        <v>2.9554999999999998</v>
      </c>
      <c r="J698" s="184">
        <v>7.3552999999999997</v>
      </c>
      <c r="K698" s="184">
        <v>3.0956000000000001</v>
      </c>
      <c r="L698" s="184">
        <v>17.8644</v>
      </c>
      <c r="M698" s="184">
        <v>37.376899999999999</v>
      </c>
      <c r="N698" s="184">
        <v>55.300800000000002</v>
      </c>
      <c r="O698" s="184">
        <v>10.9261</v>
      </c>
      <c r="P698" s="184">
        <v>12.6424</v>
      </c>
      <c r="Q698" s="184">
        <v>17.9268</v>
      </c>
      <c r="R698" s="184">
        <v>12.229799999999999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0.14150151515151516</v>
      </c>
      <c r="G699" s="186">
        <v>1.610588636363637</v>
      </c>
      <c r="H699" s="186">
        <v>1.9963984848484855</v>
      </c>
      <c r="I699" s="186">
        <v>3.4732757575757582</v>
      </c>
      <c r="J699" s="186">
        <v>8.9086901515151578</v>
      </c>
      <c r="K699" s="186">
        <v>6.7967992424242407</v>
      </c>
      <c r="L699" s="186">
        <v>24.860266666666675</v>
      </c>
      <c r="M699" s="186">
        <v>45.2456265151515</v>
      </c>
      <c r="N699" s="186">
        <v>68.476678787878782</v>
      </c>
      <c r="O699" s="186">
        <v>13.133015833333335</v>
      </c>
      <c r="P699" s="186">
        <v>15.194731111111107</v>
      </c>
      <c r="Q699" s="186">
        <v>14.637005303030302</v>
      </c>
      <c r="R699" s="186">
        <v>18.441675781250009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3.85E-2</v>
      </c>
      <c r="G700" s="186">
        <v>1.2977500000000002</v>
      </c>
      <c r="H700" s="186">
        <v>1.8616000000000001</v>
      </c>
      <c r="I700" s="186">
        <v>3.3107499999999996</v>
      </c>
      <c r="J700" s="186">
        <v>8.4291499999999999</v>
      </c>
      <c r="K700" s="186">
        <v>5.5538000000000007</v>
      </c>
      <c r="L700" s="186">
        <v>22.386150000000001</v>
      </c>
      <c r="M700" s="186">
        <v>43.535650000000004</v>
      </c>
      <c r="N700" s="186">
        <v>63.068349999999995</v>
      </c>
      <c r="O700" s="186">
        <v>12.603400000000001</v>
      </c>
      <c r="P700" s="186">
        <v>14.892749999999999</v>
      </c>
      <c r="Q700" s="186">
        <v>14.641299999999999</v>
      </c>
      <c r="R700" s="186">
        <v>17.000450000000001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44351</v>
      </c>
      <c r="E703" s="184">
        <v>30.982099999999999</v>
      </c>
      <c r="F703" s="184">
        <v>-3.3599999999999998E-2</v>
      </c>
      <c r="G703" s="184">
        <v>0.90210000000000001</v>
      </c>
      <c r="H703" s="184">
        <v>1.3533999999999999</v>
      </c>
      <c r="I703" s="184">
        <v>2.41</v>
      </c>
      <c r="J703" s="184">
        <v>5.8659999999999997</v>
      </c>
      <c r="K703" s="184">
        <v>3.9180000000000001</v>
      </c>
      <c r="L703" s="184">
        <v>14.7966</v>
      </c>
      <c r="M703" s="184">
        <v>28.793199999999999</v>
      </c>
      <c r="N703" s="184">
        <v>42.626100000000001</v>
      </c>
      <c r="O703" s="184">
        <v>12.4375</v>
      </c>
      <c r="P703" s="184">
        <v>12.494199999999999</v>
      </c>
      <c r="Q703" s="184">
        <v>11.8727</v>
      </c>
      <c r="R703" s="184">
        <v>15.8826</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44351</v>
      </c>
      <c r="E704" s="184">
        <v>32.909999999999997</v>
      </c>
      <c r="F704" s="184">
        <v>-3.1E-2</v>
      </c>
      <c r="G704" s="184">
        <v>0.91039999999999999</v>
      </c>
      <c r="H704" s="184">
        <v>1.3734999999999999</v>
      </c>
      <c r="I704" s="184">
        <v>2.4516</v>
      </c>
      <c r="J704" s="184">
        <v>5.9356999999999998</v>
      </c>
      <c r="K704" s="184">
        <v>4.1772</v>
      </c>
      <c r="L704" s="184">
        <v>15.401199999999999</v>
      </c>
      <c r="M704" s="184">
        <v>29.881399999999999</v>
      </c>
      <c r="N704" s="184">
        <v>44.063499999999998</v>
      </c>
      <c r="O704" s="184">
        <v>13.416600000000001</v>
      </c>
      <c r="P704" s="184">
        <v>13.4221</v>
      </c>
      <c r="Q704" s="184">
        <v>13.2942</v>
      </c>
      <c r="R704" s="184">
        <v>16.959800000000001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44351</v>
      </c>
      <c r="E705" s="184">
        <v>107.9602</v>
      </c>
      <c r="F705" s="184">
        <v>2.9399999999999999E-2</v>
      </c>
      <c r="G705" s="184">
        <v>1.3869</v>
      </c>
      <c r="H705" s="184">
        <v>1.8250999999999999</v>
      </c>
      <c r="I705" s="184">
        <v>3.1543999999999999</v>
      </c>
      <c r="J705" s="184">
        <v>7.9276999999999997</v>
      </c>
      <c r="K705" s="184">
        <v>4.8452999999999999</v>
      </c>
      <c r="L705" s="184">
        <v>23.4587</v>
      </c>
      <c r="M705" s="184">
        <v>44.300800000000002</v>
      </c>
      <c r="N705" s="184">
        <v>57.7194</v>
      </c>
      <c r="O705" s="184">
        <v>10.1936</v>
      </c>
      <c r="P705" s="184">
        <v>10.825200000000001</v>
      </c>
      <c r="Q705" s="184">
        <v>14.544499999999999</v>
      </c>
      <c r="R705" s="184">
        <v>13.2339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44351</v>
      </c>
      <c r="E706" s="184">
        <v>112.3856</v>
      </c>
      <c r="F706" s="184">
        <v>3.0499999999999999E-2</v>
      </c>
      <c r="G706" s="184">
        <v>1.3902000000000001</v>
      </c>
      <c r="H706" s="184">
        <v>1.8329</v>
      </c>
      <c r="I706" s="184">
        <v>3.1701000000000001</v>
      </c>
      <c r="J706" s="184">
        <v>7.9641000000000002</v>
      </c>
      <c r="K706" s="184">
        <v>4.9583000000000004</v>
      </c>
      <c r="L706" s="184">
        <v>23.769300000000001</v>
      </c>
      <c r="M706" s="184">
        <v>44.931399999999996</v>
      </c>
      <c r="N706" s="184">
        <v>58.7879</v>
      </c>
      <c r="O706" s="184">
        <v>10.819800000000001</v>
      </c>
      <c r="P706" s="184">
        <v>11.391500000000001</v>
      </c>
      <c r="Q706" s="184">
        <v>12.391999999999999</v>
      </c>
      <c r="R706" s="184">
        <v>13.9603</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44351</v>
      </c>
      <c r="E707" s="184">
        <v>71.680899999999994</v>
      </c>
      <c r="F707" s="184">
        <v>2.7199999999999998E-2</v>
      </c>
      <c r="G707" s="184">
        <v>1.5770999999999999</v>
      </c>
      <c r="H707" s="184">
        <v>1.8674999999999999</v>
      </c>
      <c r="I707" s="184">
        <v>2.8168000000000002</v>
      </c>
      <c r="J707" s="184">
        <v>6.1220999999999997</v>
      </c>
      <c r="K707" s="184">
        <v>5.8879999999999999</v>
      </c>
      <c r="L707" s="184">
        <v>22.5166</v>
      </c>
      <c r="M707" s="184">
        <v>37.700099999999999</v>
      </c>
      <c r="N707" s="184">
        <v>47.930199999999999</v>
      </c>
      <c r="O707" s="184">
        <v>7.6828000000000003</v>
      </c>
      <c r="P707" s="184">
        <v>8.7696000000000005</v>
      </c>
      <c r="Q707" s="184">
        <v>11.898099999999999</v>
      </c>
      <c r="R707" s="184">
        <v>8.6193000000000008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44351</v>
      </c>
      <c r="E708" s="184">
        <v>75.289000000000001</v>
      </c>
      <c r="F708" s="184">
        <v>2.86E-2</v>
      </c>
      <c r="G708" s="184">
        <v>1.5810999999999999</v>
      </c>
      <c r="H708" s="184">
        <v>1.8769</v>
      </c>
      <c r="I708" s="184">
        <v>2.8357000000000001</v>
      </c>
      <c r="J708" s="184">
        <v>6.1650999999999998</v>
      </c>
      <c r="K708" s="184">
        <v>6.0198</v>
      </c>
      <c r="L708" s="184">
        <v>22.843599999999999</v>
      </c>
      <c r="M708" s="184">
        <v>38.299500000000002</v>
      </c>
      <c r="N708" s="184">
        <v>48.879600000000003</v>
      </c>
      <c r="O708" s="184">
        <v>8.3449000000000009</v>
      </c>
      <c r="P708" s="184">
        <v>9.4578000000000007</v>
      </c>
      <c r="Q708" s="184">
        <v>10.582700000000001</v>
      </c>
      <c r="R708" s="184">
        <v>9.2861999999999991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44351</v>
      </c>
      <c r="E709" s="184">
        <v>24.101099999999999</v>
      </c>
      <c r="F709" s="184">
        <v>-0.1057</v>
      </c>
      <c r="G709" s="184">
        <v>0.85319999999999996</v>
      </c>
      <c r="H709" s="184">
        <v>1.3775999999999999</v>
      </c>
      <c r="I709" s="184">
        <v>2.8024</v>
      </c>
      <c r="J709" s="184">
        <v>7.0038</v>
      </c>
      <c r="K709" s="184">
        <v>3.5541999999999998</v>
      </c>
      <c r="L709" s="184">
        <v>17.105899999999998</v>
      </c>
      <c r="M709" s="184">
        <v>34.780799999999999</v>
      </c>
      <c r="N709" s="184">
        <v>50.7346</v>
      </c>
      <c r="O709" s="184">
        <v>11.0434</v>
      </c>
      <c r="P709" s="184">
        <v>12.392799999999999</v>
      </c>
      <c r="Q709" s="184">
        <v>13.1873</v>
      </c>
      <c r="R709" s="184">
        <v>14.8666</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44351</v>
      </c>
      <c r="E710" s="184">
        <v>24.610199999999999</v>
      </c>
      <c r="F710" s="184">
        <v>-0.1043</v>
      </c>
      <c r="G710" s="184">
        <v>0.85650000000000004</v>
      </c>
      <c r="H710" s="184">
        <v>1.3846000000000001</v>
      </c>
      <c r="I710" s="184">
        <v>2.8167</v>
      </c>
      <c r="J710" s="184">
        <v>7.0358000000000001</v>
      </c>
      <c r="K710" s="184">
        <v>3.6459000000000001</v>
      </c>
      <c r="L710" s="184">
        <v>17.311</v>
      </c>
      <c r="M710" s="184">
        <v>35.137</v>
      </c>
      <c r="N710" s="184">
        <v>51.270499999999998</v>
      </c>
      <c r="O710" s="184">
        <v>11.4078</v>
      </c>
      <c r="P710" s="184">
        <v>12.7356</v>
      </c>
      <c r="Q710" s="184">
        <v>13.520899999999999</v>
      </c>
      <c r="R710" s="184">
        <v>15.2736</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44351</v>
      </c>
      <c r="E711" s="184">
        <v>22.3705</v>
      </c>
      <c r="F711" s="184">
        <v>-8.4900000000000003E-2</v>
      </c>
      <c r="G711" s="184">
        <v>0.69640000000000002</v>
      </c>
      <c r="H711" s="184">
        <v>1.1054999999999999</v>
      </c>
      <c r="I711" s="184">
        <v>2.2642000000000002</v>
      </c>
      <c r="J711" s="184">
        <v>5.7347000000000001</v>
      </c>
      <c r="K711" s="184">
        <v>3.2502</v>
      </c>
      <c r="L711" s="184">
        <v>13.892300000000001</v>
      </c>
      <c r="M711" s="184">
        <v>28.073699999999999</v>
      </c>
      <c r="N711" s="184">
        <v>41.718200000000003</v>
      </c>
      <c r="O711" s="184">
        <v>10.3665</v>
      </c>
      <c r="P711" s="184">
        <v>11.3088</v>
      </c>
      <c r="Q711" s="184">
        <v>12.005800000000001</v>
      </c>
      <c r="R711" s="184">
        <v>13.723100000000001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44351</v>
      </c>
      <c r="E712" s="184">
        <v>22.944099999999999</v>
      </c>
      <c r="F712" s="184">
        <v>-8.3199999999999996E-2</v>
      </c>
      <c r="G712" s="184">
        <v>0.70089999999999997</v>
      </c>
      <c r="H712" s="184">
        <v>1.1168</v>
      </c>
      <c r="I712" s="184">
        <v>2.2865000000000002</v>
      </c>
      <c r="J712" s="184">
        <v>5.7868000000000004</v>
      </c>
      <c r="K712" s="184">
        <v>3.4016000000000002</v>
      </c>
      <c r="L712" s="184">
        <v>14.225899999999999</v>
      </c>
      <c r="M712" s="184">
        <v>28.6371</v>
      </c>
      <c r="N712" s="184">
        <v>42.554200000000002</v>
      </c>
      <c r="O712" s="184">
        <v>10.921900000000001</v>
      </c>
      <c r="P712" s="184">
        <v>11.7561</v>
      </c>
      <c r="Q712" s="184">
        <v>12.405900000000001</v>
      </c>
      <c r="R712" s="184">
        <v>14.412800000000001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44351</v>
      </c>
      <c r="E713" s="184">
        <v>11.7752</v>
      </c>
      <c r="F713" s="184">
        <v>0.9819</v>
      </c>
      <c r="G713" s="184">
        <v>1.956</v>
      </c>
      <c r="H713" s="184">
        <v>2.6787999999999998</v>
      </c>
      <c r="I713" s="184">
        <v>4.2847</v>
      </c>
      <c r="J713" s="184">
        <v>11.860300000000001</v>
      </c>
      <c r="K713" s="184">
        <v>4.5578000000000003</v>
      </c>
      <c r="L713" s="184">
        <v>30.4587</v>
      </c>
      <c r="M713" s="184">
        <v>48.352699999999999</v>
      </c>
      <c r="N713" s="184">
        <v>59.546900000000001</v>
      </c>
      <c r="O713" s="184"/>
      <c r="P713" s="184"/>
      <c r="Q713" s="184">
        <v>5.7271000000000001</v>
      </c>
      <c r="R713" s="184">
        <v>0.4753</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44351</v>
      </c>
      <c r="E714" s="184">
        <v>11.7751</v>
      </c>
      <c r="F714" s="184">
        <v>0.9819</v>
      </c>
      <c r="G714" s="184">
        <v>1.956</v>
      </c>
      <c r="H714" s="184">
        <v>2.6787999999999998</v>
      </c>
      <c r="I714" s="184">
        <v>4.2847</v>
      </c>
      <c r="J714" s="184">
        <v>11.859400000000001</v>
      </c>
      <c r="K714" s="184">
        <v>4.5570000000000004</v>
      </c>
      <c r="L714" s="184">
        <v>30.457599999999999</v>
      </c>
      <c r="M714" s="184">
        <v>48.351500000000001</v>
      </c>
      <c r="N714" s="184">
        <v>59.5456</v>
      </c>
      <c r="O714" s="184"/>
      <c r="P714" s="184"/>
      <c r="Q714" s="184">
        <v>5.7267999999999999</v>
      </c>
      <c r="R714" s="184">
        <v>0.47489999999999999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44351</v>
      </c>
      <c r="E715" s="184">
        <v>14.5932</v>
      </c>
      <c r="F715" s="184">
        <v>0.46260000000000001</v>
      </c>
      <c r="G715" s="184">
        <v>1.8118000000000001</v>
      </c>
      <c r="H715" s="184">
        <v>2.2090000000000001</v>
      </c>
      <c r="I715" s="184">
        <v>3.1175999999999999</v>
      </c>
      <c r="J715" s="184">
        <v>9.3950999999999993</v>
      </c>
      <c r="K715" s="184">
        <v>8.1851000000000003</v>
      </c>
      <c r="L715" s="184">
        <v>28.902699999999999</v>
      </c>
      <c r="M715" s="184">
        <v>48.491999999999997</v>
      </c>
      <c r="N715" s="184">
        <v>70.866600000000005</v>
      </c>
      <c r="O715" s="184"/>
      <c r="P715" s="184"/>
      <c r="Q715" s="184">
        <v>34.539400000000001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44351</v>
      </c>
      <c r="E716" s="184">
        <v>14.763199999999999</v>
      </c>
      <c r="F716" s="184">
        <v>0.46550000000000002</v>
      </c>
      <c r="G716" s="184">
        <v>1.8187</v>
      </c>
      <c r="H716" s="184">
        <v>2.2269000000000001</v>
      </c>
      <c r="I716" s="184">
        <v>3.1555</v>
      </c>
      <c r="J716" s="184">
        <v>9.4924999999999997</v>
      </c>
      <c r="K716" s="184">
        <v>8.4611999999999998</v>
      </c>
      <c r="L716" s="184">
        <v>29.534700000000001</v>
      </c>
      <c r="M716" s="184">
        <v>49.567399999999999</v>
      </c>
      <c r="N716" s="184">
        <v>72.5197</v>
      </c>
      <c r="O716" s="184"/>
      <c r="P716" s="184"/>
      <c r="Q716" s="184">
        <v>35.768099999999997</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44351</v>
      </c>
      <c r="E717" s="184">
        <v>88.819100000000006</v>
      </c>
      <c r="F717" s="184">
        <v>0.1583</v>
      </c>
      <c r="G717" s="184">
        <v>0.97289999999999999</v>
      </c>
      <c r="H717" s="184">
        <v>2.0003000000000002</v>
      </c>
      <c r="I717" s="184">
        <v>3.8035999999999999</v>
      </c>
      <c r="J717" s="184">
        <v>8.2613000000000003</v>
      </c>
      <c r="K717" s="184">
        <v>4.9523999999999999</v>
      </c>
      <c r="L717" s="184">
        <v>22.1768</v>
      </c>
      <c r="M717" s="184">
        <v>40.744500000000002</v>
      </c>
      <c r="N717" s="184">
        <v>62.9176</v>
      </c>
      <c r="O717" s="184">
        <v>12.589</v>
      </c>
      <c r="P717" s="184">
        <v>12.8812</v>
      </c>
      <c r="Q717" s="184">
        <v>13.3134</v>
      </c>
      <c r="R717" s="184">
        <v>14.135400000000001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44351</v>
      </c>
      <c r="E718" s="184">
        <v>91.910700000000006</v>
      </c>
      <c r="F718" s="184">
        <v>0.15909999999999999</v>
      </c>
      <c r="G718" s="184">
        <v>0.97540000000000004</v>
      </c>
      <c r="H718" s="184">
        <v>2.0059999999999998</v>
      </c>
      <c r="I718" s="184">
        <v>3.8151000000000002</v>
      </c>
      <c r="J718" s="184">
        <v>8.2887000000000004</v>
      </c>
      <c r="K718" s="184">
        <v>5.0449000000000002</v>
      </c>
      <c r="L718" s="184">
        <v>22.412800000000001</v>
      </c>
      <c r="M718" s="184">
        <v>41.161099999999998</v>
      </c>
      <c r="N718" s="184">
        <v>63.527299999999997</v>
      </c>
      <c r="O718" s="184">
        <v>12.9916</v>
      </c>
      <c r="P718" s="184">
        <v>13.285399999999999</v>
      </c>
      <c r="Q718" s="184">
        <v>11.851599999999999</v>
      </c>
      <c r="R718" s="184">
        <v>14.5541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44351</v>
      </c>
      <c r="E719" s="184">
        <v>113.9748</v>
      </c>
      <c r="F719" s="184">
        <v>0.12939999999999999</v>
      </c>
      <c r="G719" s="184">
        <v>1.3425</v>
      </c>
      <c r="H719" s="184">
        <v>1.772</v>
      </c>
      <c r="I719" s="184">
        <v>3.0634999999999999</v>
      </c>
      <c r="J719" s="184">
        <v>9.4003999999999994</v>
      </c>
      <c r="K719" s="184">
        <v>7.5378999999999996</v>
      </c>
      <c r="L719" s="184">
        <v>31.612100000000002</v>
      </c>
      <c r="M719" s="184">
        <v>52.441600000000001</v>
      </c>
      <c r="N719" s="184">
        <v>75.098799999999997</v>
      </c>
      <c r="O719" s="184">
        <v>17.723299999999998</v>
      </c>
      <c r="P719" s="184">
        <v>16.092400000000001</v>
      </c>
      <c r="Q719" s="184">
        <v>14.9421</v>
      </c>
      <c r="R719" s="184">
        <v>25.685099999999998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44351</v>
      </c>
      <c r="E720" s="184">
        <v>115.99420000000001</v>
      </c>
      <c r="F720" s="184">
        <v>0.13059999999999999</v>
      </c>
      <c r="G720" s="184">
        <v>1.3463000000000001</v>
      </c>
      <c r="H720" s="184">
        <v>1.7816000000000001</v>
      </c>
      <c r="I720" s="184">
        <v>3.0840999999999998</v>
      </c>
      <c r="J720" s="184">
        <v>9.4380000000000006</v>
      </c>
      <c r="K720" s="184">
        <v>7.6326000000000001</v>
      </c>
      <c r="L720" s="184">
        <v>31.831499999999998</v>
      </c>
      <c r="M720" s="184">
        <v>52.800899999999999</v>
      </c>
      <c r="N720" s="184">
        <v>75.633799999999994</v>
      </c>
      <c r="O720" s="184">
        <v>18.054500000000001</v>
      </c>
      <c r="P720" s="184">
        <v>16.394300000000001</v>
      </c>
      <c r="Q720" s="184">
        <v>15.3017</v>
      </c>
      <c r="R720" s="184">
        <v>25.9313</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44351</v>
      </c>
      <c r="E721" s="184">
        <v>30.097100000000001</v>
      </c>
      <c r="F721" s="184">
        <v>-1.83E-2</v>
      </c>
      <c r="G721" s="184">
        <v>0.68179999999999996</v>
      </c>
      <c r="H721" s="184">
        <v>1.3097000000000001</v>
      </c>
      <c r="I721" s="184">
        <v>2.5043000000000002</v>
      </c>
      <c r="J721" s="184">
        <v>6.0743</v>
      </c>
      <c r="K721" s="184">
        <v>3.8117000000000001</v>
      </c>
      <c r="L721" s="184">
        <v>13.821400000000001</v>
      </c>
      <c r="M721" s="184">
        <v>25.4558</v>
      </c>
      <c r="N721" s="184">
        <v>40.787999999999997</v>
      </c>
      <c r="O721" s="184">
        <v>9.1028000000000002</v>
      </c>
      <c r="P721" s="184">
        <v>10.209199999999999</v>
      </c>
      <c r="Q721" s="184">
        <v>10.212400000000001</v>
      </c>
      <c r="R721" s="184">
        <v>11.558</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44351</v>
      </c>
      <c r="E722" s="184">
        <v>28.694299999999998</v>
      </c>
      <c r="F722" s="184">
        <v>-2.06E-2</v>
      </c>
      <c r="G722" s="184">
        <v>0.67500000000000004</v>
      </c>
      <c r="H722" s="184">
        <v>1.2941</v>
      </c>
      <c r="I722" s="184">
        <v>2.4731000000000001</v>
      </c>
      <c r="J722" s="184">
        <v>6.0023</v>
      </c>
      <c r="K722" s="184">
        <v>3.5981000000000001</v>
      </c>
      <c r="L722" s="184">
        <v>13.3324</v>
      </c>
      <c r="M722" s="184">
        <v>24.631</v>
      </c>
      <c r="N722" s="184">
        <v>39.606499999999997</v>
      </c>
      <c r="O722" s="184">
        <v>8.1539000000000001</v>
      </c>
      <c r="P722" s="184">
        <v>9.3955000000000002</v>
      </c>
      <c r="Q722" s="184">
        <v>9.7613000000000003</v>
      </c>
      <c r="R722" s="184">
        <v>10.6092</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44351</v>
      </c>
      <c r="E723" s="184">
        <v>14.301</v>
      </c>
      <c r="F723" s="184">
        <v>0.36420000000000002</v>
      </c>
      <c r="G723" s="184">
        <v>3.2637999999999998</v>
      </c>
      <c r="H723" s="184">
        <v>3.9279000000000002</v>
      </c>
      <c r="I723" s="184">
        <v>5.3139000000000003</v>
      </c>
      <c r="J723" s="184">
        <v>11.410600000000001</v>
      </c>
      <c r="K723" s="184">
        <v>8.6529000000000007</v>
      </c>
      <c r="L723" s="184">
        <v>24.1935</v>
      </c>
      <c r="M723" s="184">
        <v>43.908000000000001</v>
      </c>
      <c r="N723" s="184">
        <v>57.385599999999997</v>
      </c>
      <c r="O723" s="184"/>
      <c r="P723" s="184"/>
      <c r="Q723" s="184">
        <v>17.284700000000001</v>
      </c>
      <c r="R723" s="184">
        <v>18.5519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44351</v>
      </c>
      <c r="E724" s="184">
        <v>14.215</v>
      </c>
      <c r="F724" s="184">
        <v>0.36359999999999998</v>
      </c>
      <c r="G724" s="184">
        <v>3.2616999999999998</v>
      </c>
      <c r="H724" s="184">
        <v>3.9222000000000001</v>
      </c>
      <c r="I724" s="184">
        <v>5.3033000000000001</v>
      </c>
      <c r="J724" s="184">
        <v>11.386200000000001</v>
      </c>
      <c r="K724" s="184">
        <v>8.5818999999999992</v>
      </c>
      <c r="L724" s="184">
        <v>24.0336</v>
      </c>
      <c r="M724" s="184">
        <v>43.632300000000001</v>
      </c>
      <c r="N724" s="184">
        <v>56.959099999999999</v>
      </c>
      <c r="O724" s="184"/>
      <c r="P724" s="184"/>
      <c r="Q724" s="184">
        <v>16.969899999999999</v>
      </c>
      <c r="R724" s="184">
        <v>18.2483</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44351</v>
      </c>
      <c r="E725" s="184">
        <v>47.954000000000001</v>
      </c>
      <c r="F725" s="184">
        <v>-9.1700000000000004E-2</v>
      </c>
      <c r="G725" s="184">
        <v>1.3441000000000001</v>
      </c>
      <c r="H725" s="184">
        <v>1.8283</v>
      </c>
      <c r="I725" s="184">
        <v>2.9697</v>
      </c>
      <c r="J725" s="184">
        <v>7.4599000000000002</v>
      </c>
      <c r="K725" s="184">
        <v>4.0622999999999996</v>
      </c>
      <c r="L725" s="184">
        <v>19.1996</v>
      </c>
      <c r="M725" s="184">
        <v>36.987900000000003</v>
      </c>
      <c r="N725" s="184">
        <v>54.860199999999999</v>
      </c>
      <c r="O725" s="184">
        <v>11.9139</v>
      </c>
      <c r="P725" s="184">
        <v>13.4854</v>
      </c>
      <c r="Q725" s="184">
        <v>14.103199999999999</v>
      </c>
      <c r="R725" s="184">
        <v>14.8817</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0.16258695652173913</v>
      </c>
      <c r="G726" s="186">
        <v>1.4026434782608697</v>
      </c>
      <c r="H726" s="186">
        <v>1.9456260869565214</v>
      </c>
      <c r="I726" s="186">
        <v>3.225282608695653</v>
      </c>
      <c r="J726" s="186">
        <v>8.081339130434781</v>
      </c>
      <c r="K726" s="186">
        <v>5.3606217391304343</v>
      </c>
      <c r="L726" s="186">
        <v>22.056021739130433</v>
      </c>
      <c r="M726" s="186">
        <v>39.437465217391292</v>
      </c>
      <c r="N726" s="186">
        <v>55.458256521739152</v>
      </c>
      <c r="O726" s="186">
        <v>11.597870588235295</v>
      </c>
      <c r="P726" s="186">
        <v>12.135123529411768</v>
      </c>
      <c r="Q726" s="186">
        <v>14.400252173913044</v>
      </c>
      <c r="R726" s="186">
        <v>13.872542857142857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2.9399999999999999E-2</v>
      </c>
      <c r="G727" s="186">
        <v>1.3441000000000001</v>
      </c>
      <c r="H727" s="186">
        <v>1.8283</v>
      </c>
      <c r="I727" s="186">
        <v>3.0634999999999999</v>
      </c>
      <c r="J727" s="186">
        <v>7.9276999999999997</v>
      </c>
      <c r="K727" s="186">
        <v>4.8452999999999999</v>
      </c>
      <c r="L727" s="186">
        <v>22.5166</v>
      </c>
      <c r="M727" s="186">
        <v>40.744500000000002</v>
      </c>
      <c r="N727" s="186">
        <v>56.959099999999999</v>
      </c>
      <c r="O727" s="186">
        <v>11.0434</v>
      </c>
      <c r="P727" s="186">
        <v>12.392799999999999</v>
      </c>
      <c r="Q727" s="186">
        <v>13.1873</v>
      </c>
      <c r="R727" s="186">
        <v>14.412800000000001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44351</v>
      </c>
      <c r="E730" s="184">
        <v>17.71</v>
      </c>
      <c r="F730" s="184">
        <v>-5.6399999999999999E-2</v>
      </c>
      <c r="G730" s="184">
        <v>0.56789999999999996</v>
      </c>
      <c r="H730" s="184">
        <v>0.85419999999999996</v>
      </c>
      <c r="I730" s="184">
        <v>1.6064000000000001</v>
      </c>
      <c r="J730" s="184">
        <v>3.145</v>
      </c>
      <c r="K730" s="184">
        <v>1.6064000000000001</v>
      </c>
      <c r="L730" s="184">
        <v>9.3885000000000005</v>
      </c>
      <c r="M730" s="184">
        <v>18.224299999999999</v>
      </c>
      <c r="N730" s="184">
        <v>27.1357</v>
      </c>
      <c r="O730" s="184">
        <v>9.2456999999999994</v>
      </c>
      <c r="P730" s="184">
        <v>9.9616000000000007</v>
      </c>
      <c r="Q730" s="184">
        <v>9.1608999999999998</v>
      </c>
      <c r="R730" s="184">
        <v>11.114800000000001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44351</v>
      </c>
      <c r="E731" s="184">
        <v>16.53</v>
      </c>
      <c r="F731" s="184">
        <v>0</v>
      </c>
      <c r="G731" s="184">
        <v>0.60860000000000003</v>
      </c>
      <c r="H731" s="184">
        <v>0.85419999999999996</v>
      </c>
      <c r="I731" s="184">
        <v>1.5980000000000001</v>
      </c>
      <c r="J731" s="184">
        <v>3.1192000000000002</v>
      </c>
      <c r="K731" s="184">
        <v>1.411</v>
      </c>
      <c r="L731" s="184">
        <v>8.8216000000000001</v>
      </c>
      <c r="M731" s="184">
        <v>17.400600000000001</v>
      </c>
      <c r="N731" s="184">
        <v>25.8949</v>
      </c>
      <c r="O731" s="184">
        <v>8.1905999999999999</v>
      </c>
      <c r="P731" s="184">
        <v>8.8149999999999995</v>
      </c>
      <c r="Q731" s="184">
        <v>8.0126000000000008</v>
      </c>
      <c r="R731" s="184">
        <v>10.0708</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44351</v>
      </c>
      <c r="E732" s="184">
        <v>16.8</v>
      </c>
      <c r="F732" s="184">
        <v>-5.9499999999999997E-2</v>
      </c>
      <c r="G732" s="184">
        <v>0.41839999999999999</v>
      </c>
      <c r="H732" s="184">
        <v>0.90090000000000003</v>
      </c>
      <c r="I732" s="184">
        <v>1.3880999999999999</v>
      </c>
      <c r="J732" s="184">
        <v>3.3845999999999998</v>
      </c>
      <c r="K732" s="184">
        <v>2.0036</v>
      </c>
      <c r="L732" s="184">
        <v>7.7614000000000001</v>
      </c>
      <c r="M732" s="184">
        <v>18.1435</v>
      </c>
      <c r="N732" s="184">
        <v>26.126100000000001</v>
      </c>
      <c r="O732" s="184">
        <v>10.171200000000001</v>
      </c>
      <c r="P732" s="184">
        <v>10.3104</v>
      </c>
      <c r="Q732" s="184">
        <v>9.3384999999999998</v>
      </c>
      <c r="R732" s="184">
        <v>10.8432</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44351</v>
      </c>
      <c r="E733" s="184">
        <v>15.65</v>
      </c>
      <c r="F733" s="184">
        <v>-6.3899999999999998E-2</v>
      </c>
      <c r="G733" s="184">
        <v>0.38490000000000002</v>
      </c>
      <c r="H733" s="184">
        <v>0.90259999999999996</v>
      </c>
      <c r="I733" s="184">
        <v>1.3601000000000001</v>
      </c>
      <c r="J733" s="184">
        <v>3.2322000000000002</v>
      </c>
      <c r="K733" s="184">
        <v>1.6234</v>
      </c>
      <c r="L733" s="184">
        <v>7.0450999999999997</v>
      </c>
      <c r="M733" s="184">
        <v>16.878299999999999</v>
      </c>
      <c r="N733" s="184">
        <v>24.4038</v>
      </c>
      <c r="O733" s="184">
        <v>8.8257999999999992</v>
      </c>
      <c r="P733" s="184">
        <v>8.9928000000000008</v>
      </c>
      <c r="Q733" s="184">
        <v>8.0123999999999995</v>
      </c>
      <c r="R733" s="184">
        <v>9.3704999999999998</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44351</v>
      </c>
      <c r="E734" s="184">
        <v>12.04</v>
      </c>
      <c r="F734" s="184">
        <v>-8.3000000000000004E-2</v>
      </c>
      <c r="G734" s="184">
        <v>8.3099999999999993E-2</v>
      </c>
      <c r="H734" s="184">
        <v>0.16639999999999999</v>
      </c>
      <c r="I734" s="184">
        <v>0.41699999999999998</v>
      </c>
      <c r="J734" s="184">
        <v>0.92200000000000004</v>
      </c>
      <c r="K734" s="184">
        <v>1.4321999999999999</v>
      </c>
      <c r="L734" s="184">
        <v>3.5253999999999999</v>
      </c>
      <c r="M734" s="184">
        <v>7.4040999999999997</v>
      </c>
      <c r="N734" s="184">
        <v>13.6922</v>
      </c>
      <c r="O734" s="184"/>
      <c r="P734" s="184"/>
      <c r="Q734" s="184">
        <v>10.478400000000001</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44351</v>
      </c>
      <c r="E735" s="184">
        <v>11.81</v>
      </c>
      <c r="F735" s="184">
        <v>0</v>
      </c>
      <c r="G735" s="184">
        <v>8.4699999999999998E-2</v>
      </c>
      <c r="H735" s="184">
        <v>0.25469999999999998</v>
      </c>
      <c r="I735" s="184">
        <v>0.42520000000000002</v>
      </c>
      <c r="J735" s="184">
        <v>0.94020000000000004</v>
      </c>
      <c r="K735" s="184">
        <v>1.1997</v>
      </c>
      <c r="L735" s="184">
        <v>3.0541</v>
      </c>
      <c r="M735" s="184">
        <v>6.6847000000000003</v>
      </c>
      <c r="N735" s="184">
        <v>12.583399999999999</v>
      </c>
      <c r="O735" s="184"/>
      <c r="P735" s="184"/>
      <c r="Q735" s="184">
        <v>9.3405000000000005</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44351</v>
      </c>
      <c r="E736" s="184">
        <v>16.393000000000001</v>
      </c>
      <c r="F736" s="184">
        <v>-0.17660000000000001</v>
      </c>
      <c r="G736" s="184">
        <v>0.31819999999999998</v>
      </c>
      <c r="H736" s="184">
        <v>0.4042</v>
      </c>
      <c r="I736" s="184">
        <v>0.1772</v>
      </c>
      <c r="J736" s="184">
        <v>2.6873</v>
      </c>
      <c r="K736" s="184">
        <v>3.74</v>
      </c>
      <c r="L736" s="184">
        <v>10.584199999999999</v>
      </c>
      <c r="M736" s="184">
        <v>18.945</v>
      </c>
      <c r="N736" s="184">
        <v>27.910399999999999</v>
      </c>
      <c r="O736" s="184">
        <v>9.0068999999999999</v>
      </c>
      <c r="P736" s="184">
        <v>9.7989999999999995</v>
      </c>
      <c r="Q736" s="184">
        <v>9.9937000000000005</v>
      </c>
      <c r="R736" s="184">
        <v>10.315200000000001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44351</v>
      </c>
      <c r="E737" s="184">
        <v>15.199</v>
      </c>
      <c r="F737" s="184">
        <v>-0.18390000000000001</v>
      </c>
      <c r="G737" s="184">
        <v>0.30359999999999998</v>
      </c>
      <c r="H737" s="184">
        <v>0.36980000000000002</v>
      </c>
      <c r="I737" s="184">
        <v>0.112</v>
      </c>
      <c r="J737" s="184">
        <v>2.5434999999999999</v>
      </c>
      <c r="K737" s="184">
        <v>3.3243</v>
      </c>
      <c r="L737" s="184">
        <v>9.7163000000000004</v>
      </c>
      <c r="M737" s="184">
        <v>17.557400000000001</v>
      </c>
      <c r="N737" s="184">
        <v>25.9238</v>
      </c>
      <c r="O737" s="184">
        <v>7.3487</v>
      </c>
      <c r="P737" s="184">
        <v>8.1926000000000005</v>
      </c>
      <c r="Q737" s="184">
        <v>8.4022000000000006</v>
      </c>
      <c r="R737" s="184">
        <v>8.6387</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44351</v>
      </c>
      <c r="E738" s="184">
        <v>18.1433</v>
      </c>
      <c r="F738" s="184">
        <v>-4.5699999999999998E-2</v>
      </c>
      <c r="G738" s="184">
        <v>0.30299999999999999</v>
      </c>
      <c r="H738" s="184">
        <v>0.66410000000000002</v>
      </c>
      <c r="I738" s="184">
        <v>1.202</v>
      </c>
      <c r="J738" s="184">
        <v>3.0337000000000001</v>
      </c>
      <c r="K738" s="184">
        <v>2.1558999999999999</v>
      </c>
      <c r="L738" s="184">
        <v>8.282</v>
      </c>
      <c r="M738" s="184">
        <v>14.196400000000001</v>
      </c>
      <c r="N738" s="184">
        <v>19.9922</v>
      </c>
      <c r="O738" s="184">
        <v>10.257300000000001</v>
      </c>
      <c r="P738" s="184">
        <v>10.0649</v>
      </c>
      <c r="Q738" s="184">
        <v>9.3766999999999996</v>
      </c>
      <c r="R738" s="184">
        <v>11.630699999999999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44351</v>
      </c>
      <c r="E739" s="184">
        <v>17.255800000000001</v>
      </c>
      <c r="F739" s="184">
        <v>-4.87E-2</v>
      </c>
      <c r="G739" s="184">
        <v>0.29349999999999998</v>
      </c>
      <c r="H739" s="184">
        <v>0.64270000000000005</v>
      </c>
      <c r="I739" s="184">
        <v>1.1584000000000001</v>
      </c>
      <c r="J739" s="184">
        <v>2.9355000000000002</v>
      </c>
      <c r="K739" s="184">
        <v>1.8805000000000001</v>
      </c>
      <c r="L739" s="184">
        <v>7.7275999999999998</v>
      </c>
      <c r="M739" s="184">
        <v>13.328200000000001</v>
      </c>
      <c r="N739" s="184">
        <v>18.780200000000001</v>
      </c>
      <c r="O739" s="184">
        <v>9.1119000000000003</v>
      </c>
      <c r="P739" s="184">
        <v>9.1202000000000005</v>
      </c>
      <c r="Q739" s="184">
        <v>8.5545000000000009</v>
      </c>
      <c r="R739" s="184">
        <v>10.517799999999999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44351</v>
      </c>
      <c r="E740" s="184">
        <v>12.0764</v>
      </c>
      <c r="F740" s="184">
        <v>0.3407</v>
      </c>
      <c r="G740" s="184">
        <v>1.0696000000000001</v>
      </c>
      <c r="H740" s="184">
        <v>1.5428999999999999</v>
      </c>
      <c r="I740" s="184">
        <v>2.2046999999999999</v>
      </c>
      <c r="J740" s="184">
        <v>4.3570000000000002</v>
      </c>
      <c r="K740" s="184">
        <v>2.7498999999999998</v>
      </c>
      <c r="L740" s="184">
        <v>8.9024000000000001</v>
      </c>
      <c r="M740" s="184">
        <v>17.351400000000002</v>
      </c>
      <c r="N740" s="184">
        <v>24.923999999999999</v>
      </c>
      <c r="O740" s="184"/>
      <c r="P740" s="184"/>
      <c r="Q740" s="184">
        <v>7.0415999999999999</v>
      </c>
      <c r="R740" s="184">
        <v>8.0526</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44351</v>
      </c>
      <c r="E741" s="184">
        <v>12.6442</v>
      </c>
      <c r="F741" s="184">
        <v>0.34439999999999998</v>
      </c>
      <c r="G741" s="184">
        <v>1.08</v>
      </c>
      <c r="H741" s="184">
        <v>1.5671999999999999</v>
      </c>
      <c r="I741" s="184">
        <v>2.2522000000000002</v>
      </c>
      <c r="J741" s="184">
        <v>4.4715999999999996</v>
      </c>
      <c r="K741" s="184">
        <v>3.101</v>
      </c>
      <c r="L741" s="184">
        <v>9.6454000000000004</v>
      </c>
      <c r="M741" s="184">
        <v>18.520099999999999</v>
      </c>
      <c r="N741" s="184">
        <v>26.593900000000001</v>
      </c>
      <c r="O741" s="184"/>
      <c r="P741" s="184"/>
      <c r="Q741" s="184">
        <v>8.8301999999999996</v>
      </c>
      <c r="R741" s="184">
        <v>9.7950999999999997</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44351</v>
      </c>
      <c r="E742" s="184">
        <v>45.155000000000001</v>
      </c>
      <c r="F742" s="184">
        <v>1.9900000000000001E-2</v>
      </c>
      <c r="G742" s="184">
        <v>0.5948</v>
      </c>
      <c r="H742" s="184">
        <v>0.95240000000000002</v>
      </c>
      <c r="I742" s="184">
        <v>1.9806999999999999</v>
      </c>
      <c r="J742" s="184">
        <v>5.4999000000000002</v>
      </c>
      <c r="K742" s="184">
        <v>3.8022</v>
      </c>
      <c r="L742" s="184">
        <v>13.426299999999999</v>
      </c>
      <c r="M742" s="184">
        <v>21.701699999999999</v>
      </c>
      <c r="N742" s="184">
        <v>28.907499999999999</v>
      </c>
      <c r="O742" s="184">
        <v>9.0936000000000003</v>
      </c>
      <c r="P742" s="184">
        <v>10.611599999999999</v>
      </c>
      <c r="Q742" s="184">
        <v>9.4332999999999991</v>
      </c>
      <c r="R742" s="184">
        <v>9.8420000000000005</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44351</v>
      </c>
      <c r="E743" s="184">
        <v>48.682000000000002</v>
      </c>
      <c r="F743" s="184">
        <v>2.0500000000000001E-2</v>
      </c>
      <c r="G743" s="184">
        <v>0.60140000000000005</v>
      </c>
      <c r="H743" s="184">
        <v>0.96860000000000002</v>
      </c>
      <c r="I743" s="184">
        <v>2.0158999999999998</v>
      </c>
      <c r="J743" s="184">
        <v>5.5757000000000003</v>
      </c>
      <c r="K743" s="184">
        <v>4.0057999999999998</v>
      </c>
      <c r="L743" s="184">
        <v>13.865399999999999</v>
      </c>
      <c r="M743" s="184">
        <v>22.414999999999999</v>
      </c>
      <c r="N743" s="184">
        <v>29.912199999999999</v>
      </c>
      <c r="O743" s="184">
        <v>10.1023</v>
      </c>
      <c r="P743" s="184">
        <v>11.9049</v>
      </c>
      <c r="Q743" s="184">
        <v>10.459300000000001</v>
      </c>
      <c r="R743" s="184">
        <v>10.657999999999999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44351</v>
      </c>
      <c r="E746" s="184">
        <v>16.2</v>
      </c>
      <c r="F746" s="184">
        <v>-6.1699999999999998E-2</v>
      </c>
      <c r="G746" s="184">
        <v>0</v>
      </c>
      <c r="H746" s="184">
        <v>0.1855</v>
      </c>
      <c r="I746" s="184">
        <v>0.37169999999999997</v>
      </c>
      <c r="J746" s="184">
        <v>1.3132999999999999</v>
      </c>
      <c r="K746" s="184">
        <v>1.6949000000000001</v>
      </c>
      <c r="L746" s="184">
        <v>6.7194000000000003</v>
      </c>
      <c r="M746" s="184">
        <v>11.9558</v>
      </c>
      <c r="N746" s="184">
        <v>18.6813</v>
      </c>
      <c r="O746" s="184">
        <v>7.9367999999999999</v>
      </c>
      <c r="P746" s="184">
        <v>8.5986999999999991</v>
      </c>
      <c r="Q746" s="184">
        <v>7.7026000000000003</v>
      </c>
      <c r="R746" s="184">
        <v>7.5982000000000003</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44351</v>
      </c>
      <c r="E747" s="184">
        <v>17.03</v>
      </c>
      <c r="F747" s="184">
        <v>-5.8700000000000002E-2</v>
      </c>
      <c r="G747" s="184">
        <v>0</v>
      </c>
      <c r="H747" s="184">
        <v>0.2354</v>
      </c>
      <c r="I747" s="184">
        <v>0.41270000000000001</v>
      </c>
      <c r="J747" s="184">
        <v>1.369</v>
      </c>
      <c r="K747" s="184">
        <v>1.915</v>
      </c>
      <c r="L747" s="184">
        <v>7.1069000000000004</v>
      </c>
      <c r="M747" s="184">
        <v>12.483499999999999</v>
      </c>
      <c r="N747" s="184">
        <v>19.425000000000001</v>
      </c>
      <c r="O747" s="184">
        <v>8.6356999999999999</v>
      </c>
      <c r="P747" s="184">
        <v>9.3841000000000001</v>
      </c>
      <c r="Q747" s="184">
        <v>8.5335000000000001</v>
      </c>
      <c r="R747" s="184">
        <v>8.2871000000000006</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44351</v>
      </c>
      <c r="E748" s="184">
        <v>19.918500000000002</v>
      </c>
      <c r="F748" s="184">
        <v>-0.2009</v>
      </c>
      <c r="G748" s="184">
        <v>0.1221</v>
      </c>
      <c r="H748" s="184">
        <v>0.45390000000000003</v>
      </c>
      <c r="I748" s="184">
        <v>1.0578000000000001</v>
      </c>
      <c r="J748" s="184">
        <v>3.117</v>
      </c>
      <c r="K748" s="184">
        <v>0.745</v>
      </c>
      <c r="L748" s="184">
        <v>7.4230999999999998</v>
      </c>
      <c r="M748" s="184">
        <v>14.399800000000001</v>
      </c>
      <c r="N748" s="184">
        <v>20.9895</v>
      </c>
      <c r="O748" s="184">
        <v>7.7157999999999998</v>
      </c>
      <c r="P748" s="184">
        <v>6.3112000000000004</v>
      </c>
      <c r="Q748" s="184">
        <v>6.9522000000000004</v>
      </c>
      <c r="R748" s="184">
        <v>9.7080000000000002</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44351</v>
      </c>
      <c r="E749" s="184">
        <v>21.5761</v>
      </c>
      <c r="F749" s="184">
        <v>-0.19839999999999999</v>
      </c>
      <c r="G749" s="184">
        <v>0.12989999999999999</v>
      </c>
      <c r="H749" s="184">
        <v>0.47220000000000001</v>
      </c>
      <c r="I749" s="184">
        <v>1.0954999999999999</v>
      </c>
      <c r="J749" s="184">
        <v>3.2033</v>
      </c>
      <c r="K749" s="184">
        <v>0.96209999999999996</v>
      </c>
      <c r="L749" s="184">
        <v>7.9047999999999998</v>
      </c>
      <c r="M749" s="184">
        <v>15.207700000000001</v>
      </c>
      <c r="N749" s="184">
        <v>22.1798</v>
      </c>
      <c r="O749" s="184">
        <v>9.1074000000000002</v>
      </c>
      <c r="P749" s="184">
        <v>7.6772</v>
      </c>
      <c r="Q749" s="184">
        <v>7.6772999999999998</v>
      </c>
      <c r="R749" s="184">
        <v>10.744300000000001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44351</v>
      </c>
      <c r="E750" s="184">
        <v>25.22</v>
      </c>
      <c r="F750" s="184">
        <v>7.9399999999999998E-2</v>
      </c>
      <c r="G750" s="184">
        <v>0.55820000000000003</v>
      </c>
      <c r="H750" s="184">
        <v>0.7994</v>
      </c>
      <c r="I750" s="184">
        <v>1.2444999999999999</v>
      </c>
      <c r="J750" s="184">
        <v>2.8548</v>
      </c>
      <c r="K750" s="184">
        <v>1.5707</v>
      </c>
      <c r="L750" s="184">
        <v>6.7286999999999999</v>
      </c>
      <c r="M750" s="184">
        <v>12.5893</v>
      </c>
      <c r="N750" s="184">
        <v>19.5261</v>
      </c>
      <c r="O750" s="184">
        <v>8.2364999999999995</v>
      </c>
      <c r="P750" s="184">
        <v>7.4888000000000003</v>
      </c>
      <c r="Q750" s="184">
        <v>7.7548000000000004</v>
      </c>
      <c r="R750" s="184">
        <v>8.5974000000000004</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44351</v>
      </c>
      <c r="E751" s="184">
        <v>23.67</v>
      </c>
      <c r="F751" s="184">
        <v>8.4599999999999995E-2</v>
      </c>
      <c r="G751" s="184">
        <v>0.55230000000000001</v>
      </c>
      <c r="H751" s="184">
        <v>0.76629999999999998</v>
      </c>
      <c r="I751" s="184">
        <v>1.1971000000000001</v>
      </c>
      <c r="J751" s="184">
        <v>2.7343999999999999</v>
      </c>
      <c r="K751" s="184">
        <v>1.2837000000000001</v>
      </c>
      <c r="L751" s="184">
        <v>6.1435000000000004</v>
      </c>
      <c r="M751" s="184">
        <v>11.7036</v>
      </c>
      <c r="N751" s="184">
        <v>18.290900000000001</v>
      </c>
      <c r="O751" s="184">
        <v>7.0716000000000001</v>
      </c>
      <c r="P751" s="184">
        <v>6.4641999999999999</v>
      </c>
      <c r="Q751" s="184">
        <v>6.8554000000000004</v>
      </c>
      <c r="R751" s="184">
        <v>7.4695</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44351</v>
      </c>
      <c r="E752" s="184">
        <v>12.505699999999999</v>
      </c>
      <c r="F752" s="184">
        <v>-9.0300000000000005E-2</v>
      </c>
      <c r="G752" s="184">
        <v>0.43690000000000001</v>
      </c>
      <c r="H752" s="184">
        <v>0.78820000000000001</v>
      </c>
      <c r="I752" s="184">
        <v>1.3913</v>
      </c>
      <c r="J752" s="184">
        <v>3.3546</v>
      </c>
      <c r="K752" s="184">
        <v>2.9674</v>
      </c>
      <c r="L752" s="184">
        <v>7.1628999999999996</v>
      </c>
      <c r="M752" s="184">
        <v>12.2081</v>
      </c>
      <c r="N752" s="184">
        <v>18.374700000000001</v>
      </c>
      <c r="O752" s="184"/>
      <c r="P752" s="184"/>
      <c r="Q752" s="184">
        <v>10.4651</v>
      </c>
      <c r="R752" s="184">
        <v>10.090400000000001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44351</v>
      </c>
      <c r="E753" s="184">
        <v>12.012</v>
      </c>
      <c r="F753" s="184">
        <v>-9.4E-2</v>
      </c>
      <c r="G753" s="184">
        <v>0.4239</v>
      </c>
      <c r="H753" s="184">
        <v>0.75660000000000005</v>
      </c>
      <c r="I753" s="184">
        <v>1.3269</v>
      </c>
      <c r="J753" s="184">
        <v>3.2092000000000001</v>
      </c>
      <c r="K753" s="184">
        <v>2.5221</v>
      </c>
      <c r="L753" s="184">
        <v>6.2426000000000004</v>
      </c>
      <c r="M753" s="184">
        <v>10.770899999999999</v>
      </c>
      <c r="N753" s="184">
        <v>16.3581</v>
      </c>
      <c r="O753" s="184"/>
      <c r="P753" s="184"/>
      <c r="Q753" s="184">
        <v>8.5022000000000002</v>
      </c>
      <c r="R753" s="184">
        <v>8.1625999999999994</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44351</v>
      </c>
      <c r="E754" s="184">
        <v>17.213999999999999</v>
      </c>
      <c r="F754" s="184">
        <v>-9.98E-2</v>
      </c>
      <c r="G754" s="184">
        <v>0.29310000000000003</v>
      </c>
      <c r="H754" s="184">
        <v>0.58020000000000005</v>
      </c>
      <c r="I754" s="184">
        <v>1.0976999999999999</v>
      </c>
      <c r="J754" s="184">
        <v>2.9416000000000002</v>
      </c>
      <c r="K754" s="184">
        <v>1.8977999999999999</v>
      </c>
      <c r="L754" s="184">
        <v>6.3643000000000001</v>
      </c>
      <c r="M754" s="184">
        <v>12.8062</v>
      </c>
      <c r="N754" s="184">
        <v>18.777899999999999</v>
      </c>
      <c r="O754" s="184">
        <v>8.5335000000000001</v>
      </c>
      <c r="P754" s="184">
        <v>8.8664000000000005</v>
      </c>
      <c r="Q754" s="184">
        <v>8.5149000000000008</v>
      </c>
      <c r="R754" s="184">
        <v>9.3255999999999997</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44351</v>
      </c>
      <c r="E755" s="184">
        <v>18.100999999999999</v>
      </c>
      <c r="F755" s="184">
        <v>-9.7100000000000006E-2</v>
      </c>
      <c r="G755" s="184">
        <v>0.3009</v>
      </c>
      <c r="H755" s="184">
        <v>0.59909999999999997</v>
      </c>
      <c r="I755" s="184">
        <v>1.1348</v>
      </c>
      <c r="J755" s="184">
        <v>3.0257000000000001</v>
      </c>
      <c r="K755" s="184">
        <v>2.1442999999999999</v>
      </c>
      <c r="L755" s="184">
        <v>6.8743999999999996</v>
      </c>
      <c r="M755" s="184">
        <v>13.617699999999999</v>
      </c>
      <c r="N755" s="184">
        <v>19.918600000000001</v>
      </c>
      <c r="O755" s="184">
        <v>9.4428000000000001</v>
      </c>
      <c r="P755" s="184">
        <v>9.7321000000000009</v>
      </c>
      <c r="Q755" s="184">
        <v>9.3383000000000003</v>
      </c>
      <c r="R755" s="184">
        <v>10.3383</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44351</v>
      </c>
      <c r="E756" s="184">
        <v>23.027999999999999</v>
      </c>
      <c r="F756" s="184">
        <v>-9.98E-2</v>
      </c>
      <c r="G756" s="184">
        <v>0.77900000000000003</v>
      </c>
      <c r="H756" s="184">
        <v>1.2041999999999999</v>
      </c>
      <c r="I756" s="184">
        <v>1.9750000000000001</v>
      </c>
      <c r="J756" s="184">
        <v>4.6157000000000004</v>
      </c>
      <c r="K756" s="184">
        <v>4.0766999999999998</v>
      </c>
      <c r="L756" s="184">
        <v>11.3378</v>
      </c>
      <c r="M756" s="184">
        <v>20.8185</v>
      </c>
      <c r="N756" s="184">
        <v>33.271599999999999</v>
      </c>
      <c r="O756" s="184">
        <v>8.6866000000000003</v>
      </c>
      <c r="P756" s="184">
        <v>8.8140000000000001</v>
      </c>
      <c r="Q756" s="184">
        <v>9.0708000000000002</v>
      </c>
      <c r="R756" s="184">
        <v>11.225199999999999</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44351</v>
      </c>
      <c r="E757" s="184">
        <v>21.533999999999999</v>
      </c>
      <c r="F757" s="184">
        <v>-0.1021</v>
      </c>
      <c r="G757" s="184">
        <v>0.77690000000000003</v>
      </c>
      <c r="H757" s="184">
        <v>1.1793</v>
      </c>
      <c r="I757" s="184">
        <v>1.9360999999999999</v>
      </c>
      <c r="J757" s="184">
        <v>4.5289000000000001</v>
      </c>
      <c r="K757" s="184">
        <v>3.8483999999999998</v>
      </c>
      <c r="L757" s="184">
        <v>10.8857</v>
      </c>
      <c r="M757" s="184">
        <v>20.0669</v>
      </c>
      <c r="N757" s="184">
        <v>32.126600000000003</v>
      </c>
      <c r="O757" s="184">
        <v>7.7314999999999996</v>
      </c>
      <c r="P757" s="184">
        <v>7.9139999999999997</v>
      </c>
      <c r="Q757" s="184">
        <v>8.2859999999999996</v>
      </c>
      <c r="R757" s="184">
        <v>10.2293</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44351</v>
      </c>
      <c r="E758" s="184">
        <v>15.6715</v>
      </c>
      <c r="F758" s="184">
        <v>-0.13639999999999999</v>
      </c>
      <c r="G758" s="184">
        <v>0.34510000000000002</v>
      </c>
      <c r="H758" s="184">
        <v>0.78979999999999995</v>
      </c>
      <c r="I758" s="184">
        <v>1.7518</v>
      </c>
      <c r="J758" s="184">
        <v>4.5602999999999998</v>
      </c>
      <c r="K758" s="184">
        <v>3.4224000000000001</v>
      </c>
      <c r="L758" s="184">
        <v>12.252800000000001</v>
      </c>
      <c r="M758" s="184">
        <v>22.376200000000001</v>
      </c>
      <c r="N758" s="184">
        <v>32.763199999999998</v>
      </c>
      <c r="O758" s="184">
        <v>12.5557</v>
      </c>
      <c r="P758" s="184"/>
      <c r="Q758" s="184">
        <v>10.9071</v>
      </c>
      <c r="R758" s="184">
        <v>13.9655</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44351</v>
      </c>
      <c r="E759" s="184">
        <v>14.428000000000001</v>
      </c>
      <c r="F759" s="184">
        <v>-0.14050000000000001</v>
      </c>
      <c r="G759" s="184">
        <v>0.33100000000000002</v>
      </c>
      <c r="H759" s="184">
        <v>0.75490000000000002</v>
      </c>
      <c r="I759" s="184">
        <v>1.6815</v>
      </c>
      <c r="J759" s="184">
        <v>4.4032</v>
      </c>
      <c r="K759" s="184">
        <v>2.9792000000000001</v>
      </c>
      <c r="L759" s="184">
        <v>11.3383</v>
      </c>
      <c r="M759" s="184">
        <v>20.8993</v>
      </c>
      <c r="N759" s="184">
        <v>30.603200000000001</v>
      </c>
      <c r="O759" s="184">
        <v>10.6358</v>
      </c>
      <c r="P759" s="184"/>
      <c r="Q759" s="184">
        <v>8.8141999999999996</v>
      </c>
      <c r="R759" s="184">
        <v>12.1332</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44351</v>
      </c>
      <c r="E760" s="184">
        <v>14.071999999999999</v>
      </c>
      <c r="F760" s="184">
        <v>-8.5199999999999998E-2</v>
      </c>
      <c r="G760" s="184">
        <v>0.46410000000000001</v>
      </c>
      <c r="H760" s="184">
        <v>0.83840000000000003</v>
      </c>
      <c r="I760" s="184">
        <v>1.6616</v>
      </c>
      <c r="J760" s="184">
        <v>3.9137</v>
      </c>
      <c r="K760" s="184">
        <v>3.387</v>
      </c>
      <c r="L760" s="184">
        <v>11.478999999999999</v>
      </c>
      <c r="M760" s="184">
        <v>20.665400000000002</v>
      </c>
      <c r="N760" s="184">
        <v>32.268099999999997</v>
      </c>
      <c r="O760" s="184"/>
      <c r="P760" s="184"/>
      <c r="Q760" s="184">
        <v>14.859400000000001</v>
      </c>
      <c r="R760" s="184">
        <v>15.121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44351</v>
      </c>
      <c r="E761" s="184">
        <v>13.694000000000001</v>
      </c>
      <c r="F761" s="184">
        <v>-8.7599999999999997E-2</v>
      </c>
      <c r="G761" s="184">
        <v>0.45479999999999998</v>
      </c>
      <c r="H761" s="184">
        <v>0.8246</v>
      </c>
      <c r="I761" s="184">
        <v>1.6328</v>
      </c>
      <c r="J761" s="184">
        <v>3.8289</v>
      </c>
      <c r="K761" s="184">
        <v>3.1175000000000002</v>
      </c>
      <c r="L761" s="184">
        <v>10.9095</v>
      </c>
      <c r="M761" s="184">
        <v>19.744700000000002</v>
      </c>
      <c r="N761" s="184">
        <v>30.9178</v>
      </c>
      <c r="O761" s="184"/>
      <c r="P761" s="184"/>
      <c r="Q761" s="184">
        <v>13.598000000000001</v>
      </c>
      <c r="R761" s="184">
        <v>13.899100000000001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44351</v>
      </c>
      <c r="E762" s="184">
        <v>11.754</v>
      </c>
      <c r="F762" s="184">
        <v>-1.6199999999999999E-2</v>
      </c>
      <c r="G762" s="184">
        <v>0.58279999999999998</v>
      </c>
      <c r="H762" s="184">
        <v>0.7923</v>
      </c>
      <c r="I762" s="184">
        <v>1.3136000000000001</v>
      </c>
      <c r="J762" s="184">
        <v>3.6324999999999998</v>
      </c>
      <c r="K762" s="184">
        <v>1.6781999999999999</v>
      </c>
      <c r="L762" s="184">
        <v>8.4026999999999994</v>
      </c>
      <c r="M762" s="184">
        <v>15.433299999999999</v>
      </c>
      <c r="N762" s="184">
        <v>20.9832</v>
      </c>
      <c r="O762" s="184">
        <v>-2.0566</v>
      </c>
      <c r="P762" s="184">
        <v>2.5110999999999999</v>
      </c>
      <c r="Q762" s="184">
        <v>2.7212999999999998</v>
      </c>
      <c r="R762" s="184">
        <v>-3.9272999999999998</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44351</v>
      </c>
      <c r="E763" s="184">
        <v>12.4787</v>
      </c>
      <c r="F763" s="184">
        <v>-1.44E-2</v>
      </c>
      <c r="G763" s="184">
        <v>0.59009999999999996</v>
      </c>
      <c r="H763" s="184">
        <v>0.80779999999999996</v>
      </c>
      <c r="I763" s="184">
        <v>1.3441000000000001</v>
      </c>
      <c r="J763" s="184">
        <v>3.7031000000000001</v>
      </c>
      <c r="K763" s="184">
        <v>1.8869</v>
      </c>
      <c r="L763" s="184">
        <v>8.8425999999999991</v>
      </c>
      <c r="M763" s="184">
        <v>16.1371</v>
      </c>
      <c r="N763" s="184">
        <v>21.9695</v>
      </c>
      <c r="O763" s="184">
        <v>-1.2354000000000001</v>
      </c>
      <c r="P763" s="184">
        <v>3.5156999999999998</v>
      </c>
      <c r="Q763" s="184">
        <v>3.7473999999999998</v>
      </c>
      <c r="R763" s="184">
        <v>-3.1566000000000001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44351</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44351</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44351</v>
      </c>
      <c r="E768" s="184">
        <v>37.581400000000002</v>
      </c>
      <c r="F768" s="184">
        <v>9.6699999999999994E-2</v>
      </c>
      <c r="G768" s="184">
        <v>0.62870000000000004</v>
      </c>
      <c r="H768" s="184">
        <v>0.60019999999999996</v>
      </c>
      <c r="I768" s="184">
        <v>1.1212</v>
      </c>
      <c r="J768" s="184">
        <v>3.1473</v>
      </c>
      <c r="K768" s="184">
        <v>2.8971</v>
      </c>
      <c r="L768" s="184">
        <v>8.9072999999999993</v>
      </c>
      <c r="M768" s="184">
        <v>15.4763</v>
      </c>
      <c r="N768" s="184">
        <v>20.7392</v>
      </c>
      <c r="O768" s="184">
        <v>7.7961</v>
      </c>
      <c r="P768" s="184">
        <v>7.4585999999999997</v>
      </c>
      <c r="Q768" s="184">
        <v>7.9343000000000004</v>
      </c>
      <c r="R768" s="184">
        <v>7.8724999999999996</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44351</v>
      </c>
      <c r="E769" s="184">
        <v>41.106200000000001</v>
      </c>
      <c r="F769" s="184">
        <v>0.1008</v>
      </c>
      <c r="G769" s="184">
        <v>0.64070000000000005</v>
      </c>
      <c r="H769" s="184">
        <v>0.62839999999999996</v>
      </c>
      <c r="I769" s="184">
        <v>1.1779999999999999</v>
      </c>
      <c r="J769" s="184">
        <v>3.2753999999999999</v>
      </c>
      <c r="K769" s="184">
        <v>3.2759</v>
      </c>
      <c r="L769" s="184">
        <v>9.6966999999999999</v>
      </c>
      <c r="M769" s="184">
        <v>16.683499999999999</v>
      </c>
      <c r="N769" s="184">
        <v>22.379200000000001</v>
      </c>
      <c r="O769" s="184">
        <v>9.0038999999999998</v>
      </c>
      <c r="P769" s="184">
        <v>8.7538999999999998</v>
      </c>
      <c r="Q769" s="184">
        <v>9.6563999999999997</v>
      </c>
      <c r="R769" s="184">
        <v>9.1603999999999992</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44351</v>
      </c>
      <c r="E770" s="184">
        <v>45.6616</v>
      </c>
      <c r="F770" s="184">
        <v>-8.5999999999999993E-2</v>
      </c>
      <c r="G770" s="184">
        <v>0.4355</v>
      </c>
      <c r="H770" s="184">
        <v>0.73370000000000002</v>
      </c>
      <c r="I770" s="184">
        <v>1.7226999999999999</v>
      </c>
      <c r="J770" s="184">
        <v>4.1029</v>
      </c>
      <c r="K770" s="184">
        <v>2.4051</v>
      </c>
      <c r="L770" s="184">
        <v>9.7970000000000006</v>
      </c>
      <c r="M770" s="184">
        <v>18.843299999999999</v>
      </c>
      <c r="N770" s="184">
        <v>27.573799999999999</v>
      </c>
      <c r="O770" s="184">
        <v>9.4608000000000008</v>
      </c>
      <c r="P770" s="184">
        <v>9.2739999999999991</v>
      </c>
      <c r="Q770" s="184">
        <v>8.3000000000000007</v>
      </c>
      <c r="R770" s="184">
        <v>12.035299999999999</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44351</v>
      </c>
      <c r="E771" s="184">
        <v>49.543999999999997</v>
      </c>
      <c r="F771" s="184">
        <v>-8.2100000000000006E-2</v>
      </c>
      <c r="G771" s="184">
        <v>0.44700000000000001</v>
      </c>
      <c r="H771" s="184">
        <v>0.76080000000000003</v>
      </c>
      <c r="I771" s="184">
        <v>1.7763</v>
      </c>
      <c r="J771" s="184">
        <v>4.2282999999999999</v>
      </c>
      <c r="K771" s="184">
        <v>2.7865000000000002</v>
      </c>
      <c r="L771" s="184">
        <v>10.5747</v>
      </c>
      <c r="M771" s="184">
        <v>20.0837</v>
      </c>
      <c r="N771" s="184">
        <v>29.267199999999999</v>
      </c>
      <c r="O771" s="184">
        <v>10.8925</v>
      </c>
      <c r="P771" s="184">
        <v>10.514099999999999</v>
      </c>
      <c r="Q771" s="184">
        <v>8.8736999999999995</v>
      </c>
      <c r="R771" s="184">
        <v>13.4262</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44351</v>
      </c>
      <c r="E772" s="184">
        <v>45.6616</v>
      </c>
      <c r="F772" s="184">
        <v>-8.5999999999999993E-2</v>
      </c>
      <c r="G772" s="184">
        <v>0.4355</v>
      </c>
      <c r="H772" s="184">
        <v>0.73370000000000002</v>
      </c>
      <c r="I772" s="184">
        <v>1.7226999999999999</v>
      </c>
      <c r="J772" s="184">
        <v>4.1029</v>
      </c>
      <c r="K772" s="184">
        <v>2.4051</v>
      </c>
      <c r="L772" s="184">
        <v>9.7970000000000006</v>
      </c>
      <c r="M772" s="184">
        <v>18.843299999999999</v>
      </c>
      <c r="N772" s="184">
        <v>27.573799999999999</v>
      </c>
      <c r="O772" s="184">
        <v>9.4608000000000008</v>
      </c>
      <c r="P772" s="184">
        <v>9.2739999999999991</v>
      </c>
      <c r="Q772" s="184">
        <v>8.3000000000000007</v>
      </c>
      <c r="R772" s="184">
        <v>12.035299999999999</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44351</v>
      </c>
      <c r="E773" s="184">
        <v>45.6616</v>
      </c>
      <c r="F773" s="184">
        <v>-8.5999999999999993E-2</v>
      </c>
      <c r="G773" s="184">
        <v>0.4355</v>
      </c>
      <c r="H773" s="184">
        <v>0.73370000000000002</v>
      </c>
      <c r="I773" s="184">
        <v>1.7226999999999999</v>
      </c>
      <c r="J773" s="184">
        <v>4.1029</v>
      </c>
      <c r="K773" s="184">
        <v>2.4051</v>
      </c>
      <c r="L773" s="184">
        <v>9.7970000000000006</v>
      </c>
      <c r="M773" s="184">
        <v>18.843299999999999</v>
      </c>
      <c r="N773" s="184">
        <v>27.573799999999999</v>
      </c>
      <c r="O773" s="184">
        <v>9.4608000000000008</v>
      </c>
      <c r="P773" s="184">
        <v>9.2739999999999991</v>
      </c>
      <c r="Q773" s="184">
        <v>8.3000000000000007</v>
      </c>
      <c r="R773" s="184">
        <v>12.035299999999999</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44351</v>
      </c>
      <c r="E774" s="184">
        <v>17.688400000000001</v>
      </c>
      <c r="F774" s="184">
        <v>1.9800000000000002E-2</v>
      </c>
      <c r="G774" s="184">
        <v>0.56059999999999999</v>
      </c>
      <c r="H774" s="184">
        <v>0.77769999999999995</v>
      </c>
      <c r="I774" s="184">
        <v>1.6627000000000001</v>
      </c>
      <c r="J774" s="184">
        <v>3.6373000000000002</v>
      </c>
      <c r="K774" s="184">
        <v>3.0402</v>
      </c>
      <c r="L774" s="184">
        <v>10.2431</v>
      </c>
      <c r="M774" s="184">
        <v>19.884</v>
      </c>
      <c r="N774" s="184">
        <v>29.346599999999999</v>
      </c>
      <c r="O774" s="184">
        <v>10.4259</v>
      </c>
      <c r="P774" s="184">
        <v>9.9593000000000007</v>
      </c>
      <c r="Q774" s="184">
        <v>9.9243000000000006</v>
      </c>
      <c r="R774" s="184">
        <v>11.966699999999999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44351</v>
      </c>
      <c r="E775" s="184">
        <v>16.3977</v>
      </c>
      <c r="F775" s="184">
        <v>1.83E-2</v>
      </c>
      <c r="G775" s="184">
        <v>0.55559999999999998</v>
      </c>
      <c r="H775" s="184">
        <v>0.7651</v>
      </c>
      <c r="I775" s="184">
        <v>1.637</v>
      </c>
      <c r="J775" s="184">
        <v>3.5771000000000002</v>
      </c>
      <c r="K775" s="184">
        <v>2.8603999999999998</v>
      </c>
      <c r="L775" s="184">
        <v>9.8628999999999998</v>
      </c>
      <c r="M775" s="184">
        <v>19.2638</v>
      </c>
      <c r="N775" s="184">
        <v>28.459299999999999</v>
      </c>
      <c r="O775" s="184">
        <v>9.4438999999999993</v>
      </c>
      <c r="P775" s="184">
        <v>8.7276000000000007</v>
      </c>
      <c r="Q775" s="184">
        <v>8.5511999999999997</v>
      </c>
      <c r="R775" s="184">
        <v>11.224500000000001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44351</v>
      </c>
      <c r="E776" s="184">
        <v>12.565099999999999</v>
      </c>
      <c r="F776" s="184">
        <v>-5.2499999999999998E-2</v>
      </c>
      <c r="G776" s="184">
        <v>0.28010000000000002</v>
      </c>
      <c r="H776" s="184">
        <v>0.63270000000000004</v>
      </c>
      <c r="I776" s="184">
        <v>1.3102</v>
      </c>
      <c r="J776" s="184">
        <v>3.0872999999999999</v>
      </c>
      <c r="K776" s="184">
        <v>1.583</v>
      </c>
      <c r="L776" s="184">
        <v>7.0509000000000004</v>
      </c>
      <c r="M776" s="184">
        <v>13.208299999999999</v>
      </c>
      <c r="N776" s="184">
        <v>19.343699999999998</v>
      </c>
      <c r="O776" s="184"/>
      <c r="P776" s="184"/>
      <c r="Q776" s="184">
        <v>9.5911000000000008</v>
      </c>
      <c r="R776" s="184">
        <v>8.8741000000000003</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44351</v>
      </c>
      <c r="E777" s="184">
        <v>12.028700000000001</v>
      </c>
      <c r="F777" s="184">
        <v>-5.7299999999999997E-2</v>
      </c>
      <c r="G777" s="184">
        <v>0.2651</v>
      </c>
      <c r="H777" s="184">
        <v>0.5988</v>
      </c>
      <c r="I777" s="184">
        <v>1.2432000000000001</v>
      </c>
      <c r="J777" s="184">
        <v>2.9396</v>
      </c>
      <c r="K777" s="184">
        <v>1.147</v>
      </c>
      <c r="L777" s="184">
        <v>6.1528</v>
      </c>
      <c r="M777" s="184">
        <v>11.8231</v>
      </c>
      <c r="N777" s="184">
        <v>17.4162</v>
      </c>
      <c r="O777" s="184"/>
      <c r="P777" s="184"/>
      <c r="Q777" s="184">
        <v>7.6901000000000002</v>
      </c>
      <c r="R777" s="184">
        <v>7.0156999999999998</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44351</v>
      </c>
      <c r="E778" s="184">
        <v>42.381500000000003</v>
      </c>
      <c r="F778" s="184">
        <v>-9.4799999999999995E-2</v>
      </c>
      <c r="G778" s="184">
        <v>0.37590000000000001</v>
      </c>
      <c r="H778" s="184">
        <v>0.75739999999999996</v>
      </c>
      <c r="I778" s="184">
        <v>1.1866000000000001</v>
      </c>
      <c r="J778" s="184">
        <v>2.7332999999999998</v>
      </c>
      <c r="K778" s="184">
        <v>1.5407999999999999</v>
      </c>
      <c r="L778" s="184">
        <v>7.5856000000000003</v>
      </c>
      <c r="M778" s="184">
        <v>14.3588</v>
      </c>
      <c r="N778" s="184">
        <v>20.990100000000002</v>
      </c>
      <c r="O778" s="184">
        <v>8.7636000000000003</v>
      </c>
      <c r="P778" s="184">
        <v>8.4725999999999999</v>
      </c>
      <c r="Q778" s="184">
        <v>8.33</v>
      </c>
      <c r="R778" s="184">
        <v>9.2897999999999996</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44351</v>
      </c>
      <c r="E779" s="184">
        <v>51.3643179918706</v>
      </c>
      <c r="F779" s="184">
        <v>-9.7699999999999995E-2</v>
      </c>
      <c r="G779" s="184">
        <v>0.36720000000000003</v>
      </c>
      <c r="H779" s="184">
        <v>0.73719999999999997</v>
      </c>
      <c r="I779" s="184">
        <v>1.1443000000000001</v>
      </c>
      <c r="J779" s="184">
        <v>2.6419000000000001</v>
      </c>
      <c r="K779" s="184">
        <v>1.2692000000000001</v>
      </c>
      <c r="L779" s="184">
        <v>6.9968000000000004</v>
      </c>
      <c r="M779" s="184">
        <v>13.414</v>
      </c>
      <c r="N779" s="184">
        <v>19.649999999999999</v>
      </c>
      <c r="O779" s="184">
        <v>7.6230000000000002</v>
      </c>
      <c r="P779" s="184">
        <v>7.3141999999999996</v>
      </c>
      <c r="Q779" s="184">
        <v>7.8152999999999997</v>
      </c>
      <c r="R779" s="184">
        <v>8.1044</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44351</v>
      </c>
      <c r="E780" s="184">
        <v>12.89</v>
      </c>
      <c r="F780" s="184">
        <v>0</v>
      </c>
      <c r="G780" s="184">
        <v>0.38940000000000002</v>
      </c>
      <c r="H780" s="184">
        <v>0.54600000000000004</v>
      </c>
      <c r="I780" s="184">
        <v>1.1774</v>
      </c>
      <c r="J780" s="184">
        <v>2.6274000000000002</v>
      </c>
      <c r="K780" s="184">
        <v>1.8167</v>
      </c>
      <c r="L780" s="184">
        <v>6.0904999999999996</v>
      </c>
      <c r="M780" s="184">
        <v>12.478199999999999</v>
      </c>
      <c r="N780" s="184">
        <v>19.0212</v>
      </c>
      <c r="O780" s="184"/>
      <c r="P780" s="184"/>
      <c r="Q780" s="184">
        <v>9.4132999999999996</v>
      </c>
      <c r="R780" s="184">
        <v>9.7949000000000002</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44351</v>
      </c>
      <c r="E781" s="184">
        <v>12.67</v>
      </c>
      <c r="F781" s="184">
        <v>-7.8899999999999998E-2</v>
      </c>
      <c r="G781" s="184">
        <v>0.31669999999999998</v>
      </c>
      <c r="H781" s="184">
        <v>0.55559999999999998</v>
      </c>
      <c r="I781" s="184">
        <v>1.1173</v>
      </c>
      <c r="J781" s="184">
        <v>2.5081000000000002</v>
      </c>
      <c r="K781" s="184">
        <v>1.6854</v>
      </c>
      <c r="L781" s="184">
        <v>5.7595999999999998</v>
      </c>
      <c r="M781" s="184">
        <v>11.925800000000001</v>
      </c>
      <c r="N781" s="184">
        <v>18.300699999999999</v>
      </c>
      <c r="O781" s="184"/>
      <c r="P781" s="184"/>
      <c r="Q781" s="184">
        <v>8.7478999999999996</v>
      </c>
      <c r="R781" s="184">
        <v>9.2127999999999997</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44351</v>
      </c>
      <c r="E782" s="184">
        <v>12.723800000000001</v>
      </c>
      <c r="F782" s="184">
        <v>-6.6799999999999998E-2</v>
      </c>
      <c r="G782" s="184">
        <v>0.2261</v>
      </c>
      <c r="H782" s="184">
        <v>0.42220000000000002</v>
      </c>
      <c r="I782" s="184">
        <v>1.2582</v>
      </c>
      <c r="J782" s="184">
        <v>3.6570999999999998</v>
      </c>
      <c r="K782" s="184">
        <v>2.9942000000000002</v>
      </c>
      <c r="L782" s="184">
        <v>10.5831</v>
      </c>
      <c r="M782" s="184">
        <v>18.880700000000001</v>
      </c>
      <c r="N782" s="184">
        <v>25.734200000000001</v>
      </c>
      <c r="O782" s="184"/>
      <c r="P782" s="184"/>
      <c r="Q782" s="184">
        <v>9.1050000000000004</v>
      </c>
      <c r="R782" s="184">
        <v>10.847099999999999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44351</v>
      </c>
      <c r="E783" s="184">
        <v>12.396000000000001</v>
      </c>
      <c r="F783" s="184">
        <v>-7.0099999999999996E-2</v>
      </c>
      <c r="G783" s="184">
        <v>0.21829999999999999</v>
      </c>
      <c r="H783" s="184">
        <v>0.40579999999999999</v>
      </c>
      <c r="I783" s="184">
        <v>1.2257</v>
      </c>
      <c r="J783" s="184">
        <v>3.5840000000000001</v>
      </c>
      <c r="K783" s="184">
        <v>2.7784</v>
      </c>
      <c r="L783" s="184">
        <v>10.1221</v>
      </c>
      <c r="M783" s="184">
        <v>18.1325</v>
      </c>
      <c r="N783" s="184">
        <v>24.6907</v>
      </c>
      <c r="O783" s="184"/>
      <c r="P783" s="184"/>
      <c r="Q783" s="184">
        <v>8.0797000000000008</v>
      </c>
      <c r="R783" s="184">
        <v>9.9675999999999991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-4.0677999999999992E-2</v>
      </c>
      <c r="G784" s="186">
        <v>0.40861400000000003</v>
      </c>
      <c r="H784" s="186">
        <v>0.68523999999999985</v>
      </c>
      <c r="I784" s="186">
        <v>1.2746120000000005</v>
      </c>
      <c r="J784" s="186">
        <v>3.2021880000000009</v>
      </c>
      <c r="K784" s="186">
        <v>2.2605060000000008</v>
      </c>
      <c r="L784" s="186">
        <v>8.2976360000000042</v>
      </c>
      <c r="M784" s="186">
        <v>15.495545999999997</v>
      </c>
      <c r="N784" s="186">
        <v>22.765302000000009</v>
      </c>
      <c r="O784" s="186">
        <v>8.4318529411764711</v>
      </c>
      <c r="P784" s="186">
        <v>8.5647750000000009</v>
      </c>
      <c r="Q784" s="186">
        <v>8.3869520000000009</v>
      </c>
      <c r="R784" s="186">
        <v>9.6417999999999981</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-6.2799999999999995E-2</v>
      </c>
      <c r="G785" s="186">
        <v>0.40390000000000004</v>
      </c>
      <c r="H785" s="186">
        <v>0.73544999999999994</v>
      </c>
      <c r="I785" s="186">
        <v>1.2842</v>
      </c>
      <c r="J785" s="186">
        <v>3.2062499999999998</v>
      </c>
      <c r="K785" s="186">
        <v>2.1501000000000001</v>
      </c>
      <c r="L785" s="186">
        <v>8.6121499999999997</v>
      </c>
      <c r="M785" s="186">
        <v>16.410299999999999</v>
      </c>
      <c r="N785" s="186">
        <v>22.279499999999999</v>
      </c>
      <c r="O785" s="186">
        <v>9.0053999999999998</v>
      </c>
      <c r="P785" s="186">
        <v>8.8407</v>
      </c>
      <c r="Q785" s="186">
        <v>8.542349999999999</v>
      </c>
      <c r="R785" s="186">
        <v>10.0192</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44351</v>
      </c>
      <c r="E788" s="184">
        <v>1022.95</v>
      </c>
      <c r="F788" s="184">
        <v>0.16059999999999999</v>
      </c>
      <c r="G788" s="184">
        <v>1.0092000000000001</v>
      </c>
      <c r="H788" s="184">
        <v>1.5275000000000001</v>
      </c>
      <c r="I788" s="184">
        <v>2.6501999999999999</v>
      </c>
      <c r="J788" s="184">
        <v>7.2140000000000004</v>
      </c>
      <c r="K788" s="184">
        <v>5.9931000000000001</v>
      </c>
      <c r="L788" s="184">
        <v>20.351299999999998</v>
      </c>
      <c r="M788" s="184">
        <v>42.905999999999999</v>
      </c>
      <c r="N788" s="184">
        <v>63.175899999999999</v>
      </c>
      <c r="O788" s="184">
        <v>13.405799999999999</v>
      </c>
      <c r="P788" s="184">
        <v>15.609400000000001</v>
      </c>
      <c r="Q788" s="184">
        <v>22.519300000000001</v>
      </c>
      <c r="R788" s="184">
        <v>17.4236</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44351</v>
      </c>
      <c r="E789" s="184">
        <v>1104.5899999999999</v>
      </c>
      <c r="F789" s="184">
        <v>0.16320000000000001</v>
      </c>
      <c r="G789" s="184">
        <v>1.0168999999999999</v>
      </c>
      <c r="H789" s="184">
        <v>1.5452999999999999</v>
      </c>
      <c r="I789" s="184">
        <v>2.6838000000000002</v>
      </c>
      <c r="J789" s="184">
        <v>7.2824</v>
      </c>
      <c r="K789" s="184">
        <v>6.1798999999999999</v>
      </c>
      <c r="L789" s="184">
        <v>20.8034</v>
      </c>
      <c r="M789" s="184">
        <v>43.765000000000001</v>
      </c>
      <c r="N789" s="184">
        <v>64.564499999999995</v>
      </c>
      <c r="O789" s="184">
        <v>14.427</v>
      </c>
      <c r="P789" s="184">
        <v>16.7455</v>
      </c>
      <c r="Q789" s="184">
        <v>17.758099999999999</v>
      </c>
      <c r="R789" s="184">
        <v>18.425799999999999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44351</v>
      </c>
      <c r="E790" s="184">
        <v>17.55</v>
      </c>
      <c r="F790" s="184">
        <v>0</v>
      </c>
      <c r="G790" s="184">
        <v>1.3279000000000001</v>
      </c>
      <c r="H790" s="184">
        <v>2.3323999999999998</v>
      </c>
      <c r="I790" s="184">
        <v>3.4788000000000001</v>
      </c>
      <c r="J790" s="184">
        <v>7.8672000000000004</v>
      </c>
      <c r="K790" s="184">
        <v>4.3400999999999996</v>
      </c>
      <c r="L790" s="184">
        <v>16.9221</v>
      </c>
      <c r="M790" s="184">
        <v>36.788800000000002</v>
      </c>
      <c r="N790" s="184">
        <v>50.385599999999997</v>
      </c>
      <c r="O790" s="184">
        <v>17.658300000000001</v>
      </c>
      <c r="P790" s="184"/>
      <c r="Q790" s="184">
        <v>17.179099999999998</v>
      </c>
      <c r="R790" s="184">
        <v>19.810700000000001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44351</v>
      </c>
      <c r="E791" s="184">
        <v>16.63</v>
      </c>
      <c r="F791" s="184">
        <v>0</v>
      </c>
      <c r="G791" s="184">
        <v>1.3406</v>
      </c>
      <c r="H791" s="184">
        <v>2.2755000000000001</v>
      </c>
      <c r="I791" s="184">
        <v>3.4203999999999999</v>
      </c>
      <c r="J791" s="184">
        <v>7.7073</v>
      </c>
      <c r="K791" s="184">
        <v>4.0025000000000004</v>
      </c>
      <c r="L791" s="184">
        <v>16.212399999999999</v>
      </c>
      <c r="M791" s="184">
        <v>35.533799999999999</v>
      </c>
      <c r="N791" s="184">
        <v>48.349699999999999</v>
      </c>
      <c r="O791" s="184">
        <v>15.9268</v>
      </c>
      <c r="P791" s="184"/>
      <c r="Q791" s="184">
        <v>15.414199999999999</v>
      </c>
      <c r="R791" s="184">
        <v>18.138400000000001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44351</v>
      </c>
      <c r="E792" s="184">
        <v>17.09</v>
      </c>
      <c r="F792" s="184">
        <v>-0.29170000000000001</v>
      </c>
      <c r="G792" s="184">
        <v>1.3041</v>
      </c>
      <c r="H792" s="184">
        <v>1.8473999999999999</v>
      </c>
      <c r="I792" s="184">
        <v>3.9538000000000002</v>
      </c>
      <c r="J792" s="184">
        <v>8.6458999999999993</v>
      </c>
      <c r="K792" s="184">
        <v>11.845499999999999</v>
      </c>
      <c r="L792" s="184">
        <v>29.078499999999998</v>
      </c>
      <c r="M792" s="184">
        <v>53.411099999999998</v>
      </c>
      <c r="N792" s="184"/>
      <c r="O792" s="184"/>
      <c r="P792" s="184"/>
      <c r="Q792" s="184">
        <v>70.900000000000006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44351</v>
      </c>
      <c r="E793" s="184">
        <v>16.8</v>
      </c>
      <c r="F793" s="184">
        <v>-0.29670000000000002</v>
      </c>
      <c r="G793" s="184">
        <v>1.3269</v>
      </c>
      <c r="H793" s="184">
        <v>1.8182</v>
      </c>
      <c r="I793" s="184">
        <v>3.8961000000000001</v>
      </c>
      <c r="J793" s="184">
        <v>8.5271000000000008</v>
      </c>
      <c r="K793" s="184">
        <v>11.332000000000001</v>
      </c>
      <c r="L793" s="184">
        <v>27.9513</v>
      </c>
      <c r="M793" s="184">
        <v>51.351399999999998</v>
      </c>
      <c r="N793" s="184"/>
      <c r="O793" s="184"/>
      <c r="P793" s="184"/>
      <c r="Q793" s="184">
        <v>68</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44351</v>
      </c>
      <c r="E794" s="184">
        <v>211.34</v>
      </c>
      <c r="F794" s="184">
        <v>-8.9800000000000005E-2</v>
      </c>
      <c r="G794" s="184">
        <v>1.2262</v>
      </c>
      <c r="H794" s="184">
        <v>2.23</v>
      </c>
      <c r="I794" s="184">
        <v>3.4813999999999998</v>
      </c>
      <c r="J794" s="184">
        <v>8.6580999999999992</v>
      </c>
      <c r="K794" s="184">
        <v>6.2704000000000004</v>
      </c>
      <c r="L794" s="184">
        <v>20.449100000000001</v>
      </c>
      <c r="M794" s="184">
        <v>39.387900000000002</v>
      </c>
      <c r="N794" s="184">
        <v>57.317300000000003</v>
      </c>
      <c r="O794" s="184">
        <v>18.2516</v>
      </c>
      <c r="P794" s="184">
        <v>18.266100000000002</v>
      </c>
      <c r="Q794" s="184">
        <v>15.2438</v>
      </c>
      <c r="R794" s="184">
        <v>21.106000000000002</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44351</v>
      </c>
      <c r="E795" s="184">
        <v>198.31</v>
      </c>
      <c r="F795" s="184">
        <v>-9.5699999999999993E-2</v>
      </c>
      <c r="G795" s="184">
        <v>1.2146999999999999</v>
      </c>
      <c r="H795" s="184">
        <v>2.2058</v>
      </c>
      <c r="I795" s="184">
        <v>3.4319000000000002</v>
      </c>
      <c r="J795" s="184">
        <v>8.5381</v>
      </c>
      <c r="K795" s="184">
        <v>5.9348000000000001</v>
      </c>
      <c r="L795" s="184">
        <v>19.694600000000001</v>
      </c>
      <c r="M795" s="184">
        <v>38.089300000000001</v>
      </c>
      <c r="N795" s="184">
        <v>55.281500000000001</v>
      </c>
      <c r="O795" s="184">
        <v>16.9955</v>
      </c>
      <c r="P795" s="184">
        <v>17.188099999999999</v>
      </c>
      <c r="Q795" s="184">
        <v>18.352499999999999</v>
      </c>
      <c r="R795" s="184">
        <v>19.5655</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44351</v>
      </c>
      <c r="E796" s="184">
        <v>63.588999999999999</v>
      </c>
      <c r="F796" s="184">
        <v>5.9799999999999999E-2</v>
      </c>
      <c r="G796" s="184">
        <v>1.7423999999999999</v>
      </c>
      <c r="H796" s="184">
        <v>2.6406999999999998</v>
      </c>
      <c r="I796" s="184">
        <v>3.2105000000000001</v>
      </c>
      <c r="J796" s="184">
        <v>8.5450999999999997</v>
      </c>
      <c r="K796" s="184">
        <v>6.7843</v>
      </c>
      <c r="L796" s="184">
        <v>23.718800000000002</v>
      </c>
      <c r="M796" s="184">
        <v>46.535299999999999</v>
      </c>
      <c r="N796" s="184">
        <v>64.075199999999995</v>
      </c>
      <c r="O796" s="184">
        <v>18.093299999999999</v>
      </c>
      <c r="P796" s="184">
        <v>18.4892</v>
      </c>
      <c r="Q796" s="184">
        <v>16.276599999999998</v>
      </c>
      <c r="R796" s="184">
        <v>22.645299999999999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44351</v>
      </c>
      <c r="E797" s="184">
        <v>175.72045571212601</v>
      </c>
      <c r="F797" s="184">
        <v>5.91E-2</v>
      </c>
      <c r="G797" s="184">
        <v>1.7413000000000001</v>
      </c>
      <c r="H797" s="184">
        <v>2.6406000000000001</v>
      </c>
      <c r="I797" s="184">
        <v>3.2096</v>
      </c>
      <c r="J797" s="184">
        <v>8.5444999999999993</v>
      </c>
      <c r="K797" s="184">
        <v>6.7843999999999998</v>
      </c>
      <c r="L797" s="184">
        <v>23.716899999999999</v>
      </c>
      <c r="M797" s="184">
        <v>46.533999999999999</v>
      </c>
      <c r="N797" s="184">
        <v>64.077200000000005</v>
      </c>
      <c r="O797" s="184">
        <v>17.020099999999999</v>
      </c>
      <c r="P797" s="184">
        <v>17.844000000000001</v>
      </c>
      <c r="Q797" s="184">
        <v>15.9025</v>
      </c>
      <c r="R797" s="184">
        <v>21.768899999999999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44351</v>
      </c>
      <c r="E798" s="184">
        <v>59.771000000000001</v>
      </c>
      <c r="F798" s="184">
        <v>5.5199999999999999E-2</v>
      </c>
      <c r="G798" s="184">
        <v>1.7326999999999999</v>
      </c>
      <c r="H798" s="184">
        <v>2.62</v>
      </c>
      <c r="I798" s="184">
        <v>3.1690999999999998</v>
      </c>
      <c r="J798" s="184">
        <v>8.4497999999999998</v>
      </c>
      <c r="K798" s="184">
        <v>6.5114000000000001</v>
      </c>
      <c r="L798" s="184">
        <v>23.089400000000001</v>
      </c>
      <c r="M798" s="184">
        <v>45.424700000000001</v>
      </c>
      <c r="N798" s="184">
        <v>62.443300000000001</v>
      </c>
      <c r="O798" s="184">
        <v>17.0305</v>
      </c>
      <c r="P798" s="184">
        <v>17.505700000000001</v>
      </c>
      <c r="Q798" s="184">
        <v>13.6195</v>
      </c>
      <c r="R798" s="184">
        <v>21.4573</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44351</v>
      </c>
      <c r="E799" s="184">
        <v>745.45504534148802</v>
      </c>
      <c r="F799" s="184">
        <v>5.5100000000000003E-2</v>
      </c>
      <c r="G799" s="184">
        <v>1.7318</v>
      </c>
      <c r="H799" s="184">
        <v>2.6193</v>
      </c>
      <c r="I799" s="184">
        <v>3.1678000000000002</v>
      </c>
      <c r="J799" s="184">
        <v>8.4483999999999995</v>
      </c>
      <c r="K799" s="184">
        <v>6.5124000000000004</v>
      </c>
      <c r="L799" s="184">
        <v>23.092300000000002</v>
      </c>
      <c r="M799" s="184">
        <v>45.427500000000002</v>
      </c>
      <c r="N799" s="184">
        <v>62.448399999999999</v>
      </c>
      <c r="O799" s="184">
        <v>15.9588</v>
      </c>
      <c r="P799" s="184">
        <v>16.858799999999999</v>
      </c>
      <c r="Q799" s="184">
        <v>19.5763</v>
      </c>
      <c r="R799" s="184">
        <v>20.585599999999999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44351</v>
      </c>
      <c r="E800" s="184">
        <v>21.719000000000001</v>
      </c>
      <c r="F800" s="184">
        <v>-0.1012</v>
      </c>
      <c r="G800" s="184">
        <v>1.2352000000000001</v>
      </c>
      <c r="H800" s="184">
        <v>1.5903</v>
      </c>
      <c r="I800" s="184">
        <v>2.3902000000000001</v>
      </c>
      <c r="J800" s="184">
        <v>8.1408000000000005</v>
      </c>
      <c r="K800" s="184">
        <v>4.4935999999999998</v>
      </c>
      <c r="L800" s="184">
        <v>23.186399999999999</v>
      </c>
      <c r="M800" s="184">
        <v>43.302999999999997</v>
      </c>
      <c r="N800" s="184">
        <v>64.662599999999998</v>
      </c>
      <c r="O800" s="184">
        <v>14.869199999999999</v>
      </c>
      <c r="P800" s="184">
        <v>17.106000000000002</v>
      </c>
      <c r="Q800" s="184">
        <v>13.0198</v>
      </c>
      <c r="R800" s="184">
        <v>17.174299999999999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44351</v>
      </c>
      <c r="E801" s="184">
        <v>20.081</v>
      </c>
      <c r="F801" s="184">
        <v>-0.1094</v>
      </c>
      <c r="G801" s="184">
        <v>1.2198</v>
      </c>
      <c r="H801" s="184">
        <v>1.5525</v>
      </c>
      <c r="I801" s="184">
        <v>2.3235999999999999</v>
      </c>
      <c r="J801" s="184">
        <v>7.9798</v>
      </c>
      <c r="K801" s="184">
        <v>4.0197000000000003</v>
      </c>
      <c r="L801" s="184">
        <v>22.102599999999999</v>
      </c>
      <c r="M801" s="184">
        <v>41.415500000000002</v>
      </c>
      <c r="N801" s="184">
        <v>61.773899999999998</v>
      </c>
      <c r="O801" s="184">
        <v>12.9176</v>
      </c>
      <c r="P801" s="184">
        <v>15.606299999999999</v>
      </c>
      <c r="Q801" s="184">
        <v>11.629899999999999</v>
      </c>
      <c r="R801" s="184">
        <v>15.107200000000001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44351</v>
      </c>
      <c r="E802" s="184">
        <v>831.26080000000002</v>
      </c>
      <c r="F802" s="184">
        <v>0.25929999999999997</v>
      </c>
      <c r="G802" s="184">
        <v>1.4018999999999999</v>
      </c>
      <c r="H802" s="184">
        <v>1.7141</v>
      </c>
      <c r="I802" s="184">
        <v>3.2841</v>
      </c>
      <c r="J802" s="184">
        <v>8.9733000000000001</v>
      </c>
      <c r="K802" s="184">
        <v>4.1745000000000001</v>
      </c>
      <c r="L802" s="184">
        <v>25.218900000000001</v>
      </c>
      <c r="M802" s="184">
        <v>48.812600000000003</v>
      </c>
      <c r="N802" s="184">
        <v>68.643799999999999</v>
      </c>
      <c r="O802" s="184">
        <v>13.127599999999999</v>
      </c>
      <c r="P802" s="184">
        <v>12.7547</v>
      </c>
      <c r="Q802" s="184">
        <v>18.006</v>
      </c>
      <c r="R802" s="184">
        <v>17.6081</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44351</v>
      </c>
      <c r="E803" s="184">
        <v>896.95399999999995</v>
      </c>
      <c r="F803" s="184">
        <v>0.26119999999999999</v>
      </c>
      <c r="G803" s="184">
        <v>1.4077</v>
      </c>
      <c r="H803" s="184">
        <v>1.7276</v>
      </c>
      <c r="I803" s="184">
        <v>3.3121</v>
      </c>
      <c r="J803" s="184">
        <v>9.0363000000000007</v>
      </c>
      <c r="K803" s="184">
        <v>4.3678999999999997</v>
      </c>
      <c r="L803" s="184">
        <v>25.680499999999999</v>
      </c>
      <c r="M803" s="184">
        <v>49.636699999999998</v>
      </c>
      <c r="N803" s="184">
        <v>69.896299999999997</v>
      </c>
      <c r="O803" s="184">
        <v>14.061999999999999</v>
      </c>
      <c r="P803" s="184">
        <v>13.813000000000001</v>
      </c>
      <c r="Q803" s="184">
        <v>16.166599999999999</v>
      </c>
      <c r="R803" s="184">
        <v>18.505800000000001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44351</v>
      </c>
      <c r="E804" s="184">
        <v>886.78499999999997</v>
      </c>
      <c r="F804" s="184">
        <v>0.13930000000000001</v>
      </c>
      <c r="G804" s="184">
        <v>1.3984000000000001</v>
      </c>
      <c r="H804" s="184">
        <v>1.9876</v>
      </c>
      <c r="I804" s="184">
        <v>3.2974999999999999</v>
      </c>
      <c r="J804" s="184">
        <v>11.7722</v>
      </c>
      <c r="K804" s="184">
        <v>6.0431999999999997</v>
      </c>
      <c r="L804" s="184">
        <v>29.494</v>
      </c>
      <c r="M804" s="184">
        <v>52.359699999999997</v>
      </c>
      <c r="N804" s="184">
        <v>70.307599999999994</v>
      </c>
      <c r="O804" s="184">
        <v>13.888999999999999</v>
      </c>
      <c r="P804" s="184">
        <v>14.5885</v>
      </c>
      <c r="Q804" s="184">
        <v>18.485800000000001</v>
      </c>
      <c r="R804" s="184">
        <v>12.4412</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44351</v>
      </c>
      <c r="E805" s="184">
        <v>943.69399999999996</v>
      </c>
      <c r="F805" s="184">
        <v>0.14099999999999999</v>
      </c>
      <c r="G805" s="184">
        <v>1.4036</v>
      </c>
      <c r="H805" s="184">
        <v>1.9995000000000001</v>
      </c>
      <c r="I805" s="184">
        <v>3.3210000000000002</v>
      </c>
      <c r="J805" s="184">
        <v>11.8294</v>
      </c>
      <c r="K805" s="184">
        <v>6.2100999999999997</v>
      </c>
      <c r="L805" s="184">
        <v>29.878599999999999</v>
      </c>
      <c r="M805" s="184">
        <v>53.0182</v>
      </c>
      <c r="N805" s="184">
        <v>71.305400000000006</v>
      </c>
      <c r="O805" s="184">
        <v>14.618499999999999</v>
      </c>
      <c r="P805" s="184">
        <v>15.4376</v>
      </c>
      <c r="Q805" s="184">
        <v>14.8635</v>
      </c>
      <c r="R805" s="184">
        <v>13.075900000000001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44351</v>
      </c>
      <c r="E806" s="184">
        <v>115.04170000000001</v>
      </c>
      <c r="F806" s="184">
        <v>-0.15409999999999999</v>
      </c>
      <c r="G806" s="184">
        <v>0.94869999999999999</v>
      </c>
      <c r="H806" s="184">
        <v>1.6163000000000001</v>
      </c>
      <c r="I806" s="184">
        <v>2.8936000000000002</v>
      </c>
      <c r="J806" s="184">
        <v>8.6175999999999995</v>
      </c>
      <c r="K806" s="184">
        <v>4.1646999999999998</v>
      </c>
      <c r="L806" s="184">
        <v>19.1571</v>
      </c>
      <c r="M806" s="184">
        <v>39.355800000000002</v>
      </c>
      <c r="N806" s="184">
        <v>58.803699999999999</v>
      </c>
      <c r="O806" s="184">
        <v>9.9588000000000001</v>
      </c>
      <c r="P806" s="184">
        <v>11.678800000000001</v>
      </c>
      <c r="Q806" s="184">
        <v>15.1768</v>
      </c>
      <c r="R806" s="184">
        <v>14.7052</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44351</v>
      </c>
      <c r="E807" s="184">
        <v>123.5117</v>
      </c>
      <c r="F807" s="184">
        <v>-0.151</v>
      </c>
      <c r="G807" s="184">
        <v>0.95820000000000005</v>
      </c>
      <c r="H807" s="184">
        <v>1.6387</v>
      </c>
      <c r="I807" s="184">
        <v>2.9388000000000001</v>
      </c>
      <c r="J807" s="184">
        <v>8.7233999999999998</v>
      </c>
      <c r="K807" s="184">
        <v>4.4706000000000001</v>
      </c>
      <c r="L807" s="184">
        <v>19.849900000000002</v>
      </c>
      <c r="M807" s="184">
        <v>40.566200000000002</v>
      </c>
      <c r="N807" s="184">
        <v>60.654800000000002</v>
      </c>
      <c r="O807" s="184">
        <v>11.0923</v>
      </c>
      <c r="P807" s="184">
        <v>12.699400000000001</v>
      </c>
      <c r="Q807" s="184">
        <v>14.917400000000001</v>
      </c>
      <c r="R807" s="184">
        <v>16.036100000000001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44351</v>
      </c>
      <c r="E808" s="184">
        <v>29.19</v>
      </c>
      <c r="F808" s="184">
        <v>-0.27329999999999999</v>
      </c>
      <c r="G808" s="184">
        <v>1.0733999999999999</v>
      </c>
      <c r="H808" s="184">
        <v>1.6718999999999999</v>
      </c>
      <c r="I808" s="184">
        <v>3.3273999999999999</v>
      </c>
      <c r="J808" s="184">
        <v>7.4741999999999997</v>
      </c>
      <c r="K808" s="184">
        <v>5.3791000000000002</v>
      </c>
      <c r="L808" s="184">
        <v>17.749099999999999</v>
      </c>
      <c r="M808" s="184">
        <v>35.767400000000002</v>
      </c>
      <c r="N808" s="184">
        <v>53.228299999999997</v>
      </c>
      <c r="O808" s="184">
        <v>11.134399999999999</v>
      </c>
      <c r="P808" s="184">
        <v>11.7355</v>
      </c>
      <c r="Q808" s="184">
        <v>16.061900000000001</v>
      </c>
      <c r="R808" s="184">
        <v>17.564599999999999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44351</v>
      </c>
      <c r="E809" s="184">
        <v>32.04</v>
      </c>
      <c r="F809" s="184">
        <v>-0.28010000000000002</v>
      </c>
      <c r="G809" s="184">
        <v>1.0726</v>
      </c>
      <c r="H809" s="184">
        <v>1.6819999999999999</v>
      </c>
      <c r="I809" s="184">
        <v>3.3548</v>
      </c>
      <c r="J809" s="184">
        <v>7.5890000000000004</v>
      </c>
      <c r="K809" s="184">
        <v>5.7077</v>
      </c>
      <c r="L809" s="184">
        <v>18.491099999999999</v>
      </c>
      <c r="M809" s="184">
        <v>37.040199999999999</v>
      </c>
      <c r="N809" s="184">
        <v>55.157400000000003</v>
      </c>
      <c r="O809" s="184">
        <v>12.810600000000001</v>
      </c>
      <c r="P809" s="184">
        <v>13.551500000000001</v>
      </c>
      <c r="Q809" s="184">
        <v>17.575099999999999</v>
      </c>
      <c r="R809" s="184">
        <v>19.117699999999999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44351</v>
      </c>
      <c r="E810" s="184">
        <v>127.01</v>
      </c>
      <c r="F810" s="184">
        <v>-0.33739999999999998</v>
      </c>
      <c r="G810" s="184">
        <v>0.89770000000000005</v>
      </c>
      <c r="H810" s="184">
        <v>1.2758</v>
      </c>
      <c r="I810" s="184">
        <v>2.1227</v>
      </c>
      <c r="J810" s="184">
        <v>7.3082000000000003</v>
      </c>
      <c r="K810" s="184">
        <v>5.1059000000000001</v>
      </c>
      <c r="L810" s="184">
        <v>18.280899999999999</v>
      </c>
      <c r="M810" s="184">
        <v>36.923200000000001</v>
      </c>
      <c r="N810" s="184">
        <v>51.871299999999998</v>
      </c>
      <c r="O810" s="184">
        <v>9.6583000000000006</v>
      </c>
      <c r="P810" s="184">
        <v>11.2241</v>
      </c>
      <c r="Q810" s="184">
        <v>14.545199999999999</v>
      </c>
      <c r="R810" s="184">
        <v>13.3788</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44351</v>
      </c>
      <c r="E811" s="184">
        <v>119.64</v>
      </c>
      <c r="F811" s="184">
        <v>-0.3332</v>
      </c>
      <c r="G811" s="184">
        <v>0.89390000000000003</v>
      </c>
      <c r="H811" s="184">
        <v>1.2697000000000001</v>
      </c>
      <c r="I811" s="184">
        <v>2.0992999999999999</v>
      </c>
      <c r="J811" s="184">
        <v>7.2523999999999997</v>
      </c>
      <c r="K811" s="184">
        <v>4.9198000000000004</v>
      </c>
      <c r="L811" s="184">
        <v>17.860299999999999</v>
      </c>
      <c r="M811" s="184">
        <v>36.217700000000001</v>
      </c>
      <c r="N811" s="184">
        <v>50.813099999999999</v>
      </c>
      <c r="O811" s="184">
        <v>8.9010999999999996</v>
      </c>
      <c r="P811" s="184">
        <v>10.425800000000001</v>
      </c>
      <c r="Q811" s="184">
        <v>17.134399999999999</v>
      </c>
      <c r="R811" s="184">
        <v>12.607100000000001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44351</v>
      </c>
      <c r="E812" s="184">
        <v>44.905299999999997</v>
      </c>
      <c r="F812" s="184">
        <v>0.46</v>
      </c>
      <c r="G812" s="184">
        <v>2.0240999999999998</v>
      </c>
      <c r="H812" s="184">
        <v>2.3193000000000001</v>
      </c>
      <c r="I812" s="184">
        <v>3.0236000000000001</v>
      </c>
      <c r="J812" s="184">
        <v>7.7283999999999997</v>
      </c>
      <c r="K812" s="184">
        <v>3.2671000000000001</v>
      </c>
      <c r="L812" s="184">
        <v>20.266999999999999</v>
      </c>
      <c r="M812" s="184">
        <v>42.006100000000004</v>
      </c>
      <c r="N812" s="184">
        <v>54.627800000000001</v>
      </c>
      <c r="O812" s="184">
        <v>13.766999999999999</v>
      </c>
      <c r="P812" s="184">
        <v>16.357600000000001</v>
      </c>
      <c r="Q812" s="184">
        <v>12.55</v>
      </c>
      <c r="R812" s="184">
        <v>19.096900000000002</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44351</v>
      </c>
      <c r="E813" s="184">
        <v>48.831499999999998</v>
      </c>
      <c r="F813" s="184">
        <v>0.46210000000000001</v>
      </c>
      <c r="G813" s="184">
        <v>2.0306999999999999</v>
      </c>
      <c r="H813" s="184">
        <v>2.3346</v>
      </c>
      <c r="I813" s="184">
        <v>3.0543999999999998</v>
      </c>
      <c r="J813" s="184">
        <v>7.7999000000000001</v>
      </c>
      <c r="K813" s="184">
        <v>3.4702000000000002</v>
      </c>
      <c r="L813" s="184">
        <v>20.735600000000002</v>
      </c>
      <c r="M813" s="184">
        <v>42.8369</v>
      </c>
      <c r="N813" s="184">
        <v>55.838900000000002</v>
      </c>
      <c r="O813" s="184">
        <v>14.6569</v>
      </c>
      <c r="P813" s="184">
        <v>17.489699999999999</v>
      </c>
      <c r="Q813" s="184">
        <v>16.244499999999999</v>
      </c>
      <c r="R813" s="184">
        <v>20.028199999999998</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44351</v>
      </c>
      <c r="E814" s="184">
        <v>47.796999999999997</v>
      </c>
      <c r="F814" s="184">
        <v>-0.22339999999999999</v>
      </c>
      <c r="G814" s="184">
        <v>0.96109999999999995</v>
      </c>
      <c r="H814" s="184">
        <v>1.2948999999999999</v>
      </c>
      <c r="I814" s="184">
        <v>2.734</v>
      </c>
      <c r="J814" s="184">
        <v>7.4621000000000004</v>
      </c>
      <c r="K814" s="184">
        <v>2.5840999999999998</v>
      </c>
      <c r="L814" s="184">
        <v>18.017299999999999</v>
      </c>
      <c r="M814" s="184">
        <v>37.858699999999999</v>
      </c>
      <c r="N814" s="184">
        <v>52.974899999999998</v>
      </c>
      <c r="O814" s="184">
        <v>13.597899999999999</v>
      </c>
      <c r="P814" s="184">
        <v>15.246700000000001</v>
      </c>
      <c r="Q814" s="184">
        <v>14.2577</v>
      </c>
      <c r="R814" s="184">
        <v>13.4864</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44351</v>
      </c>
      <c r="E815" s="184">
        <v>51.895000000000003</v>
      </c>
      <c r="F815" s="184">
        <v>-0.22109999999999999</v>
      </c>
      <c r="G815" s="184">
        <v>0.96889999999999998</v>
      </c>
      <c r="H815" s="184">
        <v>1.3139000000000001</v>
      </c>
      <c r="I815" s="184">
        <v>2.7726000000000002</v>
      </c>
      <c r="J815" s="184">
        <v>7.5522</v>
      </c>
      <c r="K815" s="184">
        <v>2.8437999999999999</v>
      </c>
      <c r="L815" s="184">
        <v>18.6036</v>
      </c>
      <c r="M815" s="184">
        <v>38.856900000000003</v>
      </c>
      <c r="N815" s="184">
        <v>54.449399999999997</v>
      </c>
      <c r="O815" s="184">
        <v>14.7126</v>
      </c>
      <c r="P815" s="184">
        <v>16.457599999999999</v>
      </c>
      <c r="Q815" s="184">
        <v>17.448599999999999</v>
      </c>
      <c r="R815" s="184">
        <v>14.5808</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44351</v>
      </c>
      <c r="E816" s="184">
        <v>115.767</v>
      </c>
      <c r="F816" s="184">
        <v>-0.1225</v>
      </c>
      <c r="G816" s="184">
        <v>1.6435999999999999</v>
      </c>
      <c r="H816" s="184">
        <v>2.1846000000000001</v>
      </c>
      <c r="I816" s="184">
        <v>3.6808999999999998</v>
      </c>
      <c r="J816" s="184">
        <v>8.4326000000000008</v>
      </c>
      <c r="K816" s="184">
        <v>6.4954999999999998</v>
      </c>
      <c r="L816" s="184">
        <v>20.9358</v>
      </c>
      <c r="M816" s="184">
        <v>36.292700000000004</v>
      </c>
      <c r="N816" s="184">
        <v>57.149099999999997</v>
      </c>
      <c r="O816" s="184">
        <v>10.533300000000001</v>
      </c>
      <c r="P816" s="184">
        <v>13.2966</v>
      </c>
      <c r="Q816" s="184">
        <v>14.119400000000001</v>
      </c>
      <c r="R816" s="184">
        <v>14.6882</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44351</v>
      </c>
      <c r="E817" s="184">
        <v>109.236</v>
      </c>
      <c r="F817" s="184">
        <v>-0.12529999999999999</v>
      </c>
      <c r="G817" s="184">
        <v>1.6366000000000001</v>
      </c>
      <c r="H817" s="184">
        <v>2.169</v>
      </c>
      <c r="I817" s="184">
        <v>3.6503000000000001</v>
      </c>
      <c r="J817" s="184">
        <v>8.3636999999999997</v>
      </c>
      <c r="K817" s="184">
        <v>6.3</v>
      </c>
      <c r="L817" s="184">
        <v>20.518999999999998</v>
      </c>
      <c r="M817" s="184">
        <v>35.584000000000003</v>
      </c>
      <c r="N817" s="184">
        <v>56.0381</v>
      </c>
      <c r="O817" s="184">
        <v>9.7546999999999997</v>
      </c>
      <c r="P817" s="184">
        <v>12.49</v>
      </c>
      <c r="Q817" s="184">
        <v>16.049499999999998</v>
      </c>
      <c r="R817" s="184">
        <v>13.908200000000001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44351</v>
      </c>
      <c r="E818" s="184">
        <v>60.334600000000002</v>
      </c>
      <c r="F818" s="184">
        <v>-0.1036</v>
      </c>
      <c r="G818" s="184">
        <v>0.47849999999999998</v>
      </c>
      <c r="H818" s="184">
        <v>1.3069999999999999</v>
      </c>
      <c r="I818" s="184">
        <v>3.3412999999999999</v>
      </c>
      <c r="J818" s="184">
        <v>7.3837000000000002</v>
      </c>
      <c r="K818" s="184">
        <v>3.6242999999999999</v>
      </c>
      <c r="L818" s="184">
        <v>13.1966</v>
      </c>
      <c r="M818" s="184">
        <v>29.626100000000001</v>
      </c>
      <c r="N818" s="184">
        <v>40.833100000000002</v>
      </c>
      <c r="O818" s="184">
        <v>11.5444</v>
      </c>
      <c r="P818" s="184">
        <v>9.9464000000000006</v>
      </c>
      <c r="Q818" s="184">
        <v>9.0315999999999992</v>
      </c>
      <c r="R818" s="184">
        <v>12.158099999999999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44351</v>
      </c>
      <c r="E819" s="184">
        <v>64.073700000000002</v>
      </c>
      <c r="F819" s="184">
        <v>-0.1009</v>
      </c>
      <c r="G819" s="184">
        <v>0.48659999999999998</v>
      </c>
      <c r="H819" s="184">
        <v>1.3262</v>
      </c>
      <c r="I819" s="184">
        <v>3.3803999999999998</v>
      </c>
      <c r="J819" s="184">
        <v>7.4736000000000002</v>
      </c>
      <c r="K819" s="184">
        <v>3.8820000000000001</v>
      </c>
      <c r="L819" s="184">
        <v>13.7361</v>
      </c>
      <c r="M819" s="184">
        <v>30.496099999999998</v>
      </c>
      <c r="N819" s="184">
        <v>42.112200000000001</v>
      </c>
      <c r="O819" s="184">
        <v>12.484</v>
      </c>
      <c r="P819" s="184">
        <v>10.854699999999999</v>
      </c>
      <c r="Q819" s="184">
        <v>10.5703</v>
      </c>
      <c r="R819" s="184">
        <v>13.0436</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44351</v>
      </c>
      <c r="E820" s="184">
        <v>35.162799999999997</v>
      </c>
      <c r="F820" s="184">
        <v>-0.14599999999999999</v>
      </c>
      <c r="G820" s="184">
        <v>1.2838000000000001</v>
      </c>
      <c r="H820" s="184">
        <v>1.4753000000000001</v>
      </c>
      <c r="I820" s="184">
        <v>2.5989</v>
      </c>
      <c r="J820" s="184">
        <v>7.3752000000000004</v>
      </c>
      <c r="K820" s="184">
        <v>1.3343</v>
      </c>
      <c r="L820" s="184">
        <v>15.6275</v>
      </c>
      <c r="M820" s="184">
        <v>30.966999999999999</v>
      </c>
      <c r="N820" s="184">
        <v>50.024099999999997</v>
      </c>
      <c r="O820" s="184">
        <v>8.8838000000000008</v>
      </c>
      <c r="P820" s="184">
        <v>13.971</v>
      </c>
      <c r="Q820" s="184">
        <v>19.354600000000001</v>
      </c>
      <c r="R820" s="184">
        <v>11.3985</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44351</v>
      </c>
      <c r="E821" s="184">
        <v>32.873899999999999</v>
      </c>
      <c r="F821" s="184">
        <v>-0.1482</v>
      </c>
      <c r="G821" s="184">
        <v>1.2764</v>
      </c>
      <c r="H821" s="184">
        <v>1.4576</v>
      </c>
      <c r="I821" s="184">
        <v>2.5636000000000001</v>
      </c>
      <c r="J821" s="184">
        <v>7.2938999999999998</v>
      </c>
      <c r="K821" s="184">
        <v>1.1007</v>
      </c>
      <c r="L821" s="184">
        <v>15.1252</v>
      </c>
      <c r="M821" s="184">
        <v>30.101900000000001</v>
      </c>
      <c r="N821" s="184">
        <v>48.643099999999997</v>
      </c>
      <c r="O821" s="184">
        <v>7.8867000000000003</v>
      </c>
      <c r="P821" s="184">
        <v>12.9382</v>
      </c>
      <c r="Q821" s="184">
        <v>18.229500000000002</v>
      </c>
      <c r="R821" s="184">
        <v>10.3949</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44351</v>
      </c>
      <c r="E822" s="184">
        <v>14.847</v>
      </c>
      <c r="F822" s="184">
        <v>-6.7299999999999999E-2</v>
      </c>
      <c r="G822" s="184">
        <v>1.1907000000000001</v>
      </c>
      <c r="H822" s="184">
        <v>1.4597</v>
      </c>
      <c r="I822" s="184">
        <v>2.6955</v>
      </c>
      <c r="J822" s="184">
        <v>6.9383999999999997</v>
      </c>
      <c r="K822" s="184">
        <v>5.5305999999999997</v>
      </c>
      <c r="L822" s="184">
        <v>21.583100000000002</v>
      </c>
      <c r="M822" s="184">
        <v>38.555</v>
      </c>
      <c r="N822" s="184">
        <v>56.524799999999999</v>
      </c>
      <c r="O822" s="184"/>
      <c r="P822" s="184"/>
      <c r="Q822" s="184">
        <v>14.563499999999999</v>
      </c>
      <c r="R822" s="184">
        <v>15.076700000000001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44351</v>
      </c>
      <c r="E823" s="184">
        <v>13.964600000000001</v>
      </c>
      <c r="F823" s="184">
        <v>-7.2300000000000003E-2</v>
      </c>
      <c r="G823" s="184">
        <v>1.1752</v>
      </c>
      <c r="H823" s="184">
        <v>1.4235</v>
      </c>
      <c r="I823" s="184">
        <v>2.6204999999999998</v>
      </c>
      <c r="J823" s="184">
        <v>6.7605000000000004</v>
      </c>
      <c r="K823" s="184">
        <v>4.9764999999999997</v>
      </c>
      <c r="L823" s="184">
        <v>20.340900000000001</v>
      </c>
      <c r="M823" s="184">
        <v>36.381</v>
      </c>
      <c r="N823" s="184">
        <v>53.255000000000003</v>
      </c>
      <c r="O823" s="184"/>
      <c r="P823" s="184"/>
      <c r="Q823" s="184">
        <v>12.1739</v>
      </c>
      <c r="R823" s="184">
        <v>12.789899999999999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44351</v>
      </c>
      <c r="E824" s="184">
        <v>43.579500000000003</v>
      </c>
      <c r="F824" s="184">
        <v>-0.17269999999999999</v>
      </c>
      <c r="G824" s="184">
        <v>-0.2903</v>
      </c>
      <c r="H824" s="184">
        <v>-0.18279999999999999</v>
      </c>
      <c r="I824" s="184">
        <v>1.0369999999999999</v>
      </c>
      <c r="J824" s="184">
        <v>4.1201999999999996</v>
      </c>
      <c r="K824" s="184">
        <v>10.4011</v>
      </c>
      <c r="L824" s="184">
        <v>21.217099999999999</v>
      </c>
      <c r="M824" s="184">
        <v>35.4343</v>
      </c>
      <c r="N824" s="184">
        <v>61.598300000000002</v>
      </c>
      <c r="O824" s="184">
        <v>21.5413</v>
      </c>
      <c r="P824" s="184">
        <v>20.085999999999999</v>
      </c>
      <c r="Q824" s="184">
        <v>20.134899999999998</v>
      </c>
      <c r="R824" s="184">
        <v>30.3459</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44351</v>
      </c>
      <c r="E825" s="184">
        <v>41.392400000000002</v>
      </c>
      <c r="F825" s="184">
        <v>-0.17580000000000001</v>
      </c>
      <c r="G825" s="184">
        <v>-0.2999</v>
      </c>
      <c r="H825" s="184">
        <v>-0.20469999999999999</v>
      </c>
      <c r="I825" s="184">
        <v>0.99250000000000005</v>
      </c>
      <c r="J825" s="184">
        <v>4.0187999999999997</v>
      </c>
      <c r="K825" s="184">
        <v>10.105499999999999</v>
      </c>
      <c r="L825" s="184">
        <v>20.617100000000001</v>
      </c>
      <c r="M825" s="184">
        <v>34.413200000000003</v>
      </c>
      <c r="N825" s="184">
        <v>60.012700000000002</v>
      </c>
      <c r="O825" s="184">
        <v>20.528199999999998</v>
      </c>
      <c r="P825" s="184">
        <v>19.214099999999998</v>
      </c>
      <c r="Q825" s="184">
        <v>19.366599999999998</v>
      </c>
      <c r="R825" s="184">
        <v>29.162500000000001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44351</v>
      </c>
      <c r="E826" s="184">
        <v>25.18</v>
      </c>
      <c r="F826" s="184">
        <v>-7.9399999999999998E-2</v>
      </c>
      <c r="G826" s="184">
        <v>1.7785</v>
      </c>
      <c r="H826" s="184">
        <v>2.3161</v>
      </c>
      <c r="I826" s="184">
        <v>3.5788000000000002</v>
      </c>
      <c r="J826" s="184">
        <v>8.8628999999999998</v>
      </c>
      <c r="K826" s="184">
        <v>11.120900000000001</v>
      </c>
      <c r="L826" s="184">
        <v>28.4694</v>
      </c>
      <c r="M826" s="184">
        <v>53.7241</v>
      </c>
      <c r="N826" s="184">
        <v>83.260599999999997</v>
      </c>
      <c r="O826" s="184">
        <v>23.1325</v>
      </c>
      <c r="P826" s="184">
        <v>20.308700000000002</v>
      </c>
      <c r="Q826" s="184">
        <v>15.902200000000001</v>
      </c>
      <c r="R826" s="184">
        <v>31.1876</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44351</v>
      </c>
      <c r="E827" s="184">
        <v>22.95</v>
      </c>
      <c r="F827" s="184">
        <v>-4.36E-2</v>
      </c>
      <c r="G827" s="184">
        <v>1.819</v>
      </c>
      <c r="H827" s="184">
        <v>2.2726999999999999</v>
      </c>
      <c r="I827" s="184">
        <v>3.5649999999999999</v>
      </c>
      <c r="J827" s="184">
        <v>8.7162000000000006</v>
      </c>
      <c r="K827" s="184">
        <v>10.602399999999999</v>
      </c>
      <c r="L827" s="184">
        <v>27.146799999999999</v>
      </c>
      <c r="M827" s="184">
        <v>51.385199999999998</v>
      </c>
      <c r="N827" s="184">
        <v>79.718100000000007</v>
      </c>
      <c r="O827" s="184">
        <v>20.776499999999999</v>
      </c>
      <c r="P827" s="184">
        <v>18.242699999999999</v>
      </c>
      <c r="Q827" s="184">
        <v>14.1973</v>
      </c>
      <c r="R827" s="184">
        <v>28.728000000000002</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44351</v>
      </c>
      <c r="E828" s="184">
        <v>73.312799999999996</v>
      </c>
      <c r="F828" s="184">
        <v>-2.3900000000000001E-2</v>
      </c>
      <c r="G828" s="184">
        <v>0.96430000000000005</v>
      </c>
      <c r="H828" s="184">
        <v>1.796</v>
      </c>
      <c r="I828" s="184">
        <v>3.5916000000000001</v>
      </c>
      <c r="J828" s="184">
        <v>8.4946999999999999</v>
      </c>
      <c r="K828" s="184">
        <v>5.3878000000000004</v>
      </c>
      <c r="L828" s="184">
        <v>21.8766</v>
      </c>
      <c r="M828" s="184">
        <v>44.963200000000001</v>
      </c>
      <c r="N828" s="184">
        <v>63.610300000000002</v>
      </c>
      <c r="O828" s="184">
        <v>14.551399999999999</v>
      </c>
      <c r="P828" s="184">
        <v>15.600199999999999</v>
      </c>
      <c r="Q828" s="184">
        <v>17.381399999999999</v>
      </c>
      <c r="R828" s="184">
        <v>16.7592</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44351</v>
      </c>
      <c r="E829" s="184">
        <v>68.050600000000003</v>
      </c>
      <c r="F829" s="184">
        <v>-2.6599999999999999E-2</v>
      </c>
      <c r="G829" s="184">
        <v>0.95599999999999996</v>
      </c>
      <c r="H829" s="184">
        <v>1.7765</v>
      </c>
      <c r="I829" s="184">
        <v>3.5518999999999998</v>
      </c>
      <c r="J829" s="184">
        <v>8.4025999999999996</v>
      </c>
      <c r="K829" s="184">
        <v>5.1224999999999996</v>
      </c>
      <c r="L829" s="184">
        <v>21.279800000000002</v>
      </c>
      <c r="M829" s="184">
        <v>43.933500000000002</v>
      </c>
      <c r="N829" s="184">
        <v>62.049500000000002</v>
      </c>
      <c r="O829" s="184">
        <v>13.4506</v>
      </c>
      <c r="P829" s="184">
        <v>14.408899999999999</v>
      </c>
      <c r="Q829" s="184">
        <v>12.9689</v>
      </c>
      <c r="R829" s="184">
        <v>15.6473</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44351</v>
      </c>
      <c r="E830" s="184">
        <v>13.817600000000001</v>
      </c>
      <c r="F830" s="184">
        <v>-0.19139999999999999</v>
      </c>
      <c r="G830" s="184">
        <v>0.77449999999999997</v>
      </c>
      <c r="H830" s="184">
        <v>1.3771</v>
      </c>
      <c r="I830" s="184">
        <v>2.8048999999999999</v>
      </c>
      <c r="J830" s="184">
        <v>7.1805000000000003</v>
      </c>
      <c r="K830" s="184">
        <v>3.0503</v>
      </c>
      <c r="L830" s="184">
        <v>14.1394</v>
      </c>
      <c r="M830" s="184">
        <v>29.4983</v>
      </c>
      <c r="N830" s="184">
        <v>44.5749</v>
      </c>
      <c r="O830" s="184"/>
      <c r="P830" s="184"/>
      <c r="Q830" s="184">
        <v>12.7987</v>
      </c>
      <c r="R830" s="184">
        <v>11.9756</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44351</v>
      </c>
      <c r="E831" s="184">
        <v>13.1615</v>
      </c>
      <c r="F831" s="184">
        <v>-0.19639999999999999</v>
      </c>
      <c r="G831" s="184">
        <v>0.75939999999999996</v>
      </c>
      <c r="H831" s="184">
        <v>1.3421000000000001</v>
      </c>
      <c r="I831" s="184">
        <v>2.7319</v>
      </c>
      <c r="J831" s="184">
        <v>7.0145</v>
      </c>
      <c r="K831" s="184">
        <v>2.5733999999999999</v>
      </c>
      <c r="L831" s="184">
        <v>13.1073</v>
      </c>
      <c r="M831" s="184">
        <v>27.753</v>
      </c>
      <c r="N831" s="184">
        <v>41.999400000000001</v>
      </c>
      <c r="O831" s="184"/>
      <c r="P831" s="184"/>
      <c r="Q831" s="184">
        <v>10.773300000000001</v>
      </c>
      <c r="R831" s="184">
        <v>9.9582999999999995</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44351</v>
      </c>
      <c r="E832" s="184">
        <v>15.0166</v>
      </c>
      <c r="F832" s="184">
        <v>-0.29609999999999997</v>
      </c>
      <c r="G832" s="184">
        <v>0.96279999999999999</v>
      </c>
      <c r="H832" s="184">
        <v>1.8441000000000001</v>
      </c>
      <c r="I832" s="184">
        <v>3.4643000000000002</v>
      </c>
      <c r="J832" s="184">
        <v>8.1109000000000009</v>
      </c>
      <c r="K832" s="184">
        <v>4.5011000000000001</v>
      </c>
      <c r="L832" s="184">
        <v>17.392399999999999</v>
      </c>
      <c r="M832" s="184">
        <v>33.419199999999996</v>
      </c>
      <c r="N832" s="184">
        <v>48.6233</v>
      </c>
      <c r="O832" s="184"/>
      <c r="P832" s="184"/>
      <c r="Q832" s="184">
        <v>15.963100000000001</v>
      </c>
      <c r="R832" s="184">
        <v>17.8565</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44351</v>
      </c>
      <c r="E833" s="184">
        <v>14.281700000000001</v>
      </c>
      <c r="F833" s="184">
        <v>-0.30020000000000002</v>
      </c>
      <c r="G833" s="184">
        <v>0.95069999999999999</v>
      </c>
      <c r="H833" s="184">
        <v>1.8165</v>
      </c>
      <c r="I833" s="184">
        <v>3.4074</v>
      </c>
      <c r="J833" s="184">
        <v>7.9804000000000004</v>
      </c>
      <c r="K833" s="184">
        <v>4.1410999999999998</v>
      </c>
      <c r="L833" s="184">
        <v>16.552</v>
      </c>
      <c r="M833" s="184">
        <v>31.886299999999999</v>
      </c>
      <c r="N833" s="184">
        <v>46.201599999999999</v>
      </c>
      <c r="O833" s="184"/>
      <c r="P833" s="184"/>
      <c r="Q833" s="184">
        <v>13.8628</v>
      </c>
      <c r="R833" s="184">
        <v>15.823600000000001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44351</v>
      </c>
      <c r="E834" s="184">
        <v>140.58000000000001</v>
      </c>
      <c r="F834" s="184">
        <v>2.8500000000000001E-2</v>
      </c>
      <c r="G834" s="184">
        <v>1.0348999999999999</v>
      </c>
      <c r="H834" s="184">
        <v>1.5530999999999999</v>
      </c>
      <c r="I834" s="184">
        <v>2.8382999999999998</v>
      </c>
      <c r="J834" s="184">
        <v>7.8150000000000004</v>
      </c>
      <c r="K834" s="184">
        <v>5.7469999999999999</v>
      </c>
      <c r="L834" s="184">
        <v>18.833500000000001</v>
      </c>
      <c r="M834" s="184">
        <v>34.384900000000002</v>
      </c>
      <c r="N834" s="184">
        <v>48.903700000000001</v>
      </c>
      <c r="O834" s="184">
        <v>7.7252999999999998</v>
      </c>
      <c r="P834" s="184">
        <v>9.3185000000000002</v>
      </c>
      <c r="Q834" s="184">
        <v>9.7830999999999992</v>
      </c>
      <c r="R834" s="184">
        <v>8.4408999999999992</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44351</v>
      </c>
      <c r="E835" s="184">
        <v>135.41</v>
      </c>
      <c r="F835" s="184">
        <v>2.9499999999999998E-2</v>
      </c>
      <c r="G835" s="184">
        <v>1.0296000000000001</v>
      </c>
      <c r="H835" s="184">
        <v>1.5524</v>
      </c>
      <c r="I835" s="184">
        <v>2.8325999999999998</v>
      </c>
      <c r="J835" s="184">
        <v>7.8018999999999998</v>
      </c>
      <c r="K835" s="184">
        <v>5.7312000000000003</v>
      </c>
      <c r="L835" s="184">
        <v>18.801500000000001</v>
      </c>
      <c r="M835" s="184">
        <v>34.335299999999997</v>
      </c>
      <c r="N835" s="184">
        <v>48.802199999999999</v>
      </c>
      <c r="O835" s="184">
        <v>7.6047000000000002</v>
      </c>
      <c r="P835" s="184">
        <v>9.1082000000000001</v>
      </c>
      <c r="Q835" s="184">
        <v>9.9903999999999993</v>
      </c>
      <c r="R835" s="184">
        <v>8.3302999999999994</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44351</v>
      </c>
      <c r="E836" s="184">
        <v>30.72</v>
      </c>
      <c r="F836" s="184">
        <v>0</v>
      </c>
      <c r="G836" s="184">
        <v>1.3527</v>
      </c>
      <c r="H836" s="184">
        <v>2.2635999999999998</v>
      </c>
      <c r="I836" s="184">
        <v>4.1708999999999996</v>
      </c>
      <c r="J836" s="184">
        <v>7.9789000000000003</v>
      </c>
      <c r="K836" s="184">
        <v>5.3498000000000001</v>
      </c>
      <c r="L836" s="184">
        <v>22.292999999999999</v>
      </c>
      <c r="M836" s="184">
        <v>40.402200000000001</v>
      </c>
      <c r="N836" s="184">
        <v>62.453699999999998</v>
      </c>
      <c r="O836" s="184">
        <v>16.701599999999999</v>
      </c>
      <c r="P836" s="184">
        <v>14.852399999999999</v>
      </c>
      <c r="Q836" s="184">
        <v>13.0951</v>
      </c>
      <c r="R836" s="184">
        <v>20.659199999999998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44351</v>
      </c>
      <c r="E837" s="184">
        <v>28.9</v>
      </c>
      <c r="F837" s="184">
        <v>3.4599999999999999E-2</v>
      </c>
      <c r="G837" s="184">
        <v>1.3678999999999999</v>
      </c>
      <c r="H837" s="184">
        <v>2.2646999999999999</v>
      </c>
      <c r="I837" s="184">
        <v>4.1817000000000002</v>
      </c>
      <c r="J837" s="184">
        <v>7.9164000000000003</v>
      </c>
      <c r="K837" s="184">
        <v>5.1291000000000002</v>
      </c>
      <c r="L837" s="184">
        <v>21.838100000000001</v>
      </c>
      <c r="M837" s="184">
        <v>39.613500000000002</v>
      </c>
      <c r="N837" s="184">
        <v>61.272300000000001</v>
      </c>
      <c r="O837" s="184">
        <v>15.9114</v>
      </c>
      <c r="P837" s="184">
        <v>14.0593</v>
      </c>
      <c r="Q837" s="184">
        <v>11.2059</v>
      </c>
      <c r="R837" s="184">
        <v>19.760000000000002</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44351</v>
      </c>
      <c r="E838" s="184">
        <v>234.5788</v>
      </c>
      <c r="F838" s="184">
        <v>0.21829999999999999</v>
      </c>
      <c r="G838" s="184">
        <v>1.2384999999999999</v>
      </c>
      <c r="H838" s="184">
        <v>1.5216000000000001</v>
      </c>
      <c r="I838" s="184">
        <v>3.6324999999999998</v>
      </c>
      <c r="J838" s="184">
        <v>7.4965000000000002</v>
      </c>
      <c r="K838" s="184">
        <v>5.1807999999999996</v>
      </c>
      <c r="L838" s="184">
        <v>21.188300000000002</v>
      </c>
      <c r="M838" s="184">
        <v>46.239600000000003</v>
      </c>
      <c r="N838" s="184">
        <v>71.141599999999997</v>
      </c>
      <c r="O838" s="184">
        <v>19.027000000000001</v>
      </c>
      <c r="P838" s="184">
        <v>17.6828</v>
      </c>
      <c r="Q838" s="184">
        <v>16.807099999999998</v>
      </c>
      <c r="R838" s="184">
        <v>25.706499999999998</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44351</v>
      </c>
      <c r="E839" s="184">
        <v>205.961474480871</v>
      </c>
      <c r="F839" s="184">
        <v>0.21840000000000001</v>
      </c>
      <c r="G839" s="184">
        <v>1.2385999999999999</v>
      </c>
      <c r="H839" s="184">
        <v>1.5216000000000001</v>
      </c>
      <c r="I839" s="184">
        <v>3.6324999999999998</v>
      </c>
      <c r="J839" s="184">
        <v>7.4965000000000002</v>
      </c>
      <c r="K839" s="184">
        <v>5.1809000000000003</v>
      </c>
      <c r="L839" s="184">
        <v>21.188400000000001</v>
      </c>
      <c r="M839" s="184">
        <v>46.2395</v>
      </c>
      <c r="N839" s="184">
        <v>71.141800000000003</v>
      </c>
      <c r="O839" s="184">
        <v>18.764900000000001</v>
      </c>
      <c r="P839" s="184">
        <v>17.5273</v>
      </c>
      <c r="Q839" s="184">
        <v>16.707599999999999</v>
      </c>
      <c r="R839" s="184">
        <v>25.4941</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44351</v>
      </c>
      <c r="E840" s="184">
        <v>225.64500000000001</v>
      </c>
      <c r="F840" s="184">
        <v>0.21640000000000001</v>
      </c>
      <c r="G840" s="184">
        <v>1.2326999999999999</v>
      </c>
      <c r="H840" s="184">
        <v>1.5084</v>
      </c>
      <c r="I840" s="184">
        <v>3.6057000000000001</v>
      </c>
      <c r="J840" s="184">
        <v>7.4333</v>
      </c>
      <c r="K840" s="184">
        <v>4.9912000000000001</v>
      </c>
      <c r="L840" s="184">
        <v>20.768000000000001</v>
      </c>
      <c r="M840" s="184">
        <v>45.490400000000001</v>
      </c>
      <c r="N840" s="184">
        <v>69.917400000000001</v>
      </c>
      <c r="O840" s="184">
        <v>18.310700000000001</v>
      </c>
      <c r="P840" s="184">
        <v>17.039000000000001</v>
      </c>
      <c r="Q840" s="184">
        <v>15.952500000000001</v>
      </c>
      <c r="R840" s="184">
        <v>24.898099999999999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44351</v>
      </c>
      <c r="E841" s="184">
        <v>361.29557187471198</v>
      </c>
      <c r="F841" s="184">
        <v>0.21629999999999999</v>
      </c>
      <c r="G841" s="184">
        <v>1.2325999999999999</v>
      </c>
      <c r="H841" s="184">
        <v>1.5083</v>
      </c>
      <c r="I841" s="184">
        <v>3.6055999999999999</v>
      </c>
      <c r="J841" s="184">
        <v>7.4333</v>
      </c>
      <c r="K841" s="184">
        <v>4.9909999999999997</v>
      </c>
      <c r="L841" s="184">
        <v>20.767800000000001</v>
      </c>
      <c r="M841" s="184">
        <v>45.490099999999998</v>
      </c>
      <c r="N841" s="184">
        <v>69.917199999999994</v>
      </c>
      <c r="O841" s="184">
        <v>18.042999999999999</v>
      </c>
      <c r="P841" s="184">
        <v>16.880099999999999</v>
      </c>
      <c r="Q841" s="184">
        <v>13.135199999999999</v>
      </c>
      <c r="R841" s="184">
        <v>24.680599999999998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-3.9118518518518504E-2</v>
      </c>
      <c r="G842" s="186">
        <v>1.1830462962962964</v>
      </c>
      <c r="H842" s="186">
        <v>1.7396592592592597</v>
      </c>
      <c r="I842" s="186">
        <v>3.1066592592592595</v>
      </c>
      <c r="J842" s="186">
        <v>7.9252259259259255</v>
      </c>
      <c r="K842" s="186">
        <v>5.4863666666666653</v>
      </c>
      <c r="L842" s="186">
        <v>20.707290740740746</v>
      </c>
      <c r="M842" s="186">
        <v>40.513688888888886</v>
      </c>
      <c r="N842" s="186">
        <v>58.594344230769238</v>
      </c>
      <c r="O842" s="186">
        <v>14.471684782608692</v>
      </c>
      <c r="P842" s="186">
        <v>15.056924999999996</v>
      </c>
      <c r="Q842" s="186">
        <v>17.276731481481484</v>
      </c>
      <c r="R842" s="186">
        <v>17.775263461538458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-7.5850000000000001E-2</v>
      </c>
      <c r="G843" s="186">
        <v>1.2294</v>
      </c>
      <c r="H843" s="186">
        <v>1.6769499999999999</v>
      </c>
      <c r="I843" s="186">
        <v>3.2907999999999999</v>
      </c>
      <c r="J843" s="186">
        <v>7.8411000000000008</v>
      </c>
      <c r="K843" s="186">
        <v>5.1549499999999995</v>
      </c>
      <c r="L843" s="186">
        <v>20.676349999999999</v>
      </c>
      <c r="M843" s="186">
        <v>39.500700000000002</v>
      </c>
      <c r="N843" s="186">
        <v>58.060500000000005</v>
      </c>
      <c r="O843" s="186">
        <v>14.4892</v>
      </c>
      <c r="P843" s="186">
        <v>15.518899999999999</v>
      </c>
      <c r="Q843" s="186">
        <v>15.90235</v>
      </c>
      <c r="R843" s="186">
        <v>17.4941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44351</v>
      </c>
      <c r="E846" s="184">
        <v>268.93430000000001</v>
      </c>
      <c r="F846" s="184">
        <v>14.555099999999999</v>
      </c>
      <c r="G846" s="184">
        <v>9.4262999999999995</v>
      </c>
      <c r="H846" s="184">
        <v>3.5583</v>
      </c>
      <c r="I846" s="184">
        <v>3.9777999999999998</v>
      </c>
      <c r="J846" s="184">
        <v>5.1673</v>
      </c>
      <c r="K846" s="184">
        <v>6.9051999999999998</v>
      </c>
      <c r="L846" s="184">
        <v>3.7176999999999998</v>
      </c>
      <c r="M846" s="184">
        <v>4.7698</v>
      </c>
      <c r="N846" s="184">
        <v>6.2356999999999996</v>
      </c>
      <c r="O846" s="184">
        <v>7.8841000000000001</v>
      </c>
      <c r="P846" s="184">
        <v>7.7380000000000004</v>
      </c>
      <c r="Q846" s="184">
        <v>8.4429999999999996</v>
      </c>
      <c r="R846" s="184">
        <v>7.3738000000000001</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44351</v>
      </c>
      <c r="E847" s="184">
        <v>273.93259999999998</v>
      </c>
      <c r="F847" s="184">
        <v>14.7028</v>
      </c>
      <c r="G847" s="184">
        <v>9.5745000000000005</v>
      </c>
      <c r="H847" s="184">
        <v>3.7086999999999999</v>
      </c>
      <c r="I847" s="184">
        <v>4.1284999999999998</v>
      </c>
      <c r="J847" s="184">
        <v>5.3201999999999998</v>
      </c>
      <c r="K847" s="184">
        <v>7.0585000000000004</v>
      </c>
      <c r="L847" s="184">
        <v>3.875</v>
      </c>
      <c r="M847" s="184">
        <v>4.9356</v>
      </c>
      <c r="N847" s="184">
        <v>6.4093999999999998</v>
      </c>
      <c r="O847" s="184">
        <v>8.1011000000000006</v>
      </c>
      <c r="P847" s="184">
        <v>7.9741</v>
      </c>
      <c r="Q847" s="184">
        <v>8.6138999999999992</v>
      </c>
      <c r="R847" s="184">
        <v>7.5769000000000002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44351</v>
      </c>
      <c r="E848" s="184">
        <v>10.1975</v>
      </c>
      <c r="F848" s="184">
        <v>7.8761999999999999</v>
      </c>
      <c r="G848" s="184">
        <v>18.7606</v>
      </c>
      <c r="H848" s="184">
        <v>2.6091000000000002</v>
      </c>
      <c r="I848" s="184">
        <v>4.7126999999999999</v>
      </c>
      <c r="J848" s="184">
        <v>7.1673</v>
      </c>
      <c r="K848" s="184"/>
      <c r="L848" s="184"/>
      <c r="M848" s="184"/>
      <c r="N848" s="184"/>
      <c r="O848" s="184"/>
      <c r="P848" s="184"/>
      <c r="Q848" s="184">
        <v>9.3620000000000001</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44351</v>
      </c>
      <c r="E849" s="184">
        <v>10.1911</v>
      </c>
      <c r="F849" s="184">
        <v>7.8811</v>
      </c>
      <c r="G849" s="184">
        <v>18.532900000000001</v>
      </c>
      <c r="H849" s="184">
        <v>2.3546999999999998</v>
      </c>
      <c r="I849" s="184">
        <v>4.4333</v>
      </c>
      <c r="J849" s="184">
        <v>6.8795999999999999</v>
      </c>
      <c r="K849" s="184"/>
      <c r="L849" s="184"/>
      <c r="M849" s="184"/>
      <c r="N849" s="184"/>
      <c r="O849" s="184"/>
      <c r="P849" s="184"/>
      <c r="Q849" s="184">
        <v>9.0586000000000002</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44351</v>
      </c>
      <c r="E850" s="184">
        <v>31.625599999999999</v>
      </c>
      <c r="F850" s="184">
        <v>6.5796999999999999</v>
      </c>
      <c r="G850" s="184">
        <v>6.5435999999999996</v>
      </c>
      <c r="H850" s="184">
        <v>-1.4011</v>
      </c>
      <c r="I850" s="184">
        <v>2.0295000000000001</v>
      </c>
      <c r="J850" s="184">
        <v>4.3383000000000003</v>
      </c>
      <c r="K850" s="184">
        <v>4.4065000000000003</v>
      </c>
      <c r="L850" s="184">
        <v>3.7349000000000001</v>
      </c>
      <c r="M850" s="184">
        <v>4.3791000000000002</v>
      </c>
      <c r="N850" s="184">
        <v>5.2121000000000004</v>
      </c>
      <c r="O850" s="184">
        <v>6.2876000000000003</v>
      </c>
      <c r="P850" s="184">
        <v>6.1715</v>
      </c>
      <c r="Q850" s="184">
        <v>5.8868</v>
      </c>
      <c r="R850" s="184">
        <v>5.8998999999999997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44351</v>
      </c>
      <c r="E851" s="184">
        <v>33.539900000000003</v>
      </c>
      <c r="F851" s="184">
        <v>7.1839000000000004</v>
      </c>
      <c r="G851" s="184">
        <v>7.1867000000000001</v>
      </c>
      <c r="H851" s="184">
        <v>-0.74609999999999999</v>
      </c>
      <c r="I851" s="184">
        <v>2.6922999999999999</v>
      </c>
      <c r="J851" s="184">
        <v>5.0096999999999996</v>
      </c>
      <c r="K851" s="184">
        <v>5.0505000000000004</v>
      </c>
      <c r="L851" s="184">
        <v>4.3684000000000003</v>
      </c>
      <c r="M851" s="184">
        <v>5.0494000000000003</v>
      </c>
      <c r="N851" s="184">
        <v>5.9374000000000002</v>
      </c>
      <c r="O851" s="184">
        <v>6.9244000000000003</v>
      </c>
      <c r="P851" s="184">
        <v>6.8101000000000003</v>
      </c>
      <c r="Q851" s="184">
        <v>7.1224999999999996</v>
      </c>
      <c r="R851" s="184">
        <v>6.5772000000000004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44351</v>
      </c>
      <c r="E852" s="184">
        <v>38.350200000000001</v>
      </c>
      <c r="F852" s="184">
        <v>14.2819</v>
      </c>
      <c r="G852" s="184">
        <v>11.9086</v>
      </c>
      <c r="H852" s="184">
        <v>6.2346000000000004</v>
      </c>
      <c r="I852" s="184">
        <v>5.2384000000000004</v>
      </c>
      <c r="J852" s="184">
        <v>6.9020999999999999</v>
      </c>
      <c r="K852" s="184">
        <v>5.8227000000000002</v>
      </c>
      <c r="L852" s="184">
        <v>4.4446000000000003</v>
      </c>
      <c r="M852" s="184">
        <v>5.8684000000000003</v>
      </c>
      <c r="N852" s="184">
        <v>7.2519999999999998</v>
      </c>
      <c r="O852" s="184">
        <v>8.0257000000000005</v>
      </c>
      <c r="P852" s="184">
        <v>7.7320000000000002</v>
      </c>
      <c r="Q852" s="184">
        <v>8.1533999999999995</v>
      </c>
      <c r="R852" s="184">
        <v>7.7908999999999997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44351</v>
      </c>
      <c r="E853" s="184">
        <v>38.750799999999998</v>
      </c>
      <c r="F853" s="184">
        <v>14.5113</v>
      </c>
      <c r="G853" s="184">
        <v>12.131399999999999</v>
      </c>
      <c r="H853" s="184">
        <v>6.4804000000000004</v>
      </c>
      <c r="I853" s="184">
        <v>5.4881000000000002</v>
      </c>
      <c r="J853" s="184">
        <v>7.1531000000000002</v>
      </c>
      <c r="K853" s="184">
        <v>6.0758999999999999</v>
      </c>
      <c r="L853" s="184">
        <v>4.6997</v>
      </c>
      <c r="M853" s="184">
        <v>6.1295999999999999</v>
      </c>
      <c r="N853" s="184">
        <v>7.5171999999999999</v>
      </c>
      <c r="O853" s="184">
        <v>8.2253000000000007</v>
      </c>
      <c r="P853" s="184">
        <v>7.9054000000000002</v>
      </c>
      <c r="Q853" s="184">
        <v>8.4045000000000005</v>
      </c>
      <c r="R853" s="184">
        <v>8.0047999999999995</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44351</v>
      </c>
      <c r="E854" s="184">
        <v>328.05169999999998</v>
      </c>
      <c r="F854" s="184">
        <v>11.998100000000001</v>
      </c>
      <c r="G854" s="184">
        <v>17.0992</v>
      </c>
      <c r="H854" s="184">
        <v>8.8206000000000007</v>
      </c>
      <c r="I854" s="184">
        <v>7.9701000000000004</v>
      </c>
      <c r="J854" s="184">
        <v>9.3381000000000007</v>
      </c>
      <c r="K854" s="184">
        <v>3.8753000000000002</v>
      </c>
      <c r="L854" s="184">
        <v>4.0510999999999999</v>
      </c>
      <c r="M854" s="184">
        <v>5.5118999999999998</v>
      </c>
      <c r="N854" s="184">
        <v>7.7534000000000001</v>
      </c>
      <c r="O854" s="184">
        <v>7.8493000000000004</v>
      </c>
      <c r="P854" s="184">
        <v>7.5506000000000002</v>
      </c>
      <c r="Q854" s="184">
        <v>7.9359999999999999</v>
      </c>
      <c r="R854" s="184">
        <v>7.8578999999999999</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44351</v>
      </c>
      <c r="E855" s="184">
        <v>348.66660000000002</v>
      </c>
      <c r="F855" s="184">
        <v>12.723599999999999</v>
      </c>
      <c r="G855" s="184">
        <v>17.818899999999999</v>
      </c>
      <c r="H855" s="184">
        <v>9.5421999999999993</v>
      </c>
      <c r="I855" s="184">
        <v>8.6922999999999995</v>
      </c>
      <c r="J855" s="184">
        <v>10.0641</v>
      </c>
      <c r="K855" s="184">
        <v>4.6032999999999999</v>
      </c>
      <c r="L855" s="184">
        <v>4.7869999999999999</v>
      </c>
      <c r="M855" s="184">
        <v>6.2634999999999996</v>
      </c>
      <c r="N855" s="184">
        <v>8.5320999999999998</v>
      </c>
      <c r="O855" s="184">
        <v>8.6519999999999992</v>
      </c>
      <c r="P855" s="184">
        <v>8.3948999999999998</v>
      </c>
      <c r="Q855" s="184">
        <v>8.8526000000000007</v>
      </c>
      <c r="R855" s="184">
        <v>8.6469000000000005</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44351</v>
      </c>
      <c r="E856" s="184">
        <v>10.131</v>
      </c>
      <c r="F856" s="184">
        <v>10.4511</v>
      </c>
      <c r="G856" s="184">
        <v>6.0076000000000001</v>
      </c>
      <c r="H856" s="184">
        <v>2.8837999999999999</v>
      </c>
      <c r="I856" s="184">
        <v>3.2982</v>
      </c>
      <c r="J856" s="184">
        <v>3.6840000000000002</v>
      </c>
      <c r="K856" s="184">
        <v>4.6113</v>
      </c>
      <c r="L856" s="184"/>
      <c r="M856" s="184"/>
      <c r="N856" s="184"/>
      <c r="O856" s="184"/>
      <c r="P856" s="184"/>
      <c r="Q856" s="184">
        <v>4.5107999999999997</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44351</v>
      </c>
      <c r="E857" s="184">
        <v>10.1168</v>
      </c>
      <c r="F857" s="184">
        <v>9.7438000000000002</v>
      </c>
      <c r="G857" s="184">
        <v>5.5346000000000002</v>
      </c>
      <c r="H857" s="184">
        <v>2.4235000000000002</v>
      </c>
      <c r="I857" s="184">
        <v>2.8119999999999998</v>
      </c>
      <c r="J857" s="184">
        <v>3.1974999999999998</v>
      </c>
      <c r="K857" s="184">
        <v>4.1247999999999996</v>
      </c>
      <c r="L857" s="184"/>
      <c r="M857" s="184"/>
      <c r="N857" s="184"/>
      <c r="O857" s="184"/>
      <c r="P857" s="184"/>
      <c r="Q857" s="184">
        <v>4.0218999999999996</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44351</v>
      </c>
      <c r="E858" s="184">
        <v>1183.0422000000001</v>
      </c>
      <c r="F858" s="184">
        <v>6.0480999999999998</v>
      </c>
      <c r="G858" s="184">
        <v>17.424800000000001</v>
      </c>
      <c r="H858" s="184">
        <v>7.8823999999999996</v>
      </c>
      <c r="I858" s="184">
        <v>11.241199999999999</v>
      </c>
      <c r="J858" s="184">
        <v>11.3649</v>
      </c>
      <c r="K858" s="184">
        <v>10.8048</v>
      </c>
      <c r="L858" s="184">
        <v>4.1871</v>
      </c>
      <c r="M858" s="184">
        <v>6.2935999999999996</v>
      </c>
      <c r="N858" s="184">
        <v>9.3032000000000004</v>
      </c>
      <c r="O858" s="184"/>
      <c r="P858" s="184"/>
      <c r="Q858" s="184">
        <v>8.5006000000000004</v>
      </c>
      <c r="R858" s="184">
        <v>8.4469999999999992</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44351</v>
      </c>
      <c r="E859" s="184">
        <v>1174.835</v>
      </c>
      <c r="F859" s="184">
        <v>5.6490999999999998</v>
      </c>
      <c r="G859" s="184">
        <v>17.023299999999999</v>
      </c>
      <c r="H859" s="184">
        <v>7.4821999999999997</v>
      </c>
      <c r="I859" s="184">
        <v>10.8393</v>
      </c>
      <c r="J859" s="184">
        <v>10.9611</v>
      </c>
      <c r="K859" s="184">
        <v>10.3935</v>
      </c>
      <c r="L859" s="184">
        <v>3.7789000000000001</v>
      </c>
      <c r="M859" s="184">
        <v>5.8752000000000004</v>
      </c>
      <c r="N859" s="184">
        <v>8.8663000000000007</v>
      </c>
      <c r="O859" s="184"/>
      <c r="P859" s="184"/>
      <c r="Q859" s="184">
        <v>8.1346000000000007</v>
      </c>
      <c r="R859" s="184">
        <v>8.0771999999999995</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44351</v>
      </c>
      <c r="E860" s="184">
        <v>35.127400000000002</v>
      </c>
      <c r="F860" s="184">
        <v>23.6023</v>
      </c>
      <c r="G860" s="184">
        <v>15.2242</v>
      </c>
      <c r="H860" s="184">
        <v>6.0781999999999998</v>
      </c>
      <c r="I860" s="184">
        <v>5.4814999999999996</v>
      </c>
      <c r="J860" s="184">
        <v>6.5692000000000004</v>
      </c>
      <c r="K860" s="184">
        <v>7.9562999999999997</v>
      </c>
      <c r="L860" s="184">
        <v>3.8822999999999999</v>
      </c>
      <c r="M860" s="184">
        <v>5.7457000000000003</v>
      </c>
      <c r="N860" s="184">
        <v>7.7012</v>
      </c>
      <c r="O860" s="184">
        <v>8.7783999999999995</v>
      </c>
      <c r="P860" s="184">
        <v>7.7796000000000003</v>
      </c>
      <c r="Q860" s="184">
        <v>7.7824</v>
      </c>
      <c r="R860" s="184">
        <v>8.8028999999999993</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44351</v>
      </c>
      <c r="E861" s="184">
        <v>36.4968</v>
      </c>
      <c r="F861" s="184">
        <v>23.9178</v>
      </c>
      <c r="G861" s="184">
        <v>15.554600000000001</v>
      </c>
      <c r="H861" s="184">
        <v>6.4084000000000003</v>
      </c>
      <c r="I861" s="184">
        <v>5.8133999999999997</v>
      </c>
      <c r="J861" s="184">
        <v>6.9020999999999999</v>
      </c>
      <c r="K861" s="184">
        <v>8.2944999999999993</v>
      </c>
      <c r="L861" s="184">
        <v>4.2294999999999998</v>
      </c>
      <c r="M861" s="184">
        <v>6.1044</v>
      </c>
      <c r="N861" s="184">
        <v>8.0714000000000006</v>
      </c>
      <c r="O861" s="184">
        <v>9.2195</v>
      </c>
      <c r="P861" s="184">
        <v>8.2362000000000002</v>
      </c>
      <c r="Q861" s="184">
        <v>8.6562000000000001</v>
      </c>
      <c r="R861" s="184">
        <v>9.2195</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44351</v>
      </c>
      <c r="E862" s="184">
        <v>10.288</v>
      </c>
      <c r="F862" s="184">
        <v>6.7420999999999998</v>
      </c>
      <c r="G862" s="184">
        <v>14.444900000000001</v>
      </c>
      <c r="H862" s="184">
        <v>6.5462999999999996</v>
      </c>
      <c r="I862" s="184">
        <v>2.6890000000000001</v>
      </c>
      <c r="J862" s="184">
        <v>4.8148999999999997</v>
      </c>
      <c r="K862" s="184">
        <v>2.9918</v>
      </c>
      <c r="L862" s="184">
        <v>4.2724000000000002</v>
      </c>
      <c r="M862" s="184"/>
      <c r="N862" s="184"/>
      <c r="O862" s="184"/>
      <c r="P862" s="184"/>
      <c r="Q862" s="184">
        <v>4.7782</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44351</v>
      </c>
      <c r="E863" s="184">
        <v>10.2753</v>
      </c>
      <c r="F863" s="184">
        <v>6.7504</v>
      </c>
      <c r="G863" s="184">
        <v>14.2254</v>
      </c>
      <c r="H863" s="184">
        <v>6.351</v>
      </c>
      <c r="I863" s="184">
        <v>2.4889000000000001</v>
      </c>
      <c r="J863" s="184">
        <v>4.6130000000000004</v>
      </c>
      <c r="K863" s="184">
        <v>2.7917999999999998</v>
      </c>
      <c r="L863" s="184">
        <v>4.0643000000000002</v>
      </c>
      <c r="M863" s="184"/>
      <c r="N863" s="184"/>
      <c r="O863" s="184"/>
      <c r="P863" s="184"/>
      <c r="Q863" s="184">
        <v>4.5674999999999999</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44351</v>
      </c>
      <c r="E864" s="184">
        <v>1220.5363</v>
      </c>
      <c r="F864" s="184">
        <v>10.571400000000001</v>
      </c>
      <c r="G864" s="184">
        <v>9.2555999999999994</v>
      </c>
      <c r="H864" s="184">
        <v>4.8106</v>
      </c>
      <c r="I864" s="184">
        <v>3.7949000000000002</v>
      </c>
      <c r="J864" s="184">
        <v>4.1338999999999997</v>
      </c>
      <c r="K864" s="184">
        <v>5.6224999999999996</v>
      </c>
      <c r="L864" s="184">
        <v>3.8933</v>
      </c>
      <c r="M864" s="184">
        <v>4.6345000000000001</v>
      </c>
      <c r="N864" s="184">
        <v>5.8224</v>
      </c>
      <c r="O864" s="184"/>
      <c r="P864" s="184"/>
      <c r="Q864" s="184">
        <v>7.9752000000000001</v>
      </c>
      <c r="R864" s="184">
        <v>7.5338000000000003</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44351</v>
      </c>
      <c r="E865" s="184">
        <v>1190.4179999999999</v>
      </c>
      <c r="F865" s="184">
        <v>9.7039000000000009</v>
      </c>
      <c r="G865" s="184">
        <v>8.3844999999999992</v>
      </c>
      <c r="H865" s="184">
        <v>3.9399000000000002</v>
      </c>
      <c r="I865" s="184">
        <v>2.9238</v>
      </c>
      <c r="J865" s="184">
        <v>3.2610999999999999</v>
      </c>
      <c r="K865" s="184">
        <v>4.7367999999999997</v>
      </c>
      <c r="L865" s="184">
        <v>2.9954999999999998</v>
      </c>
      <c r="M865" s="184">
        <v>3.7120000000000002</v>
      </c>
      <c r="N865" s="184">
        <v>4.8678999999999997</v>
      </c>
      <c r="O865" s="184"/>
      <c r="P865" s="184"/>
      <c r="Q865" s="184">
        <v>6.9413999999999998</v>
      </c>
      <c r="R865" s="184">
        <v>6.5369000000000002</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11.273685</v>
      </c>
      <c r="G866" s="186">
        <v>12.603109999999999</v>
      </c>
      <c r="H866" s="186">
        <v>4.7983849999999988</v>
      </c>
      <c r="I866" s="186">
        <v>5.0372599999999998</v>
      </c>
      <c r="J866" s="186">
        <v>6.3420749999999995</v>
      </c>
      <c r="K866" s="186">
        <v>5.8958888888888881</v>
      </c>
      <c r="L866" s="186">
        <v>4.0613562500000011</v>
      </c>
      <c r="M866" s="186">
        <v>5.37662142857143</v>
      </c>
      <c r="N866" s="186">
        <v>7.1058357142857149</v>
      </c>
      <c r="O866" s="186">
        <v>7.9947400000000002</v>
      </c>
      <c r="P866" s="186">
        <v>7.6292400000000002</v>
      </c>
      <c r="Q866" s="186">
        <v>7.3851050000000003</v>
      </c>
      <c r="R866" s="186">
        <v>7.7389714285714293</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10.09745</v>
      </c>
      <c r="G867" s="186">
        <v>13.1784</v>
      </c>
      <c r="H867" s="186">
        <v>5.4443999999999999</v>
      </c>
      <c r="I867" s="186">
        <v>4.2808999999999999</v>
      </c>
      <c r="J867" s="186">
        <v>5.9447000000000001</v>
      </c>
      <c r="K867" s="186">
        <v>5.3365</v>
      </c>
      <c r="L867" s="186">
        <v>4.0577000000000005</v>
      </c>
      <c r="M867" s="186">
        <v>5.6288</v>
      </c>
      <c r="N867" s="186">
        <v>7.3845999999999998</v>
      </c>
      <c r="O867" s="186">
        <v>8.0634000000000015</v>
      </c>
      <c r="P867" s="186">
        <v>7.7588000000000008</v>
      </c>
      <c r="Q867" s="186">
        <v>8.0548999999999999</v>
      </c>
      <c r="R867" s="186">
        <v>7.8243999999999998</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44351</v>
      </c>
      <c r="E870" s="184">
        <v>81.028599999999997</v>
      </c>
      <c r="F870" s="184">
        <v>-0.12520000000000001</v>
      </c>
      <c r="G870" s="184">
        <v>0.68840000000000001</v>
      </c>
      <c r="H870" s="184">
        <v>1.6272</v>
      </c>
      <c r="I870" s="184">
        <v>3.1463999999999999</v>
      </c>
      <c r="J870" s="184">
        <v>7.5507</v>
      </c>
      <c r="K870" s="184">
        <v>4.6623000000000001</v>
      </c>
      <c r="L870" s="184">
        <v>17.484200000000001</v>
      </c>
      <c r="M870" s="184">
        <v>36.432000000000002</v>
      </c>
      <c r="N870" s="184">
        <v>53.276299999999999</v>
      </c>
      <c r="O870" s="184">
        <v>12.977</v>
      </c>
      <c r="P870" s="184">
        <v>13.208299999999999</v>
      </c>
      <c r="Q870" s="184">
        <v>14.331099999999999</v>
      </c>
      <c r="R870" s="184">
        <v>14.5244</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44351</v>
      </c>
      <c r="E871" s="184">
        <v>87.784000000000006</v>
      </c>
      <c r="F871" s="184">
        <v>-0.1227</v>
      </c>
      <c r="G871" s="184">
        <v>0.69579999999999997</v>
      </c>
      <c r="H871" s="184">
        <v>1.6447000000000001</v>
      </c>
      <c r="I871" s="184">
        <v>3.1819000000000002</v>
      </c>
      <c r="J871" s="184">
        <v>7.6327999999999996</v>
      </c>
      <c r="K871" s="184">
        <v>4.8856000000000002</v>
      </c>
      <c r="L871" s="184">
        <v>17.983899999999998</v>
      </c>
      <c r="M871" s="184">
        <v>37.341299999999997</v>
      </c>
      <c r="N871" s="184">
        <v>54.680599999999998</v>
      </c>
      <c r="O871" s="184">
        <v>14.003500000000001</v>
      </c>
      <c r="P871" s="184">
        <v>14.377599999999999</v>
      </c>
      <c r="Q871" s="184">
        <v>15.413500000000001</v>
      </c>
      <c r="R871" s="184">
        <v>15.5517</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44351</v>
      </c>
      <c r="E872" s="184">
        <v>45.16</v>
      </c>
      <c r="F872" s="184">
        <v>8.8700000000000001E-2</v>
      </c>
      <c r="G872" s="184">
        <v>1.5287999999999999</v>
      </c>
      <c r="H872" s="184">
        <v>2.4733000000000001</v>
      </c>
      <c r="I872" s="184">
        <v>3.9116</v>
      </c>
      <c r="J872" s="184">
        <v>7.5237999999999996</v>
      </c>
      <c r="K872" s="184">
        <v>4.3920000000000003</v>
      </c>
      <c r="L872" s="184">
        <v>16.783000000000001</v>
      </c>
      <c r="M872" s="184">
        <v>39.468800000000002</v>
      </c>
      <c r="N872" s="184">
        <v>57.902099999999997</v>
      </c>
      <c r="O872" s="184">
        <v>15.893800000000001</v>
      </c>
      <c r="P872" s="184">
        <v>19.134</v>
      </c>
      <c r="Q872" s="184">
        <v>17.43</v>
      </c>
      <c r="R872" s="184">
        <v>20.144500000000001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44351</v>
      </c>
      <c r="E873" s="184">
        <v>40.79</v>
      </c>
      <c r="F873" s="184">
        <v>7.3599999999999999E-2</v>
      </c>
      <c r="G873" s="184">
        <v>1.5182</v>
      </c>
      <c r="H873" s="184">
        <v>2.4617</v>
      </c>
      <c r="I873" s="184">
        <v>3.8441999999999998</v>
      </c>
      <c r="J873" s="184">
        <v>7.4268999999999998</v>
      </c>
      <c r="K873" s="184">
        <v>4.1092000000000004</v>
      </c>
      <c r="L873" s="184">
        <v>16.177700000000002</v>
      </c>
      <c r="M873" s="184">
        <v>38.318100000000001</v>
      </c>
      <c r="N873" s="184">
        <v>56.044400000000003</v>
      </c>
      <c r="O873" s="184">
        <v>14.476000000000001</v>
      </c>
      <c r="P873" s="184">
        <v>17.702500000000001</v>
      </c>
      <c r="Q873" s="184">
        <v>17.035499999999999</v>
      </c>
      <c r="R873" s="184">
        <v>18.734100000000002</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44351</v>
      </c>
      <c r="E874" s="184">
        <v>13.718</v>
      </c>
      <c r="F874" s="184">
        <v>-0.29799999999999999</v>
      </c>
      <c r="G874" s="184">
        <v>0.93440000000000001</v>
      </c>
      <c r="H874" s="184">
        <v>1.8487</v>
      </c>
      <c r="I874" s="184">
        <v>3.1739000000000002</v>
      </c>
      <c r="J874" s="184">
        <v>7.4236000000000004</v>
      </c>
      <c r="K874" s="184">
        <v>3.6415999999999999</v>
      </c>
      <c r="L874" s="184">
        <v>16.0379</v>
      </c>
      <c r="M874" s="184">
        <v>35.192700000000002</v>
      </c>
      <c r="N874" s="184">
        <v>48.688499999999998</v>
      </c>
      <c r="O874" s="184">
        <v>12.0619</v>
      </c>
      <c r="P874" s="184"/>
      <c r="Q874" s="184">
        <v>9.0135000000000005</v>
      </c>
      <c r="R874" s="184">
        <v>16.34</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44351</v>
      </c>
      <c r="E875" s="184">
        <v>13.028</v>
      </c>
      <c r="F875" s="184">
        <v>-0.30609999999999998</v>
      </c>
      <c r="G875" s="184">
        <v>0.91400000000000003</v>
      </c>
      <c r="H875" s="184">
        <v>1.8130999999999999</v>
      </c>
      <c r="I875" s="184">
        <v>3.1103999999999998</v>
      </c>
      <c r="J875" s="184">
        <v>7.2705000000000002</v>
      </c>
      <c r="K875" s="184">
        <v>3.2166000000000001</v>
      </c>
      <c r="L875" s="184">
        <v>15.1188</v>
      </c>
      <c r="M875" s="184">
        <v>33.6479</v>
      </c>
      <c r="N875" s="184">
        <v>46.480800000000002</v>
      </c>
      <c r="O875" s="184">
        <v>10.5237</v>
      </c>
      <c r="P875" s="184"/>
      <c r="Q875" s="184">
        <v>7.4884000000000004</v>
      </c>
      <c r="R875" s="184">
        <v>14.6995</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44351</v>
      </c>
      <c r="E876" s="184">
        <v>33.597000000000001</v>
      </c>
      <c r="F876" s="184">
        <v>-7.4399999999999994E-2</v>
      </c>
      <c r="G876" s="184">
        <v>1.147</v>
      </c>
      <c r="H876" s="184">
        <v>1.6919999999999999</v>
      </c>
      <c r="I876" s="184">
        <v>2.3144999999999998</v>
      </c>
      <c r="J876" s="184">
        <v>7.3627000000000002</v>
      </c>
      <c r="K876" s="184">
        <v>5.9508000000000001</v>
      </c>
      <c r="L876" s="184">
        <v>17.677800000000001</v>
      </c>
      <c r="M876" s="184">
        <v>36.806699999999999</v>
      </c>
      <c r="N876" s="184">
        <v>54.774999999999999</v>
      </c>
      <c r="O876" s="184">
        <v>13.2821</v>
      </c>
      <c r="P876" s="184">
        <v>13.6271</v>
      </c>
      <c r="Q876" s="184">
        <v>14.0771</v>
      </c>
      <c r="R876" s="184">
        <v>15.4903</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44351</v>
      </c>
      <c r="E877" s="184">
        <v>31.427</v>
      </c>
      <c r="F877" s="184">
        <v>-7.9500000000000001E-2</v>
      </c>
      <c r="G877" s="184">
        <v>1.1393</v>
      </c>
      <c r="H877" s="184">
        <v>1.6693</v>
      </c>
      <c r="I877" s="184">
        <v>2.2715000000000001</v>
      </c>
      <c r="J877" s="184">
        <v>7.2629999999999999</v>
      </c>
      <c r="K877" s="184">
        <v>5.6688999999999998</v>
      </c>
      <c r="L877" s="184">
        <v>17.055299999999999</v>
      </c>
      <c r="M877" s="184">
        <v>35.718600000000002</v>
      </c>
      <c r="N877" s="184">
        <v>53.123199999999997</v>
      </c>
      <c r="O877" s="184">
        <v>12.1206</v>
      </c>
      <c r="P877" s="184">
        <v>12.5885</v>
      </c>
      <c r="Q877" s="184">
        <v>10.9796</v>
      </c>
      <c r="R877" s="184">
        <v>14.2608</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44351</v>
      </c>
      <c r="E878" s="184">
        <v>58.7881</v>
      </c>
      <c r="F878" s="184">
        <v>-8.1199999999999994E-2</v>
      </c>
      <c r="G878" s="184">
        <v>1.3158000000000001</v>
      </c>
      <c r="H878" s="184">
        <v>1.9437</v>
      </c>
      <c r="I878" s="184">
        <v>4.0091000000000001</v>
      </c>
      <c r="J878" s="184">
        <v>11.7866</v>
      </c>
      <c r="K878" s="184">
        <v>6.4486999999999997</v>
      </c>
      <c r="L878" s="184">
        <v>30.2241</v>
      </c>
      <c r="M878" s="184">
        <v>57.909799999999997</v>
      </c>
      <c r="N878" s="184">
        <v>70.524799999999999</v>
      </c>
      <c r="O878" s="184">
        <v>15.6167</v>
      </c>
      <c r="P878" s="184">
        <v>15.0633</v>
      </c>
      <c r="Q878" s="184">
        <v>13.6241</v>
      </c>
      <c r="R878" s="184">
        <v>16.395800000000001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44351</v>
      </c>
      <c r="E879" s="184">
        <v>64.053399999999996</v>
      </c>
      <c r="F879" s="184">
        <v>-7.9200000000000007E-2</v>
      </c>
      <c r="G879" s="184">
        <v>1.3224</v>
      </c>
      <c r="H879" s="184">
        <v>1.9588000000000001</v>
      </c>
      <c r="I879" s="184">
        <v>4.0408999999999997</v>
      </c>
      <c r="J879" s="184">
        <v>11.862399999999999</v>
      </c>
      <c r="K879" s="184">
        <v>6.6670999999999996</v>
      </c>
      <c r="L879" s="184">
        <v>30.775700000000001</v>
      </c>
      <c r="M879" s="184">
        <v>58.894100000000002</v>
      </c>
      <c r="N879" s="184">
        <v>71.934200000000004</v>
      </c>
      <c r="O879" s="184">
        <v>16.694700000000001</v>
      </c>
      <c r="P879" s="184">
        <v>16.243300000000001</v>
      </c>
      <c r="Q879" s="184">
        <v>19.162400000000002</v>
      </c>
      <c r="R879" s="184">
        <v>17.380199999999999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44351</v>
      </c>
      <c r="E880" s="184">
        <v>96.677000000000007</v>
      </c>
      <c r="F880" s="184">
        <v>-0.158</v>
      </c>
      <c r="G880" s="184">
        <v>0.98919999999999997</v>
      </c>
      <c r="H880" s="184">
        <v>1.7396</v>
      </c>
      <c r="I880" s="184">
        <v>2.8740999999999999</v>
      </c>
      <c r="J880" s="184">
        <v>9.9489000000000001</v>
      </c>
      <c r="K880" s="184">
        <v>5.0357000000000003</v>
      </c>
      <c r="L880" s="184">
        <v>26.981000000000002</v>
      </c>
      <c r="M880" s="184">
        <v>42.7241</v>
      </c>
      <c r="N880" s="184">
        <v>60.473100000000002</v>
      </c>
      <c r="O880" s="184">
        <v>8.0639000000000003</v>
      </c>
      <c r="P880" s="184">
        <v>10.020300000000001</v>
      </c>
      <c r="Q880" s="184">
        <v>14.53</v>
      </c>
      <c r="R880" s="184">
        <v>9.6853999999999996</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44351</v>
      </c>
      <c r="E881" s="184">
        <v>104.15</v>
      </c>
      <c r="F881" s="184">
        <v>-0.15429999999999999</v>
      </c>
      <c r="G881" s="184">
        <v>0.99880000000000002</v>
      </c>
      <c r="H881" s="184">
        <v>1.7617</v>
      </c>
      <c r="I881" s="184">
        <v>2.9171</v>
      </c>
      <c r="J881" s="184">
        <v>10.054399999999999</v>
      </c>
      <c r="K881" s="184">
        <v>5.3531000000000004</v>
      </c>
      <c r="L881" s="184">
        <v>27.7225</v>
      </c>
      <c r="M881" s="184">
        <v>43.899299999999997</v>
      </c>
      <c r="N881" s="184">
        <v>62.174399999999999</v>
      </c>
      <c r="O881" s="184">
        <v>9.1004000000000005</v>
      </c>
      <c r="P881" s="184">
        <v>11.178800000000001</v>
      </c>
      <c r="Q881" s="184">
        <v>12.0943</v>
      </c>
      <c r="R881" s="184">
        <v>10.768800000000001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44351</v>
      </c>
      <c r="E882" s="184">
        <v>14.177899999999999</v>
      </c>
      <c r="F882" s="184">
        <v>-5.57E-2</v>
      </c>
      <c r="G882" s="184">
        <v>1.4156</v>
      </c>
      <c r="H882" s="184">
        <v>2.1911999999999998</v>
      </c>
      <c r="I882" s="184">
        <v>3.4302000000000001</v>
      </c>
      <c r="J882" s="184">
        <v>7.4383999999999997</v>
      </c>
      <c r="K882" s="184">
        <v>3.3864000000000001</v>
      </c>
      <c r="L882" s="184">
        <v>18.9072</v>
      </c>
      <c r="M882" s="184">
        <v>40.4114</v>
      </c>
      <c r="N882" s="184"/>
      <c r="O882" s="184"/>
      <c r="P882" s="184"/>
      <c r="Q882" s="184">
        <v>41.779000000000003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44351</v>
      </c>
      <c r="E883" s="184">
        <v>13.976699999999999</v>
      </c>
      <c r="F883" s="184">
        <v>-5.9299999999999999E-2</v>
      </c>
      <c r="G883" s="184">
        <v>1.4024000000000001</v>
      </c>
      <c r="H883" s="184">
        <v>2.1598999999999999</v>
      </c>
      <c r="I883" s="184">
        <v>3.3664999999999998</v>
      </c>
      <c r="J883" s="184">
        <v>7.2919</v>
      </c>
      <c r="K883" s="184">
        <v>2.9575999999999998</v>
      </c>
      <c r="L883" s="184">
        <v>17.9269</v>
      </c>
      <c r="M883" s="184">
        <v>38.689399999999999</v>
      </c>
      <c r="N883" s="184"/>
      <c r="O883" s="184"/>
      <c r="P883" s="184"/>
      <c r="Q883" s="184">
        <v>39.767000000000003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44351</v>
      </c>
      <c r="E884" s="184">
        <v>42.92</v>
      </c>
      <c r="F884" s="184">
        <v>-9.3100000000000002E-2</v>
      </c>
      <c r="G884" s="184">
        <v>0.6331</v>
      </c>
      <c r="H884" s="184">
        <v>1.2024999999999999</v>
      </c>
      <c r="I884" s="184">
        <v>2.4588000000000001</v>
      </c>
      <c r="J884" s="184">
        <v>8.2471999999999994</v>
      </c>
      <c r="K884" s="184">
        <v>5.2735000000000003</v>
      </c>
      <c r="L884" s="184">
        <v>23.333300000000001</v>
      </c>
      <c r="M884" s="184">
        <v>38.540999999999997</v>
      </c>
      <c r="N884" s="184">
        <v>54.277500000000003</v>
      </c>
      <c r="O884" s="184">
        <v>14.395200000000001</v>
      </c>
      <c r="P884" s="184">
        <v>13.680899999999999</v>
      </c>
      <c r="Q884" s="184">
        <v>12.875999999999999</v>
      </c>
      <c r="R884" s="184">
        <v>17.924499999999998</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44351</v>
      </c>
      <c r="E885" s="184">
        <v>46.76</v>
      </c>
      <c r="F885" s="184">
        <v>-6.4100000000000004E-2</v>
      </c>
      <c r="G885" s="184">
        <v>0.64570000000000005</v>
      </c>
      <c r="H885" s="184">
        <v>1.234</v>
      </c>
      <c r="I885" s="184">
        <v>2.5213999999999999</v>
      </c>
      <c r="J885" s="184">
        <v>8.3661999999999992</v>
      </c>
      <c r="K885" s="184">
        <v>5.6006999999999998</v>
      </c>
      <c r="L885" s="184">
        <v>24.0977</v>
      </c>
      <c r="M885" s="184">
        <v>39.832500000000003</v>
      </c>
      <c r="N885" s="184">
        <v>56.179000000000002</v>
      </c>
      <c r="O885" s="184">
        <v>15.647399999999999</v>
      </c>
      <c r="P885" s="184">
        <v>14.950799999999999</v>
      </c>
      <c r="Q885" s="184">
        <v>14.170400000000001</v>
      </c>
      <c r="R885" s="184">
        <v>19.224799999999998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44351</v>
      </c>
      <c r="E886" s="184">
        <v>13.99</v>
      </c>
      <c r="F886" s="184">
        <v>-0.214</v>
      </c>
      <c r="G886" s="184">
        <v>1.0838000000000001</v>
      </c>
      <c r="H886" s="184">
        <v>1.8936999999999999</v>
      </c>
      <c r="I886" s="184">
        <v>3.7833999999999999</v>
      </c>
      <c r="J886" s="184">
        <v>8.1143999999999998</v>
      </c>
      <c r="K886" s="184">
        <v>3.8603999999999998</v>
      </c>
      <c r="L886" s="184">
        <v>15.238899999999999</v>
      </c>
      <c r="M886" s="184">
        <v>32.355699999999999</v>
      </c>
      <c r="N886" s="184">
        <v>50.268500000000003</v>
      </c>
      <c r="O886" s="184">
        <v>11.571300000000001</v>
      </c>
      <c r="P886" s="184"/>
      <c r="Q886" s="184">
        <v>9.9257000000000009</v>
      </c>
      <c r="R886" s="184">
        <v>15.8477</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44351</v>
      </c>
      <c r="E887" s="184">
        <v>13.22</v>
      </c>
      <c r="F887" s="184">
        <v>-0.22639999999999999</v>
      </c>
      <c r="G887" s="184">
        <v>1.0703</v>
      </c>
      <c r="H887" s="184">
        <v>1.9275</v>
      </c>
      <c r="I887" s="184">
        <v>3.7677</v>
      </c>
      <c r="J887" s="184">
        <v>8.0947999999999993</v>
      </c>
      <c r="K887" s="184">
        <v>3.6863000000000001</v>
      </c>
      <c r="L887" s="184">
        <v>14.7569</v>
      </c>
      <c r="M887" s="184">
        <v>31.542300000000001</v>
      </c>
      <c r="N887" s="184">
        <v>48.873899999999999</v>
      </c>
      <c r="O887" s="184">
        <v>10.036099999999999</v>
      </c>
      <c r="P887" s="184"/>
      <c r="Q887" s="184">
        <v>8.1856000000000009</v>
      </c>
      <c r="R887" s="184">
        <v>14.7845</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44351</v>
      </c>
      <c r="E888" s="184">
        <v>54.73</v>
      </c>
      <c r="F888" s="184">
        <v>-5.4800000000000001E-2</v>
      </c>
      <c r="G888" s="184">
        <v>1.1645000000000001</v>
      </c>
      <c r="H888" s="184">
        <v>1.9180999999999999</v>
      </c>
      <c r="I888" s="184">
        <v>3.7141999999999999</v>
      </c>
      <c r="J888" s="184">
        <v>9.3943999999999992</v>
      </c>
      <c r="K888" s="184">
        <v>2.7408000000000001</v>
      </c>
      <c r="L888" s="184">
        <v>13.9496</v>
      </c>
      <c r="M888" s="184">
        <v>27.8141</v>
      </c>
      <c r="N888" s="184">
        <v>50.439799999999998</v>
      </c>
      <c r="O888" s="184">
        <v>9.4053000000000004</v>
      </c>
      <c r="P888" s="184">
        <v>15.2994</v>
      </c>
      <c r="Q888" s="184">
        <v>12.700900000000001</v>
      </c>
      <c r="R888" s="184">
        <v>15.261699999999999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44351</v>
      </c>
      <c r="E889" s="184">
        <v>49.06</v>
      </c>
      <c r="F889" s="184">
        <v>-4.07E-2</v>
      </c>
      <c r="G889" s="184">
        <v>1.1546000000000001</v>
      </c>
      <c r="H889" s="184">
        <v>1.8898999999999999</v>
      </c>
      <c r="I889" s="184">
        <v>3.6551999999999998</v>
      </c>
      <c r="J889" s="184">
        <v>9.2894000000000005</v>
      </c>
      <c r="K889" s="184">
        <v>2.4003000000000001</v>
      </c>
      <c r="L889" s="184">
        <v>13.171900000000001</v>
      </c>
      <c r="M889" s="184">
        <v>26.508500000000002</v>
      </c>
      <c r="N889" s="184">
        <v>48.396900000000002</v>
      </c>
      <c r="O889" s="184">
        <v>7.9326999999999996</v>
      </c>
      <c r="P889" s="184">
        <v>13.5924</v>
      </c>
      <c r="Q889" s="184">
        <v>11.0076</v>
      </c>
      <c r="R889" s="184">
        <v>13.724299999999999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44351</v>
      </c>
      <c r="E890" s="184">
        <v>27.7163</v>
      </c>
      <c r="F890" s="184">
        <v>-2.8500000000000001E-2</v>
      </c>
      <c r="G890" s="184">
        <v>1.2479</v>
      </c>
      <c r="H890" s="184">
        <v>1.8131999999999999</v>
      </c>
      <c r="I890" s="184">
        <v>3.2002999999999999</v>
      </c>
      <c r="J890" s="184">
        <v>6.9028999999999998</v>
      </c>
      <c r="K890" s="184">
        <v>3.37</v>
      </c>
      <c r="L890" s="184">
        <v>18.783300000000001</v>
      </c>
      <c r="M890" s="184">
        <v>42.045999999999999</v>
      </c>
      <c r="N890" s="184">
        <v>65.124399999999994</v>
      </c>
      <c r="O890" s="184">
        <v>22.944299999999998</v>
      </c>
      <c r="P890" s="184">
        <v>20.163</v>
      </c>
      <c r="Q890" s="184">
        <v>16.7028</v>
      </c>
      <c r="R890" s="184">
        <v>25.019300000000001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44351</v>
      </c>
      <c r="E891" s="184">
        <v>25.497</v>
      </c>
      <c r="F891" s="184">
        <v>-3.1800000000000002E-2</v>
      </c>
      <c r="G891" s="184">
        <v>1.238</v>
      </c>
      <c r="H891" s="184">
        <v>1.7905</v>
      </c>
      <c r="I891" s="184">
        <v>3.1536</v>
      </c>
      <c r="J891" s="184">
        <v>6.7981999999999996</v>
      </c>
      <c r="K891" s="184">
        <v>3.0935999999999999</v>
      </c>
      <c r="L891" s="184">
        <v>18.169699999999999</v>
      </c>
      <c r="M891" s="184">
        <v>40.854199999999999</v>
      </c>
      <c r="N891" s="184">
        <v>63.181800000000003</v>
      </c>
      <c r="O891" s="184">
        <v>21.250299999999999</v>
      </c>
      <c r="P891" s="184">
        <v>18.6191</v>
      </c>
      <c r="Q891" s="184">
        <v>15.2363</v>
      </c>
      <c r="R891" s="184">
        <v>23.378799999999998</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44351</v>
      </c>
      <c r="E892" s="184">
        <v>13.48</v>
      </c>
      <c r="F892" s="184">
        <v>-0.2959</v>
      </c>
      <c r="G892" s="184">
        <v>1.4296</v>
      </c>
      <c r="H892" s="184">
        <v>1.506</v>
      </c>
      <c r="I892" s="184">
        <v>3.4535999999999998</v>
      </c>
      <c r="J892" s="184">
        <v>8.1861999999999995</v>
      </c>
      <c r="K892" s="184">
        <v>4.8212000000000002</v>
      </c>
      <c r="L892" s="184">
        <v>21.441400000000002</v>
      </c>
      <c r="M892" s="184"/>
      <c r="N892" s="184"/>
      <c r="O892" s="184"/>
      <c r="P892" s="184"/>
      <c r="Q892" s="184">
        <v>34.799999999999997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44351</v>
      </c>
      <c r="E893" s="184">
        <v>13.31</v>
      </c>
      <c r="F893" s="184">
        <v>-0.29959999999999998</v>
      </c>
      <c r="G893" s="184">
        <v>1.3709</v>
      </c>
      <c r="H893" s="184">
        <v>1.4481999999999999</v>
      </c>
      <c r="I893" s="184">
        <v>3.3384999999999998</v>
      </c>
      <c r="J893" s="184">
        <v>8.0357000000000003</v>
      </c>
      <c r="K893" s="184">
        <v>4.3102999999999998</v>
      </c>
      <c r="L893" s="184">
        <v>20.343599999999999</v>
      </c>
      <c r="M893" s="184"/>
      <c r="N893" s="184"/>
      <c r="O893" s="184"/>
      <c r="P893" s="184"/>
      <c r="Q893" s="184">
        <v>33.1</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44351</v>
      </c>
      <c r="E894" s="184">
        <v>10.463800000000001</v>
      </c>
      <c r="F894" s="184">
        <v>-0.1069</v>
      </c>
      <c r="G894" s="184">
        <v>1.1288</v>
      </c>
      <c r="H894" s="184">
        <v>1.7789999999999999</v>
      </c>
      <c r="I894" s="184">
        <v>3.1179999999999999</v>
      </c>
      <c r="J894" s="184">
        <v>6.5311000000000003</v>
      </c>
      <c r="K894" s="184">
        <v>1.9863999999999999</v>
      </c>
      <c r="L894" s="184">
        <v>9.2334999999999994</v>
      </c>
      <c r="M894" s="184">
        <v>29.505700000000001</v>
      </c>
      <c r="N894" s="184">
        <v>42.914900000000003</v>
      </c>
      <c r="O894" s="184">
        <v>6.7140000000000004</v>
      </c>
      <c r="P894" s="184">
        <v>11.6798</v>
      </c>
      <c r="Q894" s="184">
        <v>0.34260000000000002</v>
      </c>
      <c r="R894" s="184">
        <v>5.8738000000000001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44351</v>
      </c>
      <c r="E895" s="184">
        <v>11.652200000000001</v>
      </c>
      <c r="F895" s="184">
        <v>-0.1037</v>
      </c>
      <c r="G895" s="184">
        <v>1.1378999999999999</v>
      </c>
      <c r="H895" s="184">
        <v>1.8006</v>
      </c>
      <c r="I895" s="184">
        <v>3.1615000000000002</v>
      </c>
      <c r="J895" s="184">
        <v>6.6308999999999996</v>
      </c>
      <c r="K895" s="184">
        <v>2.2688000000000001</v>
      </c>
      <c r="L895" s="184">
        <v>9.8341999999999992</v>
      </c>
      <c r="M895" s="184">
        <v>30.584700000000002</v>
      </c>
      <c r="N895" s="184">
        <v>44.596899999999998</v>
      </c>
      <c r="O895" s="184">
        <v>8.3312000000000008</v>
      </c>
      <c r="P895" s="184">
        <v>13.2188</v>
      </c>
      <c r="Q895" s="184">
        <v>13.918699999999999</v>
      </c>
      <c r="R895" s="184">
        <v>7.4612999999999996</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44351</v>
      </c>
      <c r="E896" s="184">
        <v>14.832000000000001</v>
      </c>
      <c r="F896" s="184">
        <v>-3.3700000000000001E-2</v>
      </c>
      <c r="G896" s="184">
        <v>1.3807</v>
      </c>
      <c r="H896" s="184">
        <v>2.0644</v>
      </c>
      <c r="I896" s="184">
        <v>3.6116000000000001</v>
      </c>
      <c r="J896" s="184">
        <v>8.4131</v>
      </c>
      <c r="K896" s="184">
        <v>3.4093</v>
      </c>
      <c r="L896" s="184">
        <v>21.563800000000001</v>
      </c>
      <c r="M896" s="184">
        <v>42.3553</v>
      </c>
      <c r="N896" s="184">
        <v>60.241999999999997</v>
      </c>
      <c r="O896" s="184"/>
      <c r="P896" s="184"/>
      <c r="Q896" s="184">
        <v>23.223500000000001</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44351</v>
      </c>
      <c r="E897" s="184">
        <v>14.349</v>
      </c>
      <c r="F897" s="184">
        <v>-3.4799999999999998E-2</v>
      </c>
      <c r="G897" s="184">
        <v>1.3776999999999999</v>
      </c>
      <c r="H897" s="184">
        <v>2.0337000000000001</v>
      </c>
      <c r="I897" s="184">
        <v>3.5506000000000002</v>
      </c>
      <c r="J897" s="184">
        <v>8.2698</v>
      </c>
      <c r="K897" s="184">
        <v>2.9634999999999998</v>
      </c>
      <c r="L897" s="184">
        <v>20.519100000000002</v>
      </c>
      <c r="M897" s="184">
        <v>40.511200000000002</v>
      </c>
      <c r="N897" s="184">
        <v>57.490900000000003</v>
      </c>
      <c r="O897" s="184"/>
      <c r="P897" s="184"/>
      <c r="Q897" s="184">
        <v>21.081199999999999</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44351</v>
      </c>
      <c r="E898" s="184">
        <v>15.177</v>
      </c>
      <c r="F898" s="184">
        <v>0.1386</v>
      </c>
      <c r="G898" s="184">
        <v>1.1935</v>
      </c>
      <c r="H898" s="184">
        <v>1.9823</v>
      </c>
      <c r="I898" s="184">
        <v>3.3784999999999998</v>
      </c>
      <c r="J898" s="184">
        <v>5.6379000000000001</v>
      </c>
      <c r="K898" s="184">
        <v>4.2805999999999997</v>
      </c>
      <c r="L898" s="184">
        <v>17.2241</v>
      </c>
      <c r="M898" s="184">
        <v>31.379799999999999</v>
      </c>
      <c r="N898" s="184">
        <v>48.401299999999999</v>
      </c>
      <c r="O898" s="184"/>
      <c r="P898" s="184"/>
      <c r="Q898" s="184">
        <v>17.545200000000001</v>
      </c>
      <c r="R898" s="184">
        <v>16.885400000000001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44351</v>
      </c>
      <c r="E899" s="184">
        <v>14.744</v>
      </c>
      <c r="F899" s="184">
        <v>0.129</v>
      </c>
      <c r="G899" s="184">
        <v>1.1802999999999999</v>
      </c>
      <c r="H899" s="184">
        <v>1.9570000000000001</v>
      </c>
      <c r="I899" s="184">
        <v>3.3289</v>
      </c>
      <c r="J899" s="184">
        <v>5.5252999999999997</v>
      </c>
      <c r="K899" s="184">
        <v>3.9701</v>
      </c>
      <c r="L899" s="184">
        <v>16.5349</v>
      </c>
      <c r="M899" s="184">
        <v>30.247299999999999</v>
      </c>
      <c r="N899" s="184">
        <v>46.706499999999998</v>
      </c>
      <c r="O899" s="184"/>
      <c r="P899" s="184"/>
      <c r="Q899" s="184">
        <v>16.234200000000001</v>
      </c>
      <c r="R899" s="184">
        <v>15.562200000000001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44351</v>
      </c>
      <c r="E900" s="184">
        <v>13.351699999999999</v>
      </c>
      <c r="F900" s="184">
        <v>1.95E-2</v>
      </c>
      <c r="G900" s="184">
        <v>0.90839999999999999</v>
      </c>
      <c r="H900" s="184">
        <v>1.9152</v>
      </c>
      <c r="I900" s="184">
        <v>3.4214000000000002</v>
      </c>
      <c r="J900" s="184">
        <v>8.5372000000000003</v>
      </c>
      <c r="K900" s="184">
        <v>7.6169000000000002</v>
      </c>
      <c r="L900" s="184">
        <v>30.046099999999999</v>
      </c>
      <c r="M900" s="184"/>
      <c r="N900" s="184"/>
      <c r="O900" s="184"/>
      <c r="P900" s="184"/>
      <c r="Q900" s="184">
        <v>33.517000000000003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44351</v>
      </c>
      <c r="E901" s="184">
        <v>13.196899999999999</v>
      </c>
      <c r="F901" s="184">
        <v>1.44E-2</v>
      </c>
      <c r="G901" s="184">
        <v>0.89139999999999997</v>
      </c>
      <c r="H901" s="184">
        <v>1.8751</v>
      </c>
      <c r="I901" s="184">
        <v>3.3397999999999999</v>
      </c>
      <c r="J901" s="184">
        <v>8.3489000000000004</v>
      </c>
      <c r="K901" s="184">
        <v>7.056</v>
      </c>
      <c r="L901" s="184">
        <v>28.6799</v>
      </c>
      <c r="M901" s="184"/>
      <c r="N901" s="184"/>
      <c r="O901" s="184"/>
      <c r="P901" s="184"/>
      <c r="Q901" s="184">
        <v>31.969000000000001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44351</v>
      </c>
      <c r="E902" s="184">
        <v>17.378</v>
      </c>
      <c r="F902" s="184">
        <v>-3.4500000000000003E-2</v>
      </c>
      <c r="G902" s="184">
        <v>1.5841000000000001</v>
      </c>
      <c r="H902" s="184">
        <v>2.2776999999999998</v>
      </c>
      <c r="I902" s="184">
        <v>3.2254</v>
      </c>
      <c r="J902" s="184">
        <v>8.5039999999999996</v>
      </c>
      <c r="K902" s="184">
        <v>4.3159999999999998</v>
      </c>
      <c r="L902" s="184">
        <v>22.977900000000002</v>
      </c>
      <c r="M902" s="184">
        <v>43.311900000000001</v>
      </c>
      <c r="N902" s="184">
        <v>74.442899999999995</v>
      </c>
      <c r="O902" s="184"/>
      <c r="P902" s="184"/>
      <c r="Q902" s="184">
        <v>30.764299999999999</v>
      </c>
      <c r="R902" s="184">
        <v>26.510100000000001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44351</v>
      </c>
      <c r="E903" s="184">
        <v>16.806000000000001</v>
      </c>
      <c r="F903" s="184">
        <v>-3.5700000000000003E-2</v>
      </c>
      <c r="G903" s="184">
        <v>1.5713999999999999</v>
      </c>
      <c r="H903" s="184">
        <v>2.2511999999999999</v>
      </c>
      <c r="I903" s="184">
        <v>3.1676000000000002</v>
      </c>
      <c r="J903" s="184">
        <v>8.3698999999999995</v>
      </c>
      <c r="K903" s="184">
        <v>3.9268000000000001</v>
      </c>
      <c r="L903" s="184">
        <v>22.039100000000001</v>
      </c>
      <c r="M903" s="184">
        <v>41.679299999999998</v>
      </c>
      <c r="N903" s="184">
        <v>71.770200000000003</v>
      </c>
      <c r="O903" s="184"/>
      <c r="P903" s="184"/>
      <c r="Q903" s="184">
        <v>28.6572</v>
      </c>
      <c r="R903" s="184">
        <v>24.482199999999999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44351</v>
      </c>
      <c r="E904" s="184">
        <v>34.911000000000001</v>
      </c>
      <c r="F904" s="184">
        <v>-0.20100000000000001</v>
      </c>
      <c r="G904" s="184">
        <v>0.58689999999999998</v>
      </c>
      <c r="H904" s="184">
        <v>1.5235000000000001</v>
      </c>
      <c r="I904" s="184">
        <v>3.8668999999999998</v>
      </c>
      <c r="J904" s="184">
        <v>8.0039999999999996</v>
      </c>
      <c r="K904" s="184">
        <v>3.0920999999999998</v>
      </c>
      <c r="L904" s="184">
        <v>16.075600000000001</v>
      </c>
      <c r="M904" s="184">
        <v>37.683399999999999</v>
      </c>
      <c r="N904" s="184">
        <v>49.8127</v>
      </c>
      <c r="O904" s="184">
        <v>15.0649</v>
      </c>
      <c r="P904" s="184">
        <v>16.529399999999999</v>
      </c>
      <c r="Q904" s="184">
        <v>16.766200000000001</v>
      </c>
      <c r="R904" s="184">
        <v>19.116099999999999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44351</v>
      </c>
      <c r="E905" s="184">
        <v>31.333300000000001</v>
      </c>
      <c r="F905" s="184">
        <v>-0.20449999999999999</v>
      </c>
      <c r="G905" s="184">
        <v>0.57679999999999998</v>
      </c>
      <c r="H905" s="184">
        <v>1.4992000000000001</v>
      </c>
      <c r="I905" s="184">
        <v>3.8176000000000001</v>
      </c>
      <c r="J905" s="184">
        <v>7.8944000000000001</v>
      </c>
      <c r="K905" s="184">
        <v>2.7871000000000001</v>
      </c>
      <c r="L905" s="184">
        <v>15.407299999999999</v>
      </c>
      <c r="M905" s="184">
        <v>36.469099999999997</v>
      </c>
      <c r="N905" s="184">
        <v>47.968200000000003</v>
      </c>
      <c r="O905" s="184">
        <v>13.668100000000001</v>
      </c>
      <c r="P905" s="184">
        <v>15.046799999999999</v>
      </c>
      <c r="Q905" s="184">
        <v>15.211399999999999</v>
      </c>
      <c r="R905" s="184">
        <v>17.6752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44351</v>
      </c>
      <c r="E906" s="184">
        <v>68.881399999999999</v>
      </c>
      <c r="F906" s="184">
        <v>9.2999999999999999E-2</v>
      </c>
      <c r="G906" s="184">
        <v>1.548</v>
      </c>
      <c r="H906" s="184">
        <v>2.0211000000000001</v>
      </c>
      <c r="I906" s="184">
        <v>3.6621000000000001</v>
      </c>
      <c r="J906" s="184">
        <v>9.1803000000000008</v>
      </c>
      <c r="K906" s="184">
        <v>2.8921000000000001</v>
      </c>
      <c r="L906" s="184">
        <v>31.0364</v>
      </c>
      <c r="M906" s="184">
        <v>52.542999999999999</v>
      </c>
      <c r="N906" s="184">
        <v>78.559799999999996</v>
      </c>
      <c r="O906" s="184">
        <v>14.491099999999999</v>
      </c>
      <c r="P906" s="184">
        <v>15.3239</v>
      </c>
      <c r="Q906" s="184">
        <v>14.288600000000001</v>
      </c>
      <c r="R906" s="184">
        <v>18.823499999999999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44351</v>
      </c>
      <c r="E907" s="184">
        <v>73.653700000000001</v>
      </c>
      <c r="F907" s="184">
        <v>9.4600000000000004E-2</v>
      </c>
      <c r="G907" s="184">
        <v>1.5531999999999999</v>
      </c>
      <c r="H907" s="184">
        <v>2.0331999999999999</v>
      </c>
      <c r="I907" s="184">
        <v>3.6892999999999998</v>
      </c>
      <c r="J907" s="184">
        <v>9.2430000000000003</v>
      </c>
      <c r="K907" s="184">
        <v>3.0655000000000001</v>
      </c>
      <c r="L907" s="184">
        <v>31.473500000000001</v>
      </c>
      <c r="M907" s="184">
        <v>53.323799999999999</v>
      </c>
      <c r="N907" s="184">
        <v>79.744399999999999</v>
      </c>
      <c r="O907" s="184">
        <v>15.2814</v>
      </c>
      <c r="P907" s="184">
        <v>16.2837</v>
      </c>
      <c r="Q907" s="184">
        <v>18.765699999999999</v>
      </c>
      <c r="R907" s="184">
        <v>19.607399999999998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44351</v>
      </c>
      <c r="E908" s="184">
        <v>97.55</v>
      </c>
      <c r="F908" s="184">
        <v>0.13339999999999999</v>
      </c>
      <c r="G908" s="184">
        <v>1.2243999999999999</v>
      </c>
      <c r="H908" s="184">
        <v>2.0076999999999998</v>
      </c>
      <c r="I908" s="184">
        <v>3.6002999999999998</v>
      </c>
      <c r="J908" s="184">
        <v>7.9451000000000001</v>
      </c>
      <c r="K908" s="184">
        <v>5.7682000000000002</v>
      </c>
      <c r="L908" s="184">
        <v>24.4102</v>
      </c>
      <c r="M908" s="184">
        <v>44.155500000000004</v>
      </c>
      <c r="N908" s="184">
        <v>58.979799999999997</v>
      </c>
      <c r="O908" s="184">
        <v>17.1934</v>
      </c>
      <c r="P908" s="184">
        <v>16.123799999999999</v>
      </c>
      <c r="Q908" s="184">
        <v>15.7507</v>
      </c>
      <c r="R908" s="184">
        <v>21.753799999999998</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44351</v>
      </c>
      <c r="E909" s="184">
        <v>103.54</v>
      </c>
      <c r="F909" s="184">
        <v>0.13539999999999999</v>
      </c>
      <c r="G909" s="184">
        <v>1.222</v>
      </c>
      <c r="H909" s="184">
        <v>2.0198999999999998</v>
      </c>
      <c r="I909" s="184">
        <v>3.6436000000000002</v>
      </c>
      <c r="J909" s="184">
        <v>8.0342000000000002</v>
      </c>
      <c r="K909" s="184">
        <v>6.0209000000000001</v>
      </c>
      <c r="L909" s="184">
        <v>24.9879</v>
      </c>
      <c r="M909" s="184">
        <v>45.136000000000003</v>
      </c>
      <c r="N909" s="184">
        <v>60.402799999999999</v>
      </c>
      <c r="O909" s="184">
        <v>18.118200000000002</v>
      </c>
      <c r="P909" s="184">
        <v>17.0075</v>
      </c>
      <c r="Q909" s="184">
        <v>15.3802</v>
      </c>
      <c r="R909" s="184">
        <v>22.6952</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44351</v>
      </c>
      <c r="E910" s="184">
        <v>51.011400000000002</v>
      </c>
      <c r="F910" s="184">
        <v>0.52910000000000001</v>
      </c>
      <c r="G910" s="184">
        <v>1.2963</v>
      </c>
      <c r="H910" s="184">
        <v>2.0996000000000001</v>
      </c>
      <c r="I910" s="184">
        <v>3.3289</v>
      </c>
      <c r="J910" s="184">
        <v>7.7747000000000002</v>
      </c>
      <c r="K910" s="184">
        <v>16.766400000000001</v>
      </c>
      <c r="L910" s="184">
        <v>35.645200000000003</v>
      </c>
      <c r="M910" s="184">
        <v>57.823500000000003</v>
      </c>
      <c r="N910" s="184">
        <v>73.594399999999993</v>
      </c>
      <c r="O910" s="184">
        <v>17.578099999999999</v>
      </c>
      <c r="P910" s="184">
        <v>16.4224</v>
      </c>
      <c r="Q910" s="184">
        <v>13.5205</v>
      </c>
      <c r="R910" s="184">
        <v>25.136900000000001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44351</v>
      </c>
      <c r="E911" s="184">
        <v>52.710900000000002</v>
      </c>
      <c r="F911" s="184">
        <v>0.53459999999999996</v>
      </c>
      <c r="G911" s="184">
        <v>1.3132999999999999</v>
      </c>
      <c r="H911" s="184">
        <v>2.1614</v>
      </c>
      <c r="I911" s="184">
        <v>3.4403000000000001</v>
      </c>
      <c r="J911" s="184">
        <v>8.1359999999999992</v>
      </c>
      <c r="K911" s="184">
        <v>17.529199999999999</v>
      </c>
      <c r="L911" s="184">
        <v>37.212899999999998</v>
      </c>
      <c r="M911" s="184">
        <v>60.385599999999997</v>
      </c>
      <c r="N911" s="184">
        <v>77.193799999999996</v>
      </c>
      <c r="O911" s="184">
        <v>19.185600000000001</v>
      </c>
      <c r="P911" s="184">
        <v>17.431100000000001</v>
      </c>
      <c r="Q911" s="184">
        <v>18.538499999999999</v>
      </c>
      <c r="R911" s="184">
        <v>27.3322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44351</v>
      </c>
      <c r="E912" s="184">
        <v>221.0805</v>
      </c>
      <c r="F912" s="184">
        <v>-0.32350000000000001</v>
      </c>
      <c r="G912" s="184">
        <v>1.4422999999999999</v>
      </c>
      <c r="H912" s="184">
        <v>2.4487000000000001</v>
      </c>
      <c r="I912" s="184">
        <v>3.8936000000000002</v>
      </c>
      <c r="J912" s="184">
        <v>7.1082000000000001</v>
      </c>
      <c r="K912" s="184">
        <v>6.9839000000000002</v>
      </c>
      <c r="L912" s="184">
        <v>20.9268</v>
      </c>
      <c r="M912" s="184">
        <v>37.993699999999997</v>
      </c>
      <c r="N912" s="184">
        <v>55.128900000000002</v>
      </c>
      <c r="O912" s="184">
        <v>16.3232</v>
      </c>
      <c r="P912" s="184">
        <v>17.3856</v>
      </c>
      <c r="Q912" s="184">
        <v>16.404599999999999</v>
      </c>
      <c r="R912" s="184">
        <v>19.142399999999999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44351</v>
      </c>
      <c r="E913" s="184">
        <v>204.5401</v>
      </c>
      <c r="F913" s="184">
        <v>-0.32629999999999998</v>
      </c>
      <c r="G913" s="184">
        <v>1.4337</v>
      </c>
      <c r="H913" s="184">
        <v>2.4287000000000001</v>
      </c>
      <c r="I913" s="184">
        <v>3.8540000000000001</v>
      </c>
      <c r="J913" s="184">
        <v>7.0114999999999998</v>
      </c>
      <c r="K913" s="184">
        <v>6.6848000000000001</v>
      </c>
      <c r="L913" s="184">
        <v>20.263400000000001</v>
      </c>
      <c r="M913" s="184">
        <v>36.893599999999999</v>
      </c>
      <c r="N913" s="184">
        <v>53.492100000000001</v>
      </c>
      <c r="O913" s="184">
        <v>15.1355</v>
      </c>
      <c r="P913" s="184">
        <v>16.2422</v>
      </c>
      <c r="Q913" s="184">
        <v>19.8643</v>
      </c>
      <c r="R913" s="184">
        <v>17.903199999999998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44351</v>
      </c>
      <c r="E914" s="184">
        <v>241.5455</v>
      </c>
      <c r="F914" s="184">
        <v>-6.4899999999999999E-2</v>
      </c>
      <c r="G914" s="184">
        <v>0.77639999999999998</v>
      </c>
      <c r="H914" s="184">
        <v>1.6157999999999999</v>
      </c>
      <c r="I914" s="184">
        <v>3.2240000000000002</v>
      </c>
      <c r="J914" s="184">
        <v>7.5945</v>
      </c>
      <c r="K914" s="184">
        <v>2.6825999999999999</v>
      </c>
      <c r="L914" s="184">
        <v>17.968800000000002</v>
      </c>
      <c r="M914" s="184">
        <v>34.0017</v>
      </c>
      <c r="N914" s="184">
        <v>47.128500000000003</v>
      </c>
      <c r="O914" s="184">
        <v>13.013</v>
      </c>
      <c r="P914" s="184">
        <v>14.468500000000001</v>
      </c>
      <c r="Q914" s="184">
        <v>18.393699999999999</v>
      </c>
      <c r="R914" s="184">
        <v>13.6221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44351</v>
      </c>
      <c r="E915" s="184">
        <v>257.0471</v>
      </c>
      <c r="F915" s="184">
        <v>-6.2399999999999997E-2</v>
      </c>
      <c r="G915" s="184">
        <v>0.78410000000000002</v>
      </c>
      <c r="H915" s="184">
        <v>1.6347</v>
      </c>
      <c r="I915" s="184">
        <v>3.2629999999999999</v>
      </c>
      <c r="J915" s="184">
        <v>7.6847000000000003</v>
      </c>
      <c r="K915" s="184">
        <v>2.9352</v>
      </c>
      <c r="L915" s="184">
        <v>18.536899999999999</v>
      </c>
      <c r="M915" s="184">
        <v>34.981299999999997</v>
      </c>
      <c r="N915" s="184">
        <v>48.572800000000001</v>
      </c>
      <c r="O915" s="184">
        <v>14.122</v>
      </c>
      <c r="P915" s="184">
        <v>15.5579</v>
      </c>
      <c r="Q915" s="184">
        <v>13.059799999999999</v>
      </c>
      <c r="R915" s="184">
        <v>14.626300000000001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44351</v>
      </c>
      <c r="E916" s="184">
        <v>13.673</v>
      </c>
      <c r="F916" s="184">
        <v>-0.1016</v>
      </c>
      <c r="G916" s="184">
        <v>1.4333</v>
      </c>
      <c r="H916" s="184">
        <v>2.4923999999999999</v>
      </c>
      <c r="I916" s="184">
        <v>4.2237</v>
      </c>
      <c r="J916" s="184">
        <v>9.4575999999999993</v>
      </c>
      <c r="K916" s="184">
        <v>5.0468000000000002</v>
      </c>
      <c r="L916" s="184">
        <v>23.9529</v>
      </c>
      <c r="M916" s="184">
        <v>44.109900000000003</v>
      </c>
      <c r="N916" s="184">
        <v>65.904300000000006</v>
      </c>
      <c r="O916" s="184"/>
      <c r="P916" s="184"/>
      <c r="Q916" s="184">
        <v>23.2136</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44351</v>
      </c>
      <c r="E917" s="184">
        <v>13.273099999999999</v>
      </c>
      <c r="F917" s="184">
        <v>-0.1069</v>
      </c>
      <c r="G917" s="184">
        <v>1.4180999999999999</v>
      </c>
      <c r="H917" s="184">
        <v>2.4578000000000002</v>
      </c>
      <c r="I917" s="184">
        <v>4.1550000000000002</v>
      </c>
      <c r="J917" s="184">
        <v>9.2985000000000007</v>
      </c>
      <c r="K917" s="184">
        <v>4.5768000000000004</v>
      </c>
      <c r="L917" s="184">
        <v>22.869499999999999</v>
      </c>
      <c r="M917" s="184">
        <v>42.233600000000003</v>
      </c>
      <c r="N917" s="184">
        <v>63.050199999999997</v>
      </c>
      <c r="O917" s="184"/>
      <c r="P917" s="184"/>
      <c r="Q917" s="184">
        <v>20.7971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44351</v>
      </c>
      <c r="E918" s="184">
        <v>15.59</v>
      </c>
      <c r="F918" s="184">
        <v>-0.12809999999999999</v>
      </c>
      <c r="G918" s="184">
        <v>0.64559999999999995</v>
      </c>
      <c r="H918" s="184">
        <v>1.4974000000000001</v>
      </c>
      <c r="I918" s="184">
        <v>3.3820000000000001</v>
      </c>
      <c r="J918" s="184">
        <v>5.1246999999999998</v>
      </c>
      <c r="K918" s="184">
        <v>1.6296999999999999</v>
      </c>
      <c r="L918" s="184">
        <v>19.8309</v>
      </c>
      <c r="M918" s="184">
        <v>37.478000000000002</v>
      </c>
      <c r="N918" s="184">
        <v>56.369100000000003</v>
      </c>
      <c r="O918" s="184"/>
      <c r="P918" s="184"/>
      <c r="Q918" s="184">
        <v>27.413399999999999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44351</v>
      </c>
      <c r="E919" s="184">
        <v>15.33</v>
      </c>
      <c r="F919" s="184">
        <v>-0.1953</v>
      </c>
      <c r="G919" s="184">
        <v>0.59060000000000001</v>
      </c>
      <c r="H919" s="184">
        <v>1.456</v>
      </c>
      <c r="I919" s="184">
        <v>3.3018999999999998</v>
      </c>
      <c r="J919" s="184">
        <v>5</v>
      </c>
      <c r="K919" s="184">
        <v>1.456</v>
      </c>
      <c r="L919" s="184">
        <v>19.392499999999998</v>
      </c>
      <c r="M919" s="184">
        <v>36.631</v>
      </c>
      <c r="N919" s="184">
        <v>55.005099999999999</v>
      </c>
      <c r="O919" s="184"/>
      <c r="P919" s="184"/>
      <c r="Q919" s="184">
        <v>26.249600000000001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-6.0448000000000002E-2</v>
      </c>
      <c r="G920" s="186">
        <v>1.1449540000000002</v>
      </c>
      <c r="H920" s="186">
        <v>1.8988360000000002</v>
      </c>
      <c r="I920" s="186">
        <v>3.4057699999999995</v>
      </c>
      <c r="J920" s="186">
        <v>7.9705100000000009</v>
      </c>
      <c r="K920" s="186">
        <v>4.7448880000000004</v>
      </c>
      <c r="L920" s="186">
        <v>20.975711999999994</v>
      </c>
      <c r="M920" s="186">
        <v>39.921008695652169</v>
      </c>
      <c r="N920" s="186">
        <v>57.824811363636357</v>
      </c>
      <c r="O920" s="186">
        <v>13.888723529411767</v>
      </c>
      <c r="P920" s="186">
        <v>15.272356666666669</v>
      </c>
      <c r="Q920" s="186">
        <v>18.526032000000001</v>
      </c>
      <c r="R920" s="186">
        <v>17.456589473684215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-6.964999999999999E-2</v>
      </c>
      <c r="G921" s="186">
        <v>1.1869000000000001</v>
      </c>
      <c r="H921" s="186">
        <v>1.90445</v>
      </c>
      <c r="I921" s="186">
        <v>3.3802500000000002</v>
      </c>
      <c r="J921" s="186">
        <v>7.9745499999999998</v>
      </c>
      <c r="K921" s="186">
        <v>4.1949000000000005</v>
      </c>
      <c r="L921" s="186">
        <v>19.611699999999999</v>
      </c>
      <c r="M921" s="186">
        <v>38.429549999999999</v>
      </c>
      <c r="N921" s="186">
        <v>55.586650000000006</v>
      </c>
      <c r="O921" s="186">
        <v>14.258600000000001</v>
      </c>
      <c r="P921" s="186">
        <v>15.31165</v>
      </c>
      <c r="Q921" s="186">
        <v>16.319400000000002</v>
      </c>
      <c r="R921" s="186">
        <v>17.1328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44351</v>
      </c>
      <c r="E924" s="184">
        <v>18.0671</v>
      </c>
      <c r="F924" s="184">
        <v>-48.421599999999998</v>
      </c>
      <c r="G924" s="184">
        <v>4.7831000000000001</v>
      </c>
      <c r="H924" s="184">
        <v>-4.4119000000000002</v>
      </c>
      <c r="I924" s="184">
        <v>-4.3219000000000003</v>
      </c>
      <c r="J924" s="184">
        <v>4.3498000000000001</v>
      </c>
      <c r="K924" s="184">
        <v>11.2805</v>
      </c>
      <c r="L924" s="184">
        <v>3.4506000000000001</v>
      </c>
      <c r="M924" s="184">
        <v>4.4020999999999999</v>
      </c>
      <c r="N924" s="184">
        <v>4.3875999999999999</v>
      </c>
      <c r="O924" s="184">
        <v>10.6922</v>
      </c>
      <c r="P924" s="184">
        <v>8.6946999999999992</v>
      </c>
      <c r="Q924" s="184">
        <v>9.2398000000000007</v>
      </c>
      <c r="R924" s="184">
        <v>9.8310999999999993</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44351</v>
      </c>
      <c r="E925" s="184">
        <v>17.784500000000001</v>
      </c>
      <c r="F925" s="184">
        <v>-48.575899999999997</v>
      </c>
      <c r="G925" s="184">
        <v>4.5853000000000002</v>
      </c>
      <c r="H925" s="184">
        <v>-4.5991</v>
      </c>
      <c r="I925" s="184">
        <v>-4.5366</v>
      </c>
      <c r="J925" s="184">
        <v>4.1391</v>
      </c>
      <c r="K925" s="184">
        <v>11.056800000000001</v>
      </c>
      <c r="L925" s="184">
        <v>3.2382</v>
      </c>
      <c r="M925" s="184">
        <v>4.1890999999999998</v>
      </c>
      <c r="N925" s="184">
        <v>4.1741000000000001</v>
      </c>
      <c r="O925" s="184">
        <v>10.4459</v>
      </c>
      <c r="P925" s="184">
        <v>8.4440000000000008</v>
      </c>
      <c r="Q925" s="184">
        <v>8.9827999999999992</v>
      </c>
      <c r="R925" s="184">
        <v>9.5969999999999995</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44351</v>
      </c>
      <c r="E926" s="184">
        <v>19.264099999999999</v>
      </c>
      <c r="F926" s="184">
        <v>-9.0923999999999996</v>
      </c>
      <c r="G926" s="184">
        <v>5.5603999999999996</v>
      </c>
      <c r="H926" s="184">
        <v>-0.81189999999999996</v>
      </c>
      <c r="I926" s="184">
        <v>-0.2571</v>
      </c>
      <c r="J926" s="184">
        <v>9.4883000000000006</v>
      </c>
      <c r="K926" s="184">
        <v>11.0977</v>
      </c>
      <c r="L926" s="184">
        <v>1.7230000000000001</v>
      </c>
      <c r="M926" s="184">
        <v>4.6375000000000002</v>
      </c>
      <c r="N926" s="184">
        <v>5.0214999999999996</v>
      </c>
      <c r="O926" s="184">
        <v>11.821099999999999</v>
      </c>
      <c r="P926" s="184">
        <v>9.8666999999999998</v>
      </c>
      <c r="Q926" s="184">
        <v>10.2303</v>
      </c>
      <c r="R926" s="184">
        <v>10.6714</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44351</v>
      </c>
      <c r="E927" s="184">
        <v>19.567499999999999</v>
      </c>
      <c r="F927" s="184">
        <v>-8.9513999999999996</v>
      </c>
      <c r="G927" s="184">
        <v>5.7230999999999996</v>
      </c>
      <c r="H927" s="184">
        <v>-0.66610000000000003</v>
      </c>
      <c r="I927" s="184">
        <v>-0.1066</v>
      </c>
      <c r="J927" s="184">
        <v>9.6457999999999995</v>
      </c>
      <c r="K927" s="184">
        <v>11.2616</v>
      </c>
      <c r="L927" s="184">
        <v>1.8849</v>
      </c>
      <c r="M927" s="184">
        <v>4.8033000000000001</v>
      </c>
      <c r="N927" s="184">
        <v>5.1897000000000002</v>
      </c>
      <c r="O927" s="184">
        <v>12.0352</v>
      </c>
      <c r="P927" s="184">
        <v>10.083</v>
      </c>
      <c r="Q927" s="184">
        <v>10.486499999999999</v>
      </c>
      <c r="R927" s="184">
        <v>10.862299999999999</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44351</v>
      </c>
      <c r="E928" s="184">
        <v>36.308900000000001</v>
      </c>
      <c r="F928" s="184">
        <v>-25.0139</v>
      </c>
      <c r="G928" s="184">
        <v>8.8192000000000004</v>
      </c>
      <c r="H928" s="184">
        <v>-5.0644999999999998</v>
      </c>
      <c r="I928" s="184">
        <v>-2.5251000000000001</v>
      </c>
      <c r="J928" s="184">
        <v>6.9118000000000004</v>
      </c>
      <c r="K928" s="184">
        <v>10.2197</v>
      </c>
      <c r="L928" s="184">
        <v>0.58109999999999995</v>
      </c>
      <c r="M928" s="184">
        <v>3.7593000000000001</v>
      </c>
      <c r="N928" s="184">
        <v>4.4476000000000004</v>
      </c>
      <c r="O928" s="184">
        <v>12.5456</v>
      </c>
      <c r="P928" s="184">
        <v>10.32</v>
      </c>
      <c r="Q928" s="184">
        <v>10.438800000000001</v>
      </c>
      <c r="R928" s="184">
        <v>10.4399</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44351</v>
      </c>
      <c r="E929" s="184">
        <v>35.975000000000001</v>
      </c>
      <c r="F929" s="184">
        <v>-25.144600000000001</v>
      </c>
      <c r="G929" s="184">
        <v>8.6979000000000006</v>
      </c>
      <c r="H929" s="184">
        <v>-5.1981999999999999</v>
      </c>
      <c r="I929" s="184">
        <v>-2.6497000000000002</v>
      </c>
      <c r="J929" s="184">
        <v>6.7843</v>
      </c>
      <c r="K929" s="184">
        <v>10.087300000000001</v>
      </c>
      <c r="L929" s="184">
        <v>0.45140000000000002</v>
      </c>
      <c r="M929" s="184">
        <v>3.6252</v>
      </c>
      <c r="N929" s="184">
        <v>4.3113000000000001</v>
      </c>
      <c r="O929" s="184">
        <v>12.407400000000001</v>
      </c>
      <c r="P929" s="184">
        <v>10.192399999999999</v>
      </c>
      <c r="Q929" s="184">
        <v>6.8760000000000003</v>
      </c>
      <c r="R929" s="184">
        <v>10.2958</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44351</v>
      </c>
      <c r="E930" s="184">
        <v>49.8964</v>
      </c>
      <c r="F930" s="184">
        <v>-30.989899999999999</v>
      </c>
      <c r="G930" s="184">
        <v>9.0287000000000006</v>
      </c>
      <c r="H930" s="184">
        <v>-5.8977000000000004</v>
      </c>
      <c r="I930" s="184">
        <v>-4.4130000000000003</v>
      </c>
      <c r="J930" s="184">
        <v>6.2031999999999998</v>
      </c>
      <c r="K930" s="184">
        <v>9.7014999999999993</v>
      </c>
      <c r="L930" s="184">
        <v>0.50080000000000002</v>
      </c>
      <c r="M930" s="184">
        <v>3.109</v>
      </c>
      <c r="N930" s="184">
        <v>3.9129</v>
      </c>
      <c r="O930" s="184">
        <v>10.3819</v>
      </c>
      <c r="P930" s="184">
        <v>9.5704999999999991</v>
      </c>
      <c r="Q930" s="184">
        <v>8.1751000000000005</v>
      </c>
      <c r="R930" s="184">
        <v>9.1150000000000002</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44351</v>
      </c>
      <c r="E931" s="184">
        <v>51.212499999999999</v>
      </c>
      <c r="F931" s="184">
        <v>-30.692299999999999</v>
      </c>
      <c r="G931" s="184">
        <v>9.32</v>
      </c>
      <c r="H931" s="184">
        <v>-5.5938999999999997</v>
      </c>
      <c r="I931" s="184">
        <v>-4.1069000000000004</v>
      </c>
      <c r="J931" s="184">
        <v>6.5122999999999998</v>
      </c>
      <c r="K931" s="184">
        <v>10.017899999999999</v>
      </c>
      <c r="L931" s="184">
        <v>0.81040000000000001</v>
      </c>
      <c r="M931" s="184">
        <v>3.4251</v>
      </c>
      <c r="N931" s="184">
        <v>4.2324000000000002</v>
      </c>
      <c r="O931" s="184">
        <v>10.731999999999999</v>
      </c>
      <c r="P931" s="184">
        <v>9.9346999999999994</v>
      </c>
      <c r="Q931" s="184">
        <v>10.1152</v>
      </c>
      <c r="R931" s="184">
        <v>9.4466000000000001</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-28.360250000000001</v>
      </c>
      <c r="G932" s="186">
        <v>7.0647124999999997</v>
      </c>
      <c r="H932" s="186">
        <v>-4.0304124999999997</v>
      </c>
      <c r="I932" s="186">
        <v>-2.8646124999999998</v>
      </c>
      <c r="J932" s="186">
        <v>6.7543250000000015</v>
      </c>
      <c r="K932" s="186">
        <v>10.590375</v>
      </c>
      <c r="L932" s="186">
        <v>1.58005</v>
      </c>
      <c r="M932" s="186">
        <v>3.9938250000000002</v>
      </c>
      <c r="N932" s="186">
        <v>4.4596375000000004</v>
      </c>
      <c r="O932" s="186">
        <v>11.3826625</v>
      </c>
      <c r="P932" s="186">
        <v>9.6382499999999993</v>
      </c>
      <c r="Q932" s="186">
        <v>9.3180624999999999</v>
      </c>
      <c r="R932" s="186">
        <v>10.0323875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-27.91845</v>
      </c>
      <c r="G933" s="186">
        <v>7.2104999999999997</v>
      </c>
      <c r="H933" s="186">
        <v>-4.8317999999999994</v>
      </c>
      <c r="I933" s="186">
        <v>-3.3783000000000003</v>
      </c>
      <c r="J933" s="186">
        <v>6.6482999999999999</v>
      </c>
      <c r="K933" s="186">
        <v>10.638249999999999</v>
      </c>
      <c r="L933" s="186">
        <v>1.2667000000000002</v>
      </c>
      <c r="M933" s="186">
        <v>3.9741999999999997</v>
      </c>
      <c r="N933" s="186">
        <v>4.34945</v>
      </c>
      <c r="O933" s="186">
        <v>11.27655</v>
      </c>
      <c r="P933" s="186">
        <v>9.9007000000000005</v>
      </c>
      <c r="Q933" s="186">
        <v>9.6775000000000002</v>
      </c>
      <c r="R933" s="186">
        <v>10.06345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44351</v>
      </c>
      <c r="E936" s="184">
        <v>4457.7762000000002</v>
      </c>
      <c r="F936" s="184">
        <v>-432.93009999999998</v>
      </c>
      <c r="G936" s="184">
        <v>-180.6823</v>
      </c>
      <c r="H936" s="184">
        <v>-4.2873999999999999</v>
      </c>
      <c r="I936" s="184">
        <v>-1.6194</v>
      </c>
      <c r="J936" s="184">
        <v>41.951500000000003</v>
      </c>
      <c r="K936" s="184">
        <v>36.3812</v>
      </c>
      <c r="L936" s="184">
        <v>-2.2749000000000001</v>
      </c>
      <c r="M936" s="184">
        <v>-7.9191000000000003</v>
      </c>
      <c r="N936" s="184">
        <v>3.4533999999999998</v>
      </c>
      <c r="O936" s="184">
        <v>15.6386</v>
      </c>
      <c r="P936" s="184">
        <v>9.8041999999999998</v>
      </c>
      <c r="Q936" s="184">
        <v>7.1273999999999997</v>
      </c>
      <c r="R936" s="184">
        <v>21.7591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44351</v>
      </c>
      <c r="E937" s="184">
        <v>14.943899999999999</v>
      </c>
      <c r="F937" s="184">
        <v>-460.6241</v>
      </c>
      <c r="G937" s="184">
        <v>-168.04920000000001</v>
      </c>
      <c r="H937" s="184">
        <v>1.3612</v>
      </c>
      <c r="I937" s="184">
        <v>-13.1402</v>
      </c>
      <c r="J937" s="184">
        <v>39.587200000000003</v>
      </c>
      <c r="K937" s="184">
        <v>27.791899999999998</v>
      </c>
      <c r="L937" s="184">
        <v>-4.9336000000000002</v>
      </c>
      <c r="M937" s="184">
        <v>-6.335</v>
      </c>
      <c r="N937" s="184">
        <v>2.9045000000000001</v>
      </c>
      <c r="O937" s="184">
        <v>14.3012</v>
      </c>
      <c r="P937" s="184">
        <v>9.5775000000000006</v>
      </c>
      <c r="Q937" s="184">
        <v>4.4565000000000001</v>
      </c>
      <c r="R937" s="184">
        <v>20.7453</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44351</v>
      </c>
      <c r="E938" s="184">
        <v>15.3058</v>
      </c>
      <c r="F938" s="184">
        <v>-460.09989999999999</v>
      </c>
      <c r="G938" s="184">
        <v>-167.6096</v>
      </c>
      <c r="H938" s="184">
        <v>1.8403</v>
      </c>
      <c r="I938" s="184">
        <v>-12.6792</v>
      </c>
      <c r="J938" s="184">
        <v>39.975900000000003</v>
      </c>
      <c r="K938" s="184">
        <v>28.252600000000001</v>
      </c>
      <c r="L938" s="184">
        <v>-4.4984999999999999</v>
      </c>
      <c r="M938" s="184">
        <v>-5.9335000000000004</v>
      </c>
      <c r="N938" s="184">
        <v>3.2961</v>
      </c>
      <c r="O938" s="184">
        <v>14.6882</v>
      </c>
      <c r="P938" s="184">
        <v>9.9162999999999997</v>
      </c>
      <c r="Q938" s="184">
        <v>4.4203000000000001</v>
      </c>
      <c r="R938" s="184">
        <v>21.200600000000001</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44351</v>
      </c>
      <c r="E939" s="184">
        <v>42.267499999999998</v>
      </c>
      <c r="F939" s="184">
        <v>-432.9665</v>
      </c>
      <c r="G939" s="184">
        <v>-180.72139999999999</v>
      </c>
      <c r="H939" s="184">
        <v>-4.3880999999999997</v>
      </c>
      <c r="I939" s="184">
        <v>-1.6890000000000001</v>
      </c>
      <c r="J939" s="184">
        <v>41.734000000000002</v>
      </c>
      <c r="K939" s="184">
        <v>36.196899999999999</v>
      </c>
      <c r="L939" s="184">
        <v>-2.1911</v>
      </c>
      <c r="M939" s="184">
        <v>-7.7774000000000001</v>
      </c>
      <c r="N939" s="184">
        <v>3.5388999999999999</v>
      </c>
      <c r="O939" s="184">
        <v>15.623100000000001</v>
      </c>
      <c r="P939" s="184">
        <v>9.2058</v>
      </c>
      <c r="Q939" s="184">
        <v>7.1988000000000003</v>
      </c>
      <c r="R939" s="184">
        <v>21.6754</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44351</v>
      </c>
      <c r="E940" s="184">
        <v>16.093399999999999</v>
      </c>
      <c r="F940" s="184">
        <v>-274.6155</v>
      </c>
      <c r="G940" s="184">
        <v>-197.0223</v>
      </c>
      <c r="H940" s="184">
        <v>-0.38879999999999998</v>
      </c>
      <c r="I940" s="184">
        <v>0.30780000000000002</v>
      </c>
      <c r="J940" s="184">
        <v>36.065100000000001</v>
      </c>
      <c r="K940" s="184">
        <v>29.7014</v>
      </c>
      <c r="L940" s="184">
        <v>-3.5487000000000002</v>
      </c>
      <c r="M940" s="184">
        <v>-6.6451000000000002</v>
      </c>
      <c r="N940" s="184">
        <v>3.8906999999999998</v>
      </c>
      <c r="O940" s="184">
        <v>15.747999999999999</v>
      </c>
      <c r="P940" s="184">
        <v>9.9490999999999996</v>
      </c>
      <c r="Q940" s="184">
        <v>4.1315999999999997</v>
      </c>
      <c r="R940" s="184">
        <v>21.477799999999998</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44351</v>
      </c>
      <c r="E941" s="184">
        <v>14.949</v>
      </c>
      <c r="F941" s="184">
        <v>-275.03730000000002</v>
      </c>
      <c r="G941" s="184">
        <v>-197.4453</v>
      </c>
      <c r="H941" s="184">
        <v>-0.83699999999999997</v>
      </c>
      <c r="I941" s="184">
        <v>-0.13950000000000001</v>
      </c>
      <c r="J941" s="184">
        <v>35.6145</v>
      </c>
      <c r="K941" s="184">
        <v>30.069900000000001</v>
      </c>
      <c r="L941" s="184">
        <v>-3.6149</v>
      </c>
      <c r="M941" s="184">
        <v>-6.8455000000000004</v>
      </c>
      <c r="N941" s="184">
        <v>3.6031</v>
      </c>
      <c r="O941" s="184">
        <v>15.3409</v>
      </c>
      <c r="P941" s="184">
        <v>9.3847000000000005</v>
      </c>
      <c r="Q941" s="184">
        <v>4.2633999999999999</v>
      </c>
      <c r="R941" s="184">
        <v>21.147300000000001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44351</v>
      </c>
      <c r="E942" s="184">
        <v>20.778300000000002</v>
      </c>
      <c r="F942" s="184">
        <v>233.35900000000001</v>
      </c>
      <c r="G942" s="184">
        <v>-236.72370000000001</v>
      </c>
      <c r="H942" s="184">
        <v>-12.517300000000001</v>
      </c>
      <c r="I942" s="184">
        <v>-27.5854</v>
      </c>
      <c r="J942" s="184">
        <v>64.8887</v>
      </c>
      <c r="K942" s="184">
        <v>82.150899999999993</v>
      </c>
      <c r="L942" s="184">
        <v>12.223699999999999</v>
      </c>
      <c r="M942" s="184">
        <v>-6.4675000000000002</v>
      </c>
      <c r="N942" s="184">
        <v>13.1907</v>
      </c>
      <c r="O942" s="184">
        <v>21.5137</v>
      </c>
      <c r="P942" s="184">
        <v>8.5685000000000002</v>
      </c>
      <c r="Q942" s="184">
        <v>1.855</v>
      </c>
      <c r="R942" s="184">
        <v>31.546800000000001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44351</v>
      </c>
      <c r="E943" s="184">
        <v>19.965199999999999</v>
      </c>
      <c r="F943" s="184">
        <v>232.73949999999999</v>
      </c>
      <c r="G943" s="184">
        <v>-237.27099999999999</v>
      </c>
      <c r="H943" s="184">
        <v>-13.181699999999999</v>
      </c>
      <c r="I943" s="184">
        <v>-28.326000000000001</v>
      </c>
      <c r="J943" s="184">
        <v>64.145300000000006</v>
      </c>
      <c r="K943" s="184">
        <v>81.352599999999995</v>
      </c>
      <c r="L943" s="184">
        <v>11.5015</v>
      </c>
      <c r="M943" s="184">
        <v>-7.0891999999999999</v>
      </c>
      <c r="N943" s="184">
        <v>12.48</v>
      </c>
      <c r="O943" s="184">
        <v>20.863499999999998</v>
      </c>
      <c r="P943" s="184">
        <v>8.0070999999999994</v>
      </c>
      <c r="Q943" s="184">
        <v>5.1641000000000004</v>
      </c>
      <c r="R943" s="184">
        <v>30.834599999999998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44351</v>
      </c>
      <c r="E944" s="184">
        <v>43.435699999999997</v>
      </c>
      <c r="F944" s="184">
        <v>-432.5369</v>
      </c>
      <c r="G944" s="184">
        <v>-180.6361</v>
      </c>
      <c r="H944" s="184">
        <v>-4.4259000000000004</v>
      </c>
      <c r="I944" s="184">
        <v>-1.7575000000000001</v>
      </c>
      <c r="J944" s="184">
        <v>41.618099999999998</v>
      </c>
      <c r="K944" s="184">
        <v>36.2712</v>
      </c>
      <c r="L944" s="184">
        <v>-2.3980999999999999</v>
      </c>
      <c r="M944" s="184">
        <v>-8.0399999999999991</v>
      </c>
      <c r="N944" s="184">
        <v>3.3121</v>
      </c>
      <c r="O944" s="184">
        <v>15.2803</v>
      </c>
      <c r="P944" s="184">
        <v>9.8048000000000002</v>
      </c>
      <c r="Q944" s="184">
        <v>8.4832000000000001</v>
      </c>
      <c r="R944" s="184">
        <v>21.252500000000001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44351</v>
      </c>
      <c r="E945" s="184">
        <v>15.3552</v>
      </c>
      <c r="F945" s="184">
        <v>-377.80200000000002</v>
      </c>
      <c r="G945" s="184">
        <v>-211.30850000000001</v>
      </c>
      <c r="H945" s="184">
        <v>-16.383900000000001</v>
      </c>
      <c r="I945" s="184">
        <v>-5.5065</v>
      </c>
      <c r="J945" s="184">
        <v>35.311300000000003</v>
      </c>
      <c r="K945" s="184">
        <v>29.698899999999998</v>
      </c>
      <c r="L945" s="184">
        <v>-5.0842000000000001</v>
      </c>
      <c r="M945" s="184">
        <v>-7.7582000000000004</v>
      </c>
      <c r="N945" s="184">
        <v>2.7509000000000001</v>
      </c>
      <c r="O945" s="184">
        <v>14.809100000000001</v>
      </c>
      <c r="P945" s="184">
        <v>9.6491000000000007</v>
      </c>
      <c r="Q945" s="184">
        <v>4.57</v>
      </c>
      <c r="R945" s="184">
        <v>20.890799999999999</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44351</v>
      </c>
      <c r="E946" s="184">
        <v>15.8611</v>
      </c>
      <c r="F946" s="184">
        <v>-377.37099999999998</v>
      </c>
      <c r="G946" s="184">
        <v>-210.68510000000001</v>
      </c>
      <c r="H946" s="184">
        <v>-15.732200000000001</v>
      </c>
      <c r="I946" s="184">
        <v>-4.8727999999999998</v>
      </c>
      <c r="J946" s="184">
        <v>35.9392</v>
      </c>
      <c r="K946" s="184">
        <v>30.152200000000001</v>
      </c>
      <c r="L946" s="184">
        <v>-4.7031999999999998</v>
      </c>
      <c r="M946" s="184">
        <v>-7.3623000000000003</v>
      </c>
      <c r="N946" s="184">
        <v>3.1858</v>
      </c>
      <c r="O946" s="184">
        <v>15.2789</v>
      </c>
      <c r="P946" s="184">
        <v>10.115500000000001</v>
      </c>
      <c r="Q946" s="184">
        <v>4.4256000000000002</v>
      </c>
      <c r="R946" s="184">
        <v>21.373799999999999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44351</v>
      </c>
      <c r="E947" s="184">
        <v>43.335799999999999</v>
      </c>
      <c r="F947" s="184">
        <v>-432.94650000000001</v>
      </c>
      <c r="G947" s="184">
        <v>-180.82830000000001</v>
      </c>
      <c r="H947" s="184">
        <v>-4.5082000000000004</v>
      </c>
      <c r="I947" s="184">
        <v>-1.8216000000000001</v>
      </c>
      <c r="J947" s="184">
        <v>41.5747</v>
      </c>
      <c r="K947" s="184">
        <v>36.257800000000003</v>
      </c>
      <c r="L947" s="184">
        <v>-2.4691999999999998</v>
      </c>
      <c r="M947" s="184">
        <v>-8.0496999999999996</v>
      </c>
      <c r="N947" s="184">
        <v>3.2237</v>
      </c>
      <c r="O947" s="184">
        <v>15.3001</v>
      </c>
      <c r="P947" s="184">
        <v>9.4337</v>
      </c>
      <c r="Q947" s="184">
        <v>7.9839000000000002</v>
      </c>
      <c r="R947" s="184">
        <v>21.226900000000001</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44351</v>
      </c>
      <c r="E948" s="184">
        <v>15.888199999999999</v>
      </c>
      <c r="F948" s="184">
        <v>-302.101</v>
      </c>
      <c r="G948" s="184">
        <v>-213.511</v>
      </c>
      <c r="H948" s="184">
        <v>-7.7991000000000001</v>
      </c>
      <c r="I948" s="184">
        <v>3.2800000000000003E-2</v>
      </c>
      <c r="J948" s="184">
        <v>36.490200000000002</v>
      </c>
      <c r="K948" s="184">
        <v>30.658300000000001</v>
      </c>
      <c r="L948" s="184">
        <v>-4.2538</v>
      </c>
      <c r="M948" s="184">
        <v>-7.9934000000000003</v>
      </c>
      <c r="N948" s="184">
        <v>2.4015</v>
      </c>
      <c r="O948" s="184">
        <v>14.519</v>
      </c>
      <c r="P948" s="184">
        <v>9.2164000000000001</v>
      </c>
      <c r="Q948" s="184">
        <v>4.9123000000000001</v>
      </c>
      <c r="R948" s="184">
        <v>20.295400000000001</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44351</v>
      </c>
      <c r="E949" s="184">
        <v>16.2591</v>
      </c>
      <c r="F949" s="184">
        <v>-301.66950000000003</v>
      </c>
      <c r="G949" s="184">
        <v>-213.1317</v>
      </c>
      <c r="H949" s="184">
        <v>-7.3657000000000004</v>
      </c>
      <c r="I949" s="184">
        <v>0.46510000000000001</v>
      </c>
      <c r="J949" s="184">
        <v>36.9407</v>
      </c>
      <c r="K949" s="184">
        <v>31.120200000000001</v>
      </c>
      <c r="L949" s="184">
        <v>-3.8340999999999998</v>
      </c>
      <c r="M949" s="184">
        <v>-7.5837000000000003</v>
      </c>
      <c r="N949" s="184">
        <v>2.7847</v>
      </c>
      <c r="O949" s="184">
        <v>14.8917</v>
      </c>
      <c r="P949" s="184">
        <v>9.5157000000000007</v>
      </c>
      <c r="Q949" s="184">
        <v>4.4059999999999997</v>
      </c>
      <c r="R949" s="184">
        <v>20.669799999999999</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44351</v>
      </c>
      <c r="E950" s="184">
        <v>4500.0455000000002</v>
      </c>
      <c r="F950" s="184">
        <v>-437.95229999999998</v>
      </c>
      <c r="G950" s="184">
        <v>-182.70849999999999</v>
      </c>
      <c r="H950" s="184">
        <v>-4.2045000000000003</v>
      </c>
      <c r="I950" s="184">
        <v>-1.4961</v>
      </c>
      <c r="J950" s="184">
        <v>42.471800000000002</v>
      </c>
      <c r="K950" s="184">
        <v>37.162300000000002</v>
      </c>
      <c r="L950" s="184">
        <v>-2.0990000000000002</v>
      </c>
      <c r="M950" s="184">
        <v>-7.8292000000000002</v>
      </c>
      <c r="N950" s="184">
        <v>3.3249</v>
      </c>
      <c r="O950" s="184">
        <v>15.5646</v>
      </c>
      <c r="P950" s="184">
        <v>9.9740000000000002</v>
      </c>
      <c r="Q950" s="184">
        <v>4.6896000000000004</v>
      </c>
      <c r="R950" s="184">
        <v>21.296900000000001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44351</v>
      </c>
      <c r="E951" s="184">
        <v>13.349</v>
      </c>
      <c r="F951" s="184">
        <v>-131.3185</v>
      </c>
      <c r="G951" s="184">
        <v>-168.3486</v>
      </c>
      <c r="H951" s="184">
        <v>56.023400000000002</v>
      </c>
      <c r="I951" s="184">
        <v>43.243200000000002</v>
      </c>
      <c r="J951" s="184">
        <v>36.539700000000003</v>
      </c>
      <c r="K951" s="184">
        <v>32.186300000000003</v>
      </c>
      <c r="L951" s="184">
        <v>-2.4222000000000001</v>
      </c>
      <c r="M951" s="184">
        <v>-5.8334000000000001</v>
      </c>
      <c r="N951" s="184">
        <v>-4.5244999999999997</v>
      </c>
      <c r="O951" s="184">
        <v>14.400499999999999</v>
      </c>
      <c r="P951" s="184">
        <v>8.4367000000000001</v>
      </c>
      <c r="Q951" s="184">
        <v>3.3327</v>
      </c>
      <c r="R951" s="184">
        <v>20.255700000000001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44351</v>
      </c>
      <c r="E952" s="184">
        <v>13.834199999999999</v>
      </c>
      <c r="F952" s="184">
        <v>-131.1824</v>
      </c>
      <c r="G952" s="184">
        <v>-167.91419999999999</v>
      </c>
      <c r="H952" s="184">
        <v>56.424799999999998</v>
      </c>
      <c r="I952" s="184">
        <v>43.649099999999997</v>
      </c>
      <c r="J952" s="184">
        <v>36.964700000000001</v>
      </c>
      <c r="K952" s="184">
        <v>32.615499999999997</v>
      </c>
      <c r="L952" s="184">
        <v>-2.0531999999999999</v>
      </c>
      <c r="M952" s="184">
        <v>-5.4722999999999997</v>
      </c>
      <c r="N952" s="184">
        <v>-4.1535000000000002</v>
      </c>
      <c r="O952" s="184">
        <v>14.9194</v>
      </c>
      <c r="P952" s="184">
        <v>8.9613999999999994</v>
      </c>
      <c r="Q952" s="184">
        <v>3.9296000000000002</v>
      </c>
      <c r="R952" s="184">
        <v>20.744299999999999</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44351</v>
      </c>
      <c r="E953" s="184">
        <v>4399.5245000000004</v>
      </c>
      <c r="F953" s="184">
        <v>-436.80200000000002</v>
      </c>
      <c r="G953" s="184">
        <v>-182.39529999999999</v>
      </c>
      <c r="H953" s="184">
        <v>-4.4347000000000003</v>
      </c>
      <c r="I953" s="184">
        <v>-1.7067000000000001</v>
      </c>
      <c r="J953" s="184">
        <v>42.146700000000003</v>
      </c>
      <c r="K953" s="184">
        <v>36.774099999999997</v>
      </c>
      <c r="L953" s="184">
        <v>-2.2128999999999999</v>
      </c>
      <c r="M953" s="184">
        <v>-7.8818999999999999</v>
      </c>
      <c r="N953" s="184">
        <v>3.4731999999999998</v>
      </c>
      <c r="O953" s="184">
        <v>15.693899999999999</v>
      </c>
      <c r="P953" s="184">
        <v>9.8191000000000006</v>
      </c>
      <c r="Q953" s="184">
        <v>8.9260999999999999</v>
      </c>
      <c r="R953" s="184">
        <v>21.801400000000001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44351</v>
      </c>
      <c r="E954" s="184">
        <v>14.5669</v>
      </c>
      <c r="F954" s="184">
        <v>-292.3082</v>
      </c>
      <c r="G954" s="184">
        <v>-166.73320000000001</v>
      </c>
      <c r="H954" s="184">
        <v>-12.3559</v>
      </c>
      <c r="I954" s="184">
        <v>-6.9259000000000004</v>
      </c>
      <c r="J954" s="184">
        <v>36.3371</v>
      </c>
      <c r="K954" s="184">
        <v>30.866399999999999</v>
      </c>
      <c r="L954" s="184">
        <v>-3.4264000000000001</v>
      </c>
      <c r="M954" s="184">
        <v>-8.0000999999999998</v>
      </c>
      <c r="N954" s="184">
        <v>2.9034</v>
      </c>
      <c r="O954" s="184">
        <v>14.553900000000001</v>
      </c>
      <c r="P954" s="184">
        <v>9.5258000000000003</v>
      </c>
      <c r="Q954" s="184">
        <v>4.0373000000000001</v>
      </c>
      <c r="R954" s="184">
        <v>20.7788</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44351</v>
      </c>
      <c r="E955" s="184">
        <v>14.9361</v>
      </c>
      <c r="F955" s="184">
        <v>-291.87389999999999</v>
      </c>
      <c r="G955" s="184">
        <v>-166.39259999999999</v>
      </c>
      <c r="H955" s="184">
        <v>-12.0512</v>
      </c>
      <c r="I955" s="184">
        <v>-6.6162000000000001</v>
      </c>
      <c r="J955" s="184">
        <v>36.684600000000003</v>
      </c>
      <c r="K955" s="184">
        <v>31.260100000000001</v>
      </c>
      <c r="L955" s="184">
        <v>-3.0621999999999998</v>
      </c>
      <c r="M955" s="184">
        <v>-7.6501999999999999</v>
      </c>
      <c r="N955" s="184">
        <v>3.2890000000000001</v>
      </c>
      <c r="O955" s="184">
        <v>14.988200000000001</v>
      </c>
      <c r="P955" s="184">
        <v>9.8836999999999993</v>
      </c>
      <c r="Q955" s="184">
        <v>4.2595999999999998</v>
      </c>
      <c r="R955" s="184">
        <v>21.2653</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44351</v>
      </c>
      <c r="E956" s="184">
        <v>423.75779999999997</v>
      </c>
      <c r="F956" s="184">
        <v>-432.84050000000002</v>
      </c>
      <c r="G956" s="184">
        <v>-180.7012</v>
      </c>
      <c r="H956" s="184">
        <v>-4.4013999999999998</v>
      </c>
      <c r="I956" s="184">
        <v>-1.7282999999999999</v>
      </c>
      <c r="J956" s="184">
        <v>41.661099999999998</v>
      </c>
      <c r="K956" s="184">
        <v>36.348799999999997</v>
      </c>
      <c r="L956" s="184">
        <v>-2.3380000000000001</v>
      </c>
      <c r="M956" s="184">
        <v>-7.9943</v>
      </c>
      <c r="N956" s="184">
        <v>3.3637999999999999</v>
      </c>
      <c r="O956" s="184">
        <v>15.5542</v>
      </c>
      <c r="P956" s="184">
        <v>9.7103999999999999</v>
      </c>
      <c r="Q956" s="184">
        <v>12.0036</v>
      </c>
      <c r="R956" s="184">
        <v>21.596399999999999</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44351</v>
      </c>
      <c r="E957" s="184">
        <v>19.965299999999999</v>
      </c>
      <c r="F957" s="184">
        <v>-294.13990000000001</v>
      </c>
      <c r="G957" s="184">
        <v>-187.91329999999999</v>
      </c>
      <c r="H957" s="184">
        <v>-5.7653999999999996</v>
      </c>
      <c r="I957" s="184">
        <v>2.4441999999999999</v>
      </c>
      <c r="J957" s="184">
        <v>33.946899999999999</v>
      </c>
      <c r="K957" s="184">
        <v>30.6615</v>
      </c>
      <c r="L957" s="184">
        <v>-4.1887999999999996</v>
      </c>
      <c r="M957" s="184">
        <v>-7.3822000000000001</v>
      </c>
      <c r="N957" s="184">
        <v>3.262</v>
      </c>
      <c r="O957" s="184">
        <v>15.805199999999999</v>
      </c>
      <c r="P957" s="184">
        <v>9.6420999999999992</v>
      </c>
      <c r="Q957" s="184">
        <v>7.0115999999999996</v>
      </c>
      <c r="R957" s="184">
        <v>21.648199999999999</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44351</v>
      </c>
      <c r="E958" s="184">
        <v>20.728300000000001</v>
      </c>
      <c r="F958" s="184">
        <v>-293.79559999999998</v>
      </c>
      <c r="G958" s="184">
        <v>-187.58940000000001</v>
      </c>
      <c r="H958" s="184">
        <v>-5.4028</v>
      </c>
      <c r="I958" s="184">
        <v>2.8456999999999999</v>
      </c>
      <c r="J958" s="184">
        <v>34.375</v>
      </c>
      <c r="K958" s="184">
        <v>31.112100000000002</v>
      </c>
      <c r="L958" s="184">
        <v>-3.7911999999999999</v>
      </c>
      <c r="M958" s="184">
        <v>-7.0004999999999997</v>
      </c>
      <c r="N958" s="184">
        <v>3.6762000000000001</v>
      </c>
      <c r="O958" s="184">
        <v>16.2865</v>
      </c>
      <c r="P958" s="184">
        <v>10.127800000000001</v>
      </c>
      <c r="Q958" s="184">
        <v>4.5156999999999998</v>
      </c>
      <c r="R958" s="184">
        <v>22.145900000000001</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44351</v>
      </c>
      <c r="E959" s="184">
        <v>42.329000000000001</v>
      </c>
      <c r="F959" s="184">
        <v>-436.55439999999999</v>
      </c>
      <c r="G959" s="184">
        <v>-182.471</v>
      </c>
      <c r="H959" s="184">
        <v>-4.6890999999999998</v>
      </c>
      <c r="I959" s="184">
        <v>-11.833399999999999</v>
      </c>
      <c r="J959" s="184">
        <v>36.960099999999997</v>
      </c>
      <c r="K959" s="184">
        <v>33.03</v>
      </c>
      <c r="L959" s="184">
        <v>-3.2469999999999999</v>
      </c>
      <c r="M959" s="184">
        <v>-8.3544999999999998</v>
      </c>
      <c r="N959" s="184">
        <v>3.077</v>
      </c>
      <c r="O959" s="184">
        <v>15.3355</v>
      </c>
      <c r="P959" s="184">
        <v>9.6273</v>
      </c>
      <c r="Q959" s="184">
        <v>11.088100000000001</v>
      </c>
      <c r="R959" s="184">
        <v>21.243500000000001</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44351</v>
      </c>
      <c r="E960" s="184">
        <v>19.745899999999999</v>
      </c>
      <c r="F960" s="184">
        <v>-334.98500000000001</v>
      </c>
      <c r="G960" s="184">
        <v>-201.8982</v>
      </c>
      <c r="H960" s="184">
        <v>-12.7234</v>
      </c>
      <c r="I960" s="184">
        <v>-3.4811000000000001</v>
      </c>
      <c r="J960" s="184">
        <v>39.1477</v>
      </c>
      <c r="K960" s="184">
        <v>32.035600000000002</v>
      </c>
      <c r="L960" s="184">
        <v>-4.7351999999999999</v>
      </c>
      <c r="M960" s="184">
        <v>-8.1166</v>
      </c>
      <c r="N960" s="184">
        <v>2.8357000000000001</v>
      </c>
      <c r="O960" s="184">
        <v>14.7616</v>
      </c>
      <c r="P960" s="184">
        <v>9.3842999999999996</v>
      </c>
      <c r="Q960" s="184">
        <v>6.8615000000000004</v>
      </c>
      <c r="R960" s="184">
        <v>20.857600000000001</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44351</v>
      </c>
      <c r="E961" s="184">
        <v>20.443999999999999</v>
      </c>
      <c r="F961" s="184">
        <v>-334.8689</v>
      </c>
      <c r="G961" s="184">
        <v>-201.67939999999999</v>
      </c>
      <c r="H961" s="184">
        <v>-12.4931</v>
      </c>
      <c r="I961" s="184">
        <v>-3.1970000000000001</v>
      </c>
      <c r="J961" s="184">
        <v>39.451300000000003</v>
      </c>
      <c r="K961" s="184">
        <v>32.374499999999998</v>
      </c>
      <c r="L961" s="184">
        <v>-4.4253999999999998</v>
      </c>
      <c r="M961" s="184">
        <v>-7.8220999999999998</v>
      </c>
      <c r="N961" s="184">
        <v>3.165</v>
      </c>
      <c r="O961" s="184">
        <v>15.173</v>
      </c>
      <c r="P961" s="184">
        <v>9.8567999999999998</v>
      </c>
      <c r="Q961" s="184">
        <v>4.2526999999999999</v>
      </c>
      <c r="R961" s="184">
        <v>21.237200000000001</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44351</v>
      </c>
      <c r="E962" s="184">
        <v>2104.8764999999999</v>
      </c>
      <c r="F962" s="184">
        <v>-436.8218</v>
      </c>
      <c r="G962" s="184">
        <v>-182.5479</v>
      </c>
      <c r="H962" s="184">
        <v>-6.3978000000000002</v>
      </c>
      <c r="I962" s="184">
        <v>-2.8058000000000001</v>
      </c>
      <c r="J962" s="184">
        <v>41.441000000000003</v>
      </c>
      <c r="K962" s="184">
        <v>36.119300000000003</v>
      </c>
      <c r="L962" s="184">
        <v>-2.6333000000000002</v>
      </c>
      <c r="M962" s="184">
        <v>-8.2779000000000007</v>
      </c>
      <c r="N962" s="184">
        <v>3.0764</v>
      </c>
      <c r="O962" s="184">
        <v>15.3218</v>
      </c>
      <c r="P962" s="184">
        <v>9.6039999999999992</v>
      </c>
      <c r="Q962" s="184">
        <v>10.002599999999999</v>
      </c>
      <c r="R962" s="184">
        <v>21.2942</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44351</v>
      </c>
      <c r="E963" s="184">
        <v>19.407</v>
      </c>
      <c r="F963" s="184">
        <v>-342.6259</v>
      </c>
      <c r="G963" s="184">
        <v>-205.90969999999999</v>
      </c>
      <c r="H963" s="184">
        <v>-12.463800000000001</v>
      </c>
      <c r="I963" s="184">
        <v>-5.0414000000000003</v>
      </c>
      <c r="J963" s="184">
        <v>36.478900000000003</v>
      </c>
      <c r="K963" s="184">
        <v>30.8977</v>
      </c>
      <c r="L963" s="184">
        <v>-4.8198999999999996</v>
      </c>
      <c r="M963" s="184">
        <v>-7.8388</v>
      </c>
      <c r="N963" s="184">
        <v>2.4830000000000001</v>
      </c>
      <c r="O963" s="184">
        <v>14.984500000000001</v>
      </c>
      <c r="P963" s="184">
        <v>9.6287000000000003</v>
      </c>
      <c r="Q963" s="184">
        <v>6.8186</v>
      </c>
      <c r="R963" s="184">
        <v>20.771799999999999</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44351</v>
      </c>
      <c r="E964" s="184">
        <v>19.314800000000002</v>
      </c>
      <c r="F964" s="184">
        <v>-342.57709999999997</v>
      </c>
      <c r="G964" s="184">
        <v>-206.02369999999999</v>
      </c>
      <c r="H964" s="184">
        <v>-12.630599999999999</v>
      </c>
      <c r="I964" s="184">
        <v>-5.1864999999999997</v>
      </c>
      <c r="J964" s="184">
        <v>36.328000000000003</v>
      </c>
      <c r="K964" s="184">
        <v>30.7346</v>
      </c>
      <c r="L964" s="184">
        <v>-4.9638999999999998</v>
      </c>
      <c r="M964" s="184">
        <v>-7.9181999999999997</v>
      </c>
      <c r="N964" s="184">
        <v>2.3902999999999999</v>
      </c>
      <c r="O964" s="184">
        <v>14.8569</v>
      </c>
      <c r="P964" s="184">
        <v>9.5119000000000007</v>
      </c>
      <c r="Q964" s="184">
        <v>6.7055999999999996</v>
      </c>
      <c r="R964" s="184">
        <v>20.643599999999999</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44351</v>
      </c>
      <c r="E965" s="184">
        <v>15.473599999999999</v>
      </c>
      <c r="F965" s="184">
        <v>-285.76150000000001</v>
      </c>
      <c r="G965" s="184">
        <v>-210.0992</v>
      </c>
      <c r="H965" s="184">
        <v>-7.907</v>
      </c>
      <c r="I965" s="184">
        <v>-2.1717</v>
      </c>
      <c r="J965" s="184">
        <v>37.247900000000001</v>
      </c>
      <c r="K965" s="184">
        <v>30.561299999999999</v>
      </c>
      <c r="L965" s="184">
        <v>-4.2485999999999997</v>
      </c>
      <c r="M965" s="184">
        <v>-7.4669999999999996</v>
      </c>
      <c r="N965" s="184">
        <v>3.4394</v>
      </c>
      <c r="O965" s="184">
        <v>15.5783</v>
      </c>
      <c r="P965" s="184">
        <v>10.0189</v>
      </c>
      <c r="Q965" s="184">
        <v>4.4071999999999996</v>
      </c>
      <c r="R965" s="184">
        <v>21.668700000000001</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44351</v>
      </c>
      <c r="E966" s="184">
        <v>14.952299999999999</v>
      </c>
      <c r="F966" s="184">
        <v>-286.27449999999999</v>
      </c>
      <c r="G966" s="184">
        <v>-210.5394</v>
      </c>
      <c r="H966" s="184">
        <v>-8.3560999999999996</v>
      </c>
      <c r="I966" s="184">
        <v>-2.5954000000000002</v>
      </c>
      <c r="J966" s="184">
        <v>36.811100000000003</v>
      </c>
      <c r="K966" s="184">
        <v>30.154900000000001</v>
      </c>
      <c r="L966" s="184">
        <v>-4.5575999999999999</v>
      </c>
      <c r="M966" s="184">
        <v>-7.7907999999999999</v>
      </c>
      <c r="N966" s="184">
        <v>3.0680999999999998</v>
      </c>
      <c r="O966" s="184">
        <v>15.117599999999999</v>
      </c>
      <c r="P966" s="184">
        <v>9.5729000000000006</v>
      </c>
      <c r="Q966" s="184">
        <v>4.2191999999999998</v>
      </c>
      <c r="R966" s="184">
        <v>21.1904</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44351</v>
      </c>
      <c r="E967" s="184">
        <v>4349.0482000000002</v>
      </c>
      <c r="F967" s="184">
        <v>-433.39240000000001</v>
      </c>
      <c r="G967" s="184">
        <v>-180.88489999999999</v>
      </c>
      <c r="H967" s="184">
        <v>-4.2929000000000004</v>
      </c>
      <c r="I967" s="184">
        <v>-1.6779999999999999</v>
      </c>
      <c r="J967" s="184">
        <v>41.7605</v>
      </c>
      <c r="K967" s="184">
        <v>36.448300000000003</v>
      </c>
      <c r="L967" s="184">
        <v>-2.3376000000000001</v>
      </c>
      <c r="M967" s="184">
        <v>-7.9995000000000003</v>
      </c>
      <c r="N967" s="184">
        <v>3.3839999999999999</v>
      </c>
      <c r="O967" s="184">
        <v>15.546099999999999</v>
      </c>
      <c r="P967" s="184">
        <v>9.6761999999999997</v>
      </c>
      <c r="Q967" s="184">
        <v>9.4581</v>
      </c>
      <c r="R967" s="184">
        <v>21.656099999999999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44351</v>
      </c>
      <c r="E968" s="184">
        <v>42.510800000000003</v>
      </c>
      <c r="F968" s="184">
        <v>-442.2525</v>
      </c>
      <c r="G968" s="184">
        <v>-185.00620000000001</v>
      </c>
      <c r="H968" s="184">
        <v>-5.0609000000000002</v>
      </c>
      <c r="I968" s="184">
        <v>-2.3161999999999998</v>
      </c>
      <c r="J968" s="184">
        <v>42.030200000000001</v>
      </c>
      <c r="K968" s="184">
        <v>36.568600000000004</v>
      </c>
      <c r="L968" s="184">
        <v>-2.9239999999999999</v>
      </c>
      <c r="M968" s="184">
        <v>-8.6565999999999992</v>
      </c>
      <c r="N968" s="184">
        <v>2.8056999999999999</v>
      </c>
      <c r="O968" s="184">
        <v>15.288399999999999</v>
      </c>
      <c r="P968" s="184">
        <v>9.6992999999999991</v>
      </c>
      <c r="Q968" s="184">
        <v>11.203099999999999</v>
      </c>
      <c r="R968" s="184">
        <v>21.1157</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-318.57360909090914</v>
      </c>
      <c r="G969" s="186">
        <v>-191.92064848484847</v>
      </c>
      <c r="H969" s="186">
        <v>-3.3877636363636365</v>
      </c>
      <c r="I969" s="186">
        <v>-1.9675424242424242</v>
      </c>
      <c r="J969" s="186">
        <v>40.018809090909095</v>
      </c>
      <c r="K969" s="186">
        <v>35.574784848484853</v>
      </c>
      <c r="L969" s="186">
        <v>-2.5625909090909085</v>
      </c>
      <c r="M969" s="186">
        <v>-7.4874454545454556</v>
      </c>
      <c r="N969" s="186">
        <v>3.2834909090909092</v>
      </c>
      <c r="O969" s="186">
        <v>15.561406060606062</v>
      </c>
      <c r="P969" s="186">
        <v>9.5396878787878769</v>
      </c>
      <c r="Q969" s="186">
        <v>6.0945636363636382</v>
      </c>
      <c r="R969" s="186">
        <v>21.797206060606062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-342.57709999999997</v>
      </c>
      <c r="G970" s="186">
        <v>-185.00620000000001</v>
      </c>
      <c r="H970" s="186">
        <v>-5.4028</v>
      </c>
      <c r="I970" s="186">
        <v>-2.1717</v>
      </c>
      <c r="J970" s="186">
        <v>37.247900000000001</v>
      </c>
      <c r="K970" s="186">
        <v>32.035600000000002</v>
      </c>
      <c r="L970" s="186">
        <v>-3.4264000000000001</v>
      </c>
      <c r="M970" s="186">
        <v>-7.7907999999999999</v>
      </c>
      <c r="N970" s="186">
        <v>3.2237</v>
      </c>
      <c r="O970" s="186">
        <v>15.288399999999999</v>
      </c>
      <c r="P970" s="186">
        <v>9.6287000000000003</v>
      </c>
      <c r="Q970" s="186">
        <v>4.6896000000000004</v>
      </c>
      <c r="R970" s="186">
        <v>21.243500000000001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44351</v>
      </c>
      <c r="E973" s="184">
        <v>705.12394117966198</v>
      </c>
      <c r="F973" s="184">
        <v>-0.152</v>
      </c>
      <c r="G973" s="184">
        <v>1.5672999999999999</v>
      </c>
      <c r="H973" s="184">
        <v>2.2458999999999998</v>
      </c>
      <c r="I973" s="184">
        <v>3.6877</v>
      </c>
      <c r="J973" s="184">
        <v>6.7573999999999996</v>
      </c>
      <c r="K973" s="184">
        <v>4.3821000000000003</v>
      </c>
      <c r="L973" s="184">
        <v>22.267800000000001</v>
      </c>
      <c r="M973" s="184">
        <v>46.632399999999997</v>
      </c>
      <c r="N973" s="184">
        <v>68.940200000000004</v>
      </c>
      <c r="O973" s="184">
        <v>12.527900000000001</v>
      </c>
      <c r="P973" s="184">
        <v>13.9175</v>
      </c>
      <c r="Q973" s="184">
        <v>17.846499999999999</v>
      </c>
      <c r="R973" s="184">
        <v>18.1371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44351</v>
      </c>
      <c r="E974" s="184">
        <v>628.33000000000004</v>
      </c>
      <c r="F974" s="184">
        <v>-0.14940000000000001</v>
      </c>
      <c r="G974" s="184">
        <v>1.5745</v>
      </c>
      <c r="H974" s="184">
        <v>2.2606000000000002</v>
      </c>
      <c r="I974" s="184">
        <v>3.7208000000000001</v>
      </c>
      <c r="J974" s="184">
        <v>6.8334000000000001</v>
      </c>
      <c r="K974" s="184">
        <v>4.6066000000000003</v>
      </c>
      <c r="L974" s="184">
        <v>22.7927</v>
      </c>
      <c r="M974" s="184">
        <v>47.616599999999998</v>
      </c>
      <c r="N974" s="184">
        <v>70.491699999999994</v>
      </c>
      <c r="O974" s="184">
        <v>13.5745</v>
      </c>
      <c r="P974" s="184">
        <v>15.1197</v>
      </c>
      <c r="Q974" s="184">
        <v>17.296700000000001</v>
      </c>
      <c r="R974" s="184">
        <v>19.215399999999999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44351</v>
      </c>
      <c r="E975" s="184">
        <v>698.03916802554602</v>
      </c>
      <c r="F975" s="184">
        <v>-0.1527</v>
      </c>
      <c r="G975" s="184">
        <v>1.5710999999999999</v>
      </c>
      <c r="H975" s="184">
        <v>2.2418999999999998</v>
      </c>
      <c r="I975" s="184">
        <v>3.6926000000000001</v>
      </c>
      <c r="J975" s="184">
        <v>6.7598000000000003</v>
      </c>
      <c r="K975" s="184">
        <v>4.3825000000000003</v>
      </c>
      <c r="L975" s="184">
        <v>22.269600000000001</v>
      </c>
      <c r="M975" s="184">
        <v>46.635100000000001</v>
      </c>
      <c r="N975" s="184">
        <v>68.944199999999995</v>
      </c>
      <c r="O975" s="184">
        <v>11.964399999999999</v>
      </c>
      <c r="P975" s="184">
        <v>13.5905</v>
      </c>
      <c r="Q975" s="184">
        <v>17.5243</v>
      </c>
      <c r="R975" s="184">
        <v>17.659199999999998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44351</v>
      </c>
      <c r="E976" s="184">
        <v>300.367349085743</v>
      </c>
      <c r="F976" s="184">
        <v>-0.15429999999999999</v>
      </c>
      <c r="G976" s="184">
        <v>1.5692999999999999</v>
      </c>
      <c r="H976" s="184">
        <v>2.2587999999999999</v>
      </c>
      <c r="I976" s="184">
        <v>3.7153999999999998</v>
      </c>
      <c r="J976" s="184">
        <v>6.8285</v>
      </c>
      <c r="K976" s="184">
        <v>4.6031000000000004</v>
      </c>
      <c r="L976" s="184">
        <v>22.7867</v>
      </c>
      <c r="M976" s="184">
        <v>47.617800000000003</v>
      </c>
      <c r="N976" s="184">
        <v>70.487799999999993</v>
      </c>
      <c r="O976" s="184">
        <v>13.3124</v>
      </c>
      <c r="P976" s="184">
        <v>14.9826</v>
      </c>
      <c r="Q976" s="184">
        <v>17.197299999999998</v>
      </c>
      <c r="R976" s="184">
        <v>19.214200000000002</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44351</v>
      </c>
      <c r="E977" s="184">
        <v>18.260000000000002</v>
      </c>
      <c r="F977" s="184">
        <v>5.4800000000000001E-2</v>
      </c>
      <c r="G977" s="184">
        <v>1.3319000000000001</v>
      </c>
      <c r="H977" s="184">
        <v>1.6137999999999999</v>
      </c>
      <c r="I977" s="184">
        <v>3.0474000000000001</v>
      </c>
      <c r="J977" s="184">
        <v>5.0632999999999999</v>
      </c>
      <c r="K977" s="184">
        <v>7.5382999999999996</v>
      </c>
      <c r="L977" s="184">
        <v>23.545300000000001</v>
      </c>
      <c r="M977" s="184">
        <v>42.211799999999997</v>
      </c>
      <c r="N977" s="184">
        <v>63.913800000000002</v>
      </c>
      <c r="O977" s="184"/>
      <c r="P977" s="184"/>
      <c r="Q977" s="184">
        <v>25.846399999999999</v>
      </c>
      <c r="R977" s="184">
        <v>28.446999999999999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44351</v>
      </c>
      <c r="E978" s="184">
        <v>17.45</v>
      </c>
      <c r="F978" s="184">
        <v>5.7299999999999997E-2</v>
      </c>
      <c r="G978" s="184">
        <v>1.2767999999999999</v>
      </c>
      <c r="H978" s="184">
        <v>1.5716000000000001</v>
      </c>
      <c r="I978" s="184">
        <v>3.0106000000000002</v>
      </c>
      <c r="J978" s="184">
        <v>4.9307999999999996</v>
      </c>
      <c r="K978" s="184">
        <v>7.1208999999999998</v>
      </c>
      <c r="L978" s="184">
        <v>22.628299999999999</v>
      </c>
      <c r="M978" s="184">
        <v>40.612400000000001</v>
      </c>
      <c r="N978" s="184">
        <v>61.424599999999998</v>
      </c>
      <c r="O978" s="184"/>
      <c r="P978" s="184"/>
      <c r="Q978" s="184">
        <v>23.685099999999998</v>
      </c>
      <c r="R978" s="184">
        <v>26.370899999999999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44351</v>
      </c>
      <c r="E979" s="184">
        <v>13.8</v>
      </c>
      <c r="F979" s="184">
        <v>-7.2400000000000006E-2</v>
      </c>
      <c r="G979" s="184">
        <v>0.80349999999999999</v>
      </c>
      <c r="H979" s="184">
        <v>1.5452999999999999</v>
      </c>
      <c r="I979" s="184">
        <v>2.8315999999999999</v>
      </c>
      <c r="J979" s="184">
        <v>7.2260999999999997</v>
      </c>
      <c r="K979" s="184">
        <v>3.0619999999999998</v>
      </c>
      <c r="L979" s="184">
        <v>20.209099999999999</v>
      </c>
      <c r="M979" s="184">
        <v>38</v>
      </c>
      <c r="N979" s="184"/>
      <c r="O979" s="184"/>
      <c r="P979" s="184"/>
      <c r="Q979" s="184">
        <v>38</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44351</v>
      </c>
      <c r="E980" s="184">
        <v>13.59</v>
      </c>
      <c r="F980" s="184">
        <v>-7.3499999999999996E-2</v>
      </c>
      <c r="G980" s="184">
        <v>0.74129999999999996</v>
      </c>
      <c r="H980" s="184">
        <v>1.4937</v>
      </c>
      <c r="I980" s="184">
        <v>2.7210999999999999</v>
      </c>
      <c r="J980" s="184">
        <v>7.0079000000000002</v>
      </c>
      <c r="K980" s="184">
        <v>2.4887000000000001</v>
      </c>
      <c r="L980" s="184">
        <v>18.897600000000001</v>
      </c>
      <c r="M980" s="184">
        <v>35.9</v>
      </c>
      <c r="N980" s="184"/>
      <c r="O980" s="184"/>
      <c r="P980" s="184"/>
      <c r="Q980" s="184">
        <v>35.9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44351</v>
      </c>
      <c r="E981" s="184">
        <v>53.72</v>
      </c>
      <c r="F981" s="184">
        <v>-1.8599999999999998E-2</v>
      </c>
      <c r="G981" s="184">
        <v>1.3585</v>
      </c>
      <c r="H981" s="184">
        <v>2.0710999999999999</v>
      </c>
      <c r="I981" s="184">
        <v>4.3512000000000004</v>
      </c>
      <c r="J981" s="184">
        <v>8.9876000000000005</v>
      </c>
      <c r="K981" s="184">
        <v>9.8568999999999996</v>
      </c>
      <c r="L981" s="184">
        <v>22.229800000000001</v>
      </c>
      <c r="M981" s="184">
        <v>42.758400000000002</v>
      </c>
      <c r="N981" s="184">
        <v>61.2729</v>
      </c>
      <c r="O981" s="184">
        <v>11.0928</v>
      </c>
      <c r="P981" s="184">
        <v>13.6684</v>
      </c>
      <c r="Q981" s="184">
        <v>13.528</v>
      </c>
      <c r="R981" s="184">
        <v>20.220600000000001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44351</v>
      </c>
      <c r="E982" s="184">
        <v>48.83</v>
      </c>
      <c r="F982" s="184">
        <v>-2.0500000000000001E-2</v>
      </c>
      <c r="G982" s="184">
        <v>1.3491</v>
      </c>
      <c r="H982" s="184">
        <v>2.0480999999999998</v>
      </c>
      <c r="I982" s="184">
        <v>4.3152999999999997</v>
      </c>
      <c r="J982" s="184">
        <v>8.8983000000000008</v>
      </c>
      <c r="K982" s="184">
        <v>9.5825999999999993</v>
      </c>
      <c r="L982" s="184">
        <v>21.558399999999999</v>
      </c>
      <c r="M982" s="184">
        <v>41.618299999999998</v>
      </c>
      <c r="N982" s="184">
        <v>59.523000000000003</v>
      </c>
      <c r="O982" s="184">
        <v>9.7881999999999998</v>
      </c>
      <c r="P982" s="184">
        <v>12.3345</v>
      </c>
      <c r="Q982" s="184">
        <v>13.380699999999999</v>
      </c>
      <c r="R982" s="184">
        <v>18.837599999999998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44351</v>
      </c>
      <c r="E983" s="184">
        <v>153.19999999999999</v>
      </c>
      <c r="F983" s="184">
        <v>0.15690000000000001</v>
      </c>
      <c r="G983" s="184">
        <v>1.9227000000000001</v>
      </c>
      <c r="H983" s="184">
        <v>2.7774000000000001</v>
      </c>
      <c r="I983" s="184">
        <v>3.4855</v>
      </c>
      <c r="J983" s="184">
        <v>8.6601999999999997</v>
      </c>
      <c r="K983" s="184">
        <v>4.8956</v>
      </c>
      <c r="L983" s="184">
        <v>21.761199999999999</v>
      </c>
      <c r="M983" s="184">
        <v>42.009599999999999</v>
      </c>
      <c r="N983" s="184">
        <v>65.3</v>
      </c>
      <c r="O983" s="184">
        <v>16.3521</v>
      </c>
      <c r="P983" s="184">
        <v>19.521000000000001</v>
      </c>
      <c r="Q983" s="184">
        <v>22.484999999999999</v>
      </c>
      <c r="R983" s="184">
        <v>22.084900000000001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44351</v>
      </c>
      <c r="E984" s="184">
        <v>140.04</v>
      </c>
      <c r="F984" s="184">
        <v>0.1502</v>
      </c>
      <c r="G984" s="184">
        <v>1.9066000000000001</v>
      </c>
      <c r="H984" s="184">
        <v>2.7515000000000001</v>
      </c>
      <c r="I984" s="184">
        <v>3.4344999999999999</v>
      </c>
      <c r="J984" s="184">
        <v>8.5496999999999996</v>
      </c>
      <c r="K984" s="184">
        <v>4.5854999999999997</v>
      </c>
      <c r="L984" s="184">
        <v>21.037199999999999</v>
      </c>
      <c r="M984" s="184">
        <v>40.757899999999999</v>
      </c>
      <c r="N984" s="184">
        <v>63.350099999999998</v>
      </c>
      <c r="O984" s="184">
        <v>15.0097</v>
      </c>
      <c r="P984" s="184">
        <v>18.080100000000002</v>
      </c>
      <c r="Q984" s="184">
        <v>17.642800000000001</v>
      </c>
      <c r="R984" s="184">
        <v>20.653400000000001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44351</v>
      </c>
      <c r="E985" s="184">
        <v>140.04</v>
      </c>
      <c r="F985" s="184">
        <v>0.1502</v>
      </c>
      <c r="G985" s="184">
        <v>1.9066000000000001</v>
      </c>
      <c r="H985" s="184">
        <v>2.7515000000000001</v>
      </c>
      <c r="I985" s="184">
        <v>3.4344999999999999</v>
      </c>
      <c r="J985" s="184">
        <v>8.5496999999999996</v>
      </c>
      <c r="K985" s="184">
        <v>4.5854999999999997</v>
      </c>
      <c r="L985" s="184">
        <v>21.037199999999999</v>
      </c>
      <c r="M985" s="184">
        <v>40.757899999999999</v>
      </c>
      <c r="N985" s="184">
        <v>63.350099999999998</v>
      </c>
      <c r="O985" s="184">
        <v>15.0097</v>
      </c>
      <c r="P985" s="184">
        <v>18.080100000000002</v>
      </c>
      <c r="Q985" s="184">
        <v>17.642800000000001</v>
      </c>
      <c r="R985" s="184">
        <v>20.653400000000001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44351</v>
      </c>
      <c r="E986" s="184">
        <v>350.63400000000001</v>
      </c>
      <c r="F986" s="184">
        <v>7.0800000000000002E-2</v>
      </c>
      <c r="G986" s="184">
        <v>1.4211</v>
      </c>
      <c r="H986" s="184">
        <v>2.1196999999999999</v>
      </c>
      <c r="I986" s="184">
        <v>3.0693999999999999</v>
      </c>
      <c r="J986" s="184">
        <v>9.141</v>
      </c>
      <c r="K986" s="184">
        <v>8.5466999999999995</v>
      </c>
      <c r="L986" s="184">
        <v>26.7089</v>
      </c>
      <c r="M986" s="184">
        <v>47.7498</v>
      </c>
      <c r="N986" s="184">
        <v>69.461299999999994</v>
      </c>
      <c r="O986" s="184">
        <v>16.430700000000002</v>
      </c>
      <c r="P986" s="184">
        <v>17.6251</v>
      </c>
      <c r="Q986" s="184">
        <v>17.4162</v>
      </c>
      <c r="R986" s="184">
        <v>21.560099999999998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44351</v>
      </c>
      <c r="E987" s="184">
        <v>326.74299999999999</v>
      </c>
      <c r="F987" s="184">
        <v>6.8599999999999994E-2</v>
      </c>
      <c r="G987" s="184">
        <v>1.4135</v>
      </c>
      <c r="H987" s="184">
        <v>2.1013999999999999</v>
      </c>
      <c r="I987" s="184">
        <v>3.0312000000000001</v>
      </c>
      <c r="J987" s="184">
        <v>9.0517000000000003</v>
      </c>
      <c r="K987" s="184">
        <v>8.2837999999999994</v>
      </c>
      <c r="L987" s="184">
        <v>26.103999999999999</v>
      </c>
      <c r="M987" s="184">
        <v>46.7044</v>
      </c>
      <c r="N987" s="184">
        <v>67.854900000000001</v>
      </c>
      <c r="O987" s="184">
        <v>15.3081</v>
      </c>
      <c r="P987" s="184">
        <v>16.4406</v>
      </c>
      <c r="Q987" s="184">
        <v>17.999500000000001</v>
      </c>
      <c r="R987" s="184">
        <v>20.414999999999999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44351</v>
      </c>
      <c r="E988" s="184">
        <v>50.716999999999999</v>
      </c>
      <c r="F988" s="184">
        <v>-0.10440000000000001</v>
      </c>
      <c r="G988" s="184">
        <v>1.4684999999999999</v>
      </c>
      <c r="H988" s="184">
        <v>1.8884000000000001</v>
      </c>
      <c r="I988" s="184">
        <v>2.6057999999999999</v>
      </c>
      <c r="J988" s="184">
        <v>8.0970999999999993</v>
      </c>
      <c r="K988" s="184">
        <v>4.7287999999999997</v>
      </c>
      <c r="L988" s="184">
        <v>24.7896</v>
      </c>
      <c r="M988" s="184">
        <v>44.447600000000001</v>
      </c>
      <c r="N988" s="184">
        <v>66.717100000000002</v>
      </c>
      <c r="O988" s="184">
        <v>16.695799999999998</v>
      </c>
      <c r="P988" s="184">
        <v>16.538</v>
      </c>
      <c r="Q988" s="184">
        <v>16.219200000000001</v>
      </c>
      <c r="R988" s="184">
        <v>21.329899999999999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44351</v>
      </c>
      <c r="E989" s="184">
        <v>45.94</v>
      </c>
      <c r="F989" s="184">
        <v>-0.1087</v>
      </c>
      <c r="G989" s="184">
        <v>1.4554</v>
      </c>
      <c r="H989" s="184">
        <v>1.8557999999999999</v>
      </c>
      <c r="I989" s="184">
        <v>2.5424000000000002</v>
      </c>
      <c r="J989" s="184">
        <v>7.9519000000000002</v>
      </c>
      <c r="K989" s="184">
        <v>4.3166000000000002</v>
      </c>
      <c r="L989" s="184">
        <v>23.834199999999999</v>
      </c>
      <c r="M989" s="184">
        <v>42.8172</v>
      </c>
      <c r="N989" s="184">
        <v>64.1828</v>
      </c>
      <c r="O989" s="184">
        <v>14.9566</v>
      </c>
      <c r="P989" s="184">
        <v>15.141299999999999</v>
      </c>
      <c r="Q989" s="184">
        <v>11.5206</v>
      </c>
      <c r="R989" s="184">
        <v>19.462199999999999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44351</v>
      </c>
      <c r="E990" s="184">
        <v>109.6735</v>
      </c>
      <c r="F990" s="184">
        <v>0.74229999999999996</v>
      </c>
      <c r="G990" s="184">
        <v>2.7873000000000001</v>
      </c>
      <c r="H990" s="184">
        <v>3.5785999999999998</v>
      </c>
      <c r="I990" s="184">
        <v>4.8465999999999996</v>
      </c>
      <c r="J990" s="184">
        <v>11.214499999999999</v>
      </c>
      <c r="K990" s="184">
        <v>5.7892999999999999</v>
      </c>
      <c r="L990" s="184">
        <v>26.269600000000001</v>
      </c>
      <c r="M990" s="184">
        <v>52.884</v>
      </c>
      <c r="N990" s="184">
        <v>78.444599999999994</v>
      </c>
      <c r="O990" s="184">
        <v>11.165699999999999</v>
      </c>
      <c r="P990" s="184">
        <v>11.8353</v>
      </c>
      <c r="Q990" s="184">
        <v>15.86</v>
      </c>
      <c r="R990" s="184">
        <v>16.1721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44351</v>
      </c>
      <c r="E991" s="184">
        <v>116.8887</v>
      </c>
      <c r="F991" s="184">
        <v>0.74419999999999997</v>
      </c>
      <c r="G991" s="184">
        <v>2.7932999999999999</v>
      </c>
      <c r="H991" s="184">
        <v>3.5924999999999998</v>
      </c>
      <c r="I991" s="184">
        <v>4.8750999999999998</v>
      </c>
      <c r="J991" s="184">
        <v>11.2813</v>
      </c>
      <c r="K991" s="184">
        <v>5.9824000000000002</v>
      </c>
      <c r="L991" s="184">
        <v>26.747</v>
      </c>
      <c r="M991" s="184">
        <v>53.797899999999998</v>
      </c>
      <c r="N991" s="184">
        <v>79.965000000000003</v>
      </c>
      <c r="O991" s="184">
        <v>12.0724</v>
      </c>
      <c r="P991" s="184">
        <v>12.741199999999999</v>
      </c>
      <c r="Q991" s="184">
        <v>15.117699999999999</v>
      </c>
      <c r="R991" s="184">
        <v>17.1723</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44351</v>
      </c>
      <c r="E992" s="184">
        <v>164.05500000000001</v>
      </c>
      <c r="F992" s="184">
        <v>0.2671</v>
      </c>
      <c r="G992" s="184">
        <v>1.919</v>
      </c>
      <c r="H992" s="184">
        <v>2.5503999999999998</v>
      </c>
      <c r="I992" s="184">
        <v>3.8723999999999998</v>
      </c>
      <c r="J992" s="184">
        <v>10.303900000000001</v>
      </c>
      <c r="K992" s="184">
        <v>5.3932000000000002</v>
      </c>
      <c r="L992" s="184">
        <v>28.7746</v>
      </c>
      <c r="M992" s="184">
        <v>48.732599999999998</v>
      </c>
      <c r="N992" s="184">
        <v>74.652900000000002</v>
      </c>
      <c r="O992" s="184">
        <v>14.222</v>
      </c>
      <c r="P992" s="184">
        <v>13.509399999999999</v>
      </c>
      <c r="Q992" s="184">
        <v>11.2257</v>
      </c>
      <c r="R992" s="184">
        <v>18.017700000000001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44351</v>
      </c>
      <c r="E993" s="184">
        <v>217.19799638266801</v>
      </c>
      <c r="F993" s="184">
        <v>0.26569999999999999</v>
      </c>
      <c r="G993" s="184">
        <v>1.9136</v>
      </c>
      <c r="H993" s="184">
        <v>2.5367999999999999</v>
      </c>
      <c r="I993" s="184">
        <v>3.8456999999999999</v>
      </c>
      <c r="J993" s="184">
        <v>10.234500000000001</v>
      </c>
      <c r="K993" s="184">
        <v>5.1898</v>
      </c>
      <c r="L993" s="184">
        <v>28.367599999999999</v>
      </c>
      <c r="M993" s="184">
        <v>48.135800000000003</v>
      </c>
      <c r="N993" s="184">
        <v>73.816500000000005</v>
      </c>
      <c r="O993" s="184">
        <v>13.900399999999999</v>
      </c>
      <c r="P993" s="184">
        <v>13.265700000000001</v>
      </c>
      <c r="Q993" s="184">
        <v>11.9314</v>
      </c>
      <c r="R993" s="184">
        <v>17.598600000000001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44351</v>
      </c>
      <c r="E994" s="184">
        <v>14.534599999999999</v>
      </c>
      <c r="F994" s="184">
        <v>-5.4300000000000001E-2</v>
      </c>
      <c r="G994" s="184">
        <v>1.3471</v>
      </c>
      <c r="H994" s="184">
        <v>2.0402</v>
      </c>
      <c r="I994" s="184">
        <v>3.0991</v>
      </c>
      <c r="J994" s="184">
        <v>8.2739999999999991</v>
      </c>
      <c r="K994" s="184">
        <v>5.8810000000000002</v>
      </c>
      <c r="L994" s="184">
        <v>22.733599999999999</v>
      </c>
      <c r="M994" s="184">
        <v>44.2239</v>
      </c>
      <c r="N994" s="184">
        <v>63.853200000000001</v>
      </c>
      <c r="O994" s="184"/>
      <c r="P994" s="184"/>
      <c r="Q994" s="184">
        <v>18.628499999999999</v>
      </c>
      <c r="R994" s="184">
        <v>19.678999999999998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44351</v>
      </c>
      <c r="E995" s="184">
        <v>14.0212</v>
      </c>
      <c r="F995" s="184">
        <v>-5.9200000000000003E-2</v>
      </c>
      <c r="G995" s="184">
        <v>1.3333999999999999</v>
      </c>
      <c r="H995" s="184">
        <v>2.008</v>
      </c>
      <c r="I995" s="184">
        <v>3.0333999999999999</v>
      </c>
      <c r="J995" s="184">
        <v>8.1198999999999995</v>
      </c>
      <c r="K995" s="184">
        <v>5.4272999999999998</v>
      </c>
      <c r="L995" s="184">
        <v>21.700199999999999</v>
      </c>
      <c r="M995" s="184">
        <v>42.413699999999999</v>
      </c>
      <c r="N995" s="184">
        <v>61.122500000000002</v>
      </c>
      <c r="O995" s="184"/>
      <c r="P995" s="184"/>
      <c r="Q995" s="184">
        <v>16.695599999999999</v>
      </c>
      <c r="R995" s="184">
        <v>17.715</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44351</v>
      </c>
      <c r="E996" s="184">
        <v>448.64</v>
      </c>
      <c r="F996" s="184">
        <v>0.3916</v>
      </c>
      <c r="G996" s="184">
        <v>1.7669999999999999</v>
      </c>
      <c r="H996" s="184">
        <v>2.4479000000000002</v>
      </c>
      <c r="I996" s="184">
        <v>3.0859000000000001</v>
      </c>
      <c r="J996" s="184">
        <v>8.3436000000000003</v>
      </c>
      <c r="K996" s="184">
        <v>5.3121</v>
      </c>
      <c r="L996" s="184">
        <v>24.408000000000001</v>
      </c>
      <c r="M996" s="184">
        <v>44.118200000000002</v>
      </c>
      <c r="N996" s="184">
        <v>63.6357</v>
      </c>
      <c r="O996" s="184">
        <v>12.863</v>
      </c>
      <c r="P996" s="184">
        <v>13.794</v>
      </c>
      <c r="Q996" s="184">
        <v>18.051300000000001</v>
      </c>
      <c r="R996" s="184">
        <v>15.9925</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44351</v>
      </c>
      <c r="E997" s="184">
        <v>483.87</v>
      </c>
      <c r="F997" s="184">
        <v>0.3921</v>
      </c>
      <c r="G997" s="184">
        <v>1.7730999999999999</v>
      </c>
      <c r="H997" s="184">
        <v>2.4605999999999999</v>
      </c>
      <c r="I997" s="184">
        <v>3.1133999999999999</v>
      </c>
      <c r="J997" s="184">
        <v>8.4108000000000001</v>
      </c>
      <c r="K997" s="184">
        <v>5.5010000000000003</v>
      </c>
      <c r="L997" s="184">
        <v>24.866499999999998</v>
      </c>
      <c r="M997" s="184">
        <v>44.932000000000002</v>
      </c>
      <c r="N997" s="184">
        <v>64.929400000000001</v>
      </c>
      <c r="O997" s="184">
        <v>13.8147</v>
      </c>
      <c r="P997" s="184">
        <v>14.928000000000001</v>
      </c>
      <c r="Q997" s="184">
        <v>14.5246</v>
      </c>
      <c r="R997" s="184">
        <v>16.8797</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44351</v>
      </c>
      <c r="E998" s="184">
        <v>68.760000000000005</v>
      </c>
      <c r="F998" s="184">
        <v>-0.20319999999999999</v>
      </c>
      <c r="G998" s="184">
        <v>1.4459</v>
      </c>
      <c r="H998" s="184">
        <v>1.5206999999999999</v>
      </c>
      <c r="I998" s="184">
        <v>3.1657999999999999</v>
      </c>
      <c r="J998" s="184">
        <v>8.9699000000000009</v>
      </c>
      <c r="K998" s="184">
        <v>6.1275000000000004</v>
      </c>
      <c r="L998" s="184">
        <v>23.7136</v>
      </c>
      <c r="M998" s="184">
        <v>45.554600000000001</v>
      </c>
      <c r="N998" s="184">
        <v>70.662700000000001</v>
      </c>
      <c r="O998" s="184">
        <v>12.869899999999999</v>
      </c>
      <c r="P998" s="184">
        <v>15.7125</v>
      </c>
      <c r="Q998" s="184">
        <v>13.992699999999999</v>
      </c>
      <c r="R998" s="184">
        <v>17.489999999999998</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44351</v>
      </c>
      <c r="E999" s="184">
        <v>61.93</v>
      </c>
      <c r="F999" s="184">
        <v>-0.19339999999999999</v>
      </c>
      <c r="G999" s="184">
        <v>1.4414</v>
      </c>
      <c r="H999" s="184">
        <v>1.4913000000000001</v>
      </c>
      <c r="I999" s="184">
        <v>3.1135999999999999</v>
      </c>
      <c r="J999" s="184">
        <v>8.8591999999999995</v>
      </c>
      <c r="K999" s="184">
        <v>5.8090000000000002</v>
      </c>
      <c r="L999" s="184">
        <v>22.998999999999999</v>
      </c>
      <c r="M999" s="184">
        <v>44.258099999999999</v>
      </c>
      <c r="N999" s="184">
        <v>68.654700000000005</v>
      </c>
      <c r="O999" s="184">
        <v>11.508800000000001</v>
      </c>
      <c r="P999" s="184">
        <v>14.125400000000001</v>
      </c>
      <c r="Q999" s="184">
        <v>12.208299999999999</v>
      </c>
      <c r="R999" s="184">
        <v>16.094999999999999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44351</v>
      </c>
      <c r="E1000" s="184">
        <v>46.44</v>
      </c>
      <c r="F1000" s="184">
        <v>-0.19339999999999999</v>
      </c>
      <c r="G1000" s="184">
        <v>1.3974</v>
      </c>
      <c r="H1000" s="184">
        <v>1.7305999999999999</v>
      </c>
      <c r="I1000" s="184">
        <v>2.9483000000000001</v>
      </c>
      <c r="J1000" s="184">
        <v>8.2264999999999997</v>
      </c>
      <c r="K1000" s="184">
        <v>2.6979000000000002</v>
      </c>
      <c r="L1000" s="184">
        <v>18.378799999999998</v>
      </c>
      <c r="M1000" s="184">
        <v>35.512099999999997</v>
      </c>
      <c r="N1000" s="184">
        <v>51.171900000000001</v>
      </c>
      <c r="O1000" s="184">
        <v>12.3919</v>
      </c>
      <c r="P1000" s="184">
        <v>14.7637</v>
      </c>
      <c r="Q1000" s="184">
        <v>11.743</v>
      </c>
      <c r="R1000" s="184">
        <v>15.546799999999999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44351</v>
      </c>
      <c r="E1001" s="184">
        <v>52.27</v>
      </c>
      <c r="F1001" s="184">
        <v>-0.19089999999999999</v>
      </c>
      <c r="G1001" s="184">
        <v>1.3967000000000001</v>
      </c>
      <c r="H1001" s="184">
        <v>1.7322</v>
      </c>
      <c r="I1001" s="184">
        <v>2.9950999999999999</v>
      </c>
      <c r="J1001" s="184">
        <v>8.3315999999999999</v>
      </c>
      <c r="K1001" s="184">
        <v>3.056</v>
      </c>
      <c r="L1001" s="184">
        <v>19.201799999999999</v>
      </c>
      <c r="M1001" s="184">
        <v>36.94</v>
      </c>
      <c r="N1001" s="184">
        <v>53.2395</v>
      </c>
      <c r="O1001" s="184">
        <v>13.7835</v>
      </c>
      <c r="P1001" s="184">
        <v>16.410900000000002</v>
      </c>
      <c r="Q1001" s="184">
        <v>17.1601</v>
      </c>
      <c r="R1001" s="184">
        <v>16.950299999999999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44351</v>
      </c>
      <c r="E1002" s="184">
        <v>174.13499999999999</v>
      </c>
      <c r="F1002" s="184">
        <v>0.10920000000000001</v>
      </c>
      <c r="G1002" s="184">
        <v>1.3161</v>
      </c>
      <c r="H1002" s="184">
        <v>1.677</v>
      </c>
      <c r="I1002" s="184">
        <v>2.8632</v>
      </c>
      <c r="J1002" s="184">
        <v>6.7225999999999999</v>
      </c>
      <c r="K1002" s="184">
        <v>4.2275</v>
      </c>
      <c r="L1002" s="184">
        <v>20.3962</v>
      </c>
      <c r="M1002" s="184">
        <v>41.019399999999997</v>
      </c>
      <c r="N1002" s="184">
        <v>58.385199999999998</v>
      </c>
      <c r="O1002" s="184">
        <v>15.588100000000001</v>
      </c>
      <c r="P1002" s="184">
        <v>15.9641</v>
      </c>
      <c r="Q1002" s="184">
        <v>18.6053</v>
      </c>
      <c r="R1002" s="184">
        <v>18.514399999999998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44351</v>
      </c>
      <c r="E1003" s="184">
        <v>190.59899999999999</v>
      </c>
      <c r="F1003" s="184">
        <v>0.1129</v>
      </c>
      <c r="G1003" s="184">
        <v>1.3264</v>
      </c>
      <c r="H1003" s="184">
        <v>1.7004999999999999</v>
      </c>
      <c r="I1003" s="184">
        <v>2.9102000000000001</v>
      </c>
      <c r="J1003" s="184">
        <v>6.8308</v>
      </c>
      <c r="K1003" s="184">
        <v>4.5477999999999996</v>
      </c>
      <c r="L1003" s="184">
        <v>21.1252</v>
      </c>
      <c r="M1003" s="184">
        <v>42.284799999999997</v>
      </c>
      <c r="N1003" s="184">
        <v>60.283099999999997</v>
      </c>
      <c r="O1003" s="184">
        <v>16.872599999999998</v>
      </c>
      <c r="P1003" s="184">
        <v>17.372399999999999</v>
      </c>
      <c r="Q1003" s="184">
        <v>16.9999</v>
      </c>
      <c r="R1003" s="184">
        <v>19.860399999999998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44351</v>
      </c>
      <c r="E1004" s="184">
        <v>65.682000000000002</v>
      </c>
      <c r="F1004" s="184">
        <v>-4.1099999999999998E-2</v>
      </c>
      <c r="G1004" s="184">
        <v>1.3158000000000001</v>
      </c>
      <c r="H1004" s="184">
        <v>1.645</v>
      </c>
      <c r="I1004" s="184">
        <v>2.8740999999999999</v>
      </c>
      <c r="J1004" s="184">
        <v>6.4279000000000002</v>
      </c>
      <c r="K1004" s="184">
        <v>6.0618999999999996</v>
      </c>
      <c r="L1004" s="184">
        <v>17.044699999999999</v>
      </c>
      <c r="M1004" s="184">
        <v>30.373200000000001</v>
      </c>
      <c r="N1004" s="184">
        <v>50.123399999999997</v>
      </c>
      <c r="O1004" s="184">
        <v>9.2607999999999997</v>
      </c>
      <c r="P1004" s="184">
        <v>13.107200000000001</v>
      </c>
      <c r="Q1004" s="184">
        <v>14.1478</v>
      </c>
      <c r="R1004" s="184">
        <v>14.576700000000001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44351</v>
      </c>
      <c r="E1005" s="184">
        <v>61.588999999999999</v>
      </c>
      <c r="F1005" s="184">
        <v>-4.3799999999999999E-2</v>
      </c>
      <c r="G1005" s="184">
        <v>1.3077000000000001</v>
      </c>
      <c r="H1005" s="184">
        <v>1.627</v>
      </c>
      <c r="I1005" s="184">
        <v>2.8386</v>
      </c>
      <c r="J1005" s="184">
        <v>6.3456000000000001</v>
      </c>
      <c r="K1005" s="184">
        <v>5.8230000000000004</v>
      </c>
      <c r="L1005" s="184">
        <v>16.542100000000001</v>
      </c>
      <c r="M1005" s="184">
        <v>29.530200000000001</v>
      </c>
      <c r="N1005" s="184">
        <v>48.812399999999997</v>
      </c>
      <c r="O1005" s="184">
        <v>8.3421000000000003</v>
      </c>
      <c r="P1005" s="184">
        <v>12.1838</v>
      </c>
      <c r="Q1005" s="184">
        <v>12.842000000000001</v>
      </c>
      <c r="R1005" s="184">
        <v>13.6052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44351</v>
      </c>
      <c r="E1006" s="184">
        <v>22.538399999999999</v>
      </c>
      <c r="F1006" s="184">
        <v>5.8599999999999999E-2</v>
      </c>
      <c r="G1006" s="184">
        <v>1.2493000000000001</v>
      </c>
      <c r="H1006" s="184">
        <v>1.8399000000000001</v>
      </c>
      <c r="I1006" s="184">
        <v>3.2568999999999999</v>
      </c>
      <c r="J1006" s="184">
        <v>6.9924999999999997</v>
      </c>
      <c r="K1006" s="184">
        <v>4.8350999999999997</v>
      </c>
      <c r="L1006" s="184">
        <v>18.5502</v>
      </c>
      <c r="M1006" s="184">
        <v>37.267699999999998</v>
      </c>
      <c r="N1006" s="184">
        <v>57.473500000000001</v>
      </c>
      <c r="O1006" s="184">
        <v>14.553599999999999</v>
      </c>
      <c r="P1006" s="184">
        <v>17.819299999999998</v>
      </c>
      <c r="Q1006" s="184">
        <v>13.8223</v>
      </c>
      <c r="R1006" s="184">
        <v>19.013999999999999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44351</v>
      </c>
      <c r="E1007" s="184">
        <v>20.737200000000001</v>
      </c>
      <c r="F1007" s="184">
        <v>5.3999999999999999E-2</v>
      </c>
      <c r="G1007" s="184">
        <v>1.2356</v>
      </c>
      <c r="H1007" s="184">
        <v>1.8070999999999999</v>
      </c>
      <c r="I1007" s="184">
        <v>3.1911999999999998</v>
      </c>
      <c r="J1007" s="184">
        <v>6.8410000000000002</v>
      </c>
      <c r="K1007" s="184">
        <v>4.3979999999999997</v>
      </c>
      <c r="L1007" s="184">
        <v>17.6038</v>
      </c>
      <c r="M1007" s="184">
        <v>35.650700000000001</v>
      </c>
      <c r="N1007" s="184">
        <v>54.978400000000001</v>
      </c>
      <c r="O1007" s="184">
        <v>12.936999999999999</v>
      </c>
      <c r="P1007" s="184">
        <v>16.093499999999999</v>
      </c>
      <c r="Q1007" s="184">
        <v>12.321899999999999</v>
      </c>
      <c r="R1007" s="184">
        <v>17.222000000000001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44351</v>
      </c>
      <c r="E1008" s="184">
        <v>14.7636</v>
      </c>
      <c r="F1008" s="184">
        <v>0.22670000000000001</v>
      </c>
      <c r="G1008" s="184">
        <v>1.6595</v>
      </c>
      <c r="H1008" s="184">
        <v>2.1440999999999999</v>
      </c>
      <c r="I1008" s="184">
        <v>3.4634</v>
      </c>
      <c r="J1008" s="184">
        <v>9.5124999999999993</v>
      </c>
      <c r="K1008" s="184">
        <v>7.0315000000000003</v>
      </c>
      <c r="L1008" s="184">
        <v>28.921700000000001</v>
      </c>
      <c r="M1008" s="184">
        <v>48.218499999999999</v>
      </c>
      <c r="N1008" s="184">
        <v>68.753900000000002</v>
      </c>
      <c r="O1008" s="184"/>
      <c r="P1008" s="184"/>
      <c r="Q1008" s="184">
        <v>31.312200000000001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44351</v>
      </c>
      <c r="E1009" s="184">
        <v>14.385300000000001</v>
      </c>
      <c r="F1009" s="184">
        <v>0.2215</v>
      </c>
      <c r="G1009" s="184">
        <v>1.6428</v>
      </c>
      <c r="H1009" s="184">
        <v>2.1059999999999999</v>
      </c>
      <c r="I1009" s="184">
        <v>3.3856999999999999</v>
      </c>
      <c r="J1009" s="184">
        <v>9.3307000000000002</v>
      </c>
      <c r="K1009" s="184">
        <v>6.5198999999999998</v>
      </c>
      <c r="L1009" s="184">
        <v>27.7331</v>
      </c>
      <c r="M1009" s="184">
        <v>46.177199999999999</v>
      </c>
      <c r="N1009" s="184">
        <v>65.633899999999997</v>
      </c>
      <c r="O1009" s="184"/>
      <c r="P1009" s="184"/>
      <c r="Q1009" s="184">
        <v>28.950299999999999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44351</v>
      </c>
      <c r="E1010" s="184">
        <v>92.602999999999994</v>
      </c>
      <c r="F1010" s="184">
        <v>-7.2300000000000003E-2</v>
      </c>
      <c r="G1010" s="184">
        <v>1.1248</v>
      </c>
      <c r="H1010" s="184">
        <v>1.5963000000000001</v>
      </c>
      <c r="I1010" s="184">
        <v>2.8134000000000001</v>
      </c>
      <c r="J1010" s="184">
        <v>7.8396999999999997</v>
      </c>
      <c r="K1010" s="184">
        <v>6.7088000000000001</v>
      </c>
      <c r="L1010" s="184">
        <v>26.695499999999999</v>
      </c>
      <c r="M1010" s="184">
        <v>49.169600000000003</v>
      </c>
      <c r="N1010" s="184">
        <v>76.423599999999993</v>
      </c>
      <c r="O1010" s="184">
        <v>22.133700000000001</v>
      </c>
      <c r="P1010" s="184">
        <v>22.497199999999999</v>
      </c>
      <c r="Q1010" s="184">
        <v>25.108599999999999</v>
      </c>
      <c r="R1010" s="184">
        <v>26.0335</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44351</v>
      </c>
      <c r="E1011" s="184">
        <v>85.617000000000004</v>
      </c>
      <c r="F1011" s="184">
        <v>-7.5899999999999995E-2</v>
      </c>
      <c r="G1011" s="184">
        <v>1.1161000000000001</v>
      </c>
      <c r="H1011" s="184">
        <v>1.5754999999999999</v>
      </c>
      <c r="I1011" s="184">
        <v>2.7715999999999998</v>
      </c>
      <c r="J1011" s="184">
        <v>7.7485999999999997</v>
      </c>
      <c r="K1011" s="184">
        <v>6.4318999999999997</v>
      </c>
      <c r="L1011" s="184">
        <v>26.0334</v>
      </c>
      <c r="M1011" s="184">
        <v>48.000799999999998</v>
      </c>
      <c r="N1011" s="184">
        <v>74.564700000000002</v>
      </c>
      <c r="O1011" s="184">
        <v>20.9419</v>
      </c>
      <c r="P1011" s="184">
        <v>21.420500000000001</v>
      </c>
      <c r="Q1011" s="184">
        <v>21.747299999999999</v>
      </c>
      <c r="R1011" s="184">
        <v>24.7606</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44351</v>
      </c>
      <c r="E1012" s="184">
        <v>14.81</v>
      </c>
      <c r="F1012" s="184">
        <v>-0.10050000000000001</v>
      </c>
      <c r="G1012" s="184">
        <v>2.3864999999999998</v>
      </c>
      <c r="H1012" s="184">
        <v>3.7507000000000001</v>
      </c>
      <c r="I1012" s="184">
        <v>4.2832999999999997</v>
      </c>
      <c r="J1012" s="184">
        <v>9.5940999999999992</v>
      </c>
      <c r="K1012" s="184">
        <v>6.9515000000000002</v>
      </c>
      <c r="L1012" s="184">
        <v>27.178999999999998</v>
      </c>
      <c r="M1012" s="184">
        <v>49.479700000000001</v>
      </c>
      <c r="N1012" s="184">
        <v>67.948099999999997</v>
      </c>
      <c r="O1012" s="184"/>
      <c r="P1012" s="184"/>
      <c r="Q1012" s="184">
        <v>27.189299999999999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44351</v>
      </c>
      <c r="E1013" s="184">
        <v>14.391500000000001</v>
      </c>
      <c r="F1013" s="184">
        <v>-0.1048</v>
      </c>
      <c r="G1013" s="184">
        <v>2.3715999999999999</v>
      </c>
      <c r="H1013" s="184">
        <v>3.7158000000000002</v>
      </c>
      <c r="I1013" s="184">
        <v>4.2137000000000002</v>
      </c>
      <c r="J1013" s="184">
        <v>9.4344000000000001</v>
      </c>
      <c r="K1013" s="184">
        <v>6.4728000000000003</v>
      </c>
      <c r="L1013" s="184">
        <v>26.0809</v>
      </c>
      <c r="M1013" s="184">
        <v>47.543100000000003</v>
      </c>
      <c r="N1013" s="184">
        <v>65.000399999999999</v>
      </c>
      <c r="O1013" s="184"/>
      <c r="P1013" s="184"/>
      <c r="Q1013" s="184">
        <v>24.975999999999999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44351</v>
      </c>
      <c r="E1014" s="184">
        <v>22.7639</v>
      </c>
      <c r="F1014" s="184">
        <v>4.4000000000000003E-3</v>
      </c>
      <c r="G1014" s="184">
        <v>1.3755999999999999</v>
      </c>
      <c r="H1014" s="184">
        <v>1.4529000000000001</v>
      </c>
      <c r="I1014" s="184">
        <v>2.6353</v>
      </c>
      <c r="J1014" s="184">
        <v>6.6909000000000001</v>
      </c>
      <c r="K1014" s="184">
        <v>5.7473000000000001</v>
      </c>
      <c r="L1014" s="184">
        <v>26.3748</v>
      </c>
      <c r="M1014" s="184">
        <v>43.723300000000002</v>
      </c>
      <c r="N1014" s="184">
        <v>63.7196</v>
      </c>
      <c r="O1014" s="184">
        <v>14.1168</v>
      </c>
      <c r="P1014" s="184">
        <v>16.246099999999998</v>
      </c>
      <c r="Q1014" s="184">
        <v>16.145499999999998</v>
      </c>
      <c r="R1014" s="184">
        <v>16.035</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44351</v>
      </c>
      <c r="E1015" s="184">
        <v>20.609500000000001</v>
      </c>
      <c r="F1015" s="184">
        <v>-1E-3</v>
      </c>
      <c r="G1015" s="184">
        <v>1.3593999999999999</v>
      </c>
      <c r="H1015" s="184">
        <v>1.4147000000000001</v>
      </c>
      <c r="I1015" s="184">
        <v>2.5577999999999999</v>
      </c>
      <c r="J1015" s="184">
        <v>6.5063000000000004</v>
      </c>
      <c r="K1015" s="184">
        <v>5.1708999999999996</v>
      </c>
      <c r="L1015" s="184">
        <v>25.0379</v>
      </c>
      <c r="M1015" s="184">
        <v>41.410800000000002</v>
      </c>
      <c r="N1015" s="184">
        <v>60.350299999999997</v>
      </c>
      <c r="O1015" s="184">
        <v>11.976100000000001</v>
      </c>
      <c r="P1015" s="184">
        <v>14.168799999999999</v>
      </c>
      <c r="Q1015" s="184">
        <v>14.0633</v>
      </c>
      <c r="R1015" s="184">
        <v>13.8164</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44351</v>
      </c>
      <c r="E1016" s="184">
        <v>716.78610000000003</v>
      </c>
      <c r="F1016" s="184">
        <v>2.6499999999999999E-2</v>
      </c>
      <c r="G1016" s="184">
        <v>1.5182</v>
      </c>
      <c r="H1016" s="184">
        <v>2.0619000000000001</v>
      </c>
      <c r="I1016" s="184">
        <v>3.0373999999999999</v>
      </c>
      <c r="J1016" s="184">
        <v>7.8994999999999997</v>
      </c>
      <c r="K1016" s="184">
        <v>3.3159000000000001</v>
      </c>
      <c r="L1016" s="184">
        <v>22.1341</v>
      </c>
      <c r="M1016" s="184">
        <v>42.377200000000002</v>
      </c>
      <c r="N1016" s="184">
        <v>66.496300000000005</v>
      </c>
      <c r="O1016" s="184">
        <v>11.3278</v>
      </c>
      <c r="P1016" s="184">
        <v>10.8226</v>
      </c>
      <c r="Q1016" s="184">
        <v>18.104700000000001</v>
      </c>
      <c r="R1016" s="184">
        <v>14.2567</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44351</v>
      </c>
      <c r="E1017" s="184">
        <v>754.59630000000004</v>
      </c>
      <c r="F1017" s="184">
        <v>2.7699999999999999E-2</v>
      </c>
      <c r="G1017" s="184">
        <v>1.5219</v>
      </c>
      <c r="H1017" s="184">
        <v>2.0707</v>
      </c>
      <c r="I1017" s="184">
        <v>3.0556000000000001</v>
      </c>
      <c r="J1017" s="184">
        <v>7.9433999999999996</v>
      </c>
      <c r="K1017" s="184">
        <v>3.4479000000000002</v>
      </c>
      <c r="L1017" s="184">
        <v>22.4483</v>
      </c>
      <c r="M1017" s="184">
        <v>42.938299999999998</v>
      </c>
      <c r="N1017" s="184">
        <v>67.34</v>
      </c>
      <c r="O1017" s="184">
        <v>11.924899999999999</v>
      </c>
      <c r="P1017" s="184">
        <v>11.493</v>
      </c>
      <c r="Q1017" s="184">
        <v>12.870799999999999</v>
      </c>
      <c r="R1017" s="184">
        <v>14.858000000000001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44351</v>
      </c>
      <c r="E1018" s="184">
        <v>157.16999999999999</v>
      </c>
      <c r="F1018" s="184">
        <v>0.22320000000000001</v>
      </c>
      <c r="G1018" s="184">
        <v>1.5901000000000001</v>
      </c>
      <c r="H1018" s="184">
        <v>2.2976000000000001</v>
      </c>
      <c r="I1018" s="184">
        <v>3.7151999999999998</v>
      </c>
      <c r="J1018" s="184">
        <v>8.2213999999999992</v>
      </c>
      <c r="K1018" s="184">
        <v>6.8456999999999999</v>
      </c>
      <c r="L1018" s="184">
        <v>25.075600000000001</v>
      </c>
      <c r="M1018" s="184">
        <v>44.830399999999997</v>
      </c>
      <c r="N1018" s="184">
        <v>66.989000000000004</v>
      </c>
      <c r="O1018" s="184">
        <v>14.085000000000001</v>
      </c>
      <c r="P1018" s="184">
        <v>17.547799999999999</v>
      </c>
      <c r="Q1018" s="184">
        <v>24.508299999999998</v>
      </c>
      <c r="R1018" s="184">
        <v>21.838200000000001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44351</v>
      </c>
      <c r="E1019" s="184">
        <v>170.55</v>
      </c>
      <c r="F1019" s="184">
        <v>0.22919999999999999</v>
      </c>
      <c r="G1019" s="184">
        <v>1.6025</v>
      </c>
      <c r="H1019" s="184">
        <v>2.3218000000000001</v>
      </c>
      <c r="I1019" s="184">
        <v>3.7660999999999998</v>
      </c>
      <c r="J1019" s="184">
        <v>8.327</v>
      </c>
      <c r="K1019" s="184">
        <v>7.1496000000000004</v>
      </c>
      <c r="L1019" s="184">
        <v>25.7651</v>
      </c>
      <c r="M1019" s="184">
        <v>46.043799999999997</v>
      </c>
      <c r="N1019" s="184">
        <v>68.844700000000003</v>
      </c>
      <c r="O1019" s="184">
        <v>15.363200000000001</v>
      </c>
      <c r="P1019" s="184">
        <v>18.854299999999999</v>
      </c>
      <c r="Q1019" s="184">
        <v>20.9969</v>
      </c>
      <c r="R1019" s="184">
        <v>23.211300000000001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44351</v>
      </c>
      <c r="E1020" s="184">
        <v>58.694600000000001</v>
      </c>
      <c r="F1020" s="184">
        <v>0.2555</v>
      </c>
      <c r="G1020" s="184">
        <v>1.2557</v>
      </c>
      <c r="H1020" s="184">
        <v>1.5991</v>
      </c>
      <c r="I1020" s="184">
        <v>2.6934</v>
      </c>
      <c r="J1020" s="184">
        <v>7.6043000000000003</v>
      </c>
      <c r="K1020" s="184">
        <v>14.285</v>
      </c>
      <c r="L1020" s="184">
        <v>27.625800000000002</v>
      </c>
      <c r="M1020" s="184">
        <v>47.383899999999997</v>
      </c>
      <c r="N1020" s="184">
        <v>57.439599999999999</v>
      </c>
      <c r="O1020" s="184">
        <v>16.965800000000002</v>
      </c>
      <c r="P1020" s="184">
        <v>15.7126</v>
      </c>
      <c r="Q1020" s="184">
        <v>12.990500000000001</v>
      </c>
      <c r="R1020" s="184">
        <v>25.3504</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44351</v>
      </c>
      <c r="E1021" s="184">
        <v>60.289299999999997</v>
      </c>
      <c r="F1021" s="184">
        <v>0.26040000000000002</v>
      </c>
      <c r="G1021" s="184">
        <v>1.2704</v>
      </c>
      <c r="H1021" s="184">
        <v>1.6344000000000001</v>
      </c>
      <c r="I1021" s="184">
        <v>2.7688000000000001</v>
      </c>
      <c r="J1021" s="184">
        <v>7.7770999999999999</v>
      </c>
      <c r="K1021" s="184">
        <v>14.8322</v>
      </c>
      <c r="L1021" s="184">
        <v>28.564800000000002</v>
      </c>
      <c r="M1021" s="184">
        <v>48.522500000000001</v>
      </c>
      <c r="N1021" s="184">
        <v>58.731699999999996</v>
      </c>
      <c r="O1021" s="184">
        <v>17.559200000000001</v>
      </c>
      <c r="P1021" s="184">
        <v>16.076699999999999</v>
      </c>
      <c r="Q1021" s="184">
        <v>18.4312</v>
      </c>
      <c r="R1021" s="184">
        <v>25.933900000000001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44351</v>
      </c>
      <c r="E1022" s="184">
        <v>338.39229999999998</v>
      </c>
      <c r="F1022" s="184">
        <v>0.53320000000000001</v>
      </c>
      <c r="G1022" s="184">
        <v>1.9804999999999999</v>
      </c>
      <c r="H1022" s="184">
        <v>2.1962000000000002</v>
      </c>
      <c r="I1022" s="184">
        <v>4.3658999999999999</v>
      </c>
      <c r="J1022" s="184">
        <v>10.8446</v>
      </c>
      <c r="K1022" s="184">
        <v>9.1771999999999991</v>
      </c>
      <c r="L1022" s="184">
        <v>27.222799999999999</v>
      </c>
      <c r="M1022" s="184">
        <v>50.476999999999997</v>
      </c>
      <c r="N1022" s="184">
        <v>71.200100000000006</v>
      </c>
      <c r="O1022" s="184">
        <v>16.296800000000001</v>
      </c>
      <c r="P1022" s="184">
        <v>15.8741</v>
      </c>
      <c r="Q1022" s="184">
        <v>17.232299999999999</v>
      </c>
      <c r="R1022" s="184">
        <v>20.4221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44351</v>
      </c>
      <c r="E1023" s="184">
        <v>214.23869206054701</v>
      </c>
      <c r="F1023" s="184">
        <v>0.5333</v>
      </c>
      <c r="G1023" s="184">
        <v>1.9805999999999999</v>
      </c>
      <c r="H1023" s="184">
        <v>2.1962999999999999</v>
      </c>
      <c r="I1023" s="184">
        <v>4.3659999999999997</v>
      </c>
      <c r="J1023" s="184">
        <v>10.844799999999999</v>
      </c>
      <c r="K1023" s="184">
        <v>9.1776</v>
      </c>
      <c r="L1023" s="184">
        <v>27.216200000000001</v>
      </c>
      <c r="M1023" s="184">
        <v>50.466000000000001</v>
      </c>
      <c r="N1023" s="184">
        <v>71.203599999999994</v>
      </c>
      <c r="O1023" s="184">
        <v>16.299099999999999</v>
      </c>
      <c r="P1023" s="184">
        <v>15.8714</v>
      </c>
      <c r="Q1023" s="184">
        <v>17.2437</v>
      </c>
      <c r="R1023" s="184">
        <v>20.424900000000001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44351</v>
      </c>
      <c r="E1024" s="184">
        <v>475.81233109229697</v>
      </c>
      <c r="F1024" s="184">
        <v>0.53120000000000001</v>
      </c>
      <c r="G1024" s="184">
        <v>1.9742999999999999</v>
      </c>
      <c r="H1024" s="184">
        <v>2.1816</v>
      </c>
      <c r="I1024" s="184">
        <v>4.3358999999999996</v>
      </c>
      <c r="J1024" s="184">
        <v>10.776199999999999</v>
      </c>
      <c r="K1024" s="184">
        <v>8.9791000000000007</v>
      </c>
      <c r="L1024" s="184">
        <v>26.7607</v>
      </c>
      <c r="M1024" s="184">
        <v>49.681800000000003</v>
      </c>
      <c r="N1024" s="184">
        <v>70.008700000000005</v>
      </c>
      <c r="O1024" s="184">
        <v>15.491099999999999</v>
      </c>
      <c r="P1024" s="184">
        <v>15.103199999999999</v>
      </c>
      <c r="Q1024" s="184">
        <v>14.6333</v>
      </c>
      <c r="R1024" s="184">
        <v>19.598600000000001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44351</v>
      </c>
      <c r="E1025" s="184">
        <v>485.04014424506602</v>
      </c>
      <c r="F1025" s="184">
        <v>0.53120000000000001</v>
      </c>
      <c r="G1025" s="184">
        <v>1.9742999999999999</v>
      </c>
      <c r="H1025" s="184">
        <v>2.1816</v>
      </c>
      <c r="I1025" s="184">
        <v>4.3360000000000003</v>
      </c>
      <c r="J1025" s="184">
        <v>10.776300000000001</v>
      </c>
      <c r="K1025" s="184">
        <v>8.9781999999999993</v>
      </c>
      <c r="L1025" s="184">
        <v>26.759799999999998</v>
      </c>
      <c r="M1025" s="184">
        <v>49.680700000000002</v>
      </c>
      <c r="N1025" s="184">
        <v>70.007199999999997</v>
      </c>
      <c r="O1025" s="184">
        <v>15.4945</v>
      </c>
      <c r="P1025" s="184">
        <v>15.1051</v>
      </c>
      <c r="Q1025" s="184">
        <v>14.7111</v>
      </c>
      <c r="R1025" s="184">
        <v>19.6035</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44351</v>
      </c>
      <c r="E1026" s="184">
        <v>46.225900000000003</v>
      </c>
      <c r="F1026" s="184">
        <v>-6.2300000000000001E-2</v>
      </c>
      <c r="G1026" s="184">
        <v>1.3734999999999999</v>
      </c>
      <c r="H1026" s="184">
        <v>1.8867</v>
      </c>
      <c r="I1026" s="184">
        <v>4.0308000000000002</v>
      </c>
      <c r="J1026" s="184">
        <v>7.9114000000000004</v>
      </c>
      <c r="K1026" s="184">
        <v>1.5167999999999999</v>
      </c>
      <c r="L1026" s="184">
        <v>20.667200000000001</v>
      </c>
      <c r="M1026" s="184">
        <v>37.188000000000002</v>
      </c>
      <c r="N1026" s="184">
        <v>57.063200000000002</v>
      </c>
      <c r="O1026" s="184">
        <v>12.020300000000001</v>
      </c>
      <c r="P1026" s="184">
        <v>15.271699999999999</v>
      </c>
      <c r="Q1026" s="184">
        <v>11.3195</v>
      </c>
      <c r="R1026" s="184">
        <v>13.954700000000001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44351</v>
      </c>
      <c r="E1027" s="184">
        <v>49.627299999999998</v>
      </c>
      <c r="F1027" s="184">
        <v>-5.9200000000000003E-2</v>
      </c>
      <c r="G1027" s="184">
        <v>1.3832</v>
      </c>
      <c r="H1027" s="184">
        <v>1.911</v>
      </c>
      <c r="I1027" s="184">
        <v>4.0819000000000001</v>
      </c>
      <c r="J1027" s="184">
        <v>8.0282</v>
      </c>
      <c r="K1027" s="184">
        <v>1.8310999999999999</v>
      </c>
      <c r="L1027" s="184">
        <v>21.405200000000001</v>
      </c>
      <c r="M1027" s="184">
        <v>38.497599999999998</v>
      </c>
      <c r="N1027" s="184">
        <v>59.12</v>
      </c>
      <c r="O1027" s="184">
        <v>13.293699999999999</v>
      </c>
      <c r="P1027" s="184">
        <v>16.447299999999998</v>
      </c>
      <c r="Q1027" s="184">
        <v>14.9604</v>
      </c>
      <c r="R1027" s="184">
        <v>15.349399999999999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44351</v>
      </c>
      <c r="E1028" s="184">
        <v>296.0532</v>
      </c>
      <c r="F1028" s="184">
        <v>0.29380000000000001</v>
      </c>
      <c r="G1028" s="184">
        <v>1.4763999999999999</v>
      </c>
      <c r="H1028" s="184">
        <v>2.0009000000000001</v>
      </c>
      <c r="I1028" s="184">
        <v>3.8633999999999999</v>
      </c>
      <c r="J1028" s="184">
        <v>7.4907000000000004</v>
      </c>
      <c r="K1028" s="184">
        <v>2.6276000000000002</v>
      </c>
      <c r="L1028" s="184">
        <v>20.822099999999999</v>
      </c>
      <c r="M1028" s="184">
        <v>40.540900000000001</v>
      </c>
      <c r="N1028" s="184">
        <v>60.494999999999997</v>
      </c>
      <c r="O1028" s="184">
        <v>15.877000000000001</v>
      </c>
      <c r="P1028" s="184">
        <v>14.3726</v>
      </c>
      <c r="Q1028" s="184">
        <v>12.722200000000001</v>
      </c>
      <c r="R1028" s="184">
        <v>18.4312</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44351</v>
      </c>
      <c r="E1029" s="184">
        <v>322.60180000000003</v>
      </c>
      <c r="F1029" s="184">
        <v>0.29659999999999997</v>
      </c>
      <c r="G1029" s="184">
        <v>1.4851000000000001</v>
      </c>
      <c r="H1029" s="184">
        <v>2.0213000000000001</v>
      </c>
      <c r="I1029" s="184">
        <v>3.9058000000000002</v>
      </c>
      <c r="J1029" s="184">
        <v>7.5877999999999997</v>
      </c>
      <c r="K1029" s="184">
        <v>2.8986000000000001</v>
      </c>
      <c r="L1029" s="184">
        <v>21.467199999999998</v>
      </c>
      <c r="M1029" s="184">
        <v>39.670499999999997</v>
      </c>
      <c r="N1029" s="184">
        <v>59.9422</v>
      </c>
      <c r="O1029" s="184">
        <v>16.7654</v>
      </c>
      <c r="P1029" s="184">
        <v>15.5799</v>
      </c>
      <c r="Q1029" s="184">
        <v>16.545000000000002</v>
      </c>
      <c r="R1029" s="184">
        <v>18.9648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44351</v>
      </c>
      <c r="E1030" s="184">
        <v>14.21</v>
      </c>
      <c r="F1030" s="184">
        <v>0.35310000000000002</v>
      </c>
      <c r="G1030" s="184">
        <v>2.1566999999999998</v>
      </c>
      <c r="H1030" s="184">
        <v>3.0457000000000001</v>
      </c>
      <c r="I1030" s="184">
        <v>5.1813000000000002</v>
      </c>
      <c r="J1030" s="184">
        <v>8.6390999999999991</v>
      </c>
      <c r="K1030" s="184">
        <v>4.6391999999999998</v>
      </c>
      <c r="L1030" s="184">
        <v>19.111499999999999</v>
      </c>
      <c r="M1030" s="184">
        <v>36.241599999999998</v>
      </c>
      <c r="N1030" s="184">
        <v>59.483699999999999</v>
      </c>
      <c r="O1030" s="184"/>
      <c r="P1030" s="184"/>
      <c r="Q1030" s="184">
        <v>26.476199999999999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44351</v>
      </c>
      <c r="E1031" s="184">
        <v>14</v>
      </c>
      <c r="F1031" s="184">
        <v>0.4304</v>
      </c>
      <c r="G1031" s="184">
        <v>2.1898</v>
      </c>
      <c r="H1031" s="184">
        <v>3.0928</v>
      </c>
      <c r="I1031" s="184">
        <v>5.1840999999999999</v>
      </c>
      <c r="J1031" s="184">
        <v>8.5271000000000008</v>
      </c>
      <c r="K1031" s="184">
        <v>4.3997000000000002</v>
      </c>
      <c r="L1031" s="184">
        <v>18.543600000000001</v>
      </c>
      <c r="M1031" s="184">
        <v>35.265700000000002</v>
      </c>
      <c r="N1031" s="184">
        <v>57.8354</v>
      </c>
      <c r="O1031" s="184"/>
      <c r="P1031" s="184"/>
      <c r="Q1031" s="184">
        <v>25.223600000000001</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44351</v>
      </c>
      <c r="E1032" s="184">
        <v>91.345799999999997</v>
      </c>
      <c r="F1032" s="184">
        <v>0.4446</v>
      </c>
      <c r="G1032" s="184">
        <v>1.9565999999999999</v>
      </c>
      <c r="H1032" s="184">
        <v>1.9884999999999999</v>
      </c>
      <c r="I1032" s="184">
        <v>3.3077000000000001</v>
      </c>
      <c r="J1032" s="184">
        <v>9.8490000000000002</v>
      </c>
      <c r="K1032" s="184">
        <v>7.3095999999999997</v>
      </c>
      <c r="L1032" s="184">
        <v>31.247499999999999</v>
      </c>
      <c r="M1032" s="184">
        <v>51.778100000000002</v>
      </c>
      <c r="N1032" s="184">
        <v>75.112700000000004</v>
      </c>
      <c r="O1032" s="184">
        <v>12.9763</v>
      </c>
      <c r="P1032" s="184">
        <v>13.2166</v>
      </c>
      <c r="Q1032" s="184">
        <v>13.487500000000001</v>
      </c>
      <c r="R1032" s="184">
        <v>18.5365</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44351</v>
      </c>
      <c r="E1033" s="184">
        <v>175.8338</v>
      </c>
      <c r="F1033" s="184">
        <v>0.44259999999999999</v>
      </c>
      <c r="G1033" s="184">
        <v>1.9519</v>
      </c>
      <c r="H1033" s="184">
        <v>1.9782999999999999</v>
      </c>
      <c r="I1033" s="184">
        <v>3.2875000000000001</v>
      </c>
      <c r="J1033" s="184">
        <v>9.8012999999999995</v>
      </c>
      <c r="K1033" s="184">
        <v>7.1675000000000004</v>
      </c>
      <c r="L1033" s="184">
        <v>30.917000000000002</v>
      </c>
      <c r="M1033" s="184">
        <v>51.2164</v>
      </c>
      <c r="N1033" s="184">
        <v>74.268900000000002</v>
      </c>
      <c r="O1033" s="184">
        <v>12.4223</v>
      </c>
      <c r="P1033" s="184">
        <v>12.630599999999999</v>
      </c>
      <c r="Q1033" s="184">
        <v>12.3553</v>
      </c>
      <c r="R1033" s="184">
        <v>17.9694</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0.11884918032786887</v>
      </c>
      <c r="G1034" s="186">
        <v>1.5964229508196723</v>
      </c>
      <c r="H1034" s="186">
        <v>2.1312327868852456</v>
      </c>
      <c r="I1034" s="186">
        <v>3.4759442622950818</v>
      </c>
      <c r="J1034" s="186">
        <v>8.2873918032786911</v>
      </c>
      <c r="K1034" s="186">
        <v>5.8891655737704918</v>
      </c>
      <c r="L1034" s="186">
        <v>23.634277049180337</v>
      </c>
      <c r="M1034" s="186">
        <v>43.754090163934414</v>
      </c>
      <c r="N1034" s="186">
        <v>64.972806779661013</v>
      </c>
      <c r="O1034" s="186">
        <v>14.112251020408159</v>
      </c>
      <c r="P1034" s="186">
        <v>15.366895918367344</v>
      </c>
      <c r="Q1034" s="186">
        <v>18.054331147540985</v>
      </c>
      <c r="R1034" s="186">
        <v>19.088900000000002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5.7299999999999997E-2</v>
      </c>
      <c r="G1035" s="186">
        <v>1.4763999999999999</v>
      </c>
      <c r="H1035" s="186">
        <v>2.0480999999999998</v>
      </c>
      <c r="I1035" s="186">
        <v>3.2875000000000001</v>
      </c>
      <c r="J1035" s="186">
        <v>8.2264999999999997</v>
      </c>
      <c r="K1035" s="186">
        <v>5.5010000000000003</v>
      </c>
      <c r="L1035" s="186">
        <v>22.998999999999999</v>
      </c>
      <c r="M1035" s="186">
        <v>44.2239</v>
      </c>
      <c r="N1035" s="186">
        <v>65.000399999999999</v>
      </c>
      <c r="O1035" s="186">
        <v>13.900399999999999</v>
      </c>
      <c r="P1035" s="186">
        <v>15.141299999999999</v>
      </c>
      <c r="Q1035" s="186">
        <v>17.1601</v>
      </c>
      <c r="R1035" s="186">
        <v>18.837599999999998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44351</v>
      </c>
      <c r="E1038" s="184">
        <v>300.43</v>
      </c>
      <c r="F1038" s="184">
        <v>-0.2424</v>
      </c>
      <c r="G1038" s="184">
        <v>0.7681</v>
      </c>
      <c r="H1038" s="184">
        <v>1.5308999999999999</v>
      </c>
      <c r="I1038" s="184">
        <v>2.5918999999999999</v>
      </c>
      <c r="J1038" s="184">
        <v>7.9401999999999999</v>
      </c>
      <c r="K1038" s="184">
        <v>3.9441999999999999</v>
      </c>
      <c r="L1038" s="184">
        <v>18.747</v>
      </c>
      <c r="M1038" s="184">
        <v>38.683500000000002</v>
      </c>
      <c r="N1038" s="184">
        <v>57.103999999999999</v>
      </c>
      <c r="O1038" s="184">
        <v>11.857900000000001</v>
      </c>
      <c r="P1038" s="184">
        <v>12.544499999999999</v>
      </c>
      <c r="Q1038" s="184">
        <v>19.9453</v>
      </c>
      <c r="R1038" s="184">
        <v>14.0488</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44351</v>
      </c>
      <c r="E1039" s="184">
        <v>300.43</v>
      </c>
      <c r="F1039" s="184">
        <v>-0.2424</v>
      </c>
      <c r="G1039" s="184">
        <v>0.7681</v>
      </c>
      <c r="H1039" s="184">
        <v>1.5308999999999999</v>
      </c>
      <c r="I1039" s="184">
        <v>2.5918999999999999</v>
      </c>
      <c r="J1039" s="184">
        <v>7.9401999999999999</v>
      </c>
      <c r="K1039" s="184">
        <v>3.9441999999999999</v>
      </c>
      <c r="L1039" s="184">
        <v>18.747</v>
      </c>
      <c r="M1039" s="184">
        <v>38.683500000000002</v>
      </c>
      <c r="N1039" s="184">
        <v>57.103999999999999</v>
      </c>
      <c r="O1039" s="184">
        <v>11.857900000000001</v>
      </c>
      <c r="P1039" s="184">
        <v>12.544499999999999</v>
      </c>
      <c r="Q1039" s="184">
        <v>19.8689</v>
      </c>
      <c r="R1039" s="184">
        <v>14.0488</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44351</v>
      </c>
      <c r="E1040" s="184">
        <v>322.93</v>
      </c>
      <c r="F1040" s="184">
        <v>-0.24099999999999999</v>
      </c>
      <c r="G1040" s="184">
        <v>0.77390000000000003</v>
      </c>
      <c r="H1040" s="184">
        <v>1.5439000000000001</v>
      </c>
      <c r="I1040" s="184">
        <v>2.6183999999999998</v>
      </c>
      <c r="J1040" s="184">
        <v>7.9996999999999998</v>
      </c>
      <c r="K1040" s="184">
        <v>4.1071999999999997</v>
      </c>
      <c r="L1040" s="184">
        <v>19.122800000000002</v>
      </c>
      <c r="M1040" s="184">
        <v>39.374200000000002</v>
      </c>
      <c r="N1040" s="184">
        <v>58.182699999999997</v>
      </c>
      <c r="O1040" s="184">
        <v>12.654199999999999</v>
      </c>
      <c r="P1040" s="184">
        <v>13.4971</v>
      </c>
      <c r="Q1040" s="184">
        <v>14.891400000000001</v>
      </c>
      <c r="R1040" s="184">
        <v>14.795400000000001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44351</v>
      </c>
      <c r="E1041" s="184">
        <v>45.63</v>
      </c>
      <c r="F1041" s="184">
        <v>-0.1095</v>
      </c>
      <c r="G1041" s="184">
        <v>0.996</v>
      </c>
      <c r="H1041" s="184">
        <v>2.0121000000000002</v>
      </c>
      <c r="I1041" s="184">
        <v>3.0952999999999999</v>
      </c>
      <c r="J1041" s="184">
        <v>7.39</v>
      </c>
      <c r="K1041" s="184">
        <v>4.0118999999999998</v>
      </c>
      <c r="L1041" s="184">
        <v>15.3729</v>
      </c>
      <c r="M1041" s="184">
        <v>35.04</v>
      </c>
      <c r="N1041" s="184">
        <v>48.631900000000002</v>
      </c>
      <c r="O1041" s="184">
        <v>17.451899999999998</v>
      </c>
      <c r="P1041" s="184">
        <v>17.7149</v>
      </c>
      <c r="Q1041" s="184">
        <v>16.967199999999998</v>
      </c>
      <c r="R1041" s="184">
        <v>18.792000000000002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44351</v>
      </c>
      <c r="E1042" s="184">
        <v>41.32</v>
      </c>
      <c r="F1042" s="184">
        <v>-0.12089999999999999</v>
      </c>
      <c r="G1042" s="184">
        <v>0.97750000000000004</v>
      </c>
      <c r="H1042" s="184">
        <v>1.9742999999999999</v>
      </c>
      <c r="I1042" s="184">
        <v>3.0167000000000002</v>
      </c>
      <c r="J1042" s="184">
        <v>7.2690000000000001</v>
      </c>
      <c r="K1042" s="184">
        <v>3.6888000000000001</v>
      </c>
      <c r="L1042" s="184">
        <v>14.650399999999999</v>
      </c>
      <c r="M1042" s="184">
        <v>33.808300000000003</v>
      </c>
      <c r="N1042" s="184">
        <v>46.7851</v>
      </c>
      <c r="O1042" s="184">
        <v>15.9872</v>
      </c>
      <c r="P1042" s="184">
        <v>16.2575</v>
      </c>
      <c r="Q1042" s="184">
        <v>13.229200000000001</v>
      </c>
      <c r="R1042" s="184">
        <v>17.373200000000001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44351</v>
      </c>
      <c r="E1043" s="184">
        <v>19.73</v>
      </c>
      <c r="F1043" s="184">
        <v>-0.20230000000000001</v>
      </c>
      <c r="G1043" s="184">
        <v>0.7147</v>
      </c>
      <c r="H1043" s="184">
        <v>1.3353999999999999</v>
      </c>
      <c r="I1043" s="184">
        <v>2.4935</v>
      </c>
      <c r="J1043" s="184">
        <v>7.5791000000000004</v>
      </c>
      <c r="K1043" s="184">
        <v>2.1749999999999998</v>
      </c>
      <c r="L1043" s="184">
        <v>16.883900000000001</v>
      </c>
      <c r="M1043" s="184">
        <v>36.069000000000003</v>
      </c>
      <c r="N1043" s="184">
        <v>50.037999999999997</v>
      </c>
      <c r="O1043" s="184">
        <v>13.330399999999999</v>
      </c>
      <c r="P1043" s="184">
        <v>13.5816</v>
      </c>
      <c r="Q1043" s="184">
        <v>6.3971999999999998</v>
      </c>
      <c r="R1043" s="184">
        <v>14.628299999999999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44351</v>
      </c>
      <c r="E1044" s="184">
        <v>20.94</v>
      </c>
      <c r="F1044" s="184">
        <v>-0.19070000000000001</v>
      </c>
      <c r="G1044" s="184">
        <v>0.77</v>
      </c>
      <c r="H1044" s="184">
        <v>1.3552999999999999</v>
      </c>
      <c r="I1044" s="184">
        <v>2.4963000000000002</v>
      </c>
      <c r="J1044" s="184">
        <v>7.6607000000000003</v>
      </c>
      <c r="K1044" s="184">
        <v>2.3961000000000001</v>
      </c>
      <c r="L1044" s="184">
        <v>17.3767</v>
      </c>
      <c r="M1044" s="184">
        <v>36.862699999999997</v>
      </c>
      <c r="N1044" s="184">
        <v>51.300600000000003</v>
      </c>
      <c r="O1044" s="184">
        <v>14.1585</v>
      </c>
      <c r="P1044" s="184">
        <v>14.4619</v>
      </c>
      <c r="Q1044" s="184">
        <v>12.111800000000001</v>
      </c>
      <c r="R1044" s="184">
        <v>15.4657</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44351</v>
      </c>
      <c r="E1045" s="184">
        <v>125.47</v>
      </c>
      <c r="F1045" s="184">
        <v>-0.2782</v>
      </c>
      <c r="G1045" s="184">
        <v>0.64170000000000005</v>
      </c>
      <c r="H1045" s="184">
        <v>1.6775</v>
      </c>
      <c r="I1045" s="184">
        <v>2.8106</v>
      </c>
      <c r="J1045" s="184">
        <v>7.3677999999999999</v>
      </c>
      <c r="K1045" s="184">
        <v>2.76</v>
      </c>
      <c r="L1045" s="184">
        <v>16.004100000000001</v>
      </c>
      <c r="M1045" s="184">
        <v>33.906100000000002</v>
      </c>
      <c r="N1045" s="184">
        <v>47.438299999999998</v>
      </c>
      <c r="O1045" s="184">
        <v>14.901199999999999</v>
      </c>
      <c r="P1045" s="184">
        <v>13.275499999999999</v>
      </c>
      <c r="Q1045" s="184">
        <v>16.346599999999999</v>
      </c>
      <c r="R1045" s="184">
        <v>16.517199999999999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44351</v>
      </c>
      <c r="E1046" s="184">
        <v>137.77000000000001</v>
      </c>
      <c r="F1046" s="184">
        <v>-0.26779999999999998</v>
      </c>
      <c r="G1046" s="184">
        <v>0.65759999999999996</v>
      </c>
      <c r="H1046" s="184">
        <v>1.7053</v>
      </c>
      <c r="I1046" s="184">
        <v>2.8595000000000002</v>
      </c>
      <c r="J1046" s="184">
        <v>7.4817</v>
      </c>
      <c r="K1046" s="184">
        <v>3.0827</v>
      </c>
      <c r="L1046" s="184">
        <v>16.724599999999999</v>
      </c>
      <c r="M1046" s="184">
        <v>35.134900000000002</v>
      </c>
      <c r="N1046" s="184">
        <v>49.230899999999998</v>
      </c>
      <c r="O1046" s="184">
        <v>16.2761</v>
      </c>
      <c r="P1046" s="184">
        <v>14.6915</v>
      </c>
      <c r="Q1046" s="184">
        <v>15.822100000000001</v>
      </c>
      <c r="R1046" s="184">
        <v>17.8629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44351</v>
      </c>
      <c r="E1047" s="184">
        <v>40.950000000000003</v>
      </c>
      <c r="F1047" s="184">
        <v>-0.14630000000000001</v>
      </c>
      <c r="G1047" s="184">
        <v>1.0862000000000001</v>
      </c>
      <c r="H1047" s="184">
        <v>1.9924999999999999</v>
      </c>
      <c r="I1047" s="184">
        <v>3.383</v>
      </c>
      <c r="J1047" s="184">
        <v>7.7347999999999999</v>
      </c>
      <c r="K1047" s="184">
        <v>4.5442999999999998</v>
      </c>
      <c r="L1047" s="184">
        <v>18.937000000000001</v>
      </c>
      <c r="M1047" s="184">
        <v>38.157899999999998</v>
      </c>
      <c r="N1047" s="184">
        <v>54.237299999999998</v>
      </c>
      <c r="O1047" s="184">
        <v>19.276700000000002</v>
      </c>
      <c r="P1047" s="184">
        <v>18.110199999999999</v>
      </c>
      <c r="Q1047" s="184">
        <v>15.6562</v>
      </c>
      <c r="R1047" s="184">
        <v>22.418099999999999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44351</v>
      </c>
      <c r="E1048" s="184">
        <v>37.409999999999997</v>
      </c>
      <c r="F1048" s="184">
        <v>-0.16009999999999999</v>
      </c>
      <c r="G1048" s="184">
        <v>1.0535000000000001</v>
      </c>
      <c r="H1048" s="184">
        <v>1.9623999999999999</v>
      </c>
      <c r="I1048" s="184">
        <v>3.3140000000000001</v>
      </c>
      <c r="J1048" s="184">
        <v>7.5928000000000004</v>
      </c>
      <c r="K1048" s="184">
        <v>4.1191000000000004</v>
      </c>
      <c r="L1048" s="184">
        <v>18.012599999999999</v>
      </c>
      <c r="M1048" s="184">
        <v>36.532800000000002</v>
      </c>
      <c r="N1048" s="184">
        <v>51.826300000000003</v>
      </c>
      <c r="O1048" s="184">
        <v>17.671299999999999</v>
      </c>
      <c r="P1048" s="184">
        <v>16.6447</v>
      </c>
      <c r="Q1048" s="184">
        <v>12.997299999999999</v>
      </c>
      <c r="R1048" s="184">
        <v>20.665900000000001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44351</v>
      </c>
      <c r="E1049" s="184">
        <v>285.411</v>
      </c>
      <c r="F1049" s="184">
        <v>-0.32240000000000002</v>
      </c>
      <c r="G1049" s="184">
        <v>0.71389999999999998</v>
      </c>
      <c r="H1049" s="184">
        <v>1.4866999999999999</v>
      </c>
      <c r="I1049" s="184">
        <v>2.2069999999999999</v>
      </c>
      <c r="J1049" s="184">
        <v>7.3026</v>
      </c>
      <c r="K1049" s="184">
        <v>5.0452000000000004</v>
      </c>
      <c r="L1049" s="184">
        <v>17.067699999999999</v>
      </c>
      <c r="M1049" s="184">
        <v>36.679299999999998</v>
      </c>
      <c r="N1049" s="184">
        <v>51.463900000000002</v>
      </c>
      <c r="O1049" s="184">
        <v>11.4772</v>
      </c>
      <c r="P1049" s="184">
        <v>12.3912</v>
      </c>
      <c r="Q1049" s="184">
        <v>11.8375</v>
      </c>
      <c r="R1049" s="184">
        <v>12.5349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44351</v>
      </c>
      <c r="E1050" s="184">
        <v>269.96199999999999</v>
      </c>
      <c r="F1050" s="184">
        <v>-0.32419999999999999</v>
      </c>
      <c r="G1050" s="184">
        <v>0.70799999999999996</v>
      </c>
      <c r="H1050" s="184">
        <v>1.4715</v>
      </c>
      <c r="I1050" s="184">
        <v>2.1762999999999999</v>
      </c>
      <c r="J1050" s="184">
        <v>7.2316000000000003</v>
      </c>
      <c r="K1050" s="184">
        <v>4.8384</v>
      </c>
      <c r="L1050" s="184">
        <v>16.612200000000001</v>
      </c>
      <c r="M1050" s="184">
        <v>35.8887</v>
      </c>
      <c r="N1050" s="184">
        <v>50.307099999999998</v>
      </c>
      <c r="O1050" s="184">
        <v>10.668799999999999</v>
      </c>
      <c r="P1050" s="184">
        <v>11.587</v>
      </c>
      <c r="Q1050" s="184">
        <v>19.7927</v>
      </c>
      <c r="R1050" s="184">
        <v>11.6907</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44351</v>
      </c>
      <c r="E1051" s="184">
        <v>48.78</v>
      </c>
      <c r="F1051" s="184">
        <v>-0.22500000000000001</v>
      </c>
      <c r="G1051" s="184">
        <v>0.6603</v>
      </c>
      <c r="H1051" s="184">
        <v>1.6037999999999999</v>
      </c>
      <c r="I1051" s="184">
        <v>2.8896999999999999</v>
      </c>
      <c r="J1051" s="184">
        <v>7.1382000000000003</v>
      </c>
      <c r="K1051" s="184">
        <v>3.2818000000000001</v>
      </c>
      <c r="L1051" s="184">
        <v>16.6707</v>
      </c>
      <c r="M1051" s="184">
        <v>35.124699999999997</v>
      </c>
      <c r="N1051" s="184">
        <v>52.819499999999998</v>
      </c>
      <c r="O1051" s="184">
        <v>12.872999999999999</v>
      </c>
      <c r="P1051" s="184">
        <v>13.862500000000001</v>
      </c>
      <c r="Q1051" s="184">
        <v>14.0562</v>
      </c>
      <c r="R1051" s="184">
        <v>15.016500000000001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44351</v>
      </c>
      <c r="E1052" s="184">
        <v>52.58</v>
      </c>
      <c r="F1052" s="184">
        <v>-0.22770000000000001</v>
      </c>
      <c r="G1052" s="184">
        <v>0.67010000000000003</v>
      </c>
      <c r="H1052" s="184">
        <v>1.6234999999999999</v>
      </c>
      <c r="I1052" s="184">
        <v>2.9567000000000001</v>
      </c>
      <c r="J1052" s="184">
        <v>7.2842000000000002</v>
      </c>
      <c r="K1052" s="184">
        <v>3.6671999999999998</v>
      </c>
      <c r="L1052" s="184">
        <v>17.523499999999999</v>
      </c>
      <c r="M1052" s="184">
        <v>36.642400000000002</v>
      </c>
      <c r="N1052" s="184">
        <v>55.286499999999997</v>
      </c>
      <c r="O1052" s="184">
        <v>14.406599999999999</v>
      </c>
      <c r="P1052" s="184">
        <v>15.160299999999999</v>
      </c>
      <c r="Q1052" s="184">
        <v>14.9153</v>
      </c>
      <c r="R1052" s="184">
        <v>16.793399999999998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44351</v>
      </c>
      <c r="E1053" s="184">
        <v>1566.19373599202</v>
      </c>
      <c r="F1053" s="184">
        <v>-0.21010000000000001</v>
      </c>
      <c r="G1053" s="184">
        <v>0.86780000000000002</v>
      </c>
      <c r="H1053" s="184">
        <v>1.4746999999999999</v>
      </c>
      <c r="I1053" s="184">
        <v>3.1337999999999999</v>
      </c>
      <c r="J1053" s="184">
        <v>9.2190999999999992</v>
      </c>
      <c r="K1053" s="184">
        <v>5.1375000000000002</v>
      </c>
      <c r="L1053" s="184">
        <v>25.511700000000001</v>
      </c>
      <c r="M1053" s="184">
        <v>51.706899999999997</v>
      </c>
      <c r="N1053" s="184">
        <v>63.953000000000003</v>
      </c>
      <c r="O1053" s="184">
        <v>13.3629</v>
      </c>
      <c r="P1053" s="184">
        <v>12.304500000000001</v>
      </c>
      <c r="Q1053" s="184">
        <v>20.153700000000001</v>
      </c>
      <c r="R1053" s="184">
        <v>17.2074</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44351</v>
      </c>
      <c r="E1054" s="184">
        <v>699.38909999999998</v>
      </c>
      <c r="F1054" s="184">
        <v>-0.20810000000000001</v>
      </c>
      <c r="G1054" s="184">
        <v>0.87380000000000002</v>
      </c>
      <c r="H1054" s="184">
        <v>1.4885999999999999</v>
      </c>
      <c r="I1054" s="184">
        <v>3.1625000000000001</v>
      </c>
      <c r="J1054" s="184">
        <v>9.2865000000000002</v>
      </c>
      <c r="K1054" s="184">
        <v>5.3292999999999999</v>
      </c>
      <c r="L1054" s="184">
        <v>25.966699999999999</v>
      </c>
      <c r="M1054" s="184">
        <v>52.529800000000002</v>
      </c>
      <c r="N1054" s="184">
        <v>65.143000000000001</v>
      </c>
      <c r="O1054" s="184">
        <v>14.244999999999999</v>
      </c>
      <c r="P1054" s="184">
        <v>13.2272</v>
      </c>
      <c r="Q1054" s="184">
        <v>13.625400000000001</v>
      </c>
      <c r="R1054" s="184">
        <v>18.076699999999999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44351</v>
      </c>
      <c r="E1055" s="184">
        <v>766.39603381503605</v>
      </c>
      <c r="F1055" s="184">
        <v>0.11890000000000001</v>
      </c>
      <c r="G1055" s="184">
        <v>1.0347999999999999</v>
      </c>
      <c r="H1055" s="184">
        <v>1.9469000000000001</v>
      </c>
      <c r="I1055" s="184">
        <v>3.3820999999999999</v>
      </c>
      <c r="J1055" s="184">
        <v>10.237299999999999</v>
      </c>
      <c r="K1055" s="184">
        <v>3.8835999999999999</v>
      </c>
      <c r="L1055" s="184">
        <v>23.060099999999998</v>
      </c>
      <c r="M1055" s="184">
        <v>42.9572</v>
      </c>
      <c r="N1055" s="184">
        <v>58.880699999999997</v>
      </c>
      <c r="O1055" s="184">
        <v>12.3965</v>
      </c>
      <c r="P1055" s="184">
        <v>13.4648</v>
      </c>
      <c r="Q1055" s="184">
        <v>19.148</v>
      </c>
      <c r="R1055" s="184">
        <v>9.7035999999999998</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44351</v>
      </c>
      <c r="E1056" s="184">
        <v>659.57399999999996</v>
      </c>
      <c r="F1056" s="184">
        <v>0.1205</v>
      </c>
      <c r="G1056" s="184">
        <v>1.04</v>
      </c>
      <c r="H1056" s="184">
        <v>1.9590000000000001</v>
      </c>
      <c r="I1056" s="184">
        <v>3.4058000000000002</v>
      </c>
      <c r="J1056" s="184">
        <v>10.292999999999999</v>
      </c>
      <c r="K1056" s="184">
        <v>4.0246000000000004</v>
      </c>
      <c r="L1056" s="184">
        <v>23.402999999999999</v>
      </c>
      <c r="M1056" s="184">
        <v>43.5685</v>
      </c>
      <c r="N1056" s="184">
        <v>59.785200000000003</v>
      </c>
      <c r="O1056" s="184">
        <v>13.0816</v>
      </c>
      <c r="P1056" s="184">
        <v>14.220700000000001</v>
      </c>
      <c r="Q1056" s="184">
        <v>13.533200000000001</v>
      </c>
      <c r="R1056" s="184">
        <v>10.323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44351</v>
      </c>
      <c r="E1057" s="184">
        <v>287.30349999999999</v>
      </c>
      <c r="F1057" s="184">
        <v>-0.24210000000000001</v>
      </c>
      <c r="G1057" s="184">
        <v>0.83350000000000002</v>
      </c>
      <c r="H1057" s="184">
        <v>1.5985</v>
      </c>
      <c r="I1057" s="184">
        <v>3.2122000000000002</v>
      </c>
      <c r="J1057" s="184">
        <v>8.6608999999999998</v>
      </c>
      <c r="K1057" s="184">
        <v>2.4336000000000002</v>
      </c>
      <c r="L1057" s="184">
        <v>16.323699999999999</v>
      </c>
      <c r="M1057" s="184">
        <v>36.774500000000003</v>
      </c>
      <c r="N1057" s="184">
        <v>51.408299999999997</v>
      </c>
      <c r="O1057" s="184">
        <v>12.472200000000001</v>
      </c>
      <c r="P1057" s="184">
        <v>13.6236</v>
      </c>
      <c r="Q1057" s="184">
        <v>19.907599999999999</v>
      </c>
      <c r="R1057" s="184">
        <v>15.006600000000001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44351</v>
      </c>
      <c r="E1058" s="184">
        <v>307.00650000000002</v>
      </c>
      <c r="F1058" s="184">
        <v>-0.23949999999999999</v>
      </c>
      <c r="G1058" s="184">
        <v>0.84119999999999995</v>
      </c>
      <c r="H1058" s="184">
        <v>1.6166</v>
      </c>
      <c r="I1058" s="184">
        <v>3.2490000000000001</v>
      </c>
      <c r="J1058" s="184">
        <v>8.7467000000000006</v>
      </c>
      <c r="K1058" s="184">
        <v>2.677</v>
      </c>
      <c r="L1058" s="184">
        <v>16.870100000000001</v>
      </c>
      <c r="M1058" s="184">
        <v>37.738799999999998</v>
      </c>
      <c r="N1058" s="184">
        <v>52.841700000000003</v>
      </c>
      <c r="O1058" s="184">
        <v>13.463100000000001</v>
      </c>
      <c r="P1058" s="184">
        <v>14.5518</v>
      </c>
      <c r="Q1058" s="184">
        <v>13.298299999999999</v>
      </c>
      <c r="R1058" s="184">
        <v>16.095600000000001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44351</v>
      </c>
      <c r="E1059" s="184">
        <v>57.39</v>
      </c>
      <c r="F1059" s="184">
        <v>1.7399999999999999E-2</v>
      </c>
      <c r="G1059" s="184">
        <v>0.86119999999999997</v>
      </c>
      <c r="H1059" s="184">
        <v>1.5571999999999999</v>
      </c>
      <c r="I1059" s="184">
        <v>2.831</v>
      </c>
      <c r="J1059" s="184">
        <v>7.3914999999999997</v>
      </c>
      <c r="K1059" s="184">
        <v>3.5173000000000001</v>
      </c>
      <c r="L1059" s="184">
        <v>19.041699999999999</v>
      </c>
      <c r="M1059" s="184">
        <v>37.625900000000001</v>
      </c>
      <c r="N1059" s="184">
        <v>53.531300000000002</v>
      </c>
      <c r="O1059" s="184">
        <v>12.9819</v>
      </c>
      <c r="P1059" s="184">
        <v>14.3201</v>
      </c>
      <c r="Q1059" s="184">
        <v>14.337300000000001</v>
      </c>
      <c r="R1059" s="184">
        <v>14.8131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44351</v>
      </c>
      <c r="E1060" s="184">
        <v>61.51</v>
      </c>
      <c r="F1060" s="184">
        <v>3.2500000000000001E-2</v>
      </c>
      <c r="G1060" s="184">
        <v>0.86909999999999998</v>
      </c>
      <c r="H1060" s="184">
        <v>1.5854999999999999</v>
      </c>
      <c r="I1060" s="184">
        <v>2.8767</v>
      </c>
      <c r="J1060" s="184">
        <v>7.4598000000000004</v>
      </c>
      <c r="K1060" s="184">
        <v>3.6918000000000002</v>
      </c>
      <c r="L1060" s="184">
        <v>19.390499999999999</v>
      </c>
      <c r="M1060" s="184">
        <v>38.255800000000001</v>
      </c>
      <c r="N1060" s="184">
        <v>54.508899999999997</v>
      </c>
      <c r="O1060" s="184">
        <v>13.7746</v>
      </c>
      <c r="P1060" s="184">
        <v>15.248200000000001</v>
      </c>
      <c r="Q1060" s="184">
        <v>15.285600000000001</v>
      </c>
      <c r="R1060" s="184">
        <v>15.525499999999999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44351</v>
      </c>
      <c r="E1061" s="184">
        <v>34.53</v>
      </c>
      <c r="F1061" s="184">
        <v>-0.14460000000000001</v>
      </c>
      <c r="G1061" s="184">
        <v>1.0536000000000001</v>
      </c>
      <c r="H1061" s="184">
        <v>1.9786999999999999</v>
      </c>
      <c r="I1061" s="184">
        <v>3.8184</v>
      </c>
      <c r="J1061" s="184">
        <v>9.3759999999999994</v>
      </c>
      <c r="K1061" s="184">
        <v>5.7256999999999998</v>
      </c>
      <c r="L1061" s="184">
        <v>20.903400000000001</v>
      </c>
      <c r="M1061" s="184">
        <v>40.422899999999998</v>
      </c>
      <c r="N1061" s="184">
        <v>55.191000000000003</v>
      </c>
      <c r="O1061" s="184">
        <v>13.9323</v>
      </c>
      <c r="P1061" s="184">
        <v>12.5816</v>
      </c>
      <c r="Q1061" s="184">
        <v>14.657299999999999</v>
      </c>
      <c r="R1061" s="184">
        <v>18.496700000000001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44351</v>
      </c>
      <c r="E1062" s="184">
        <v>37.840000000000003</v>
      </c>
      <c r="F1062" s="184">
        <v>-0.1583</v>
      </c>
      <c r="G1062" s="184">
        <v>1.0684</v>
      </c>
      <c r="H1062" s="184">
        <v>2.0221</v>
      </c>
      <c r="I1062" s="184">
        <v>3.8704000000000001</v>
      </c>
      <c r="J1062" s="184">
        <v>9.4907000000000004</v>
      </c>
      <c r="K1062" s="184">
        <v>5.9943999999999997</v>
      </c>
      <c r="L1062" s="184">
        <v>21.5548</v>
      </c>
      <c r="M1062" s="184">
        <v>41.616799999999998</v>
      </c>
      <c r="N1062" s="184">
        <v>56.947299999999998</v>
      </c>
      <c r="O1062" s="184">
        <v>15.451499999999999</v>
      </c>
      <c r="P1062" s="184">
        <v>14.208500000000001</v>
      </c>
      <c r="Q1062" s="184">
        <v>14.442299999999999</v>
      </c>
      <c r="R1062" s="184">
        <v>19.851199999999999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44351</v>
      </c>
      <c r="E1063" s="184">
        <v>48.04</v>
      </c>
      <c r="F1063" s="184">
        <v>-0.187</v>
      </c>
      <c r="G1063" s="184">
        <v>0.41810000000000003</v>
      </c>
      <c r="H1063" s="184">
        <v>1.3075000000000001</v>
      </c>
      <c r="I1063" s="184">
        <v>3.0238</v>
      </c>
      <c r="J1063" s="184">
        <v>7.9550999999999998</v>
      </c>
      <c r="K1063" s="184">
        <v>3.7805</v>
      </c>
      <c r="L1063" s="184">
        <v>16.460599999999999</v>
      </c>
      <c r="M1063" s="184">
        <v>32.3416</v>
      </c>
      <c r="N1063" s="184">
        <v>50.548400000000001</v>
      </c>
      <c r="O1063" s="184">
        <v>13.508800000000001</v>
      </c>
      <c r="P1063" s="184">
        <v>14.5284</v>
      </c>
      <c r="Q1063" s="184">
        <v>12.957700000000001</v>
      </c>
      <c r="R1063" s="184">
        <v>16.0764</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44351</v>
      </c>
      <c r="E1064" s="184">
        <v>43.97</v>
      </c>
      <c r="F1064" s="184">
        <v>-0.18160000000000001</v>
      </c>
      <c r="G1064" s="184">
        <v>0.41110000000000002</v>
      </c>
      <c r="H1064" s="184">
        <v>1.29</v>
      </c>
      <c r="I1064" s="184">
        <v>2.9984000000000002</v>
      </c>
      <c r="J1064" s="184">
        <v>7.8489000000000004</v>
      </c>
      <c r="K1064" s="184">
        <v>3.4832000000000001</v>
      </c>
      <c r="L1064" s="184">
        <v>15.741</v>
      </c>
      <c r="M1064" s="184">
        <v>31.1754</v>
      </c>
      <c r="N1064" s="184">
        <v>48.7986</v>
      </c>
      <c r="O1064" s="184">
        <v>12.368600000000001</v>
      </c>
      <c r="P1064" s="184">
        <v>13.293200000000001</v>
      </c>
      <c r="Q1064" s="184">
        <v>10.3786</v>
      </c>
      <c r="R1064" s="184">
        <v>14.887700000000001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44351</v>
      </c>
      <c r="E1065" s="184">
        <v>26.22</v>
      </c>
      <c r="F1065" s="184">
        <v>-7.6200000000000004E-2</v>
      </c>
      <c r="G1065" s="184">
        <v>0.84619999999999995</v>
      </c>
      <c r="H1065" s="184">
        <v>1.8251999999999999</v>
      </c>
      <c r="I1065" s="184">
        <v>3.1877</v>
      </c>
      <c r="J1065" s="184">
        <v>6.9330999999999996</v>
      </c>
      <c r="K1065" s="184">
        <v>2.1027999999999998</v>
      </c>
      <c r="L1065" s="184">
        <v>11.764699999999999</v>
      </c>
      <c r="M1065" s="184">
        <v>29.289899999999999</v>
      </c>
      <c r="N1065" s="184">
        <v>45.505000000000003</v>
      </c>
      <c r="O1065" s="184">
        <v>9.4736999999999991</v>
      </c>
      <c r="P1065" s="184">
        <v>11.744</v>
      </c>
      <c r="Q1065" s="184">
        <v>10.895799999999999</v>
      </c>
      <c r="R1065" s="184">
        <v>8.8857999999999997</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44351</v>
      </c>
      <c r="E1066" s="184">
        <v>29.74</v>
      </c>
      <c r="F1066" s="184">
        <v>-0.1008</v>
      </c>
      <c r="G1066" s="184">
        <v>0.84770000000000001</v>
      </c>
      <c r="H1066" s="184">
        <v>1.8144</v>
      </c>
      <c r="I1066" s="184">
        <v>3.2280000000000002</v>
      </c>
      <c r="J1066" s="184">
        <v>7.0553999999999997</v>
      </c>
      <c r="K1066" s="184">
        <v>2.4457</v>
      </c>
      <c r="L1066" s="184">
        <v>12.5236</v>
      </c>
      <c r="M1066" s="184">
        <v>30.6678</v>
      </c>
      <c r="N1066" s="184">
        <v>47.813099999999999</v>
      </c>
      <c r="O1066" s="184">
        <v>11.084199999999999</v>
      </c>
      <c r="P1066" s="184">
        <v>13.4976</v>
      </c>
      <c r="Q1066" s="184">
        <v>12.883900000000001</v>
      </c>
      <c r="R1066" s="184">
        <v>10.4772</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44351</v>
      </c>
      <c r="E1067" s="184">
        <v>38.549999999999997</v>
      </c>
      <c r="F1067" s="184">
        <v>-0.4133</v>
      </c>
      <c r="G1067" s="184">
        <v>0.75800000000000001</v>
      </c>
      <c r="H1067" s="184">
        <v>1.4741</v>
      </c>
      <c r="I1067" s="184">
        <v>3.1023999999999998</v>
      </c>
      <c r="J1067" s="184">
        <v>9.4238</v>
      </c>
      <c r="K1067" s="184">
        <v>5.0694999999999997</v>
      </c>
      <c r="L1067" s="184">
        <v>18.651900000000001</v>
      </c>
      <c r="M1067" s="184">
        <v>33.437199999999997</v>
      </c>
      <c r="N1067" s="184">
        <v>48.383400000000002</v>
      </c>
      <c r="O1067" s="184">
        <v>12.0962</v>
      </c>
      <c r="P1067" s="184">
        <v>12.488099999999999</v>
      </c>
      <c r="Q1067" s="184">
        <v>12.120799999999999</v>
      </c>
      <c r="R1067" s="184">
        <v>14.526400000000001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44351</v>
      </c>
      <c r="E1068" s="184">
        <v>43.63</v>
      </c>
      <c r="F1068" s="184">
        <v>-0.41089999999999999</v>
      </c>
      <c r="G1068" s="184">
        <v>0.7621</v>
      </c>
      <c r="H1068" s="184">
        <v>1.5123</v>
      </c>
      <c r="I1068" s="184">
        <v>3.1686000000000001</v>
      </c>
      <c r="J1068" s="184">
        <v>9.5680999999999994</v>
      </c>
      <c r="K1068" s="184">
        <v>5.4374000000000002</v>
      </c>
      <c r="L1068" s="184">
        <v>19.4361</v>
      </c>
      <c r="M1068" s="184">
        <v>34.785299999999999</v>
      </c>
      <c r="N1068" s="184">
        <v>50.3446</v>
      </c>
      <c r="O1068" s="184">
        <v>13.7157</v>
      </c>
      <c r="P1068" s="184">
        <v>14.257</v>
      </c>
      <c r="Q1068" s="184">
        <v>15.4297</v>
      </c>
      <c r="R1068" s="184">
        <v>16.0197</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44351</v>
      </c>
      <c r="E1069" s="184">
        <v>11.4999</v>
      </c>
      <c r="F1069" s="184">
        <v>2.4400000000000002E-2</v>
      </c>
      <c r="G1069" s="184">
        <v>0.93030000000000002</v>
      </c>
      <c r="H1069" s="184">
        <v>1.7159</v>
      </c>
      <c r="I1069" s="184">
        <v>3.7231999999999998</v>
      </c>
      <c r="J1069" s="184">
        <v>9.0337999999999994</v>
      </c>
      <c r="K1069" s="184">
        <v>3.0097</v>
      </c>
      <c r="L1069" s="184"/>
      <c r="M1069" s="184"/>
      <c r="N1069" s="184"/>
      <c r="O1069" s="184"/>
      <c r="P1069" s="184"/>
      <c r="Q1069" s="184">
        <v>14.999000000000001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44351</v>
      </c>
      <c r="E1070" s="184">
        <v>11.375999999999999</v>
      </c>
      <c r="F1070" s="184">
        <v>1.8499999999999999E-2</v>
      </c>
      <c r="G1070" s="184">
        <v>0.91190000000000004</v>
      </c>
      <c r="H1070" s="184">
        <v>1.6721999999999999</v>
      </c>
      <c r="I1070" s="184">
        <v>3.6339000000000001</v>
      </c>
      <c r="J1070" s="184">
        <v>8.8257999999999992</v>
      </c>
      <c r="K1070" s="184">
        <v>2.3380999999999998</v>
      </c>
      <c r="L1070" s="184"/>
      <c r="M1070" s="184"/>
      <c r="N1070" s="184"/>
      <c r="O1070" s="184"/>
      <c r="P1070" s="184"/>
      <c r="Q1070" s="184">
        <v>13.76</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44351</v>
      </c>
      <c r="E1071" s="184">
        <v>87.385599999999997</v>
      </c>
      <c r="F1071" s="184">
        <v>6.4199999999999993E-2</v>
      </c>
      <c r="G1071" s="184">
        <v>0.90820000000000001</v>
      </c>
      <c r="H1071" s="184">
        <v>1.3863000000000001</v>
      </c>
      <c r="I1071" s="184">
        <v>3.1181000000000001</v>
      </c>
      <c r="J1071" s="184">
        <v>6.2328000000000001</v>
      </c>
      <c r="K1071" s="184">
        <v>3.3555000000000001</v>
      </c>
      <c r="L1071" s="184">
        <v>12.442399999999999</v>
      </c>
      <c r="M1071" s="184">
        <v>24.8262</v>
      </c>
      <c r="N1071" s="184">
        <v>35.6492</v>
      </c>
      <c r="O1071" s="184">
        <v>10.824400000000001</v>
      </c>
      <c r="P1071" s="184">
        <v>10.199</v>
      </c>
      <c r="Q1071" s="184">
        <v>8.6275999999999993</v>
      </c>
      <c r="R1071" s="184">
        <v>14.0152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44351</v>
      </c>
      <c r="E1072" s="184">
        <v>95.6374</v>
      </c>
      <c r="F1072" s="184">
        <v>6.7299999999999999E-2</v>
      </c>
      <c r="G1072" s="184">
        <v>0.91739999999999999</v>
      </c>
      <c r="H1072" s="184">
        <v>1.4077999999999999</v>
      </c>
      <c r="I1072" s="184">
        <v>3.1617000000000002</v>
      </c>
      <c r="J1072" s="184">
        <v>6.3322000000000003</v>
      </c>
      <c r="K1072" s="184">
        <v>3.6423999999999999</v>
      </c>
      <c r="L1072" s="184">
        <v>13.060600000000001</v>
      </c>
      <c r="M1072" s="184">
        <v>25.857199999999999</v>
      </c>
      <c r="N1072" s="184">
        <v>37.1492</v>
      </c>
      <c r="O1072" s="184">
        <v>11.961399999999999</v>
      </c>
      <c r="P1072" s="184">
        <v>11.4207</v>
      </c>
      <c r="Q1072" s="184">
        <v>12.221299999999999</v>
      </c>
      <c r="R1072" s="184">
        <v>15.1989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44351</v>
      </c>
      <c r="E1073" s="184">
        <v>335.07400000000001</v>
      </c>
      <c r="F1073" s="184">
        <v>-4.0599999999999997E-2</v>
      </c>
      <c r="G1073" s="184">
        <v>1.1036999999999999</v>
      </c>
      <c r="H1073" s="184">
        <v>1.8471</v>
      </c>
      <c r="I1073" s="184">
        <v>3.5070000000000001</v>
      </c>
      <c r="J1073" s="184">
        <v>8.3280999999999992</v>
      </c>
      <c r="K1073" s="184">
        <v>4.0850999999999997</v>
      </c>
      <c r="L1073" s="184">
        <v>19.884599999999999</v>
      </c>
      <c r="M1073" s="184">
        <v>39.274099999999997</v>
      </c>
      <c r="N1073" s="184">
        <v>58.714799999999997</v>
      </c>
      <c r="O1073" s="184">
        <v>14.897500000000001</v>
      </c>
      <c r="P1073" s="184">
        <v>13.7653</v>
      </c>
      <c r="Q1073" s="184">
        <v>19.885400000000001</v>
      </c>
      <c r="R1073" s="184">
        <v>17.73</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44351</v>
      </c>
      <c r="E1074" s="184">
        <v>366.649</v>
      </c>
      <c r="F1074" s="184">
        <v>-3.7600000000000001E-2</v>
      </c>
      <c r="G1074" s="184">
        <v>1.1133</v>
      </c>
      <c r="H1074" s="184">
        <v>1.8701000000000001</v>
      </c>
      <c r="I1074" s="184">
        <v>3.5541</v>
      </c>
      <c r="J1074" s="184">
        <v>8.4375</v>
      </c>
      <c r="K1074" s="184">
        <v>4.4036999999999997</v>
      </c>
      <c r="L1074" s="184">
        <v>20.604299999999999</v>
      </c>
      <c r="M1074" s="184">
        <v>40.508200000000002</v>
      </c>
      <c r="N1074" s="184">
        <v>60.58</v>
      </c>
      <c r="O1074" s="184">
        <v>16.1873</v>
      </c>
      <c r="P1074" s="184">
        <v>15.134499999999999</v>
      </c>
      <c r="Q1074" s="184">
        <v>15.2202</v>
      </c>
      <c r="R1074" s="184">
        <v>19.0672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44351</v>
      </c>
      <c r="E1075" s="184">
        <v>447.072019326717</v>
      </c>
      <c r="F1075" s="184">
        <v>-3.9300000000000002E-2</v>
      </c>
      <c r="G1075" s="184">
        <v>1.1032999999999999</v>
      </c>
      <c r="H1075" s="184">
        <v>1.8485</v>
      </c>
      <c r="I1075" s="184">
        <v>3.5083000000000002</v>
      </c>
      <c r="J1075" s="184">
        <v>8.3275000000000006</v>
      </c>
      <c r="K1075" s="184">
        <v>4.0861999999999998</v>
      </c>
      <c r="L1075" s="184">
        <v>19.883900000000001</v>
      </c>
      <c r="M1075" s="184">
        <v>39.273600000000002</v>
      </c>
      <c r="N1075" s="184">
        <v>58.718000000000004</v>
      </c>
      <c r="O1075" s="184">
        <v>14.423999999999999</v>
      </c>
      <c r="P1075" s="184">
        <v>13.448499999999999</v>
      </c>
      <c r="Q1075" s="184">
        <v>18.447199999999999</v>
      </c>
      <c r="R1075" s="184">
        <v>17.202400000000001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44351</v>
      </c>
      <c r="E1076" s="184">
        <v>100.829226608675</v>
      </c>
      <c r="F1076" s="184">
        <v>-3.7100000000000001E-2</v>
      </c>
      <c r="G1076" s="184">
        <v>1.1134999999999999</v>
      </c>
      <c r="H1076" s="184">
        <v>1.8696999999999999</v>
      </c>
      <c r="I1076" s="184">
        <v>3.5535000000000001</v>
      </c>
      <c r="J1076" s="184">
        <v>8.4373000000000005</v>
      </c>
      <c r="K1076" s="184">
        <v>4.4051999999999998</v>
      </c>
      <c r="L1076" s="184">
        <v>20.6038</v>
      </c>
      <c r="M1076" s="184">
        <v>40.508000000000003</v>
      </c>
      <c r="N1076" s="184">
        <v>60.581200000000003</v>
      </c>
      <c r="O1076" s="184">
        <v>15.7128</v>
      </c>
      <c r="P1076" s="184">
        <v>14.8222</v>
      </c>
      <c r="Q1076" s="184">
        <v>14.7348</v>
      </c>
      <c r="R1076" s="184">
        <v>18.540400000000002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44351</v>
      </c>
      <c r="E1077" s="184">
        <v>39.017000000000003</v>
      </c>
      <c r="F1077" s="184">
        <v>-0.25819999999999999</v>
      </c>
      <c r="G1077" s="184">
        <v>0.63449999999999995</v>
      </c>
      <c r="H1077" s="184">
        <v>1.4245000000000001</v>
      </c>
      <c r="I1077" s="184">
        <v>2.6493000000000002</v>
      </c>
      <c r="J1077" s="184">
        <v>7.9279000000000002</v>
      </c>
      <c r="K1077" s="184">
        <v>3.7989999999999999</v>
      </c>
      <c r="L1077" s="184">
        <v>18.065200000000001</v>
      </c>
      <c r="M1077" s="184">
        <v>35.928800000000003</v>
      </c>
      <c r="N1077" s="184">
        <v>52.095300000000002</v>
      </c>
      <c r="O1077" s="184">
        <v>13.5464</v>
      </c>
      <c r="P1077" s="184">
        <v>13.44</v>
      </c>
      <c r="Q1077" s="184">
        <v>13.9581</v>
      </c>
      <c r="R1077" s="184">
        <v>14.453200000000001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44351</v>
      </c>
      <c r="E1078" s="184">
        <v>36.607999999999997</v>
      </c>
      <c r="F1078" s="184">
        <v>-0.26429999999999998</v>
      </c>
      <c r="G1078" s="184">
        <v>0.624</v>
      </c>
      <c r="H1078" s="184">
        <v>1.4044000000000001</v>
      </c>
      <c r="I1078" s="184">
        <v>2.6124000000000001</v>
      </c>
      <c r="J1078" s="184">
        <v>7.8387000000000002</v>
      </c>
      <c r="K1078" s="184">
        <v>3.5528</v>
      </c>
      <c r="L1078" s="184">
        <v>17.536799999999999</v>
      </c>
      <c r="M1078" s="184">
        <v>35.015099999999997</v>
      </c>
      <c r="N1078" s="184">
        <v>50.730800000000002</v>
      </c>
      <c r="O1078" s="184">
        <v>12.571</v>
      </c>
      <c r="P1078" s="184">
        <v>12.511900000000001</v>
      </c>
      <c r="Q1078" s="184">
        <v>9.9928000000000008</v>
      </c>
      <c r="R1078" s="184">
        <v>13.4472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44351</v>
      </c>
      <c r="E1079" s="184">
        <v>40.178556932820598</v>
      </c>
      <c r="F1079" s="184">
        <v>-6.5299999999999997E-2</v>
      </c>
      <c r="G1079" s="184">
        <v>0.97150000000000003</v>
      </c>
      <c r="H1079" s="184">
        <v>1.9621</v>
      </c>
      <c r="I1079" s="184">
        <v>3.3620999999999999</v>
      </c>
      <c r="J1079" s="184">
        <v>7.4880000000000004</v>
      </c>
      <c r="K1079" s="184">
        <v>3.714</v>
      </c>
      <c r="L1079" s="184">
        <v>14.710900000000001</v>
      </c>
      <c r="M1079" s="184">
        <v>33.680199999999999</v>
      </c>
      <c r="N1079" s="184">
        <v>47.483699999999999</v>
      </c>
      <c r="O1079" s="184">
        <v>13.0663</v>
      </c>
      <c r="P1079" s="184">
        <v>12.4026</v>
      </c>
      <c r="Q1079" s="184">
        <v>10.2485</v>
      </c>
      <c r="R1079" s="184">
        <v>14.779400000000001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44351</v>
      </c>
      <c r="E1080" s="184">
        <v>39.092300000000002</v>
      </c>
      <c r="F1080" s="184">
        <v>-6.08E-2</v>
      </c>
      <c r="G1080" s="184">
        <v>0.98580000000000001</v>
      </c>
      <c r="H1080" s="184">
        <v>1.9948999999999999</v>
      </c>
      <c r="I1080" s="184">
        <v>3.4283999999999999</v>
      </c>
      <c r="J1080" s="184">
        <v>7.6403999999999996</v>
      </c>
      <c r="K1080" s="184">
        <v>4.1483999999999996</v>
      </c>
      <c r="L1080" s="184">
        <v>15.5787</v>
      </c>
      <c r="M1080" s="184">
        <v>35.056199999999997</v>
      </c>
      <c r="N1080" s="184">
        <v>49.390300000000003</v>
      </c>
      <c r="O1080" s="184">
        <v>14.3202</v>
      </c>
      <c r="P1080" s="184">
        <v>13.644600000000001</v>
      </c>
      <c r="Q1080" s="184">
        <v>13.5281</v>
      </c>
      <c r="R1080" s="184">
        <v>16.0426</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44351</v>
      </c>
      <c r="E1081" s="184">
        <v>14.7438</v>
      </c>
      <c r="F1081" s="184">
        <v>-6.1000000000000004E-3</v>
      </c>
      <c r="G1081" s="184">
        <v>0.80059999999999998</v>
      </c>
      <c r="H1081" s="184">
        <v>1.6148</v>
      </c>
      <c r="I1081" s="184">
        <v>3.4478</v>
      </c>
      <c r="J1081" s="184">
        <v>8.3401999999999994</v>
      </c>
      <c r="K1081" s="184">
        <v>5.8178000000000001</v>
      </c>
      <c r="L1081" s="184">
        <v>24.189699999999998</v>
      </c>
      <c r="M1081" s="184">
        <v>45.527200000000001</v>
      </c>
      <c r="N1081" s="184">
        <v>59.461399999999998</v>
      </c>
      <c r="O1081" s="184"/>
      <c r="P1081" s="184"/>
      <c r="Q1081" s="184">
        <v>19.0669</v>
      </c>
      <c r="R1081" s="184">
        <v>18.905899999999999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44351</v>
      </c>
      <c r="E1082" s="184">
        <v>14.132300000000001</v>
      </c>
      <c r="F1082" s="184">
        <v>-1.06E-2</v>
      </c>
      <c r="G1082" s="184">
        <v>0.78590000000000004</v>
      </c>
      <c r="H1082" s="184">
        <v>1.5812999999999999</v>
      </c>
      <c r="I1082" s="184">
        <v>3.3795999999999999</v>
      </c>
      <c r="J1082" s="184">
        <v>8.1823999999999995</v>
      </c>
      <c r="K1082" s="184">
        <v>5.3587999999999996</v>
      </c>
      <c r="L1082" s="184">
        <v>23.123999999999999</v>
      </c>
      <c r="M1082" s="184">
        <v>43.644300000000001</v>
      </c>
      <c r="N1082" s="184">
        <v>56.604500000000002</v>
      </c>
      <c r="O1082" s="184"/>
      <c r="P1082" s="184"/>
      <c r="Q1082" s="184">
        <v>16.821200000000001</v>
      </c>
      <c r="R1082" s="184">
        <v>16.697700000000001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44351</v>
      </c>
      <c r="E1083" s="184">
        <v>75.406000000000006</v>
      </c>
      <c r="F1083" s="184">
        <v>-0.3397</v>
      </c>
      <c r="G1083" s="184">
        <v>0.90190000000000003</v>
      </c>
      <c r="H1083" s="184">
        <v>1.8476999999999999</v>
      </c>
      <c r="I1083" s="184">
        <v>3.1743000000000001</v>
      </c>
      <c r="J1083" s="184">
        <v>8.1275999999999993</v>
      </c>
      <c r="K1083" s="184">
        <v>3.7464</v>
      </c>
      <c r="L1083" s="184">
        <v>18.9238</v>
      </c>
      <c r="M1083" s="184">
        <v>36.119300000000003</v>
      </c>
      <c r="N1083" s="184">
        <v>57.819200000000002</v>
      </c>
      <c r="O1083" s="184">
        <v>15.765599999999999</v>
      </c>
      <c r="P1083" s="184">
        <v>16.9544</v>
      </c>
      <c r="Q1083" s="184">
        <v>17.908799999999999</v>
      </c>
      <c r="R1083" s="184">
        <v>16.1919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44351</v>
      </c>
      <c r="E1084" s="184">
        <v>69.739999999999995</v>
      </c>
      <c r="F1084" s="184">
        <v>-0.34300000000000003</v>
      </c>
      <c r="G1084" s="184">
        <v>0.89259999999999995</v>
      </c>
      <c r="H1084" s="184">
        <v>1.8266</v>
      </c>
      <c r="I1084" s="184">
        <v>3.1305999999999998</v>
      </c>
      <c r="J1084" s="184">
        <v>8.0268999999999995</v>
      </c>
      <c r="K1084" s="184">
        <v>3.4611000000000001</v>
      </c>
      <c r="L1084" s="184">
        <v>18.275600000000001</v>
      </c>
      <c r="M1084" s="184">
        <v>35.005899999999997</v>
      </c>
      <c r="N1084" s="184">
        <v>56.105200000000004</v>
      </c>
      <c r="O1084" s="184">
        <v>14.542199999999999</v>
      </c>
      <c r="P1084" s="184">
        <v>15.867100000000001</v>
      </c>
      <c r="Q1084" s="184">
        <v>15.882999999999999</v>
      </c>
      <c r="R1084" s="184">
        <v>14.929600000000001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44351</v>
      </c>
      <c r="E1085" s="184">
        <v>30.483699999999999</v>
      </c>
      <c r="F1085" s="184">
        <v>-0.13039999999999999</v>
      </c>
      <c r="G1085" s="184">
        <v>0.97719999999999996</v>
      </c>
      <c r="H1085" s="184">
        <v>1.5978000000000001</v>
      </c>
      <c r="I1085" s="184">
        <v>3.0411999999999999</v>
      </c>
      <c r="J1085" s="184">
        <v>7.1314000000000002</v>
      </c>
      <c r="K1085" s="184">
        <v>2.8915999999999999</v>
      </c>
      <c r="L1085" s="184">
        <v>18.0166</v>
      </c>
      <c r="M1085" s="184">
        <v>35.986600000000003</v>
      </c>
      <c r="N1085" s="184">
        <v>51.923200000000001</v>
      </c>
      <c r="O1085" s="184">
        <v>11.4255</v>
      </c>
      <c r="P1085" s="184">
        <v>12.226100000000001</v>
      </c>
      <c r="Q1085" s="184">
        <v>12.1898</v>
      </c>
      <c r="R1085" s="184">
        <v>13.037599999999999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44351</v>
      </c>
      <c r="E1086" s="184">
        <v>34.319699999999997</v>
      </c>
      <c r="F1086" s="184">
        <v>-0.12479999999999999</v>
      </c>
      <c r="G1086" s="184">
        <v>0.99409999999999998</v>
      </c>
      <c r="H1086" s="184">
        <v>1.6374</v>
      </c>
      <c r="I1086" s="184">
        <v>3.1213000000000002</v>
      </c>
      <c r="J1086" s="184">
        <v>7.3215000000000003</v>
      </c>
      <c r="K1086" s="184">
        <v>3.4672999999999998</v>
      </c>
      <c r="L1086" s="184">
        <v>19.309000000000001</v>
      </c>
      <c r="M1086" s="184">
        <v>38.0486</v>
      </c>
      <c r="N1086" s="184">
        <v>54.891199999999998</v>
      </c>
      <c r="O1086" s="184">
        <v>13.347300000000001</v>
      </c>
      <c r="P1086" s="184">
        <v>13.946400000000001</v>
      </c>
      <c r="Q1086" s="184">
        <v>13.456799999999999</v>
      </c>
      <c r="R1086" s="184">
        <v>15.0206</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44351</v>
      </c>
      <c r="E1087" s="184">
        <v>43.87</v>
      </c>
      <c r="F1087" s="184">
        <v>-3.3000000000000002E-2</v>
      </c>
      <c r="G1087" s="184">
        <v>0.83179999999999998</v>
      </c>
      <c r="H1087" s="184">
        <v>1.847</v>
      </c>
      <c r="I1087" s="184">
        <v>3.5322</v>
      </c>
      <c r="J1087" s="184">
        <v>9.3957999999999995</v>
      </c>
      <c r="K1087" s="184">
        <v>3.4803999999999999</v>
      </c>
      <c r="L1087" s="184">
        <v>23.0672</v>
      </c>
      <c r="M1087" s="184">
        <v>41.4377</v>
      </c>
      <c r="N1087" s="184">
        <v>61.191899999999997</v>
      </c>
      <c r="O1087" s="184">
        <v>11.620200000000001</v>
      </c>
      <c r="P1087" s="184">
        <v>13.793200000000001</v>
      </c>
      <c r="Q1087" s="184">
        <v>11.281599999999999</v>
      </c>
      <c r="R1087" s="184">
        <v>9.7164000000000001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44351</v>
      </c>
      <c r="E1088" s="184">
        <v>47.253999999999998</v>
      </c>
      <c r="F1088" s="184">
        <v>-3.1099999999999999E-2</v>
      </c>
      <c r="G1088" s="184">
        <v>0.83760000000000001</v>
      </c>
      <c r="H1088" s="184">
        <v>1.8613999999999999</v>
      </c>
      <c r="I1088" s="184">
        <v>3.5625</v>
      </c>
      <c r="J1088" s="184">
        <v>9.4718999999999998</v>
      </c>
      <c r="K1088" s="184">
        <v>3.7090999999999998</v>
      </c>
      <c r="L1088" s="184">
        <v>23.556000000000001</v>
      </c>
      <c r="M1088" s="184">
        <v>42.296999999999997</v>
      </c>
      <c r="N1088" s="184">
        <v>62.526699999999998</v>
      </c>
      <c r="O1088" s="184">
        <v>12.606199999999999</v>
      </c>
      <c r="P1088" s="184">
        <v>14.9025</v>
      </c>
      <c r="Q1088" s="184">
        <v>14.9719</v>
      </c>
      <c r="R1088" s="184">
        <v>10.649699999999999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44351</v>
      </c>
      <c r="E1089" s="184">
        <v>228.86</v>
      </c>
      <c r="F1089" s="184">
        <v>-3.49E-2</v>
      </c>
      <c r="G1089" s="184">
        <v>1.0775999999999999</v>
      </c>
      <c r="H1089" s="184">
        <v>1.3866000000000001</v>
      </c>
      <c r="I1089" s="184">
        <v>2.8168000000000002</v>
      </c>
      <c r="J1089" s="184">
        <v>8.2899999999999991</v>
      </c>
      <c r="K1089" s="184">
        <v>5.2035999999999998</v>
      </c>
      <c r="L1089" s="184">
        <v>18.777200000000001</v>
      </c>
      <c r="M1089" s="184">
        <v>37.884099999999997</v>
      </c>
      <c r="N1089" s="184">
        <v>54.415999999999997</v>
      </c>
      <c r="O1089" s="184">
        <v>13.190099999999999</v>
      </c>
      <c r="P1089" s="184">
        <v>12.4627</v>
      </c>
      <c r="Q1089" s="184">
        <v>18.594899999999999</v>
      </c>
      <c r="R1089" s="184">
        <v>14.680899999999999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44351</v>
      </c>
      <c r="E1090" s="184">
        <v>255.15</v>
      </c>
      <c r="F1090" s="184">
        <v>-2.7400000000000001E-2</v>
      </c>
      <c r="G1090" s="184">
        <v>1.0894999999999999</v>
      </c>
      <c r="H1090" s="184">
        <v>1.419</v>
      </c>
      <c r="I1090" s="184">
        <v>2.8788999999999998</v>
      </c>
      <c r="J1090" s="184">
        <v>8.4314</v>
      </c>
      <c r="K1090" s="184">
        <v>5.6083999999999996</v>
      </c>
      <c r="L1090" s="184">
        <v>19.681999999999999</v>
      </c>
      <c r="M1090" s="184">
        <v>39.449100000000001</v>
      </c>
      <c r="N1090" s="184">
        <v>56.764600000000002</v>
      </c>
      <c r="O1090" s="184">
        <v>14.788600000000001</v>
      </c>
      <c r="P1090" s="184">
        <v>14.1332</v>
      </c>
      <c r="Q1090" s="184">
        <v>15.120900000000001</v>
      </c>
      <c r="R1090" s="184">
        <v>16.294799999999999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44351</v>
      </c>
      <c r="E1091" s="184">
        <v>13.17</v>
      </c>
      <c r="F1091" s="184">
        <v>-0.30280000000000001</v>
      </c>
      <c r="G1091" s="184">
        <v>0.53439999999999999</v>
      </c>
      <c r="H1091" s="184">
        <v>1.4638</v>
      </c>
      <c r="I1091" s="184">
        <v>2.9710999999999999</v>
      </c>
      <c r="J1091" s="184">
        <v>7.5102000000000002</v>
      </c>
      <c r="K1091" s="184">
        <v>5.36</v>
      </c>
      <c r="L1091" s="184">
        <v>17.275200000000002</v>
      </c>
      <c r="M1091" s="184"/>
      <c r="N1091" s="184"/>
      <c r="O1091" s="184"/>
      <c r="P1091" s="184"/>
      <c r="Q1091" s="184">
        <v>31.7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44351</v>
      </c>
      <c r="E1092" s="184">
        <v>13</v>
      </c>
      <c r="F1092" s="184">
        <v>-0.23019999999999999</v>
      </c>
      <c r="G1092" s="184">
        <v>0.54139999999999999</v>
      </c>
      <c r="H1092" s="184">
        <v>1.4040999999999999</v>
      </c>
      <c r="I1092" s="184">
        <v>2.9295</v>
      </c>
      <c r="J1092" s="184">
        <v>7.3493000000000004</v>
      </c>
      <c r="K1092" s="184">
        <v>4.8387000000000002</v>
      </c>
      <c r="L1092" s="184">
        <v>16.071400000000001</v>
      </c>
      <c r="M1092" s="184"/>
      <c r="N1092" s="184"/>
      <c r="O1092" s="184"/>
      <c r="P1092" s="184"/>
      <c r="Q1092" s="184">
        <v>30</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44351</v>
      </c>
      <c r="E1093" s="184">
        <v>58.936700000000002</v>
      </c>
      <c r="F1093" s="184">
        <v>-0.12130000000000001</v>
      </c>
      <c r="G1093" s="184">
        <v>0.99860000000000004</v>
      </c>
      <c r="H1093" s="184">
        <v>1.6048</v>
      </c>
      <c r="I1093" s="184">
        <v>2.7244000000000002</v>
      </c>
      <c r="J1093" s="184">
        <v>8.1255000000000006</v>
      </c>
      <c r="K1093" s="184">
        <v>2.1958000000000002</v>
      </c>
      <c r="L1093" s="184">
        <v>19.1403</v>
      </c>
      <c r="M1093" s="184">
        <v>41.698300000000003</v>
      </c>
      <c r="N1093" s="184">
        <v>60.0901</v>
      </c>
      <c r="O1093" s="184">
        <v>13.8125</v>
      </c>
      <c r="P1093" s="184">
        <v>13.9169</v>
      </c>
      <c r="Q1093" s="184">
        <v>16.1248</v>
      </c>
      <c r="R1093" s="184">
        <v>16.495200000000001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44351</v>
      </c>
      <c r="E1094" s="184">
        <v>54.784999999999997</v>
      </c>
      <c r="F1094" s="184">
        <v>-0.1234</v>
      </c>
      <c r="G1094" s="184">
        <v>0.99229999999999996</v>
      </c>
      <c r="H1094" s="184">
        <v>1.5899000000000001</v>
      </c>
      <c r="I1094" s="184">
        <v>2.6943999999999999</v>
      </c>
      <c r="J1094" s="184">
        <v>8.0535999999999994</v>
      </c>
      <c r="K1094" s="184">
        <v>1.9916</v>
      </c>
      <c r="L1094" s="184">
        <v>18.677600000000002</v>
      </c>
      <c r="M1094" s="184">
        <v>40.908299999999997</v>
      </c>
      <c r="N1094" s="184">
        <v>58.910400000000003</v>
      </c>
      <c r="O1094" s="184">
        <v>12.9064</v>
      </c>
      <c r="P1094" s="184">
        <v>12.8657</v>
      </c>
      <c r="Q1094" s="184">
        <v>11.6927</v>
      </c>
      <c r="R1094" s="184">
        <v>15.5985</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44351</v>
      </c>
      <c r="E1095" s="184">
        <v>13.310600000000001</v>
      </c>
      <c r="F1095" s="184">
        <v>-5.6300000000000003E-2</v>
      </c>
      <c r="G1095" s="184">
        <v>0.90290000000000004</v>
      </c>
      <c r="H1095" s="184">
        <v>1.5960000000000001</v>
      </c>
      <c r="I1095" s="184">
        <v>3.5352999999999999</v>
      </c>
      <c r="J1095" s="184">
        <v>8.4224999999999994</v>
      </c>
      <c r="K1095" s="184">
        <v>5.0377999999999998</v>
      </c>
      <c r="L1095" s="184">
        <v>20.030999999999999</v>
      </c>
      <c r="M1095" s="184"/>
      <c r="N1095" s="184"/>
      <c r="O1095" s="184"/>
      <c r="P1095" s="184"/>
      <c r="Q1095" s="184">
        <v>33.106000000000002</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44351</v>
      </c>
      <c r="E1096" s="184">
        <v>13.139799999999999</v>
      </c>
      <c r="F1096" s="184">
        <v>-6.2399999999999997E-2</v>
      </c>
      <c r="G1096" s="184">
        <v>0.88600000000000001</v>
      </c>
      <c r="H1096" s="184">
        <v>1.5573999999999999</v>
      </c>
      <c r="I1096" s="184">
        <v>3.4565000000000001</v>
      </c>
      <c r="J1096" s="184">
        <v>8.2408999999999999</v>
      </c>
      <c r="K1096" s="184">
        <v>4.5096999999999996</v>
      </c>
      <c r="L1096" s="184">
        <v>18.853100000000001</v>
      </c>
      <c r="M1096" s="184"/>
      <c r="N1096" s="184"/>
      <c r="O1096" s="184"/>
      <c r="P1096" s="184"/>
      <c r="Q1096" s="184">
        <v>31.398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44351</v>
      </c>
      <c r="E1097" s="184">
        <v>644.38550238300104</v>
      </c>
      <c r="F1097" s="184">
        <v>-0.32640000000000002</v>
      </c>
      <c r="G1097" s="184">
        <v>0.43190000000000001</v>
      </c>
      <c r="H1097" s="184">
        <v>1.1423000000000001</v>
      </c>
      <c r="I1097" s="184">
        <v>2.7275999999999998</v>
      </c>
      <c r="J1097" s="184">
        <v>7.5701000000000001</v>
      </c>
      <c r="K1097" s="184">
        <v>3.9102999999999999</v>
      </c>
      <c r="L1097" s="184">
        <v>23.447500000000002</v>
      </c>
      <c r="M1097" s="184">
        <v>41.968800000000002</v>
      </c>
      <c r="N1097" s="184">
        <v>58.667000000000002</v>
      </c>
      <c r="O1097" s="184">
        <v>12.852</v>
      </c>
      <c r="P1097" s="184">
        <v>12.391999999999999</v>
      </c>
      <c r="Q1097" s="184">
        <v>19.7681</v>
      </c>
      <c r="R1097" s="184">
        <v>13.1152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44351</v>
      </c>
      <c r="E1098" s="184">
        <v>323.66930000000002</v>
      </c>
      <c r="F1098" s="184">
        <v>-0.3246</v>
      </c>
      <c r="G1098" s="184">
        <v>0.4375</v>
      </c>
      <c r="H1098" s="184">
        <v>1.1555</v>
      </c>
      <c r="I1098" s="184">
        <v>2.7547999999999999</v>
      </c>
      <c r="J1098" s="184">
        <v>7.6326999999999998</v>
      </c>
      <c r="K1098" s="184">
        <v>4.0948000000000002</v>
      </c>
      <c r="L1098" s="184">
        <v>23.912099999999999</v>
      </c>
      <c r="M1098" s="184">
        <v>42.788800000000002</v>
      </c>
      <c r="N1098" s="184">
        <v>59.926299999999998</v>
      </c>
      <c r="O1098" s="184">
        <v>13.9224</v>
      </c>
      <c r="P1098" s="184">
        <v>13.769500000000001</v>
      </c>
      <c r="Q1098" s="184">
        <v>13.836399999999999</v>
      </c>
      <c r="R1098" s="184">
        <v>14.065899999999999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44351</v>
      </c>
      <c r="E1099" s="184">
        <v>100.09</v>
      </c>
      <c r="F1099" s="184">
        <v>0.01</v>
      </c>
      <c r="G1099" s="184">
        <v>0.81589999999999996</v>
      </c>
      <c r="H1099" s="184">
        <v>1.6657999999999999</v>
      </c>
      <c r="I1099" s="184">
        <v>3.4308000000000001</v>
      </c>
      <c r="J1099" s="184">
        <v>8.7108000000000008</v>
      </c>
      <c r="K1099" s="184">
        <v>5.6470000000000002</v>
      </c>
      <c r="L1099" s="184">
        <v>17.077999999999999</v>
      </c>
      <c r="M1099" s="184">
        <v>34.547699999999999</v>
      </c>
      <c r="N1099" s="184">
        <v>48.325400000000002</v>
      </c>
      <c r="O1099" s="184">
        <v>10.8659</v>
      </c>
      <c r="P1099" s="184">
        <v>10.1441</v>
      </c>
      <c r="Q1099" s="184">
        <v>10.172700000000001</v>
      </c>
      <c r="R1099" s="184">
        <v>11.745900000000001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44351</v>
      </c>
      <c r="E1100" s="184">
        <v>126.693333333333</v>
      </c>
      <c r="F1100" s="184">
        <v>1.0500000000000001E-2</v>
      </c>
      <c r="G1100" s="184">
        <v>0.81699999999999995</v>
      </c>
      <c r="H1100" s="184">
        <v>1.6692</v>
      </c>
      <c r="I1100" s="184">
        <v>3.4287999999999998</v>
      </c>
      <c r="J1100" s="184">
        <v>8.7060999999999993</v>
      </c>
      <c r="K1100" s="184">
        <v>5.6246999999999998</v>
      </c>
      <c r="L1100" s="184">
        <v>17.034099999999999</v>
      </c>
      <c r="M1100" s="184">
        <v>34.475000000000001</v>
      </c>
      <c r="N1100" s="184">
        <v>48.213999999999999</v>
      </c>
      <c r="O1100" s="184">
        <v>10.555400000000001</v>
      </c>
      <c r="P1100" s="184">
        <v>9.6454000000000004</v>
      </c>
      <c r="Q1100" s="184">
        <v>10.1433</v>
      </c>
      <c r="R1100" s="184">
        <v>11.549200000000001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44351</v>
      </c>
      <c r="E1101" s="184">
        <v>15.03</v>
      </c>
      <c r="F1101" s="184">
        <v>-6.6500000000000004E-2</v>
      </c>
      <c r="G1101" s="184">
        <v>1.0760000000000001</v>
      </c>
      <c r="H1101" s="184">
        <v>1.8292999999999999</v>
      </c>
      <c r="I1101" s="184">
        <v>3.7267000000000001</v>
      </c>
      <c r="J1101" s="184">
        <v>8.7553999999999998</v>
      </c>
      <c r="K1101" s="184">
        <v>3.7982999999999998</v>
      </c>
      <c r="L1101" s="184">
        <v>18.160399999999999</v>
      </c>
      <c r="M1101" s="184">
        <v>36.636400000000002</v>
      </c>
      <c r="N1101" s="184">
        <v>53.524000000000001</v>
      </c>
      <c r="O1101" s="184">
        <v>12.5449</v>
      </c>
      <c r="P1101" s="184"/>
      <c r="Q1101" s="184">
        <v>10.533799999999999</v>
      </c>
      <c r="R1101" s="184">
        <v>15.2052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44351</v>
      </c>
      <c r="E1102" s="184">
        <v>14.61</v>
      </c>
      <c r="F1102" s="184">
        <v>-6.8400000000000002E-2</v>
      </c>
      <c r="G1102" s="184">
        <v>1.1073</v>
      </c>
      <c r="H1102" s="184">
        <v>1.8118000000000001</v>
      </c>
      <c r="I1102" s="184">
        <v>3.6905999999999999</v>
      </c>
      <c r="J1102" s="184">
        <v>8.6244999999999994</v>
      </c>
      <c r="K1102" s="184">
        <v>3.617</v>
      </c>
      <c r="L1102" s="184">
        <v>17.822600000000001</v>
      </c>
      <c r="M1102" s="184">
        <v>36.033499999999997</v>
      </c>
      <c r="N1102" s="184">
        <v>52.6646</v>
      </c>
      <c r="O1102" s="184">
        <v>11.913600000000001</v>
      </c>
      <c r="P1102" s="184"/>
      <c r="Q1102" s="184">
        <v>9.7664000000000009</v>
      </c>
      <c r="R1102" s="184">
        <v>14.4991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44351</v>
      </c>
      <c r="E1103" s="184">
        <v>181.1163</v>
      </c>
      <c r="F1103" s="184">
        <v>-0.18859999999999999</v>
      </c>
      <c r="G1103" s="184">
        <v>0.68959999999999999</v>
      </c>
      <c r="H1103" s="184">
        <v>1.3968</v>
      </c>
      <c r="I1103" s="184">
        <v>2.653</v>
      </c>
      <c r="J1103" s="184">
        <v>7.1496000000000004</v>
      </c>
      <c r="K1103" s="184">
        <v>4.3452000000000002</v>
      </c>
      <c r="L1103" s="184">
        <v>18.502500000000001</v>
      </c>
      <c r="M1103" s="184">
        <v>39.123100000000001</v>
      </c>
      <c r="N1103" s="184">
        <v>56.636899999999997</v>
      </c>
      <c r="O1103" s="184">
        <v>14.8177</v>
      </c>
      <c r="P1103" s="184">
        <v>14.738200000000001</v>
      </c>
      <c r="Q1103" s="184">
        <v>14.474299999999999</v>
      </c>
      <c r="R1103" s="184">
        <v>17.947800000000001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44351</v>
      </c>
      <c r="E1104" s="184">
        <v>81.291857836939599</v>
      </c>
      <c r="F1104" s="184">
        <v>-0.18870000000000001</v>
      </c>
      <c r="G1104" s="184">
        <v>0.68959999999999999</v>
      </c>
      <c r="H1104" s="184">
        <v>1.3967000000000001</v>
      </c>
      <c r="I1104" s="184">
        <v>2.6528999999999998</v>
      </c>
      <c r="J1104" s="184">
        <v>7.1494999999999997</v>
      </c>
      <c r="K1104" s="184">
        <v>4.3449999999999998</v>
      </c>
      <c r="L1104" s="184">
        <v>18.502300000000002</v>
      </c>
      <c r="M1104" s="184">
        <v>39.1233</v>
      </c>
      <c r="N1104" s="184">
        <v>56.636699999999998</v>
      </c>
      <c r="O1104" s="184">
        <v>14.290900000000001</v>
      </c>
      <c r="P1104" s="184">
        <v>14.4224</v>
      </c>
      <c r="Q1104" s="184">
        <v>14.2873</v>
      </c>
      <c r="R1104" s="184">
        <v>17.6647</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44351</v>
      </c>
      <c r="E1105" s="184">
        <v>171.32560000000001</v>
      </c>
      <c r="F1105" s="184">
        <v>-0.19109999999999999</v>
      </c>
      <c r="G1105" s="184">
        <v>0.68230000000000002</v>
      </c>
      <c r="H1105" s="184">
        <v>1.3795999999999999</v>
      </c>
      <c r="I1105" s="184">
        <v>2.6181000000000001</v>
      </c>
      <c r="J1105" s="184">
        <v>7.0678999999999998</v>
      </c>
      <c r="K1105" s="184">
        <v>4.1048</v>
      </c>
      <c r="L1105" s="184">
        <v>17.969000000000001</v>
      </c>
      <c r="M1105" s="184">
        <v>38.189799999999998</v>
      </c>
      <c r="N1105" s="184">
        <v>55.188200000000002</v>
      </c>
      <c r="O1105" s="184">
        <v>13.817</v>
      </c>
      <c r="P1105" s="184">
        <v>13.805400000000001</v>
      </c>
      <c r="Q1105" s="184">
        <v>13.491199999999999</v>
      </c>
      <c r="R1105" s="184">
        <v>16.9255</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44351</v>
      </c>
      <c r="E1106" s="184">
        <v>843.08019572137698</v>
      </c>
      <c r="F1106" s="184">
        <v>-0.1913</v>
      </c>
      <c r="G1106" s="184">
        <v>0.68220000000000003</v>
      </c>
      <c r="H1106" s="184">
        <v>1.3794999999999999</v>
      </c>
      <c r="I1106" s="184">
        <v>2.6179999999999999</v>
      </c>
      <c r="J1106" s="184">
        <v>7.0678999999999998</v>
      </c>
      <c r="K1106" s="184">
        <v>4.1045999999999996</v>
      </c>
      <c r="L1106" s="184">
        <v>17.968699999999998</v>
      </c>
      <c r="M1106" s="184">
        <v>38.190100000000001</v>
      </c>
      <c r="N1106" s="184">
        <v>55.188299999999998</v>
      </c>
      <c r="O1106" s="184">
        <v>13.1165</v>
      </c>
      <c r="P1106" s="184">
        <v>13.3847</v>
      </c>
      <c r="Q1106" s="184">
        <v>13.6486</v>
      </c>
      <c r="R1106" s="184">
        <v>16.3916</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-0.14080289855072464</v>
      </c>
      <c r="G1107" s="186">
        <v>0.84256956521739157</v>
      </c>
      <c r="H1107" s="186">
        <v>1.627868115942029</v>
      </c>
      <c r="I1107" s="186">
        <v>3.096540579710144</v>
      </c>
      <c r="J1107" s="186">
        <v>8.0516536231884057</v>
      </c>
      <c r="K1107" s="186">
        <v>3.9876797101449286</v>
      </c>
      <c r="L1107" s="186">
        <v>18.579026865671647</v>
      </c>
      <c r="M1107" s="186">
        <v>37.626869841269844</v>
      </c>
      <c r="N1107" s="186">
        <v>53.842982539682538</v>
      </c>
      <c r="O1107" s="186">
        <v>13.483113114754095</v>
      </c>
      <c r="P1107" s="186">
        <v>13.69565084745763</v>
      </c>
      <c r="Q1107" s="186">
        <v>15.405108695652176</v>
      </c>
      <c r="R1107" s="186">
        <v>15.340155555555556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-0.14460000000000001</v>
      </c>
      <c r="G1108" s="186">
        <v>0.84770000000000001</v>
      </c>
      <c r="H1108" s="186">
        <v>1.5985</v>
      </c>
      <c r="I1108" s="186">
        <v>3.1213000000000002</v>
      </c>
      <c r="J1108" s="186">
        <v>7.9401999999999999</v>
      </c>
      <c r="K1108" s="186">
        <v>3.9441999999999999</v>
      </c>
      <c r="L1108" s="186">
        <v>18.502300000000002</v>
      </c>
      <c r="M1108" s="186">
        <v>37.625900000000001</v>
      </c>
      <c r="N1108" s="186">
        <v>54.415999999999997</v>
      </c>
      <c r="O1108" s="186">
        <v>13.347300000000001</v>
      </c>
      <c r="P1108" s="186">
        <v>13.644600000000001</v>
      </c>
      <c r="Q1108" s="186">
        <v>14.442299999999999</v>
      </c>
      <c r="R1108" s="186">
        <v>15.2052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44353</v>
      </c>
      <c r="E1111" s="184">
        <v>223.16407706636701</v>
      </c>
      <c r="F1111" s="184">
        <v>3.7303000000000002</v>
      </c>
      <c r="G1111" s="184">
        <v>3.7311000000000001</v>
      </c>
      <c r="H1111" s="184">
        <v>4.1539000000000001</v>
      </c>
      <c r="I1111" s="184">
        <v>4.1571999999999996</v>
      </c>
      <c r="J1111" s="184">
        <v>3.6158999999999999</v>
      </c>
      <c r="K1111" s="184">
        <v>3.7189000000000001</v>
      </c>
      <c r="L1111" s="184">
        <v>3.4517000000000002</v>
      </c>
      <c r="M1111" s="184">
        <v>3.3395999999999999</v>
      </c>
      <c r="N1111" s="184">
        <v>3.3693</v>
      </c>
      <c r="O1111" s="184">
        <v>5.6144999999999996</v>
      </c>
      <c r="P1111" s="184">
        <v>6.1614000000000004</v>
      </c>
      <c r="Q1111" s="184">
        <v>6.9401999999999999</v>
      </c>
      <c r="R1111" s="184">
        <v>4.5263999999999998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44353</v>
      </c>
      <c r="E1112" s="184">
        <v>331.20549999999997</v>
      </c>
      <c r="F1112" s="184">
        <v>3.2732999999999999</v>
      </c>
      <c r="G1112" s="184">
        <v>3.2665999999999999</v>
      </c>
      <c r="H1112" s="184">
        <v>3.2719</v>
      </c>
      <c r="I1112" s="184">
        <v>3.2526999999999999</v>
      </c>
      <c r="J1112" s="184">
        <v>3.1932</v>
      </c>
      <c r="K1112" s="184">
        <v>3.2322000000000002</v>
      </c>
      <c r="L1112" s="184">
        <v>3.117</v>
      </c>
      <c r="M1112" s="184">
        <v>3.1234000000000002</v>
      </c>
      <c r="N1112" s="184">
        <v>3.2808000000000002</v>
      </c>
      <c r="O1112" s="184">
        <v>5.5361000000000002</v>
      </c>
      <c r="P1112" s="184">
        <v>6.085</v>
      </c>
      <c r="Q1112" s="184">
        <v>7.2111999999999998</v>
      </c>
      <c r="R1112" s="184">
        <v>4.5471000000000004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44353</v>
      </c>
      <c r="E1113" s="184">
        <v>333.51659999999998</v>
      </c>
      <c r="F1113" s="184">
        <v>3.3820000000000001</v>
      </c>
      <c r="G1113" s="184">
        <v>3.379</v>
      </c>
      <c r="H1113" s="184">
        <v>3.3855</v>
      </c>
      <c r="I1113" s="184">
        <v>3.3673000000000002</v>
      </c>
      <c r="J1113" s="184">
        <v>3.3229000000000002</v>
      </c>
      <c r="K1113" s="184">
        <v>3.3532000000000002</v>
      </c>
      <c r="L1113" s="184">
        <v>3.2324999999999999</v>
      </c>
      <c r="M1113" s="184">
        <v>3.2351000000000001</v>
      </c>
      <c r="N1113" s="184">
        <v>3.3942000000000001</v>
      </c>
      <c r="O1113" s="184">
        <v>5.6384999999999996</v>
      </c>
      <c r="P1113" s="184">
        <v>6.1825999999999999</v>
      </c>
      <c r="Q1113" s="184">
        <v>7.3071000000000002</v>
      </c>
      <c r="R1113" s="184">
        <v>4.6521999999999997</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44353</v>
      </c>
      <c r="E1114" s="184">
        <v>551.56100000000004</v>
      </c>
      <c r="F1114" s="184">
        <v>3.2759999999999998</v>
      </c>
      <c r="G1114" s="184">
        <v>3.2654999999999998</v>
      </c>
      <c r="H1114" s="184">
        <v>3.2721</v>
      </c>
      <c r="I1114" s="184">
        <v>3.2528000000000001</v>
      </c>
      <c r="J1114" s="184">
        <v>3.1930000000000001</v>
      </c>
      <c r="K1114" s="184">
        <v>3.2323</v>
      </c>
      <c r="L1114" s="184">
        <v>3.1171000000000002</v>
      </c>
      <c r="M1114" s="184">
        <v>3.1234000000000002</v>
      </c>
      <c r="N1114" s="184">
        <v>3.2808000000000002</v>
      </c>
      <c r="O1114" s="184">
        <v>5.5362999999999998</v>
      </c>
      <c r="P1114" s="184">
        <v>6.0853000000000002</v>
      </c>
      <c r="Q1114" s="184">
        <v>6.9356999999999998</v>
      </c>
      <c r="R1114" s="184">
        <v>4.5472000000000001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44353</v>
      </c>
      <c r="E1115" s="184">
        <v>537.47540000000004</v>
      </c>
      <c r="F1115" s="184">
        <v>3.2736000000000001</v>
      </c>
      <c r="G1115" s="184">
        <v>3.2627999999999999</v>
      </c>
      <c r="H1115" s="184">
        <v>3.2713999999999999</v>
      </c>
      <c r="I1115" s="184">
        <v>3.2526000000000002</v>
      </c>
      <c r="J1115" s="184">
        <v>3.1926999999999999</v>
      </c>
      <c r="K1115" s="184">
        <v>3.2322000000000002</v>
      </c>
      <c r="L1115" s="184">
        <v>3.117</v>
      </c>
      <c r="M1115" s="184">
        <v>3.1234000000000002</v>
      </c>
      <c r="N1115" s="184">
        <v>3.2808000000000002</v>
      </c>
      <c r="O1115" s="184">
        <v>5.5362999999999998</v>
      </c>
      <c r="P1115" s="184">
        <v>6.0853000000000002</v>
      </c>
      <c r="Q1115" s="184">
        <v>7.2618999999999998</v>
      </c>
      <c r="R1115" s="184">
        <v>4.5472000000000001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44353</v>
      </c>
      <c r="E1116" s="184">
        <v>2298.2332999999999</v>
      </c>
      <c r="F1116" s="184">
        <v>3.2433000000000001</v>
      </c>
      <c r="G1116" s="184">
        <v>3.3191000000000002</v>
      </c>
      <c r="H1116" s="184">
        <v>3.3431999999999999</v>
      </c>
      <c r="I1116" s="184">
        <v>3.3066</v>
      </c>
      <c r="J1116" s="184">
        <v>3.2444999999999999</v>
      </c>
      <c r="K1116" s="184">
        <v>3.3031000000000001</v>
      </c>
      <c r="L1116" s="184">
        <v>3.2029999999999998</v>
      </c>
      <c r="M1116" s="184">
        <v>3.2231000000000001</v>
      </c>
      <c r="N1116" s="184">
        <v>3.3170000000000002</v>
      </c>
      <c r="O1116" s="184">
        <v>5.5862999999999996</v>
      </c>
      <c r="P1116" s="184">
        <v>6.1596000000000002</v>
      </c>
      <c r="Q1116" s="184">
        <v>7.2545999999999999</v>
      </c>
      <c r="R1116" s="184">
        <v>4.5811000000000002</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44353</v>
      </c>
      <c r="E1117" s="184">
        <v>2285.8022000000001</v>
      </c>
      <c r="F1117" s="184">
        <v>3.1715</v>
      </c>
      <c r="G1117" s="184">
        <v>3.2483</v>
      </c>
      <c r="H1117" s="184">
        <v>3.2723</v>
      </c>
      <c r="I1117" s="184">
        <v>3.2353999999999998</v>
      </c>
      <c r="J1117" s="184">
        <v>3.1732</v>
      </c>
      <c r="K1117" s="184">
        <v>3.2315999999999998</v>
      </c>
      <c r="L1117" s="184">
        <v>3.1313</v>
      </c>
      <c r="M1117" s="184">
        <v>3.1503999999999999</v>
      </c>
      <c r="N1117" s="184">
        <v>3.2435999999999998</v>
      </c>
      <c r="O1117" s="184">
        <v>5.5233999999999996</v>
      </c>
      <c r="P1117" s="184">
        <v>6.0914999999999999</v>
      </c>
      <c r="Q1117" s="184">
        <v>7.3437999999999999</v>
      </c>
      <c r="R1117" s="184">
        <v>4.5156000000000001</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44353</v>
      </c>
      <c r="E1118" s="184">
        <v>2136.0610000000001</v>
      </c>
      <c r="F1118" s="184">
        <v>2.6726999999999999</v>
      </c>
      <c r="G1118" s="184">
        <v>2.7483</v>
      </c>
      <c r="H1118" s="184">
        <v>2.7726000000000002</v>
      </c>
      <c r="I1118" s="184">
        <v>2.7347000000000001</v>
      </c>
      <c r="J1118" s="184">
        <v>2.6718999999999999</v>
      </c>
      <c r="K1118" s="184">
        <v>2.7281</v>
      </c>
      <c r="L1118" s="184">
        <v>2.6240999999999999</v>
      </c>
      <c r="M1118" s="184">
        <v>2.6395</v>
      </c>
      <c r="N1118" s="184">
        <v>2.7286000000000001</v>
      </c>
      <c r="O1118" s="184">
        <v>5.0038</v>
      </c>
      <c r="P1118" s="184">
        <v>5.5444000000000004</v>
      </c>
      <c r="Q1118" s="184">
        <v>6.9638</v>
      </c>
      <c r="R1118" s="184">
        <v>4.0228000000000002</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44353</v>
      </c>
      <c r="E1119" s="184">
        <v>2364.5540000000001</v>
      </c>
      <c r="F1119" s="184">
        <v>3.1987000000000001</v>
      </c>
      <c r="G1119" s="184">
        <v>3.2753999999999999</v>
      </c>
      <c r="H1119" s="184">
        <v>3.29</v>
      </c>
      <c r="I1119" s="184">
        <v>3.2555999999999998</v>
      </c>
      <c r="J1119" s="184">
        <v>3.2336999999999998</v>
      </c>
      <c r="K1119" s="184">
        <v>3.3220999999999998</v>
      </c>
      <c r="L1119" s="184">
        <v>3.194</v>
      </c>
      <c r="M1119" s="184">
        <v>3.1922999999999999</v>
      </c>
      <c r="N1119" s="184">
        <v>3.2107999999999999</v>
      </c>
      <c r="O1119" s="184">
        <v>5.4805999999999999</v>
      </c>
      <c r="P1119" s="184">
        <v>6.0660999999999996</v>
      </c>
      <c r="Q1119" s="184">
        <v>7.2230999999999996</v>
      </c>
      <c r="R1119" s="184">
        <v>4.4592000000000001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44353</v>
      </c>
      <c r="E1120" s="184">
        <v>2383.7451999999998</v>
      </c>
      <c r="F1120" s="184">
        <v>3.3</v>
      </c>
      <c r="G1120" s="184">
        <v>3.3761999999999999</v>
      </c>
      <c r="H1120" s="184">
        <v>3.3902999999999999</v>
      </c>
      <c r="I1120" s="184">
        <v>3.3559000000000001</v>
      </c>
      <c r="J1120" s="184">
        <v>3.3340000000000001</v>
      </c>
      <c r="K1120" s="184">
        <v>3.423</v>
      </c>
      <c r="L1120" s="184">
        <v>3.2955999999999999</v>
      </c>
      <c r="M1120" s="184">
        <v>3.2947000000000002</v>
      </c>
      <c r="N1120" s="184">
        <v>3.3140000000000001</v>
      </c>
      <c r="O1120" s="184">
        <v>5.5846999999999998</v>
      </c>
      <c r="P1120" s="184">
        <v>6.1738</v>
      </c>
      <c r="Q1120" s="184">
        <v>7.2946999999999997</v>
      </c>
      <c r="R1120" s="184">
        <v>4.5636000000000001</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44353</v>
      </c>
      <c r="E1121" s="184">
        <v>3479.4317000000001</v>
      </c>
      <c r="F1121" s="184">
        <v>3.1987000000000001</v>
      </c>
      <c r="G1121" s="184">
        <v>3.2759</v>
      </c>
      <c r="H1121" s="184">
        <v>3.2902999999999998</v>
      </c>
      <c r="I1121" s="184">
        <v>3.2557999999999998</v>
      </c>
      <c r="J1121" s="184">
        <v>3.2336999999999998</v>
      </c>
      <c r="K1121" s="184">
        <v>3.3222</v>
      </c>
      <c r="L1121" s="184">
        <v>3.194</v>
      </c>
      <c r="M1121" s="184">
        <v>3.1922999999999999</v>
      </c>
      <c r="N1121" s="184">
        <v>3.2107999999999999</v>
      </c>
      <c r="O1121" s="184">
        <v>5.4805999999999999</v>
      </c>
      <c r="P1121" s="184">
        <v>5.9927000000000001</v>
      </c>
      <c r="Q1121" s="184">
        <v>6.6722000000000001</v>
      </c>
      <c r="R1121" s="184">
        <v>4.4592000000000001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44353</v>
      </c>
      <c r="E1122" s="184">
        <v>3159.7357000000002</v>
      </c>
      <c r="F1122" s="184">
        <v>3.2240000000000002</v>
      </c>
      <c r="G1122" s="184">
        <v>3.3509000000000002</v>
      </c>
      <c r="H1122" s="184">
        <v>3.2541000000000002</v>
      </c>
      <c r="I1122" s="184">
        <v>3.2845</v>
      </c>
      <c r="J1122" s="184">
        <v>3.2578999999999998</v>
      </c>
      <c r="K1122" s="184">
        <v>3.2934999999999999</v>
      </c>
      <c r="L1122" s="184">
        <v>3.2317999999999998</v>
      </c>
      <c r="M1122" s="184">
        <v>3.2197</v>
      </c>
      <c r="N1122" s="184">
        <v>3.2443</v>
      </c>
      <c r="O1122" s="184">
        <v>5.4970999999999997</v>
      </c>
      <c r="P1122" s="184">
        <v>6.0411000000000001</v>
      </c>
      <c r="Q1122" s="184">
        <v>7.1013000000000002</v>
      </c>
      <c r="R1122" s="184">
        <v>4.4850000000000003</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44353</v>
      </c>
      <c r="E1123" s="184">
        <v>3186.0371</v>
      </c>
      <c r="F1123" s="184">
        <v>3.3246000000000002</v>
      </c>
      <c r="G1123" s="184">
        <v>3.4512</v>
      </c>
      <c r="H1123" s="184">
        <v>3.3544</v>
      </c>
      <c r="I1123" s="184">
        <v>3.3847</v>
      </c>
      <c r="J1123" s="184">
        <v>3.3580999999999999</v>
      </c>
      <c r="K1123" s="184">
        <v>3.3942000000000001</v>
      </c>
      <c r="L1123" s="184">
        <v>3.3334999999999999</v>
      </c>
      <c r="M1123" s="184">
        <v>3.3222</v>
      </c>
      <c r="N1123" s="184">
        <v>3.3477000000000001</v>
      </c>
      <c r="O1123" s="184">
        <v>5.6201999999999996</v>
      </c>
      <c r="P1123" s="184">
        <v>6.1520000000000001</v>
      </c>
      <c r="Q1123" s="184">
        <v>7.2359999999999998</v>
      </c>
      <c r="R1123" s="184">
        <v>4.5983000000000001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44353</v>
      </c>
      <c r="E1124" s="184">
        <v>2986.4005000000002</v>
      </c>
      <c r="F1124" s="184">
        <v>3.1886999999999999</v>
      </c>
      <c r="G1124" s="184">
        <v>3.3155000000000001</v>
      </c>
      <c r="H1124" s="184">
        <v>3.2187999999999999</v>
      </c>
      <c r="I1124" s="184">
        <v>3.2490999999999999</v>
      </c>
      <c r="J1124" s="184">
        <v>3.2223000000000002</v>
      </c>
      <c r="K1124" s="184">
        <v>3.2578</v>
      </c>
      <c r="L1124" s="184">
        <v>3.1959</v>
      </c>
      <c r="M1124" s="184">
        <v>3.1833999999999998</v>
      </c>
      <c r="N1124" s="184">
        <v>3.2077</v>
      </c>
      <c r="O1124" s="184">
        <v>5.4569000000000001</v>
      </c>
      <c r="P1124" s="184">
        <v>5.9915000000000003</v>
      </c>
      <c r="Q1124" s="184">
        <v>6.7415000000000003</v>
      </c>
      <c r="R1124" s="184">
        <v>4.4569000000000001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44353</v>
      </c>
      <c r="E1125" s="184">
        <v>2380.9956000000002</v>
      </c>
      <c r="F1125" s="184">
        <v>3.2256999999999998</v>
      </c>
      <c r="G1125" s="184">
        <v>3.3428</v>
      </c>
      <c r="H1125" s="184">
        <v>3.2585000000000002</v>
      </c>
      <c r="I1125" s="184">
        <v>3.2511000000000001</v>
      </c>
      <c r="J1125" s="184">
        <v>3.1766000000000001</v>
      </c>
      <c r="K1125" s="184">
        <v>3.2909000000000002</v>
      </c>
      <c r="L1125" s="184">
        <v>3.1865999999999999</v>
      </c>
      <c r="M1125" s="184">
        <v>3.1953999999999998</v>
      </c>
      <c r="N1125" s="184">
        <v>3.2681</v>
      </c>
      <c r="O1125" s="184">
        <v>5.4694000000000003</v>
      </c>
      <c r="P1125" s="184">
        <v>6.0946999999999996</v>
      </c>
      <c r="Q1125" s="184">
        <v>7.2229000000000001</v>
      </c>
      <c r="R1125" s="184">
        <v>4.4377000000000004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44353</v>
      </c>
      <c r="E1126" s="184">
        <v>2362.3247000000001</v>
      </c>
      <c r="F1126" s="184">
        <v>3.1553</v>
      </c>
      <c r="G1126" s="184">
        <v>3.2728999999999999</v>
      </c>
      <c r="H1126" s="184">
        <v>3.1888000000000001</v>
      </c>
      <c r="I1126" s="184">
        <v>3.1816</v>
      </c>
      <c r="J1126" s="184">
        <v>3.1071</v>
      </c>
      <c r="K1126" s="184">
        <v>3.2143000000000002</v>
      </c>
      <c r="L1126" s="184">
        <v>3.1065</v>
      </c>
      <c r="M1126" s="184">
        <v>3.1132</v>
      </c>
      <c r="N1126" s="184">
        <v>3.1846999999999999</v>
      </c>
      <c r="O1126" s="184">
        <v>5.3810000000000002</v>
      </c>
      <c r="P1126" s="184">
        <v>6.0019</v>
      </c>
      <c r="Q1126" s="184">
        <v>6.8917000000000002</v>
      </c>
      <c r="R1126" s="184">
        <v>4.3521999999999998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44353</v>
      </c>
      <c r="E1127" s="184">
        <v>2481.2548000000002</v>
      </c>
      <c r="F1127" s="184">
        <v>3.1762000000000001</v>
      </c>
      <c r="G1127" s="184">
        <v>3.1762999999999999</v>
      </c>
      <c r="H1127" s="184">
        <v>3.2090000000000001</v>
      </c>
      <c r="I1127" s="184">
        <v>3.2347999999999999</v>
      </c>
      <c r="J1127" s="184">
        <v>3.2149999999999999</v>
      </c>
      <c r="K1127" s="184">
        <v>3.2471000000000001</v>
      </c>
      <c r="L1127" s="184">
        <v>3.14</v>
      </c>
      <c r="M1127" s="184">
        <v>3.1423000000000001</v>
      </c>
      <c r="N1127" s="184">
        <v>3.1619000000000002</v>
      </c>
      <c r="O1127" s="184">
        <v>5.2371999999999996</v>
      </c>
      <c r="P1127" s="184">
        <v>5.8688000000000002</v>
      </c>
      <c r="Q1127" s="184">
        <v>7.0484</v>
      </c>
      <c r="R1127" s="184">
        <v>4.1403999999999996</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44353</v>
      </c>
      <c r="E1128" s="184">
        <v>2473.4346</v>
      </c>
      <c r="F1128" s="184">
        <v>3.1568000000000001</v>
      </c>
      <c r="G1128" s="184">
        <v>3.1568000000000001</v>
      </c>
      <c r="H1128" s="184">
        <v>3.1892</v>
      </c>
      <c r="I1128" s="184">
        <v>3.2147999999999999</v>
      </c>
      <c r="J1128" s="184">
        <v>3.1949999999999998</v>
      </c>
      <c r="K1128" s="184">
        <v>3.2241</v>
      </c>
      <c r="L1128" s="184">
        <v>3.1086999999999998</v>
      </c>
      <c r="M1128" s="184">
        <v>3.1141999999999999</v>
      </c>
      <c r="N1128" s="184">
        <v>3.1347</v>
      </c>
      <c r="O1128" s="184">
        <v>5.2065000000000001</v>
      </c>
      <c r="P1128" s="184">
        <v>5.8364000000000003</v>
      </c>
      <c r="Q1128" s="184">
        <v>7.2355999999999998</v>
      </c>
      <c r="R1128" s="184">
        <v>4.1158999999999999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44353</v>
      </c>
      <c r="E1129" s="184">
        <v>1116.68140264302</v>
      </c>
      <c r="F1129" s="184">
        <v>2.6151</v>
      </c>
      <c r="G1129" s="184">
        <v>2.613</v>
      </c>
      <c r="H1129" s="184">
        <v>2.6052</v>
      </c>
      <c r="I1129" s="184">
        <v>2.6297999999999999</v>
      </c>
      <c r="J1129" s="184">
        <v>2.6486999999999998</v>
      </c>
      <c r="K1129" s="184">
        <v>2.7509000000000001</v>
      </c>
      <c r="L1129" s="184">
        <v>2.6305999999999998</v>
      </c>
      <c r="M1129" s="184">
        <v>2.6040999999999999</v>
      </c>
      <c r="N1129" s="184">
        <v>2.5613000000000001</v>
      </c>
      <c r="O1129" s="184">
        <v>3.4030999999999998</v>
      </c>
      <c r="P1129" s="184"/>
      <c r="Q1129" s="184">
        <v>3.4727000000000001</v>
      </c>
      <c r="R1129" s="184">
        <v>2.9331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44353</v>
      </c>
      <c r="E1130" s="184">
        <v>2958.6896999999999</v>
      </c>
      <c r="F1130" s="184">
        <v>3.2682000000000002</v>
      </c>
      <c r="G1130" s="184">
        <v>3.3235000000000001</v>
      </c>
      <c r="H1130" s="184">
        <v>3.3803000000000001</v>
      </c>
      <c r="I1130" s="184">
        <v>3.3090000000000002</v>
      </c>
      <c r="J1130" s="184">
        <v>3.2652000000000001</v>
      </c>
      <c r="K1130" s="184">
        <v>3.3342999999999998</v>
      </c>
      <c r="L1130" s="184">
        <v>3.226</v>
      </c>
      <c r="M1130" s="184">
        <v>3.2227000000000001</v>
      </c>
      <c r="N1130" s="184">
        <v>3.2841</v>
      </c>
      <c r="O1130" s="184">
        <v>5.5316000000000001</v>
      </c>
      <c r="P1130" s="184">
        <v>6.1142000000000003</v>
      </c>
      <c r="Q1130" s="184">
        <v>7.2169999999999996</v>
      </c>
      <c r="R1130" s="184">
        <v>4.5121000000000002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44353</v>
      </c>
      <c r="E1131" s="184">
        <v>2936.5747000000001</v>
      </c>
      <c r="F1131" s="184">
        <v>3.1698</v>
      </c>
      <c r="G1131" s="184">
        <v>3.2238000000000002</v>
      </c>
      <c r="H1131" s="184">
        <v>3.2831000000000001</v>
      </c>
      <c r="I1131" s="184">
        <v>3.2153</v>
      </c>
      <c r="J1131" s="184">
        <v>3.1732999999999998</v>
      </c>
      <c r="K1131" s="184">
        <v>3.2376</v>
      </c>
      <c r="L1131" s="184">
        <v>3.1356999999999999</v>
      </c>
      <c r="M1131" s="184">
        <v>3.1379999999999999</v>
      </c>
      <c r="N1131" s="184">
        <v>3.2014</v>
      </c>
      <c r="O1131" s="184">
        <v>5.4349999999999996</v>
      </c>
      <c r="P1131" s="184">
        <v>6.0060000000000002</v>
      </c>
      <c r="Q1131" s="184">
        <v>7.1741999999999999</v>
      </c>
      <c r="R1131" s="184">
        <v>4.4202000000000004</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44353</v>
      </c>
      <c r="E1132" s="184">
        <v>2670.3982000000001</v>
      </c>
      <c r="F1132" s="184">
        <v>3.3395000000000001</v>
      </c>
      <c r="G1132" s="184">
        <v>3.3879999999999999</v>
      </c>
      <c r="H1132" s="184">
        <v>3.423</v>
      </c>
      <c r="I1132" s="184">
        <v>3.4986999999999999</v>
      </c>
      <c r="J1132" s="184">
        <v>3.4763999999999999</v>
      </c>
      <c r="K1132" s="184">
        <v>3.5217000000000001</v>
      </c>
      <c r="L1132" s="184">
        <v>3.4095</v>
      </c>
      <c r="M1132" s="184">
        <v>3.3967999999999998</v>
      </c>
      <c r="N1132" s="184">
        <v>3.4060000000000001</v>
      </c>
      <c r="O1132" s="184">
        <v>5.6748000000000003</v>
      </c>
      <c r="P1132" s="184">
        <v>6.1036999999999999</v>
      </c>
      <c r="Q1132" s="184">
        <v>7.1696</v>
      </c>
      <c r="R1132" s="184">
        <v>4.7027999999999999</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44353</v>
      </c>
      <c r="E1133" s="184">
        <v>2638.7926000000002</v>
      </c>
      <c r="F1133" s="184">
        <v>3.089</v>
      </c>
      <c r="G1133" s="184">
        <v>3.1375000000000002</v>
      </c>
      <c r="H1133" s="184">
        <v>3.1728000000000001</v>
      </c>
      <c r="I1133" s="184">
        <v>3.2484000000000002</v>
      </c>
      <c r="J1133" s="184">
        <v>3.2256999999999998</v>
      </c>
      <c r="K1133" s="184">
        <v>3.2694999999999999</v>
      </c>
      <c r="L1133" s="184">
        <v>3.1554000000000002</v>
      </c>
      <c r="M1133" s="184">
        <v>3.1406999999999998</v>
      </c>
      <c r="N1133" s="184">
        <v>3.1478999999999999</v>
      </c>
      <c r="O1133" s="184">
        <v>5.4610000000000003</v>
      </c>
      <c r="P1133" s="184">
        <v>5.9317000000000002</v>
      </c>
      <c r="Q1133" s="184">
        <v>7.2428999999999997</v>
      </c>
      <c r="R1133" s="184">
        <v>4.4387999999999996</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44353</v>
      </c>
      <c r="E1134" s="184">
        <v>2399.7943</v>
      </c>
      <c r="F1134" s="184">
        <v>3.0893000000000002</v>
      </c>
      <c r="G1134" s="184">
        <v>3.1375000000000002</v>
      </c>
      <c r="H1134" s="184">
        <v>3.1730999999999998</v>
      </c>
      <c r="I1134" s="184">
        <v>3.2486000000000002</v>
      </c>
      <c r="J1134" s="184">
        <v>3.2262</v>
      </c>
      <c r="K1134" s="184">
        <v>3.27</v>
      </c>
      <c r="L1134" s="184">
        <v>3.1558000000000002</v>
      </c>
      <c r="M1134" s="184">
        <v>3.141</v>
      </c>
      <c r="N1134" s="184">
        <v>3.1482000000000001</v>
      </c>
      <c r="O1134" s="184">
        <v>5.4608999999999996</v>
      </c>
      <c r="P1134" s="184">
        <v>5.9156000000000004</v>
      </c>
      <c r="Q1134" s="184">
        <v>6.5894000000000004</v>
      </c>
      <c r="R1134" s="184">
        <v>4.4385000000000003</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44353</v>
      </c>
      <c r="E1136" s="184">
        <v>4779.9090999999999</v>
      </c>
      <c r="F1136" s="184">
        <v>2.5430000000000001</v>
      </c>
      <c r="G1136" s="184">
        <v>2.6154000000000002</v>
      </c>
      <c r="H1136" s="184">
        <v>2.5327999999999999</v>
      </c>
      <c r="I1136" s="184">
        <v>2.5350000000000001</v>
      </c>
      <c r="J1136" s="184">
        <v>2.5007999999999999</v>
      </c>
      <c r="K1136" s="184">
        <v>2.5514999999999999</v>
      </c>
      <c r="L1136" s="184">
        <v>2.4369000000000001</v>
      </c>
      <c r="M1136" s="184">
        <v>2.4388999999999998</v>
      </c>
      <c r="N1136" s="184">
        <v>2.4948999999999999</v>
      </c>
      <c r="O1136" s="184">
        <v>4.9257999999999997</v>
      </c>
      <c r="P1136" s="184">
        <v>5.4394999999999998</v>
      </c>
      <c r="Q1136" s="184">
        <v>7.0004999999999997</v>
      </c>
      <c r="R1136" s="184">
        <v>3.9238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44353</v>
      </c>
      <c r="E1137" s="184">
        <v>3093.5446000000002</v>
      </c>
      <c r="F1137" s="184">
        <v>3.2048000000000001</v>
      </c>
      <c r="G1137" s="184">
        <v>3.2774000000000001</v>
      </c>
      <c r="H1137" s="184">
        <v>3.1947000000000001</v>
      </c>
      <c r="I1137" s="184">
        <v>3.1976</v>
      </c>
      <c r="J1137" s="184">
        <v>3.1686999999999999</v>
      </c>
      <c r="K1137" s="184">
        <v>3.2263000000000002</v>
      </c>
      <c r="L1137" s="184">
        <v>3.117</v>
      </c>
      <c r="M1137" s="184">
        <v>3.1240000000000001</v>
      </c>
      <c r="N1137" s="184">
        <v>3.1846999999999999</v>
      </c>
      <c r="O1137" s="184">
        <v>5.6390000000000002</v>
      </c>
      <c r="P1137" s="184">
        <v>6.1523000000000003</v>
      </c>
      <c r="Q1137" s="184">
        <v>7.4238999999999997</v>
      </c>
      <c r="R1137" s="184">
        <v>4.6262999999999996</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44353</v>
      </c>
      <c r="E1138" s="184">
        <v>3109.9665</v>
      </c>
      <c r="F1138" s="184">
        <v>3.2806000000000002</v>
      </c>
      <c r="G1138" s="184">
        <v>3.3529</v>
      </c>
      <c r="H1138" s="184">
        <v>3.2707000000000002</v>
      </c>
      <c r="I1138" s="184">
        <v>3.2736999999999998</v>
      </c>
      <c r="J1138" s="184">
        <v>3.2452999999999999</v>
      </c>
      <c r="K1138" s="184">
        <v>3.3035000000000001</v>
      </c>
      <c r="L1138" s="184">
        <v>3.1953</v>
      </c>
      <c r="M1138" s="184">
        <v>3.2046999999999999</v>
      </c>
      <c r="N1138" s="184">
        <v>3.2682000000000002</v>
      </c>
      <c r="O1138" s="184">
        <v>5.7111000000000001</v>
      </c>
      <c r="P1138" s="184">
        <v>6.2220000000000004</v>
      </c>
      <c r="Q1138" s="184">
        <v>7.3513999999999999</v>
      </c>
      <c r="R1138" s="184">
        <v>4.7039</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44353</v>
      </c>
      <c r="E1139" s="184">
        <v>4040.21</v>
      </c>
      <c r="F1139" s="184">
        <v>3.1269999999999998</v>
      </c>
      <c r="G1139" s="184">
        <v>3.2496</v>
      </c>
      <c r="H1139" s="184">
        <v>3.1850999999999998</v>
      </c>
      <c r="I1139" s="184">
        <v>3.2273999999999998</v>
      </c>
      <c r="J1139" s="184">
        <v>3.1166999999999998</v>
      </c>
      <c r="K1139" s="184">
        <v>3.1537000000000002</v>
      </c>
      <c r="L1139" s="184">
        <v>3.0270000000000001</v>
      </c>
      <c r="M1139" s="184">
        <v>3.0480999999999998</v>
      </c>
      <c r="N1139" s="184">
        <v>3.1414</v>
      </c>
      <c r="O1139" s="184">
        <v>5.3730000000000002</v>
      </c>
      <c r="P1139" s="184">
        <v>5.9321999999999999</v>
      </c>
      <c r="Q1139" s="184">
        <v>6.9958</v>
      </c>
      <c r="R1139" s="184">
        <v>4.3684000000000003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44353</v>
      </c>
      <c r="E1140" s="184">
        <v>4068.9430000000002</v>
      </c>
      <c r="F1140" s="184">
        <v>3.2269000000000001</v>
      </c>
      <c r="G1140" s="184">
        <v>3.3492999999999999</v>
      </c>
      <c r="H1140" s="184">
        <v>3.2850999999999999</v>
      </c>
      <c r="I1140" s="184">
        <v>3.3275999999999999</v>
      </c>
      <c r="J1140" s="184">
        <v>3.2172000000000001</v>
      </c>
      <c r="K1140" s="184">
        <v>3.2528999999999999</v>
      </c>
      <c r="L1140" s="184">
        <v>3.1278000000000001</v>
      </c>
      <c r="M1140" s="184">
        <v>3.15</v>
      </c>
      <c r="N1140" s="184">
        <v>3.2443</v>
      </c>
      <c r="O1140" s="184">
        <v>5.4785000000000004</v>
      </c>
      <c r="P1140" s="184">
        <v>6.0384000000000002</v>
      </c>
      <c r="Q1140" s="184">
        <v>7.1901000000000002</v>
      </c>
      <c r="R1140" s="184">
        <v>4.4728000000000003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44353</v>
      </c>
      <c r="E1141" s="184">
        <v>2050.0774999999999</v>
      </c>
      <c r="F1141" s="184">
        <v>3.1945999999999999</v>
      </c>
      <c r="G1141" s="184">
        <v>3.2887</v>
      </c>
      <c r="H1141" s="184">
        <v>3.2541000000000002</v>
      </c>
      <c r="I1141" s="184">
        <v>3.2374000000000001</v>
      </c>
      <c r="J1141" s="184">
        <v>3.1778</v>
      </c>
      <c r="K1141" s="184">
        <v>3.2084999999999999</v>
      </c>
      <c r="L1141" s="184">
        <v>3.1076000000000001</v>
      </c>
      <c r="M1141" s="184">
        <v>3.1069</v>
      </c>
      <c r="N1141" s="184">
        <v>3.1995</v>
      </c>
      <c r="O1141" s="184">
        <v>5.4382000000000001</v>
      </c>
      <c r="P1141" s="184">
        <v>6.0228000000000002</v>
      </c>
      <c r="Q1141" s="184">
        <v>4.3068999999999997</v>
      </c>
      <c r="R1141" s="184">
        <v>4.3895999999999997</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44353</v>
      </c>
      <c r="E1142" s="184">
        <v>2060.8933000000002</v>
      </c>
      <c r="F1142" s="184">
        <v>3.2894999999999999</v>
      </c>
      <c r="G1142" s="184">
        <v>3.3837000000000002</v>
      </c>
      <c r="H1142" s="184">
        <v>3.3492000000000002</v>
      </c>
      <c r="I1142" s="184">
        <v>3.3327</v>
      </c>
      <c r="J1142" s="184">
        <v>3.2734000000000001</v>
      </c>
      <c r="K1142" s="184">
        <v>3.3058000000000001</v>
      </c>
      <c r="L1142" s="184">
        <v>3.2075</v>
      </c>
      <c r="M1142" s="184">
        <v>3.2079</v>
      </c>
      <c r="N1142" s="184">
        <v>3.3014000000000001</v>
      </c>
      <c r="O1142" s="184">
        <v>5.5285000000000002</v>
      </c>
      <c r="P1142" s="184">
        <v>6.1026999999999996</v>
      </c>
      <c r="Q1142" s="184">
        <v>7.2103999999999999</v>
      </c>
      <c r="R1142" s="184">
        <v>4.4931999999999999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44353</v>
      </c>
      <c r="E1143" s="184">
        <v>2991.9148</v>
      </c>
      <c r="F1143" s="184">
        <v>2.3975</v>
      </c>
      <c r="G1143" s="184">
        <v>2.4916999999999998</v>
      </c>
      <c r="H1143" s="184">
        <v>2.4571000000000001</v>
      </c>
      <c r="I1143" s="184">
        <v>2.4401000000000002</v>
      </c>
      <c r="J1143" s="184">
        <v>2.3795999999999999</v>
      </c>
      <c r="K1143" s="184">
        <v>2.4074</v>
      </c>
      <c r="L1143" s="184">
        <v>2.3028</v>
      </c>
      <c r="M1143" s="184">
        <v>2.2972000000000001</v>
      </c>
      <c r="N1143" s="184">
        <v>2.3837999999999999</v>
      </c>
      <c r="O1143" s="184">
        <v>4.5829000000000004</v>
      </c>
      <c r="P1143" s="184">
        <v>5.1406999999999998</v>
      </c>
      <c r="Q1143" s="184">
        <v>6.0968</v>
      </c>
      <c r="R1143" s="184">
        <v>3.5661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44353</v>
      </c>
      <c r="E1144" s="184">
        <v>1088.04963353674</v>
      </c>
      <c r="F1144" s="184">
        <v>2.5779999999999998</v>
      </c>
      <c r="G1144" s="184">
        <v>2.5800999999999998</v>
      </c>
      <c r="H1144" s="184">
        <v>2.5710999999999999</v>
      </c>
      <c r="I1144" s="184">
        <v>2.5886</v>
      </c>
      <c r="J1144" s="184">
        <v>2.6082999999999998</v>
      </c>
      <c r="K1144" s="184">
        <v>2.5821999999999998</v>
      </c>
      <c r="L1144" s="184">
        <v>2.5158999999999998</v>
      </c>
      <c r="M1144" s="184">
        <v>2.4824999999999999</v>
      </c>
      <c r="N1144" s="184">
        <v>2.4971999999999999</v>
      </c>
      <c r="O1144" s="184"/>
      <c r="P1144" s="184"/>
      <c r="Q1144" s="184">
        <v>3.1680000000000001</v>
      </c>
      <c r="R1144" s="184">
        <v>2.7930999999999999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44353</v>
      </c>
      <c r="E1145" s="184">
        <v>304.7568</v>
      </c>
      <c r="F1145" s="184">
        <v>3.1141999999999999</v>
      </c>
      <c r="G1145" s="184">
        <v>3.1787000000000001</v>
      </c>
      <c r="H1145" s="184">
        <v>3.2014999999999998</v>
      </c>
      <c r="I1145" s="184">
        <v>3.2069000000000001</v>
      </c>
      <c r="J1145" s="184">
        <v>3.1242000000000001</v>
      </c>
      <c r="K1145" s="184">
        <v>3.1886999999999999</v>
      </c>
      <c r="L1145" s="184">
        <v>3.0870000000000002</v>
      </c>
      <c r="M1145" s="184">
        <v>3.1145999999999998</v>
      </c>
      <c r="N1145" s="184">
        <v>3.2412999999999998</v>
      </c>
      <c r="O1145" s="184">
        <v>5.4884000000000004</v>
      </c>
      <c r="P1145" s="184">
        <v>6.0510999999999999</v>
      </c>
      <c r="Q1145" s="184">
        <v>7.4234999999999998</v>
      </c>
      <c r="R1145" s="184">
        <v>4.4932999999999996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44353</v>
      </c>
      <c r="E1146" s="184">
        <v>306.52710000000002</v>
      </c>
      <c r="F1146" s="184">
        <v>3.2271999999999998</v>
      </c>
      <c r="G1146" s="184">
        <v>3.2993000000000001</v>
      </c>
      <c r="H1146" s="184">
        <v>3.3226</v>
      </c>
      <c r="I1146" s="184">
        <v>3.3273000000000001</v>
      </c>
      <c r="J1146" s="184">
        <v>3.2443</v>
      </c>
      <c r="K1146" s="184">
        <v>3.3096999999999999</v>
      </c>
      <c r="L1146" s="184">
        <v>3.2088999999999999</v>
      </c>
      <c r="M1146" s="184">
        <v>3.2374999999999998</v>
      </c>
      <c r="N1146" s="184">
        <v>3.3653</v>
      </c>
      <c r="O1146" s="184">
        <v>5.585</v>
      </c>
      <c r="P1146" s="184">
        <v>6.1314000000000002</v>
      </c>
      <c r="Q1146" s="184">
        <v>7.2484000000000002</v>
      </c>
      <c r="R1146" s="184">
        <v>4.6002999999999998</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44353</v>
      </c>
      <c r="E1147" s="184">
        <v>2209.5839000000001</v>
      </c>
      <c r="F1147" s="184">
        <v>3.3371</v>
      </c>
      <c r="G1147" s="184">
        <v>3.4500999999999999</v>
      </c>
      <c r="H1147" s="184">
        <v>3.4790999999999999</v>
      </c>
      <c r="I1147" s="184">
        <v>3.4847999999999999</v>
      </c>
      <c r="J1147" s="184">
        <v>3.3578000000000001</v>
      </c>
      <c r="K1147" s="184">
        <v>3.3780000000000001</v>
      </c>
      <c r="L1147" s="184">
        <v>3.2942999999999998</v>
      </c>
      <c r="M1147" s="184">
        <v>3.3307000000000002</v>
      </c>
      <c r="N1147" s="184">
        <v>3.4725000000000001</v>
      </c>
      <c r="O1147" s="184">
        <v>5.6421000000000001</v>
      </c>
      <c r="P1147" s="184">
        <v>6.1212</v>
      </c>
      <c r="Q1147" s="184">
        <v>7.5316999999999998</v>
      </c>
      <c r="R1147" s="184">
        <v>4.6959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44353</v>
      </c>
      <c r="E1148" s="184">
        <v>2226.8643999999999</v>
      </c>
      <c r="F1148" s="184">
        <v>3.3784000000000001</v>
      </c>
      <c r="G1148" s="184">
        <v>3.4906000000000001</v>
      </c>
      <c r="H1148" s="184">
        <v>3.5194000000000001</v>
      </c>
      <c r="I1148" s="184">
        <v>3.5249999999999999</v>
      </c>
      <c r="J1148" s="184">
        <v>3.3986000000000001</v>
      </c>
      <c r="K1148" s="184">
        <v>3.4186000000000001</v>
      </c>
      <c r="L1148" s="184">
        <v>3.3351000000000002</v>
      </c>
      <c r="M1148" s="184">
        <v>3.3717999999999999</v>
      </c>
      <c r="N1148" s="184">
        <v>3.5139</v>
      </c>
      <c r="O1148" s="184">
        <v>5.7198000000000002</v>
      </c>
      <c r="P1148" s="184">
        <v>6.2150999999999996</v>
      </c>
      <c r="Q1148" s="184">
        <v>7.2622999999999998</v>
      </c>
      <c r="R1148" s="184">
        <v>4.7519</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44353</v>
      </c>
      <c r="E1149" s="184">
        <v>2500.5248999999999</v>
      </c>
      <c r="F1149" s="184">
        <v>3.2145000000000001</v>
      </c>
      <c r="G1149" s="184">
        <v>3.2282000000000002</v>
      </c>
      <c r="H1149" s="184">
        <v>3.2835000000000001</v>
      </c>
      <c r="I1149" s="184">
        <v>3.2964000000000002</v>
      </c>
      <c r="J1149" s="184">
        <v>3.2376999999999998</v>
      </c>
      <c r="K1149" s="184">
        <v>3.274</v>
      </c>
      <c r="L1149" s="184">
        <v>3.1533000000000002</v>
      </c>
      <c r="M1149" s="184">
        <v>3.1600999999999999</v>
      </c>
      <c r="N1149" s="184">
        <v>3.2265000000000001</v>
      </c>
      <c r="O1149" s="184">
        <v>5.3720999999999997</v>
      </c>
      <c r="P1149" s="184">
        <v>5.9961000000000002</v>
      </c>
      <c r="Q1149" s="184">
        <v>7.1496000000000004</v>
      </c>
      <c r="R1149" s="184">
        <v>4.3597000000000001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44353</v>
      </c>
      <c r="E1150" s="184">
        <v>2487.7132999999999</v>
      </c>
      <c r="F1150" s="184">
        <v>3.165</v>
      </c>
      <c r="G1150" s="184">
        <v>3.1783000000000001</v>
      </c>
      <c r="H1150" s="184">
        <v>3.2334000000000001</v>
      </c>
      <c r="I1150" s="184">
        <v>3.2464</v>
      </c>
      <c r="J1150" s="184">
        <v>3.1875</v>
      </c>
      <c r="K1150" s="184">
        <v>3.2237</v>
      </c>
      <c r="L1150" s="184">
        <v>3.1025999999999998</v>
      </c>
      <c r="M1150" s="184">
        <v>3.109</v>
      </c>
      <c r="N1150" s="184">
        <v>3.1749000000000001</v>
      </c>
      <c r="O1150" s="184">
        <v>5.3094999999999999</v>
      </c>
      <c r="P1150" s="184">
        <v>5.9249000000000001</v>
      </c>
      <c r="Q1150" s="184">
        <v>5.4443000000000001</v>
      </c>
      <c r="R1150" s="184">
        <v>4.3060999999999998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44353</v>
      </c>
      <c r="E1151" s="184">
        <v>1598.5173</v>
      </c>
      <c r="F1151" s="184">
        <v>3.0533999999999999</v>
      </c>
      <c r="G1151" s="184">
        <v>2.9980000000000002</v>
      </c>
      <c r="H1151" s="184">
        <v>2.9308999999999998</v>
      </c>
      <c r="I1151" s="184">
        <v>2.9733999999999998</v>
      </c>
      <c r="J1151" s="184">
        <v>2.9740000000000002</v>
      </c>
      <c r="K1151" s="184">
        <v>2.9521000000000002</v>
      </c>
      <c r="L1151" s="184">
        <v>2.8458999999999999</v>
      </c>
      <c r="M1151" s="184">
        <v>2.8258999999999999</v>
      </c>
      <c r="N1151" s="184">
        <v>2.9102999999999999</v>
      </c>
      <c r="O1151" s="184">
        <v>4.8780999999999999</v>
      </c>
      <c r="P1151" s="184">
        <v>5.5252999999999997</v>
      </c>
      <c r="Q1151" s="184">
        <v>6.3917999999999999</v>
      </c>
      <c r="R1151" s="184">
        <v>3.9009999999999998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44353</v>
      </c>
      <c r="E1152" s="184">
        <v>1592.4749999999999</v>
      </c>
      <c r="F1152" s="184">
        <v>3.0019</v>
      </c>
      <c r="G1152" s="184">
        <v>2.9483000000000001</v>
      </c>
      <c r="H1152" s="184">
        <v>2.8807</v>
      </c>
      <c r="I1152" s="184">
        <v>2.9232</v>
      </c>
      <c r="J1152" s="184">
        <v>2.9238</v>
      </c>
      <c r="K1152" s="184">
        <v>2.9016999999999999</v>
      </c>
      <c r="L1152" s="184">
        <v>2.7951999999999999</v>
      </c>
      <c r="M1152" s="184">
        <v>2.7749000000000001</v>
      </c>
      <c r="N1152" s="184">
        <v>2.8589000000000002</v>
      </c>
      <c r="O1152" s="184">
        <v>4.8258000000000001</v>
      </c>
      <c r="P1152" s="184">
        <v>5.4725999999999999</v>
      </c>
      <c r="Q1152" s="184">
        <v>6.3385999999999996</v>
      </c>
      <c r="R1152" s="184">
        <v>3.8492000000000002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44353</v>
      </c>
      <c r="E1153" s="184">
        <v>2000.3136999999999</v>
      </c>
      <c r="F1153" s="184">
        <v>2.8431000000000002</v>
      </c>
      <c r="G1153" s="184">
        <v>2.9537</v>
      </c>
      <c r="H1153" s="184">
        <v>2.84</v>
      </c>
      <c r="I1153" s="184">
        <v>2.8412999999999999</v>
      </c>
      <c r="J1153" s="184">
        <v>2.8222999999999998</v>
      </c>
      <c r="K1153" s="184">
        <v>2.8477999999999999</v>
      </c>
      <c r="L1153" s="184">
        <v>3.2037</v>
      </c>
      <c r="M1153" s="184">
        <v>3.1368</v>
      </c>
      <c r="N1153" s="184">
        <v>3.1267999999999998</v>
      </c>
      <c r="O1153" s="184">
        <v>5.3376999999999999</v>
      </c>
      <c r="P1153" s="184">
        <v>5.9997999999999996</v>
      </c>
      <c r="Q1153" s="184">
        <v>7.4714</v>
      </c>
      <c r="R1153" s="184">
        <v>4.3038999999999996</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44353</v>
      </c>
      <c r="E1154" s="184">
        <v>2016.9073000000001</v>
      </c>
      <c r="F1154" s="184">
        <v>2.9445999999999999</v>
      </c>
      <c r="G1154" s="184">
        <v>3.0537000000000001</v>
      </c>
      <c r="H1154" s="184">
        <v>2.9398</v>
      </c>
      <c r="I1154" s="184">
        <v>2.9394</v>
      </c>
      <c r="J1154" s="184">
        <v>2.9218000000000002</v>
      </c>
      <c r="K1154" s="184">
        <v>2.9472</v>
      </c>
      <c r="L1154" s="184">
        <v>3.3060999999999998</v>
      </c>
      <c r="M1154" s="184">
        <v>3.2397999999999998</v>
      </c>
      <c r="N1154" s="184">
        <v>3.2305000000000001</v>
      </c>
      <c r="O1154" s="184">
        <v>5.4432999999999998</v>
      </c>
      <c r="P1154" s="184">
        <v>6.1063000000000001</v>
      </c>
      <c r="Q1154" s="184">
        <v>7.2548000000000004</v>
      </c>
      <c r="R1154" s="184">
        <v>4.4084000000000003</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44353</v>
      </c>
      <c r="E1155" s="184">
        <v>2005.7895000000001</v>
      </c>
      <c r="F1155" s="184">
        <v>1.3685</v>
      </c>
      <c r="G1155" s="184">
        <v>1.3686</v>
      </c>
      <c r="H1155" s="184">
        <v>1.3685</v>
      </c>
      <c r="I1155" s="184">
        <v>1.369</v>
      </c>
      <c r="J1155" s="184">
        <v>2.0781000000000001</v>
      </c>
      <c r="K1155" s="184">
        <v>2.6046999999999998</v>
      </c>
      <c r="L1155" s="184">
        <v>2.8361000000000001</v>
      </c>
      <c r="M1155" s="184">
        <v>2.7465999999999999</v>
      </c>
      <c r="N1155" s="184">
        <v>2.7145000000000001</v>
      </c>
      <c r="O1155" s="184"/>
      <c r="P1155" s="184"/>
      <c r="Q1155" s="184">
        <v>3.3012000000000001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44353</v>
      </c>
      <c r="E1156" s="184">
        <v>2017.1871000000001</v>
      </c>
      <c r="F1156" s="184">
        <v>2.8012000000000001</v>
      </c>
      <c r="G1156" s="184">
        <v>2.923</v>
      </c>
      <c r="H1156" s="184">
        <v>2.8022999999999998</v>
      </c>
      <c r="I1156" s="184">
        <v>2.8298000000000001</v>
      </c>
      <c r="J1156" s="184">
        <v>2.8664999999999998</v>
      </c>
      <c r="K1156" s="184">
        <v>2.9346999999999999</v>
      </c>
      <c r="L1156" s="184">
        <v>3.2913000000000001</v>
      </c>
      <c r="M1156" s="184">
        <v>3.2189000000000001</v>
      </c>
      <c r="N1156" s="184">
        <v>3.2092999999999998</v>
      </c>
      <c r="O1156" s="184"/>
      <c r="P1156" s="184"/>
      <c r="Q1156" s="184">
        <v>3.7143999999999999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44353</v>
      </c>
      <c r="E1157" s="184">
        <v>2017.3226999999999</v>
      </c>
      <c r="F1157" s="184">
        <v>2.9458000000000002</v>
      </c>
      <c r="G1157" s="184">
        <v>3.0554999999999999</v>
      </c>
      <c r="H1157" s="184">
        <v>2.9405000000000001</v>
      </c>
      <c r="I1157" s="184">
        <v>2.9396</v>
      </c>
      <c r="J1157" s="184">
        <v>2.9415</v>
      </c>
      <c r="K1157" s="184">
        <v>2.9561000000000002</v>
      </c>
      <c r="L1157" s="184">
        <v>3.3105000000000002</v>
      </c>
      <c r="M1157" s="184">
        <v>3.2425999999999999</v>
      </c>
      <c r="N1157" s="184">
        <v>3.2326999999999999</v>
      </c>
      <c r="O1157" s="184"/>
      <c r="P1157" s="184"/>
      <c r="Q1157" s="184">
        <v>3.7208999999999999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44353</v>
      </c>
      <c r="E1158" s="184">
        <v>2016.8635999999999</v>
      </c>
      <c r="F1158" s="184">
        <v>2.8614000000000002</v>
      </c>
      <c r="G1158" s="184">
        <v>2.9621</v>
      </c>
      <c r="H1158" s="184">
        <v>2.8622999999999998</v>
      </c>
      <c r="I1158" s="184">
        <v>2.8855</v>
      </c>
      <c r="J1158" s="184">
        <v>2.8675999999999999</v>
      </c>
      <c r="K1158" s="184">
        <v>2.9361999999999999</v>
      </c>
      <c r="L1158" s="184">
        <v>3.2936000000000001</v>
      </c>
      <c r="M1158" s="184">
        <v>3.2174999999999998</v>
      </c>
      <c r="N1158" s="184">
        <v>3.2004000000000001</v>
      </c>
      <c r="O1158" s="184"/>
      <c r="P1158" s="184"/>
      <c r="Q1158" s="184">
        <v>3.7012999999999998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44353</v>
      </c>
      <c r="E1159" s="184">
        <v>2826.2959999999998</v>
      </c>
      <c r="F1159" s="184">
        <v>3.1991999999999998</v>
      </c>
      <c r="G1159" s="184">
        <v>3.2553000000000001</v>
      </c>
      <c r="H1159" s="184">
        <v>3.2669999999999999</v>
      </c>
      <c r="I1159" s="184">
        <v>3.2679999999999998</v>
      </c>
      <c r="J1159" s="184">
        <v>3.194</v>
      </c>
      <c r="K1159" s="184">
        <v>3.2019000000000002</v>
      </c>
      <c r="L1159" s="184">
        <v>3.1135999999999999</v>
      </c>
      <c r="M1159" s="184">
        <v>3.1288999999999998</v>
      </c>
      <c r="N1159" s="184">
        <v>3.2067000000000001</v>
      </c>
      <c r="O1159" s="184">
        <v>5.3952999999999998</v>
      </c>
      <c r="P1159" s="184">
        <v>6.0026000000000002</v>
      </c>
      <c r="Q1159" s="184">
        <v>7.3956999999999997</v>
      </c>
      <c r="R1159" s="184">
        <v>4.3560999999999996</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44353</v>
      </c>
      <c r="E1160" s="184">
        <v>2842.5783000000001</v>
      </c>
      <c r="F1160" s="184">
        <v>3.2694999999999999</v>
      </c>
      <c r="G1160" s="184">
        <v>3.3252999999999999</v>
      </c>
      <c r="H1160" s="184">
        <v>3.3370000000000002</v>
      </c>
      <c r="I1160" s="184">
        <v>3.3382999999999998</v>
      </c>
      <c r="J1160" s="184">
        <v>3.2644000000000002</v>
      </c>
      <c r="K1160" s="184">
        <v>3.2726000000000002</v>
      </c>
      <c r="L1160" s="184">
        <v>3.1848999999999998</v>
      </c>
      <c r="M1160" s="184">
        <v>3.2006999999999999</v>
      </c>
      <c r="N1160" s="184">
        <v>3.2791999999999999</v>
      </c>
      <c r="O1160" s="184">
        <v>5.4691000000000001</v>
      </c>
      <c r="P1160" s="184">
        <v>6.0769000000000002</v>
      </c>
      <c r="Q1160" s="184">
        <v>7.2172000000000001</v>
      </c>
      <c r="R1160" s="184">
        <v>4.4292999999999996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44353</v>
      </c>
      <c r="E1161" s="184">
        <v>2557.2570999999998</v>
      </c>
      <c r="F1161" s="184">
        <v>2.6692999999999998</v>
      </c>
      <c r="G1161" s="184">
        <v>2.7248999999999999</v>
      </c>
      <c r="H1161" s="184">
        <v>2.7366000000000001</v>
      </c>
      <c r="I1161" s="184">
        <v>2.7374000000000001</v>
      </c>
      <c r="J1161" s="184">
        <v>2.6627000000000001</v>
      </c>
      <c r="K1161" s="184">
        <v>2.6680000000000001</v>
      </c>
      <c r="L1161" s="184">
        <v>2.5760999999999998</v>
      </c>
      <c r="M1161" s="184">
        <v>2.5876000000000001</v>
      </c>
      <c r="N1161" s="184">
        <v>2.6612</v>
      </c>
      <c r="O1161" s="184">
        <v>4.8400999999999996</v>
      </c>
      <c r="P1161" s="184">
        <v>5.4147999999999996</v>
      </c>
      <c r="Q1161" s="184">
        <v>6.6604000000000001</v>
      </c>
      <c r="R1161" s="184">
        <v>3.8073000000000001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44353</v>
      </c>
      <c r="E1162" s="184">
        <v>1086.0497</v>
      </c>
      <c r="F1162" s="184">
        <v>3.109</v>
      </c>
      <c r="G1162" s="184">
        <v>3.1913999999999998</v>
      </c>
      <c r="H1162" s="184">
        <v>3.0956999999999999</v>
      </c>
      <c r="I1162" s="184">
        <v>3.0951</v>
      </c>
      <c r="J1162" s="184">
        <v>3.1109</v>
      </c>
      <c r="K1162" s="184">
        <v>3.0708000000000002</v>
      </c>
      <c r="L1162" s="184">
        <v>3.0135999999999998</v>
      </c>
      <c r="M1162" s="184">
        <v>3.0053000000000001</v>
      </c>
      <c r="N1162" s="184">
        <v>2.9952999999999999</v>
      </c>
      <c r="O1162" s="184"/>
      <c r="P1162" s="184"/>
      <c r="Q1162" s="184">
        <v>3.9651999999999998</v>
      </c>
      <c r="R1162" s="184">
        <v>3.7993999999999999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44353</v>
      </c>
      <c r="E1163" s="184">
        <v>1083.5174</v>
      </c>
      <c r="F1163" s="184">
        <v>3.0017</v>
      </c>
      <c r="G1163" s="184">
        <v>3.0819999999999999</v>
      </c>
      <c r="H1163" s="184">
        <v>2.9859</v>
      </c>
      <c r="I1163" s="184">
        <v>2.9851999999999999</v>
      </c>
      <c r="J1163" s="184">
        <v>3.0005999999999999</v>
      </c>
      <c r="K1163" s="184">
        <v>2.9594999999999998</v>
      </c>
      <c r="L1163" s="184">
        <v>2.9015</v>
      </c>
      <c r="M1163" s="184">
        <v>2.8925999999999998</v>
      </c>
      <c r="N1163" s="184">
        <v>2.8818000000000001</v>
      </c>
      <c r="O1163" s="184"/>
      <c r="P1163" s="184"/>
      <c r="Q1163" s="184">
        <v>3.851</v>
      </c>
      <c r="R1163" s="184">
        <v>3.6852999999999998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44353</v>
      </c>
      <c r="E1164" s="184">
        <v>56.206400000000002</v>
      </c>
      <c r="F1164" s="184">
        <v>3.1823000000000001</v>
      </c>
      <c r="G1164" s="184">
        <v>3.2911000000000001</v>
      </c>
      <c r="H1164" s="184">
        <v>3.3325999999999998</v>
      </c>
      <c r="I1164" s="184">
        <v>3.2789000000000001</v>
      </c>
      <c r="J1164" s="184">
        <v>3.2454000000000001</v>
      </c>
      <c r="K1164" s="184">
        <v>3.2959999999999998</v>
      </c>
      <c r="L1164" s="184">
        <v>3.1766000000000001</v>
      </c>
      <c r="M1164" s="184">
        <v>3.1524000000000001</v>
      </c>
      <c r="N1164" s="184">
        <v>3.21</v>
      </c>
      <c r="O1164" s="184">
        <v>5.4146999999999998</v>
      </c>
      <c r="P1164" s="184">
        <v>6.0290999999999997</v>
      </c>
      <c r="Q1164" s="184">
        <v>7.6412000000000004</v>
      </c>
      <c r="R1164" s="184">
        <v>4.3452000000000002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44353</v>
      </c>
      <c r="E1165" s="184">
        <v>56.583599999999997</v>
      </c>
      <c r="F1165" s="184">
        <v>3.2256</v>
      </c>
      <c r="G1165" s="184">
        <v>3.3553000000000002</v>
      </c>
      <c r="H1165" s="184">
        <v>3.4119000000000002</v>
      </c>
      <c r="I1165" s="184">
        <v>3.3586999999999998</v>
      </c>
      <c r="J1165" s="184">
        <v>3.3262</v>
      </c>
      <c r="K1165" s="184">
        <v>3.3765000000000001</v>
      </c>
      <c r="L1165" s="184">
        <v>3.2578999999999998</v>
      </c>
      <c r="M1165" s="184">
        <v>3.2341000000000002</v>
      </c>
      <c r="N1165" s="184">
        <v>3.2926000000000002</v>
      </c>
      <c r="O1165" s="184">
        <v>5.4991000000000003</v>
      </c>
      <c r="P1165" s="184">
        <v>6.1132</v>
      </c>
      <c r="Q1165" s="184">
        <v>7.2659000000000002</v>
      </c>
      <c r="R1165" s="184">
        <v>4.4286000000000003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44353</v>
      </c>
      <c r="E1166" s="184">
        <v>32.320099999999996</v>
      </c>
      <c r="F1166" s="184">
        <v>3.1623999999999999</v>
      </c>
      <c r="G1166" s="184">
        <v>3.2759</v>
      </c>
      <c r="H1166" s="184">
        <v>3.3256000000000001</v>
      </c>
      <c r="I1166" s="184">
        <v>3.2791999999999999</v>
      </c>
      <c r="J1166" s="184">
        <v>3.2439</v>
      </c>
      <c r="K1166" s="184">
        <v>3.2961</v>
      </c>
      <c r="L1166" s="184">
        <v>3.1768999999999998</v>
      </c>
      <c r="M1166" s="184">
        <v>3.1528</v>
      </c>
      <c r="N1166" s="184">
        <v>3.2103000000000002</v>
      </c>
      <c r="O1166" s="184">
        <v>5.415</v>
      </c>
      <c r="P1166" s="184">
        <v>6.0292000000000003</v>
      </c>
      <c r="Q1166" s="184">
        <v>7.1181999999999999</v>
      </c>
      <c r="R1166" s="184">
        <v>4.3456999999999999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44353</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44353</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44353</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44353</v>
      </c>
      <c r="E1170" s="184">
        <v>56.585799999999999</v>
      </c>
      <c r="F1170" s="184">
        <v>3.29</v>
      </c>
      <c r="G1170" s="184">
        <v>3.3765999999999998</v>
      </c>
      <c r="H1170" s="184">
        <v>3.4209000000000001</v>
      </c>
      <c r="I1170" s="184">
        <v>3.3631000000000002</v>
      </c>
      <c r="J1170" s="184">
        <v>3.3260999999999998</v>
      </c>
      <c r="K1170" s="184">
        <v>3.3771</v>
      </c>
      <c r="L1170" s="184">
        <v>3.2581000000000002</v>
      </c>
      <c r="M1170" s="184">
        <v>3.2342</v>
      </c>
      <c r="N1170" s="184">
        <v>3.2927</v>
      </c>
      <c r="O1170" s="184">
        <v>5.4989999999999997</v>
      </c>
      <c r="P1170" s="184">
        <v>6.1140999999999996</v>
      </c>
      <c r="Q1170" s="184">
        <v>6.1920000000000002</v>
      </c>
      <c r="R1170" s="184">
        <v>4.4286000000000003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44353</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44353</v>
      </c>
      <c r="E1172" s="184">
        <v>56.585799999999999</v>
      </c>
      <c r="F1172" s="184">
        <v>3.29</v>
      </c>
      <c r="G1172" s="184">
        <v>3.3765999999999998</v>
      </c>
      <c r="H1172" s="184">
        <v>3.4117000000000002</v>
      </c>
      <c r="I1172" s="184">
        <v>3.3584999999999998</v>
      </c>
      <c r="J1172" s="184">
        <v>3.3260999999999998</v>
      </c>
      <c r="K1172" s="184">
        <v>3.3771</v>
      </c>
      <c r="L1172" s="184">
        <v>3.2581000000000002</v>
      </c>
      <c r="M1172" s="184">
        <v>3.2342</v>
      </c>
      <c r="N1172" s="184">
        <v>3.2925</v>
      </c>
      <c r="O1172" s="184">
        <v>5.4989999999999997</v>
      </c>
      <c r="P1172" s="184">
        <v>6.1140999999999996</v>
      </c>
      <c r="Q1172" s="184">
        <v>6.1920000000000002</v>
      </c>
      <c r="R1172" s="184">
        <v>4.4286000000000003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44353</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44353</v>
      </c>
      <c r="E1174" s="184">
        <v>4183.6697000000004</v>
      </c>
      <c r="F1174" s="184">
        <v>3.2452000000000001</v>
      </c>
      <c r="G1174" s="184">
        <v>3.3025000000000002</v>
      </c>
      <c r="H1174" s="184">
        <v>3.2864</v>
      </c>
      <c r="I1174" s="184">
        <v>3.3357999999999999</v>
      </c>
      <c r="J1174" s="184">
        <v>3.2804000000000002</v>
      </c>
      <c r="K1174" s="184">
        <v>3.3481999999999998</v>
      </c>
      <c r="L1174" s="184">
        <v>3.1875</v>
      </c>
      <c r="M1174" s="184">
        <v>3.2073999999999998</v>
      </c>
      <c r="N1174" s="184">
        <v>3.3214999999999999</v>
      </c>
      <c r="O1174" s="184">
        <v>5.4615</v>
      </c>
      <c r="P1174" s="184">
        <v>6.0486000000000004</v>
      </c>
      <c r="Q1174" s="184">
        <v>7.1852999999999998</v>
      </c>
      <c r="R1174" s="184">
        <v>4.4577999999999998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44353</v>
      </c>
      <c r="E1175" s="184">
        <v>4164.3850000000002</v>
      </c>
      <c r="F1175" s="184">
        <v>3.1238999999999999</v>
      </c>
      <c r="G1175" s="184">
        <v>3.1806999999999999</v>
      </c>
      <c r="H1175" s="184">
        <v>3.1644999999999999</v>
      </c>
      <c r="I1175" s="184">
        <v>3.2136</v>
      </c>
      <c r="J1175" s="184">
        <v>3.1581000000000001</v>
      </c>
      <c r="K1175" s="184">
        <v>3.2252999999999998</v>
      </c>
      <c r="L1175" s="184">
        <v>3.0735000000000001</v>
      </c>
      <c r="M1175" s="184">
        <v>3.0996000000000001</v>
      </c>
      <c r="N1175" s="184">
        <v>3.2252999999999998</v>
      </c>
      <c r="O1175" s="184">
        <v>5.3929</v>
      </c>
      <c r="P1175" s="184">
        <v>5.9859999999999998</v>
      </c>
      <c r="Q1175" s="184">
        <v>7.0872999999999999</v>
      </c>
      <c r="R1175" s="184">
        <v>4.3822999999999999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44353</v>
      </c>
      <c r="E1176" s="184">
        <v>2822.2473</v>
      </c>
      <c r="F1176" s="184">
        <v>3.1739999999999999</v>
      </c>
      <c r="G1176" s="184">
        <v>3.3031000000000001</v>
      </c>
      <c r="H1176" s="184">
        <v>3.2441</v>
      </c>
      <c r="I1176" s="184">
        <v>3.2395</v>
      </c>
      <c r="J1176" s="184">
        <v>3.1627000000000001</v>
      </c>
      <c r="K1176" s="184">
        <v>3.2124000000000001</v>
      </c>
      <c r="L1176" s="184">
        <v>3.1080999999999999</v>
      </c>
      <c r="M1176" s="184">
        <v>3.1259000000000001</v>
      </c>
      <c r="N1176" s="184">
        <v>3.2309999999999999</v>
      </c>
      <c r="O1176" s="184">
        <v>5.4554</v>
      </c>
      <c r="P1176" s="184">
        <v>6.0416999999999996</v>
      </c>
      <c r="Q1176" s="184">
        <v>7.3209</v>
      </c>
      <c r="R1176" s="184">
        <v>4.4443000000000001</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44353</v>
      </c>
      <c r="E1177" s="184">
        <v>2835.2820000000002</v>
      </c>
      <c r="F1177" s="184">
        <v>3.2238000000000002</v>
      </c>
      <c r="G1177" s="184">
        <v>3.3532000000000002</v>
      </c>
      <c r="H1177" s="184">
        <v>3.2944</v>
      </c>
      <c r="I1177" s="184">
        <v>3.2896000000000001</v>
      </c>
      <c r="J1177" s="184">
        <v>3.2128000000000001</v>
      </c>
      <c r="K1177" s="184">
        <v>3.2627999999999999</v>
      </c>
      <c r="L1177" s="184">
        <v>3.1589</v>
      </c>
      <c r="M1177" s="184">
        <v>3.1770999999999998</v>
      </c>
      <c r="N1177" s="184">
        <v>3.2826</v>
      </c>
      <c r="O1177" s="184">
        <v>5.5092999999999996</v>
      </c>
      <c r="P1177" s="184">
        <v>6.0995999999999997</v>
      </c>
      <c r="Q1177" s="184">
        <v>7.2127999999999997</v>
      </c>
      <c r="R1177" s="184">
        <v>4.4965000000000002</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44353</v>
      </c>
      <c r="E1178" s="184">
        <v>3724.1262000000002</v>
      </c>
      <c r="F1178" s="184">
        <v>3.1562000000000001</v>
      </c>
      <c r="G1178" s="184">
        <v>3.1495000000000002</v>
      </c>
      <c r="H1178" s="184">
        <v>3.1894999999999998</v>
      </c>
      <c r="I1178" s="184">
        <v>3.1928000000000001</v>
      </c>
      <c r="J1178" s="184">
        <v>3.1842000000000001</v>
      </c>
      <c r="K1178" s="184">
        <v>3.21</v>
      </c>
      <c r="L1178" s="184">
        <v>3.1482999999999999</v>
      </c>
      <c r="M1178" s="184">
        <v>3.1396000000000002</v>
      </c>
      <c r="N1178" s="184">
        <v>3.2463000000000002</v>
      </c>
      <c r="O1178" s="184">
        <v>5.4546999999999999</v>
      </c>
      <c r="P1178" s="184">
        <v>6.0128000000000004</v>
      </c>
      <c r="Q1178" s="184">
        <v>7.0702999999999996</v>
      </c>
      <c r="R1178" s="184">
        <v>4.4908000000000001</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44353</v>
      </c>
      <c r="E1179" s="184">
        <v>3759.2968999999998</v>
      </c>
      <c r="F1179" s="184">
        <v>3.2966000000000002</v>
      </c>
      <c r="G1179" s="184">
        <v>3.2896999999999998</v>
      </c>
      <c r="H1179" s="184">
        <v>3.3296000000000001</v>
      </c>
      <c r="I1179" s="184">
        <v>3.3331</v>
      </c>
      <c r="J1179" s="184">
        <v>3.3246000000000002</v>
      </c>
      <c r="K1179" s="184">
        <v>3.3512</v>
      </c>
      <c r="L1179" s="184">
        <v>3.2913000000000001</v>
      </c>
      <c r="M1179" s="184">
        <v>3.2816000000000001</v>
      </c>
      <c r="N1179" s="184">
        <v>3.39</v>
      </c>
      <c r="O1179" s="184">
        <v>5.6001000000000003</v>
      </c>
      <c r="P1179" s="184">
        <v>6.1599000000000004</v>
      </c>
      <c r="Q1179" s="184">
        <v>7.2385999999999999</v>
      </c>
      <c r="R1179" s="184">
        <v>4.6337000000000002</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44353</v>
      </c>
      <c r="E1180" s="184">
        <v>1345.3774000000001</v>
      </c>
      <c r="F1180" s="184">
        <v>3.3753000000000002</v>
      </c>
      <c r="G1180" s="184">
        <v>3.4962</v>
      </c>
      <c r="H1180" s="184">
        <v>3.4279999999999999</v>
      </c>
      <c r="I1180" s="184">
        <v>3.4148999999999998</v>
      </c>
      <c r="J1180" s="184">
        <v>3.3963999999999999</v>
      </c>
      <c r="K1180" s="184">
        <v>3.4369000000000001</v>
      </c>
      <c r="L1180" s="184">
        <v>3.3138999999999998</v>
      </c>
      <c r="M1180" s="184">
        <v>3.3317999999999999</v>
      </c>
      <c r="N1180" s="184">
        <v>3.4491999999999998</v>
      </c>
      <c r="O1180" s="184">
        <v>5.6825000000000001</v>
      </c>
      <c r="P1180" s="184"/>
      <c r="Q1180" s="184">
        <v>6.2042000000000002</v>
      </c>
      <c r="R1180" s="184">
        <v>4.6820000000000004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44353</v>
      </c>
      <c r="E1181" s="184">
        <v>1337.1114</v>
      </c>
      <c r="F1181" s="184">
        <v>3.2624</v>
      </c>
      <c r="G1181" s="184">
        <v>3.3858999999999999</v>
      </c>
      <c r="H1181" s="184">
        <v>3.3176000000000001</v>
      </c>
      <c r="I1181" s="184">
        <v>3.3045</v>
      </c>
      <c r="J1181" s="184">
        <v>3.2858999999999998</v>
      </c>
      <c r="K1181" s="184">
        <v>3.3258999999999999</v>
      </c>
      <c r="L1181" s="184">
        <v>3.202</v>
      </c>
      <c r="M1181" s="184">
        <v>3.2189999999999999</v>
      </c>
      <c r="N1181" s="184">
        <v>3.3351999999999999</v>
      </c>
      <c r="O1181" s="184">
        <v>5.5621</v>
      </c>
      <c r="P1181" s="184"/>
      <c r="Q1181" s="184">
        <v>6.0713999999999997</v>
      </c>
      <c r="R1181" s="184">
        <v>4.5670999999999999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44353</v>
      </c>
      <c r="E1182" s="184">
        <v>2184.6464999999998</v>
      </c>
      <c r="F1182" s="184">
        <v>3.3246000000000002</v>
      </c>
      <c r="G1182" s="184">
        <v>3.3624999999999998</v>
      </c>
      <c r="H1182" s="184">
        <v>3.4641000000000002</v>
      </c>
      <c r="I1182" s="184">
        <v>3.4053</v>
      </c>
      <c r="J1182" s="184">
        <v>3.3605999999999998</v>
      </c>
      <c r="K1182" s="184">
        <v>3.399</v>
      </c>
      <c r="L1182" s="184">
        <v>3.3313999999999999</v>
      </c>
      <c r="M1182" s="184">
        <v>3.3458999999999999</v>
      </c>
      <c r="N1182" s="184">
        <v>3.4018999999999999</v>
      </c>
      <c r="O1182" s="184">
        <v>5.5575999999999999</v>
      </c>
      <c r="P1182" s="184">
        <v>6.0858999999999996</v>
      </c>
      <c r="Q1182" s="184">
        <v>7.0251999999999999</v>
      </c>
      <c r="R1182" s="184">
        <v>4.5640999999999998</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44353</v>
      </c>
      <c r="E1183" s="184">
        <v>2156.4792000000002</v>
      </c>
      <c r="F1183" s="184">
        <v>3.2248999999999999</v>
      </c>
      <c r="G1183" s="184">
        <v>3.2625000000000002</v>
      </c>
      <c r="H1183" s="184">
        <v>3.3643000000000001</v>
      </c>
      <c r="I1183" s="184">
        <v>3.3052000000000001</v>
      </c>
      <c r="J1183" s="184">
        <v>3.262</v>
      </c>
      <c r="K1183" s="184">
        <v>3.3026</v>
      </c>
      <c r="L1183" s="184">
        <v>3.2336999999999998</v>
      </c>
      <c r="M1183" s="184">
        <v>3.2467999999999999</v>
      </c>
      <c r="N1183" s="184">
        <v>3.3037000000000001</v>
      </c>
      <c r="O1183" s="184">
        <v>5.4705000000000004</v>
      </c>
      <c r="P1183" s="184">
        <v>5.9923999999999999</v>
      </c>
      <c r="Q1183" s="184">
        <v>6.3905000000000003</v>
      </c>
      <c r="R1183" s="184">
        <v>4.4623999999999997</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44353</v>
      </c>
      <c r="E1184" s="184">
        <v>11.0968</v>
      </c>
      <c r="F1184" s="184">
        <v>3.1253000000000002</v>
      </c>
      <c r="G1184" s="184">
        <v>3.0707</v>
      </c>
      <c r="H1184" s="184">
        <v>2.9620000000000002</v>
      </c>
      <c r="I1184" s="184">
        <v>3.0343</v>
      </c>
      <c r="J1184" s="184">
        <v>3.0211000000000001</v>
      </c>
      <c r="K1184" s="184">
        <v>2.9935999999999998</v>
      </c>
      <c r="L1184" s="184">
        <v>2.9413999999999998</v>
      </c>
      <c r="M1184" s="184">
        <v>2.9693999999999998</v>
      </c>
      <c r="N1184" s="184">
        <v>2.9954999999999998</v>
      </c>
      <c r="O1184" s="184"/>
      <c r="P1184" s="184"/>
      <c r="Q1184" s="184">
        <v>4.3109999999999999</v>
      </c>
      <c r="R1184" s="184">
        <v>3.8822999999999999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44353</v>
      </c>
      <c r="E1185" s="184">
        <v>11.0557</v>
      </c>
      <c r="F1185" s="184">
        <v>2.8067000000000002</v>
      </c>
      <c r="G1185" s="184">
        <v>2.7517999999999998</v>
      </c>
      <c r="H1185" s="184">
        <v>2.7841</v>
      </c>
      <c r="I1185" s="184">
        <v>2.8801999999999999</v>
      </c>
      <c r="J1185" s="184">
        <v>2.8611</v>
      </c>
      <c r="K1185" s="184">
        <v>2.8391000000000002</v>
      </c>
      <c r="L1185" s="184">
        <v>2.7864</v>
      </c>
      <c r="M1185" s="184">
        <v>2.8140999999999998</v>
      </c>
      <c r="N1185" s="184">
        <v>2.8397999999999999</v>
      </c>
      <c r="O1185" s="184"/>
      <c r="P1185" s="184"/>
      <c r="Q1185" s="184">
        <v>4.1542000000000003</v>
      </c>
      <c r="R1185" s="184">
        <v>3.7258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44353</v>
      </c>
      <c r="E1186" s="184">
        <v>2261.7235000000001</v>
      </c>
      <c r="F1186" s="184">
        <v>3.2581000000000002</v>
      </c>
      <c r="G1186" s="184">
        <v>2.7726000000000002</v>
      </c>
      <c r="H1186" s="184">
        <v>2.9636999999999998</v>
      </c>
      <c r="I1186" s="184">
        <v>3.1901000000000002</v>
      </c>
      <c r="J1186" s="184">
        <v>3.1861999999999999</v>
      </c>
      <c r="K1186" s="184">
        <v>3.2122000000000002</v>
      </c>
      <c r="L1186" s="184">
        <v>3.1372</v>
      </c>
      <c r="M1186" s="184">
        <v>3.0710000000000002</v>
      </c>
      <c r="N1186" s="184">
        <v>3.1015000000000001</v>
      </c>
      <c r="O1186" s="184">
        <v>5.2530000000000001</v>
      </c>
      <c r="P1186" s="184">
        <v>6.0067000000000004</v>
      </c>
      <c r="Q1186" s="184">
        <v>7.218</v>
      </c>
      <c r="R1186" s="184">
        <v>4.0861000000000001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44353</v>
      </c>
      <c r="E1187" s="184">
        <v>2245.9288999999999</v>
      </c>
      <c r="F1187" s="184">
        <v>3.2078000000000002</v>
      </c>
      <c r="G1187" s="184">
        <v>2.7222</v>
      </c>
      <c r="H1187" s="184">
        <v>2.9125000000000001</v>
      </c>
      <c r="I1187" s="184">
        <v>3.14</v>
      </c>
      <c r="J1187" s="184">
        <v>3.1356999999999999</v>
      </c>
      <c r="K1187" s="184">
        <v>3.1617999999999999</v>
      </c>
      <c r="L1187" s="184">
        <v>3.0865</v>
      </c>
      <c r="M1187" s="184">
        <v>3.0198</v>
      </c>
      <c r="N1187" s="184">
        <v>3.0501</v>
      </c>
      <c r="O1187" s="184">
        <v>5.1711</v>
      </c>
      <c r="P1187" s="184">
        <v>5.9119000000000002</v>
      </c>
      <c r="Q1187" s="184">
        <v>7.4219999999999997</v>
      </c>
      <c r="R1187" s="184">
        <v>4.0218999999999996</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44353</v>
      </c>
      <c r="E1188" s="184">
        <v>2301.5749474905701</v>
      </c>
      <c r="F1188" s="184">
        <v>0</v>
      </c>
      <c r="G1188" s="184">
        <v>0.86919999999999997</v>
      </c>
      <c r="H1188" s="184">
        <v>1.8465</v>
      </c>
      <c r="I1188" s="184">
        <v>1.8634999999999999</v>
      </c>
      <c r="J1188" s="184">
        <v>2.2888000000000002</v>
      </c>
      <c r="K1188" s="184">
        <v>2.4597000000000002</v>
      </c>
      <c r="L1188" s="184">
        <v>2.3751000000000002</v>
      </c>
      <c r="M1188" s="184">
        <v>2.3855</v>
      </c>
      <c r="N1188" s="184">
        <v>2.4077000000000002</v>
      </c>
      <c r="O1188" s="184">
        <v>3.2183000000000002</v>
      </c>
      <c r="P1188" s="184">
        <v>3.5785</v>
      </c>
      <c r="Q1188" s="184">
        <v>4.76</v>
      </c>
      <c r="R1188" s="184">
        <v>2.7084000000000001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44353</v>
      </c>
      <c r="E1189" s="184">
        <v>5025.6855999999998</v>
      </c>
      <c r="F1189" s="184">
        <v>3.1217999999999999</v>
      </c>
      <c r="G1189" s="184">
        <v>3.2235999999999998</v>
      </c>
      <c r="H1189" s="184">
        <v>3.2027999999999999</v>
      </c>
      <c r="I1189" s="184">
        <v>3.2153</v>
      </c>
      <c r="J1189" s="184">
        <v>3.1212</v>
      </c>
      <c r="K1189" s="184">
        <v>3.1894999999999998</v>
      </c>
      <c r="L1189" s="184">
        <v>3.0855000000000001</v>
      </c>
      <c r="M1189" s="184">
        <v>3.1009000000000002</v>
      </c>
      <c r="N1189" s="184">
        <v>3.2307999999999999</v>
      </c>
      <c r="O1189" s="184">
        <v>5.5335000000000001</v>
      </c>
      <c r="P1189" s="184">
        <v>6.0865999999999998</v>
      </c>
      <c r="Q1189" s="184">
        <v>7.0689000000000002</v>
      </c>
      <c r="R1189" s="184">
        <v>4.5140000000000002</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44353</v>
      </c>
      <c r="E1190" s="184">
        <v>5062.3369000000002</v>
      </c>
      <c r="F1190" s="184">
        <v>3.2614000000000001</v>
      </c>
      <c r="G1190" s="184">
        <v>3.3632</v>
      </c>
      <c r="H1190" s="184">
        <v>3.3426</v>
      </c>
      <c r="I1190" s="184">
        <v>3.3553999999999999</v>
      </c>
      <c r="J1190" s="184">
        <v>3.2614999999999998</v>
      </c>
      <c r="K1190" s="184">
        <v>3.3542999999999998</v>
      </c>
      <c r="L1190" s="184">
        <v>3.2374999999999998</v>
      </c>
      <c r="M1190" s="184">
        <v>3.2370999999999999</v>
      </c>
      <c r="N1190" s="184">
        <v>3.3580999999999999</v>
      </c>
      <c r="O1190" s="184">
        <v>5.6367000000000003</v>
      </c>
      <c r="P1190" s="184">
        <v>6.1829999999999998</v>
      </c>
      <c r="Q1190" s="184">
        <v>7.2835000000000001</v>
      </c>
      <c r="R1190" s="184">
        <v>4.6256000000000004</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44353</v>
      </c>
      <c r="E1191" s="184">
        <v>4559.3824999999997</v>
      </c>
      <c r="F1191" s="184">
        <v>2.5019</v>
      </c>
      <c r="G1191" s="184">
        <v>2.6034000000000002</v>
      </c>
      <c r="H1191" s="184">
        <v>2.5823999999999998</v>
      </c>
      <c r="I1191" s="184">
        <v>2.5947</v>
      </c>
      <c r="J1191" s="184">
        <v>2.4998</v>
      </c>
      <c r="K1191" s="184">
        <v>2.5649999999999999</v>
      </c>
      <c r="L1191" s="184">
        <v>2.4546000000000001</v>
      </c>
      <c r="M1191" s="184">
        <v>2.4527999999999999</v>
      </c>
      <c r="N1191" s="184">
        <v>2.5678999999999998</v>
      </c>
      <c r="O1191" s="184">
        <v>4.774</v>
      </c>
      <c r="P1191" s="184">
        <v>5.2671999999999999</v>
      </c>
      <c r="Q1191" s="184">
        <v>6.7474999999999996</v>
      </c>
      <c r="R1191" s="184">
        <v>3.8249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44353</v>
      </c>
      <c r="E1192" s="184">
        <v>1159.6488999999999</v>
      </c>
      <c r="F1192" s="184">
        <v>3.2031000000000001</v>
      </c>
      <c r="G1192" s="184">
        <v>3.2890000000000001</v>
      </c>
      <c r="H1192" s="184">
        <v>3.2282000000000002</v>
      </c>
      <c r="I1192" s="184">
        <v>3.2052</v>
      </c>
      <c r="J1192" s="184">
        <v>3.1619999999999999</v>
      </c>
      <c r="K1192" s="184">
        <v>3.1537999999999999</v>
      </c>
      <c r="L1192" s="184">
        <v>3.0569000000000002</v>
      </c>
      <c r="M1192" s="184">
        <v>3.0802999999999998</v>
      </c>
      <c r="N1192" s="184">
        <v>3.1150000000000002</v>
      </c>
      <c r="O1192" s="184">
        <v>4.9013999999999998</v>
      </c>
      <c r="P1192" s="184"/>
      <c r="Q1192" s="184">
        <v>4.9363999999999999</v>
      </c>
      <c r="R1192" s="184">
        <v>4.1208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44353</v>
      </c>
      <c r="E1193" s="184">
        <v>1155.9637</v>
      </c>
      <c r="F1193" s="184">
        <v>3.1027999999999998</v>
      </c>
      <c r="G1193" s="184">
        <v>3.1888999999999998</v>
      </c>
      <c r="H1193" s="184">
        <v>3.1269</v>
      </c>
      <c r="I1193" s="184">
        <v>3.1042000000000001</v>
      </c>
      <c r="J1193" s="184">
        <v>3.0613999999999999</v>
      </c>
      <c r="K1193" s="184">
        <v>3.0535999999999999</v>
      </c>
      <c r="L1193" s="184">
        <v>2.9561999999999999</v>
      </c>
      <c r="M1193" s="184">
        <v>2.9784999999999999</v>
      </c>
      <c r="N1193" s="184">
        <v>3.0123000000000002</v>
      </c>
      <c r="O1193" s="184">
        <v>4.7934999999999999</v>
      </c>
      <c r="P1193" s="184"/>
      <c r="Q1193" s="184">
        <v>4.8277999999999999</v>
      </c>
      <c r="R1193" s="184">
        <v>4.0171999999999999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44353</v>
      </c>
      <c r="E1194" s="184">
        <v>267.82429999999999</v>
      </c>
      <c r="F1194" s="184">
        <v>3.2437999999999998</v>
      </c>
      <c r="G1194" s="184">
        <v>3.2625999999999999</v>
      </c>
      <c r="H1194" s="184">
        <v>3.3469000000000002</v>
      </c>
      <c r="I1194" s="184">
        <v>3.2749000000000001</v>
      </c>
      <c r="J1194" s="184">
        <v>3.2343999999999999</v>
      </c>
      <c r="K1194" s="184">
        <v>3.2704</v>
      </c>
      <c r="L1194" s="184">
        <v>3.1368999999999998</v>
      </c>
      <c r="M1194" s="184">
        <v>3.1248999999999998</v>
      </c>
      <c r="N1194" s="184">
        <v>3.2463000000000002</v>
      </c>
      <c r="O1194" s="184">
        <v>5.5271999999999997</v>
      </c>
      <c r="P1194" s="184">
        <v>6.0860000000000003</v>
      </c>
      <c r="Q1194" s="184">
        <v>7.4196999999999997</v>
      </c>
      <c r="R1194" s="184">
        <v>4.4915000000000003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44353</v>
      </c>
      <c r="E1195" s="184">
        <v>269.69510000000002</v>
      </c>
      <c r="F1195" s="184">
        <v>3.3567</v>
      </c>
      <c r="G1195" s="184">
        <v>3.3662999999999998</v>
      </c>
      <c r="H1195" s="184">
        <v>3.4495</v>
      </c>
      <c r="I1195" s="184">
        <v>3.3761999999999999</v>
      </c>
      <c r="J1195" s="184">
        <v>3.3357000000000001</v>
      </c>
      <c r="K1195" s="184">
        <v>3.3856000000000002</v>
      </c>
      <c r="L1195" s="184">
        <v>3.274</v>
      </c>
      <c r="M1195" s="184">
        <v>3.2642000000000002</v>
      </c>
      <c r="N1195" s="184">
        <v>3.3927</v>
      </c>
      <c r="O1195" s="184">
        <v>5.6447000000000003</v>
      </c>
      <c r="P1195" s="184">
        <v>6.1791999999999998</v>
      </c>
      <c r="Q1195" s="184">
        <v>7.2645999999999997</v>
      </c>
      <c r="R1195" s="184">
        <v>4.6379000000000001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44353</v>
      </c>
      <c r="E1196" s="184">
        <v>2906.8700800000001</v>
      </c>
      <c r="F1196" s="184">
        <v>3.0459000000000001</v>
      </c>
      <c r="G1196" s="184">
        <v>3.1537000000000002</v>
      </c>
      <c r="H1196" s="184">
        <v>3.0983000000000001</v>
      </c>
      <c r="I1196" s="184">
        <v>3.1577000000000002</v>
      </c>
      <c r="J1196" s="184">
        <v>3.1385000000000001</v>
      </c>
      <c r="K1196" s="184">
        <v>3.1413000000000002</v>
      </c>
      <c r="L1196" s="184">
        <v>3.0695000000000001</v>
      </c>
      <c r="M1196" s="184">
        <v>3.0687000000000002</v>
      </c>
      <c r="N1196" s="184">
        <v>3.1120999999999999</v>
      </c>
      <c r="O1196" s="184">
        <v>2.0767000000000002</v>
      </c>
      <c r="P1196" s="184">
        <v>4.0087000000000002</v>
      </c>
      <c r="Q1196" s="184">
        <v>6.5664999999999996</v>
      </c>
      <c r="R1196" s="184">
        <v>4.1380999999999997</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44353</v>
      </c>
      <c r="E1197" s="184">
        <v>2924.7545599999999</v>
      </c>
      <c r="F1197" s="184">
        <v>3.1372</v>
      </c>
      <c r="G1197" s="184">
        <v>3.2429000000000001</v>
      </c>
      <c r="H1197" s="184">
        <v>3.1873</v>
      </c>
      <c r="I1197" s="184">
        <v>3.2475000000000001</v>
      </c>
      <c r="J1197" s="184">
        <v>3.2286000000000001</v>
      </c>
      <c r="K1197" s="184">
        <v>3.2307999999999999</v>
      </c>
      <c r="L1197" s="184">
        <v>3.1602000000000001</v>
      </c>
      <c r="M1197" s="184">
        <v>3.1516000000000002</v>
      </c>
      <c r="N1197" s="184">
        <v>3.1985000000000001</v>
      </c>
      <c r="O1197" s="184">
        <v>2.1414</v>
      </c>
      <c r="P1197" s="184">
        <v>4.0769000000000002</v>
      </c>
      <c r="Q1197" s="184">
        <v>6.0155000000000003</v>
      </c>
      <c r="R1197" s="184">
        <v>4.1965000000000003</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44353</v>
      </c>
      <c r="E1198" s="184">
        <v>10.3492</v>
      </c>
      <c r="F1198" s="184">
        <v>4.4096000000000002</v>
      </c>
      <c r="G1198" s="184">
        <v>4.4690000000000003</v>
      </c>
      <c r="H1198" s="184">
        <v>4.4880000000000004</v>
      </c>
      <c r="I1198" s="184">
        <v>4.6435000000000004</v>
      </c>
      <c r="J1198" s="184">
        <v>4.5454999999999997</v>
      </c>
      <c r="K1198" s="184">
        <v>4.7944000000000004</v>
      </c>
      <c r="L1198" s="184">
        <v>4.6597</v>
      </c>
      <c r="M1198" s="184"/>
      <c r="N1198" s="184"/>
      <c r="O1198" s="184"/>
      <c r="P1198" s="184"/>
      <c r="Q1198" s="184">
        <v>4.8097000000000003</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44353</v>
      </c>
      <c r="E1199" s="184">
        <v>10.3497</v>
      </c>
      <c r="F1199" s="184">
        <v>4.2329999999999997</v>
      </c>
      <c r="G1199" s="184">
        <v>4.4687999999999999</v>
      </c>
      <c r="H1199" s="184">
        <v>4.4878</v>
      </c>
      <c r="I1199" s="184">
        <v>4.6433</v>
      </c>
      <c r="J1199" s="184">
        <v>4.5453000000000001</v>
      </c>
      <c r="K1199" s="184">
        <v>4.8136000000000001</v>
      </c>
      <c r="L1199" s="184">
        <v>4.6696</v>
      </c>
      <c r="M1199" s="184"/>
      <c r="N1199" s="184"/>
      <c r="O1199" s="184"/>
      <c r="P1199" s="184"/>
      <c r="Q1199" s="184">
        <v>4.8166000000000002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44353</v>
      </c>
      <c r="E1200" s="184">
        <v>10.3492</v>
      </c>
      <c r="F1200" s="184">
        <v>4.4096000000000002</v>
      </c>
      <c r="G1200" s="184">
        <v>4.4690000000000003</v>
      </c>
      <c r="H1200" s="184">
        <v>4.4880000000000004</v>
      </c>
      <c r="I1200" s="184">
        <v>4.6435000000000004</v>
      </c>
      <c r="J1200" s="184">
        <v>4.5454999999999997</v>
      </c>
      <c r="K1200" s="184">
        <v>4.7944000000000004</v>
      </c>
      <c r="L1200" s="184">
        <v>4.6597</v>
      </c>
      <c r="M1200" s="184"/>
      <c r="N1200" s="184"/>
      <c r="O1200" s="184"/>
      <c r="P1200" s="184"/>
      <c r="Q1200" s="184">
        <v>4.8097000000000003</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44353</v>
      </c>
      <c r="E1201" s="184">
        <v>10.3506</v>
      </c>
      <c r="F1201" s="184">
        <v>4.4089999999999998</v>
      </c>
      <c r="G1201" s="184">
        <v>4.5860000000000003</v>
      </c>
      <c r="H1201" s="184">
        <v>4.5377999999999998</v>
      </c>
      <c r="I1201" s="184">
        <v>4.6176000000000004</v>
      </c>
      <c r="J1201" s="184">
        <v>4.5792999999999999</v>
      </c>
      <c r="K1201" s="184">
        <v>4.8170999999999999</v>
      </c>
      <c r="L1201" s="184">
        <v>4.6792999999999996</v>
      </c>
      <c r="M1201" s="184"/>
      <c r="N1201" s="184"/>
      <c r="O1201" s="184"/>
      <c r="P1201" s="184"/>
      <c r="Q1201" s="184">
        <v>4.8289999999999997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44353</v>
      </c>
      <c r="E1202" s="184">
        <v>32.696899999999999</v>
      </c>
      <c r="F1202" s="184">
        <v>3.9638</v>
      </c>
      <c r="G1202" s="184">
        <v>4.0572999999999997</v>
      </c>
      <c r="H1202" s="184">
        <v>4.1017000000000001</v>
      </c>
      <c r="I1202" s="184">
        <v>4.2488999999999999</v>
      </c>
      <c r="J1202" s="184">
        <v>4.1375999999999999</v>
      </c>
      <c r="K1202" s="184">
        <v>4.3803999999999998</v>
      </c>
      <c r="L1202" s="184">
        <v>4.2465999999999999</v>
      </c>
      <c r="M1202" s="184">
        <v>4.3993000000000002</v>
      </c>
      <c r="N1202" s="184">
        <v>4.4318</v>
      </c>
      <c r="O1202" s="184">
        <v>6.0465999999999998</v>
      </c>
      <c r="P1202" s="184">
        <v>6.3973000000000004</v>
      </c>
      <c r="Q1202" s="184">
        <v>7.84</v>
      </c>
      <c r="R1202" s="184">
        <v>5.3002000000000002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44353</v>
      </c>
      <c r="E1203" s="184">
        <v>33.196800000000003</v>
      </c>
      <c r="F1203" s="184">
        <v>4.2891000000000004</v>
      </c>
      <c r="G1203" s="184">
        <v>4.3996000000000004</v>
      </c>
      <c r="H1203" s="184">
        <v>4.4646999999999997</v>
      </c>
      <c r="I1203" s="184">
        <v>4.5945999999999998</v>
      </c>
      <c r="J1203" s="184">
        <v>4.4931000000000001</v>
      </c>
      <c r="K1203" s="184">
        <v>4.7370999999999999</v>
      </c>
      <c r="L1203" s="184">
        <v>4.6047000000000002</v>
      </c>
      <c r="M1203" s="184">
        <v>4.7602000000000002</v>
      </c>
      <c r="N1203" s="184">
        <v>4.7961999999999998</v>
      </c>
      <c r="O1203" s="184">
        <v>6.3800999999999997</v>
      </c>
      <c r="P1203" s="184">
        <v>6.6239999999999997</v>
      </c>
      <c r="Q1203" s="184">
        <v>7.7381000000000002</v>
      </c>
      <c r="R1203" s="184">
        <v>5.6650999999999998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44353</v>
      </c>
      <c r="E1204" s="184">
        <v>27.9435</v>
      </c>
      <c r="F1204" s="184">
        <v>3.2658</v>
      </c>
      <c r="G1204" s="184">
        <v>3.4407000000000001</v>
      </c>
      <c r="H1204" s="184">
        <v>3.1928000000000001</v>
      </c>
      <c r="I1204" s="184">
        <v>3.2134999999999998</v>
      </c>
      <c r="J1204" s="184">
        <v>3.1051000000000002</v>
      </c>
      <c r="K1204" s="184">
        <v>3.1267</v>
      </c>
      <c r="L1204" s="184">
        <v>3.0558999999999998</v>
      </c>
      <c r="M1204" s="184">
        <v>3.0792999999999999</v>
      </c>
      <c r="N1204" s="184">
        <v>3.1110000000000002</v>
      </c>
      <c r="O1204" s="184">
        <v>4.9757999999999996</v>
      </c>
      <c r="P1204" s="184">
        <v>5.4672999999999998</v>
      </c>
      <c r="Q1204" s="184">
        <v>7.0060000000000002</v>
      </c>
      <c r="R1204" s="184">
        <v>4.0631000000000004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44353</v>
      </c>
      <c r="E1205" s="184">
        <v>27.8614</v>
      </c>
      <c r="F1205" s="184">
        <v>3.0133999999999999</v>
      </c>
      <c r="G1205" s="184">
        <v>3.3197000000000001</v>
      </c>
      <c r="H1205" s="184">
        <v>3.0710999999999999</v>
      </c>
      <c r="I1205" s="184">
        <v>3.101</v>
      </c>
      <c r="J1205" s="184">
        <v>2.9996</v>
      </c>
      <c r="K1205" s="184">
        <v>3.0246</v>
      </c>
      <c r="L1205" s="184">
        <v>2.9538000000000002</v>
      </c>
      <c r="M1205" s="184">
        <v>2.9767000000000001</v>
      </c>
      <c r="N1205" s="184">
        <v>3.0076000000000001</v>
      </c>
      <c r="O1205" s="184">
        <v>4.8948999999999998</v>
      </c>
      <c r="P1205" s="184">
        <v>5.3967000000000001</v>
      </c>
      <c r="Q1205" s="184">
        <v>6.9466000000000001</v>
      </c>
      <c r="R1205" s="184">
        <v>3.9727000000000001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44353</v>
      </c>
      <c r="E1206" s="184">
        <v>3221.3447999999999</v>
      </c>
      <c r="F1206" s="184">
        <v>3.1478999999999999</v>
      </c>
      <c r="G1206" s="184">
        <v>3.1760999999999999</v>
      </c>
      <c r="H1206" s="184">
        <v>3.1612</v>
      </c>
      <c r="I1206" s="184">
        <v>3.2044000000000001</v>
      </c>
      <c r="J1206" s="184">
        <v>3.15</v>
      </c>
      <c r="K1206" s="184">
        <v>3.2311999999999999</v>
      </c>
      <c r="L1206" s="184">
        <v>3.1128999999999998</v>
      </c>
      <c r="M1206" s="184">
        <v>3.1328</v>
      </c>
      <c r="N1206" s="184">
        <v>3.2320000000000002</v>
      </c>
      <c r="O1206" s="184">
        <v>5.4162999999999997</v>
      </c>
      <c r="P1206" s="184">
        <v>5.9698000000000002</v>
      </c>
      <c r="Q1206" s="184">
        <v>6.9245999999999999</v>
      </c>
      <c r="R1206" s="184">
        <v>4.4284999999999997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44353</v>
      </c>
      <c r="E1207" s="184">
        <v>3240.4499000000001</v>
      </c>
      <c r="F1207" s="184">
        <v>3.2273999999999998</v>
      </c>
      <c r="G1207" s="184">
        <v>3.2561</v>
      </c>
      <c r="H1207" s="184">
        <v>3.2412000000000001</v>
      </c>
      <c r="I1207" s="184">
        <v>3.2844000000000002</v>
      </c>
      <c r="J1207" s="184">
        <v>3.2302</v>
      </c>
      <c r="K1207" s="184">
        <v>3.3111000000000002</v>
      </c>
      <c r="L1207" s="184">
        <v>3.1939000000000002</v>
      </c>
      <c r="M1207" s="184">
        <v>3.2145000000000001</v>
      </c>
      <c r="N1207" s="184">
        <v>3.3144999999999998</v>
      </c>
      <c r="O1207" s="184">
        <v>5.5035999999999996</v>
      </c>
      <c r="P1207" s="184">
        <v>6.0494000000000003</v>
      </c>
      <c r="Q1207" s="184">
        <v>7.1795</v>
      </c>
      <c r="R1207" s="184">
        <v>4.5084999999999997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44353</v>
      </c>
      <c r="E1208" s="184">
        <v>3251.7786000000001</v>
      </c>
      <c r="F1208" s="184">
        <v>3.1476999999999999</v>
      </c>
      <c r="G1208" s="184">
        <v>3.1758999999999999</v>
      </c>
      <c r="H1208" s="184">
        <v>3.1629</v>
      </c>
      <c r="I1208" s="184">
        <v>3.206</v>
      </c>
      <c r="J1208" s="184">
        <v>3.1516000000000002</v>
      </c>
      <c r="K1208" s="184">
        <v>3.2326000000000001</v>
      </c>
      <c r="L1208" s="184">
        <v>3.1137000000000001</v>
      </c>
      <c r="M1208" s="184">
        <v>3.1333000000000002</v>
      </c>
      <c r="N1208" s="184">
        <v>3.2324000000000002</v>
      </c>
      <c r="O1208" s="184">
        <v>5.4170999999999996</v>
      </c>
      <c r="P1208" s="184">
        <v>5.9709000000000003</v>
      </c>
      <c r="Q1208" s="184">
        <v>6.9485999999999999</v>
      </c>
      <c r="R1208" s="184">
        <v>4.4291999999999998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44353</v>
      </c>
      <c r="E1209" s="184">
        <v>43.655799999999999</v>
      </c>
      <c r="F1209" s="184">
        <v>3.2610000000000001</v>
      </c>
      <c r="G1209" s="184">
        <v>3.3731</v>
      </c>
      <c r="H1209" s="184">
        <v>3.3106</v>
      </c>
      <c r="I1209" s="184">
        <v>3.2948</v>
      </c>
      <c r="J1209" s="184">
        <v>3.3077999999999999</v>
      </c>
      <c r="K1209" s="184">
        <v>3.3755000000000002</v>
      </c>
      <c r="L1209" s="184">
        <v>3.2747999999999999</v>
      </c>
      <c r="M1209" s="184">
        <v>3.2927</v>
      </c>
      <c r="N1209" s="184">
        <v>3.3593999999999999</v>
      </c>
      <c r="O1209" s="184">
        <v>5.5682999999999998</v>
      </c>
      <c r="P1209" s="184">
        <v>6.1250999999999998</v>
      </c>
      <c r="Q1209" s="184">
        <v>7.2347000000000001</v>
      </c>
      <c r="R1209" s="184">
        <v>4.5483000000000002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44353</v>
      </c>
      <c r="E1210" s="184">
        <v>43.369799999999998</v>
      </c>
      <c r="F1210" s="184">
        <v>3.1141999999999999</v>
      </c>
      <c r="G1210" s="184">
        <v>3.2551000000000001</v>
      </c>
      <c r="H1210" s="184">
        <v>3.2121</v>
      </c>
      <c r="I1210" s="184">
        <v>3.202</v>
      </c>
      <c r="J1210" s="184">
        <v>3.2176999999999998</v>
      </c>
      <c r="K1210" s="184">
        <v>3.2799</v>
      </c>
      <c r="L1210" s="184">
        <v>3.1812</v>
      </c>
      <c r="M1210" s="184">
        <v>3.1987999999999999</v>
      </c>
      <c r="N1210" s="184">
        <v>3.2650999999999999</v>
      </c>
      <c r="O1210" s="184">
        <v>5.4821999999999997</v>
      </c>
      <c r="P1210" s="184">
        <v>6.0338000000000003</v>
      </c>
      <c r="Q1210" s="184">
        <v>7.3310000000000004</v>
      </c>
      <c r="R1210" s="184">
        <v>4.4581999999999997</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44353</v>
      </c>
      <c r="E1211" s="184">
        <v>40.531399999999998</v>
      </c>
      <c r="F1211" s="184">
        <v>3.1520999999999999</v>
      </c>
      <c r="G1211" s="184">
        <v>3.2728000000000002</v>
      </c>
      <c r="H1211" s="184">
        <v>3.2181999999999999</v>
      </c>
      <c r="I1211" s="184">
        <v>3.2008000000000001</v>
      </c>
      <c r="J1211" s="184">
        <v>3.2158000000000002</v>
      </c>
      <c r="K1211" s="184">
        <v>3.2795999999999998</v>
      </c>
      <c r="L1211" s="184">
        <v>3.1808000000000001</v>
      </c>
      <c r="M1211" s="184">
        <v>3.1985999999999999</v>
      </c>
      <c r="N1211" s="184">
        <v>3.2650000000000001</v>
      </c>
      <c r="O1211" s="184">
        <v>5.4824000000000002</v>
      </c>
      <c r="P1211" s="184">
        <v>6.0347</v>
      </c>
      <c r="Q1211" s="184">
        <v>6.8022999999999998</v>
      </c>
      <c r="R1211" s="184">
        <v>4.4584999999999999</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44353</v>
      </c>
      <c r="E1212" s="184">
        <v>3266.8663000000001</v>
      </c>
      <c r="F1212" s="184">
        <v>3.2259000000000002</v>
      </c>
      <c r="G1212" s="184">
        <v>3.2671000000000001</v>
      </c>
      <c r="H1212" s="184">
        <v>3.2732999999999999</v>
      </c>
      <c r="I1212" s="184">
        <v>3.3075000000000001</v>
      </c>
      <c r="J1212" s="184">
        <v>3.2646000000000002</v>
      </c>
      <c r="K1212" s="184">
        <v>3.3300999999999998</v>
      </c>
      <c r="L1212" s="184">
        <v>3.1888000000000001</v>
      </c>
      <c r="M1212" s="184">
        <v>3.2254</v>
      </c>
      <c r="N1212" s="184">
        <v>3.3294999999999999</v>
      </c>
      <c r="O1212" s="184">
        <v>5.6055999999999999</v>
      </c>
      <c r="P1212" s="184">
        <v>6.1581999999999999</v>
      </c>
      <c r="Q1212" s="184">
        <v>7.2831000000000001</v>
      </c>
      <c r="R1212" s="184">
        <v>4.6184000000000003</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44353</v>
      </c>
      <c r="E1213" s="184">
        <v>3243.2087000000001</v>
      </c>
      <c r="F1213" s="184">
        <v>3.1154999999999999</v>
      </c>
      <c r="G1213" s="184">
        <v>3.1568999999999998</v>
      </c>
      <c r="H1213" s="184">
        <v>3.1631</v>
      </c>
      <c r="I1213" s="184">
        <v>3.1972999999999998</v>
      </c>
      <c r="J1213" s="184">
        <v>3.1543000000000001</v>
      </c>
      <c r="K1213" s="184">
        <v>3.2122000000000002</v>
      </c>
      <c r="L1213" s="184">
        <v>3.0678000000000001</v>
      </c>
      <c r="M1213" s="184">
        <v>3.1065</v>
      </c>
      <c r="N1213" s="184">
        <v>3.2107000000000001</v>
      </c>
      <c r="O1213" s="184">
        <v>5.5004999999999997</v>
      </c>
      <c r="P1213" s="184">
        <v>6.0693999999999999</v>
      </c>
      <c r="Q1213" s="184">
        <v>7.2667000000000002</v>
      </c>
      <c r="R1213" s="184">
        <v>4.4943999999999997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44351</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44353</v>
      </c>
      <c r="E1218" s="184">
        <v>1003.9640000000001</v>
      </c>
      <c r="F1218" s="184">
        <v>3.2999000000000001</v>
      </c>
      <c r="G1218" s="184">
        <v>3.3978000000000002</v>
      </c>
      <c r="H1218" s="184">
        <v>3.3073999999999999</v>
      </c>
      <c r="I1218" s="184">
        <v>3.3475000000000001</v>
      </c>
      <c r="J1218" s="184">
        <v>3.3010000000000002</v>
      </c>
      <c r="K1218" s="184"/>
      <c r="L1218" s="184"/>
      <c r="M1218" s="184"/>
      <c r="N1218" s="184"/>
      <c r="O1218" s="184"/>
      <c r="P1218" s="184"/>
      <c r="Q1218" s="184">
        <v>3.2883</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44353</v>
      </c>
      <c r="E1219" s="184">
        <v>1003.7782999999999</v>
      </c>
      <c r="F1219" s="184">
        <v>3.1514000000000002</v>
      </c>
      <c r="G1219" s="184">
        <v>3.2480000000000002</v>
      </c>
      <c r="H1219" s="184">
        <v>3.1570999999999998</v>
      </c>
      <c r="I1219" s="184">
        <v>3.1972999999999998</v>
      </c>
      <c r="J1219" s="184">
        <v>3.1505000000000001</v>
      </c>
      <c r="K1219" s="184"/>
      <c r="L1219" s="184"/>
      <c r="M1219" s="184"/>
      <c r="N1219" s="184"/>
      <c r="O1219" s="184"/>
      <c r="P1219" s="184"/>
      <c r="Q1219" s="184">
        <v>3.1343000000000001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44353</v>
      </c>
      <c r="E1220" s="184">
        <v>1977.6318000000001</v>
      </c>
      <c r="F1220" s="184">
        <v>3.2467999999999999</v>
      </c>
      <c r="G1220" s="184">
        <v>3.2713999999999999</v>
      </c>
      <c r="H1220" s="184">
        <v>3.2648999999999999</v>
      </c>
      <c r="I1220" s="184">
        <v>3.2692999999999999</v>
      </c>
      <c r="J1220" s="184">
        <v>3.2185999999999999</v>
      </c>
      <c r="K1220" s="184">
        <v>3.2755000000000001</v>
      </c>
      <c r="L1220" s="184">
        <v>3.1789999999999998</v>
      </c>
      <c r="M1220" s="184">
        <v>3.1652999999999998</v>
      </c>
      <c r="N1220" s="184">
        <v>3.2534000000000001</v>
      </c>
      <c r="O1220" s="184">
        <v>4.1951999999999998</v>
      </c>
      <c r="P1220" s="184">
        <v>5.2115</v>
      </c>
      <c r="Q1220" s="184">
        <v>7.0670000000000002</v>
      </c>
      <c r="R1220" s="184">
        <v>4.4852999999999996</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44353</v>
      </c>
      <c r="E1221" s="184">
        <v>1993.9817</v>
      </c>
      <c r="F1221" s="184">
        <v>3.3245</v>
      </c>
      <c r="G1221" s="184">
        <v>3.3494999999999999</v>
      </c>
      <c r="H1221" s="184">
        <v>3.3483000000000001</v>
      </c>
      <c r="I1221" s="184">
        <v>3.3618999999999999</v>
      </c>
      <c r="J1221" s="184">
        <v>3.3153999999999999</v>
      </c>
      <c r="K1221" s="184">
        <v>3.3712</v>
      </c>
      <c r="L1221" s="184">
        <v>3.2696000000000001</v>
      </c>
      <c r="M1221" s="184">
        <v>3.2603</v>
      </c>
      <c r="N1221" s="184">
        <v>3.3511000000000002</v>
      </c>
      <c r="O1221" s="184">
        <v>4.3009000000000004</v>
      </c>
      <c r="P1221" s="184">
        <v>5.327</v>
      </c>
      <c r="Q1221" s="184">
        <v>6.7343999999999999</v>
      </c>
      <c r="R1221" s="184">
        <v>4.5869</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44353</v>
      </c>
      <c r="E1222" s="184">
        <v>3390.4792000000002</v>
      </c>
      <c r="F1222" s="184">
        <v>3.2654999999999998</v>
      </c>
      <c r="G1222" s="184">
        <v>3.3241999999999998</v>
      </c>
      <c r="H1222" s="184">
        <v>3.3475999999999999</v>
      </c>
      <c r="I1222" s="184">
        <v>3.3382999999999998</v>
      </c>
      <c r="J1222" s="184">
        <v>3.2780999999999998</v>
      </c>
      <c r="K1222" s="184">
        <v>3.3149999999999999</v>
      </c>
      <c r="L1222" s="184">
        <v>3.2197</v>
      </c>
      <c r="M1222" s="184">
        <v>3.2374000000000001</v>
      </c>
      <c r="N1222" s="184">
        <v>3.3386</v>
      </c>
      <c r="O1222" s="184">
        <v>5.5670000000000002</v>
      </c>
      <c r="P1222" s="184">
        <v>6.1239999999999997</v>
      </c>
      <c r="Q1222" s="184">
        <v>7.2140000000000004</v>
      </c>
      <c r="R1222" s="184">
        <v>4.5472999999999999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44353</v>
      </c>
      <c r="E1223" s="184">
        <v>3115.5875999999998</v>
      </c>
      <c r="F1223" s="184">
        <v>2.6373000000000002</v>
      </c>
      <c r="G1223" s="184">
        <v>2.6951000000000001</v>
      </c>
      <c r="H1223" s="184">
        <v>2.7179000000000002</v>
      </c>
      <c r="I1223" s="184">
        <v>2.7082999999999999</v>
      </c>
      <c r="J1223" s="184">
        <v>2.6471</v>
      </c>
      <c r="K1223" s="184">
        <v>2.6913999999999998</v>
      </c>
      <c r="L1223" s="184">
        <v>2.5945999999999998</v>
      </c>
      <c r="M1223" s="184">
        <v>2.6092</v>
      </c>
      <c r="N1223" s="184">
        <v>2.7069999999999999</v>
      </c>
      <c r="O1223" s="184">
        <v>4.9088000000000003</v>
      </c>
      <c r="P1223" s="184">
        <v>5.4413</v>
      </c>
      <c r="Q1223" s="184">
        <v>6.5313999999999997</v>
      </c>
      <c r="R1223" s="184">
        <v>3.9058000000000002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44353</v>
      </c>
      <c r="E1224" s="184">
        <v>3372.4872</v>
      </c>
      <c r="F1224" s="184">
        <v>3.1768000000000001</v>
      </c>
      <c r="G1224" s="184">
        <v>3.2343999999999999</v>
      </c>
      <c r="H1224" s="184">
        <v>3.2576999999999998</v>
      </c>
      <c r="I1224" s="184">
        <v>3.2483</v>
      </c>
      <c r="J1224" s="184">
        <v>3.1878000000000002</v>
      </c>
      <c r="K1224" s="184">
        <v>3.2307999999999999</v>
      </c>
      <c r="L1224" s="184">
        <v>3.1366000000000001</v>
      </c>
      <c r="M1224" s="184">
        <v>3.1556000000000002</v>
      </c>
      <c r="N1224" s="184">
        <v>3.2561</v>
      </c>
      <c r="O1224" s="184">
        <v>5.4871999999999996</v>
      </c>
      <c r="P1224" s="184">
        <v>6.0583</v>
      </c>
      <c r="Q1224" s="184">
        <v>7.0574000000000003</v>
      </c>
      <c r="R1224" s="184">
        <v>4.4600999999999997</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44353</v>
      </c>
      <c r="E1225" s="184">
        <v>1118.2016000000001</v>
      </c>
      <c r="F1225" s="184">
        <v>2.9415</v>
      </c>
      <c r="G1225" s="184">
        <v>2.9439000000000002</v>
      </c>
      <c r="H1225" s="184">
        <v>2.9211999999999998</v>
      </c>
      <c r="I1225" s="184">
        <v>2.952</v>
      </c>
      <c r="J1225" s="184">
        <v>2.9942000000000002</v>
      </c>
      <c r="K1225" s="184">
        <v>3.0476999999999999</v>
      </c>
      <c r="L1225" s="184">
        <v>2.9975999999999998</v>
      </c>
      <c r="M1225" s="184">
        <v>3.0304000000000002</v>
      </c>
      <c r="N1225" s="184">
        <v>3.0383</v>
      </c>
      <c r="O1225" s="184"/>
      <c r="P1225" s="184"/>
      <c r="Q1225" s="184">
        <v>4.7770999999999999</v>
      </c>
      <c r="R1225" s="184">
        <v>4.2506000000000004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44353</v>
      </c>
      <c r="E1226" s="184">
        <v>1116.087</v>
      </c>
      <c r="F1226" s="184">
        <v>2.8603999999999998</v>
      </c>
      <c r="G1226" s="184">
        <v>2.8666</v>
      </c>
      <c r="H1226" s="184">
        <v>2.8435000000000001</v>
      </c>
      <c r="I1226" s="184">
        <v>2.8723999999999998</v>
      </c>
      <c r="J1226" s="184">
        <v>2.9142999999999999</v>
      </c>
      <c r="K1226" s="184">
        <v>2.9672999999999998</v>
      </c>
      <c r="L1226" s="184">
        <v>2.9165000000000001</v>
      </c>
      <c r="M1226" s="184">
        <v>2.9487999999999999</v>
      </c>
      <c r="N1226" s="184">
        <v>2.9561000000000002</v>
      </c>
      <c r="O1226" s="184"/>
      <c r="P1226" s="184"/>
      <c r="Q1226" s="184">
        <v>4.6942000000000004</v>
      </c>
      <c r="R1226" s="184">
        <v>4.1683000000000003</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2.9848928571428579</v>
      </c>
      <c r="G1227" s="186">
        <v>3.0482964285714287</v>
      </c>
      <c r="H1227" s="186">
        <v>3.0474053571428565</v>
      </c>
      <c r="I1227" s="186">
        <v>3.0621375000000013</v>
      </c>
      <c r="J1227" s="186">
        <v>3.0277116071428556</v>
      </c>
      <c r="K1227" s="186">
        <v>3.0808163636363646</v>
      </c>
      <c r="L1227" s="186">
        <v>3.0061390909090897</v>
      </c>
      <c r="M1227" s="186">
        <v>2.9452754716981122</v>
      </c>
      <c r="N1227" s="186">
        <v>3.0943203883495132</v>
      </c>
      <c r="O1227" s="186">
        <v>5.1001793478260868</v>
      </c>
      <c r="P1227" s="186">
        <v>5.7609767441860482</v>
      </c>
      <c r="Q1227" s="186">
        <v>6.089416964285717</v>
      </c>
      <c r="R1227" s="186">
        <v>4.2023828282828282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3.1855000000000002</v>
      </c>
      <c r="G1228" s="186">
        <v>3.2625500000000001</v>
      </c>
      <c r="H1228" s="186">
        <v>3.2373000000000003</v>
      </c>
      <c r="I1228" s="186">
        <v>3.24695</v>
      </c>
      <c r="J1228" s="186">
        <v>3.1931000000000003</v>
      </c>
      <c r="K1228" s="186">
        <v>3.2322500000000001</v>
      </c>
      <c r="L1228" s="186">
        <v>3.1508000000000003</v>
      </c>
      <c r="M1228" s="186">
        <v>3.1408499999999999</v>
      </c>
      <c r="N1228" s="186">
        <v>3.2305000000000001</v>
      </c>
      <c r="O1228" s="186">
        <v>5.4692500000000006</v>
      </c>
      <c r="P1228" s="186">
        <v>6.0397499999999997</v>
      </c>
      <c r="Q1228" s="186">
        <v>7.0032499999999995</v>
      </c>
      <c r="R1228" s="186">
        <v>4.4385000000000003</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44351</v>
      </c>
      <c r="E1231" s="184">
        <v>71.550899999999999</v>
      </c>
      <c r="F1231" s="184">
        <v>-10.964399999999999</v>
      </c>
      <c r="G1231" s="184">
        <v>2.7383000000000002</v>
      </c>
      <c r="H1231" s="184">
        <v>-16.091999999999999</v>
      </c>
      <c r="I1231" s="184">
        <v>-16.701000000000001</v>
      </c>
      <c r="J1231" s="184">
        <v>2.7528999999999999</v>
      </c>
      <c r="K1231" s="184">
        <v>9.5707000000000004</v>
      </c>
      <c r="L1231" s="184">
        <v>-1.272</v>
      </c>
      <c r="M1231" s="184">
        <v>1.593</v>
      </c>
      <c r="N1231" s="184">
        <v>3.2010999999999998</v>
      </c>
      <c r="O1231" s="184">
        <v>9.8406000000000002</v>
      </c>
      <c r="P1231" s="184">
        <v>8.6633999999999993</v>
      </c>
      <c r="Q1231" s="184">
        <v>8.9647000000000006</v>
      </c>
      <c r="R1231" s="184">
        <v>8.2522000000000002</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44351</v>
      </c>
      <c r="E1232" s="184">
        <v>76.570499999999996</v>
      </c>
      <c r="F1232" s="184">
        <v>-10.341100000000001</v>
      </c>
      <c r="G1232" s="184">
        <v>3.3376999999999999</v>
      </c>
      <c r="H1232" s="184">
        <v>-15.500500000000001</v>
      </c>
      <c r="I1232" s="184">
        <v>-16.107199999999999</v>
      </c>
      <c r="J1232" s="184">
        <v>3.3540000000000001</v>
      </c>
      <c r="K1232" s="184">
        <v>10.1861</v>
      </c>
      <c r="L1232" s="184">
        <v>-0.67530000000000001</v>
      </c>
      <c r="M1232" s="184">
        <v>2.2017000000000002</v>
      </c>
      <c r="N1232" s="184">
        <v>3.8224</v>
      </c>
      <c r="O1232" s="184">
        <v>10.4511</v>
      </c>
      <c r="P1232" s="184">
        <v>9.3914000000000009</v>
      </c>
      <c r="Q1232" s="184">
        <v>9.2149999999999999</v>
      </c>
      <c r="R1232" s="184">
        <v>8.8313000000000006</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44351</v>
      </c>
      <c r="E1233" s="184">
        <v>13.7767</v>
      </c>
      <c r="F1233" s="184">
        <v>-1.8545</v>
      </c>
      <c r="G1233" s="184">
        <v>2.4733000000000001</v>
      </c>
      <c r="H1233" s="184">
        <v>-18.818300000000001</v>
      </c>
      <c r="I1233" s="184">
        <v>-17.686900000000001</v>
      </c>
      <c r="J1233" s="184">
        <v>-6.7131999999999996</v>
      </c>
      <c r="K1233" s="184">
        <v>5.8148</v>
      </c>
      <c r="L1233" s="184">
        <v>-0.2631</v>
      </c>
      <c r="M1233" s="184">
        <v>1.8796999999999999</v>
      </c>
      <c r="N1233" s="184">
        <v>3.3271000000000002</v>
      </c>
      <c r="O1233" s="184"/>
      <c r="P1233" s="184"/>
      <c r="Q1233" s="184">
        <v>11.617699999999999</v>
      </c>
      <c r="R1233" s="184">
        <v>9.0218000000000007</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44351</v>
      </c>
      <c r="E1234" s="184">
        <v>13.908200000000001</v>
      </c>
      <c r="F1234" s="184">
        <v>-1.3121</v>
      </c>
      <c r="G1234" s="184">
        <v>2.7124000000000001</v>
      </c>
      <c r="H1234" s="184">
        <v>-18.529299999999999</v>
      </c>
      <c r="I1234" s="184">
        <v>-17.4099</v>
      </c>
      <c r="J1234" s="184">
        <v>-6.4408000000000003</v>
      </c>
      <c r="K1234" s="184">
        <v>6.0910000000000002</v>
      </c>
      <c r="L1234" s="184">
        <v>4.0399999999999998E-2</v>
      </c>
      <c r="M1234" s="184">
        <v>2.1985000000000001</v>
      </c>
      <c r="N1234" s="184">
        <v>3.6564000000000001</v>
      </c>
      <c r="O1234" s="184"/>
      <c r="P1234" s="184"/>
      <c r="Q1234" s="184">
        <v>11.981999999999999</v>
      </c>
      <c r="R1234" s="184">
        <v>9.3701000000000008</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-6.1180250000000012</v>
      </c>
      <c r="G1235" s="186">
        <v>2.8154250000000003</v>
      </c>
      <c r="H1235" s="186">
        <v>-17.235025</v>
      </c>
      <c r="I1235" s="186">
        <v>-16.97625</v>
      </c>
      <c r="J1235" s="186">
        <v>-1.7617750000000001</v>
      </c>
      <c r="K1235" s="186">
        <v>7.9156499999999994</v>
      </c>
      <c r="L1235" s="186">
        <v>-0.54249999999999998</v>
      </c>
      <c r="M1235" s="186">
        <v>1.9682250000000001</v>
      </c>
      <c r="N1235" s="186">
        <v>3.5017499999999999</v>
      </c>
      <c r="O1235" s="186">
        <v>10.145849999999999</v>
      </c>
      <c r="P1235" s="186">
        <v>9.0274000000000001</v>
      </c>
      <c r="Q1235" s="186">
        <v>10.444849999999999</v>
      </c>
      <c r="R1235" s="186">
        <v>8.8688500000000001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-6.0978000000000003</v>
      </c>
      <c r="G1236" s="186">
        <v>2.7253500000000002</v>
      </c>
      <c r="H1236" s="186">
        <v>-17.310649999999999</v>
      </c>
      <c r="I1236" s="186">
        <v>-17.05545</v>
      </c>
      <c r="J1236" s="186">
        <v>-1.8439500000000004</v>
      </c>
      <c r="K1236" s="186">
        <v>7.8308499999999999</v>
      </c>
      <c r="L1236" s="186">
        <v>-0.46920000000000001</v>
      </c>
      <c r="M1236" s="186">
        <v>2.0390999999999999</v>
      </c>
      <c r="N1236" s="186">
        <v>3.4917500000000001</v>
      </c>
      <c r="O1236" s="186">
        <v>10.145849999999999</v>
      </c>
      <c r="P1236" s="186">
        <v>9.0274000000000001</v>
      </c>
      <c r="Q1236" s="186">
        <v>10.41635</v>
      </c>
      <c r="R1236" s="186">
        <v>8.9265500000000007</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44351</v>
      </c>
      <c r="E1239" s="184">
        <v>520.28539999999998</v>
      </c>
      <c r="F1239" s="184">
        <v>8.1958000000000002</v>
      </c>
      <c r="G1239" s="184">
        <v>6.3404999999999996</v>
      </c>
      <c r="H1239" s="184">
        <v>3.5261</v>
      </c>
      <c r="I1239" s="184">
        <v>4.4775</v>
      </c>
      <c r="J1239" s="184">
        <v>4.3396999999999997</v>
      </c>
      <c r="K1239" s="184">
        <v>5.218</v>
      </c>
      <c r="L1239" s="184">
        <v>3.5756999999999999</v>
      </c>
      <c r="M1239" s="184">
        <v>4.3846999999999996</v>
      </c>
      <c r="N1239" s="184">
        <v>5.7912999999999997</v>
      </c>
      <c r="O1239" s="184">
        <v>7.3564999999999996</v>
      </c>
      <c r="P1239" s="184">
        <v>7.1525999999999996</v>
      </c>
      <c r="Q1239" s="184">
        <v>7.4090999999999996</v>
      </c>
      <c r="R1239" s="184">
        <v>6.8428000000000004</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44351</v>
      </c>
      <c r="E1240" s="184">
        <v>557.65869999999995</v>
      </c>
      <c r="F1240" s="184">
        <v>8.9823000000000004</v>
      </c>
      <c r="G1240" s="184">
        <v>7.1210000000000004</v>
      </c>
      <c r="H1240" s="184">
        <v>4.3066000000000004</v>
      </c>
      <c r="I1240" s="184">
        <v>5.2594000000000003</v>
      </c>
      <c r="J1240" s="184">
        <v>5.1680000000000001</v>
      </c>
      <c r="K1240" s="184">
        <v>5.9703999999999997</v>
      </c>
      <c r="L1240" s="184">
        <v>4.3555999999999999</v>
      </c>
      <c r="M1240" s="184">
        <v>5.1961000000000004</v>
      </c>
      <c r="N1240" s="184">
        <v>6.6326999999999998</v>
      </c>
      <c r="O1240" s="184">
        <v>8.2420000000000009</v>
      </c>
      <c r="P1240" s="184">
        <v>8.0449000000000002</v>
      </c>
      <c r="Q1240" s="184">
        <v>8.6357999999999997</v>
      </c>
      <c r="R1240" s="184">
        <v>7.7209000000000003</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44351</v>
      </c>
      <c r="E1241" s="184">
        <v>2504.0785000000001</v>
      </c>
      <c r="F1241" s="184">
        <v>7.6264000000000003</v>
      </c>
      <c r="G1241" s="184">
        <v>5.4092000000000002</v>
      </c>
      <c r="H1241" s="184">
        <v>3.8296999999999999</v>
      </c>
      <c r="I1241" s="184">
        <v>3.7313999999999998</v>
      </c>
      <c r="J1241" s="184">
        <v>4.1203000000000003</v>
      </c>
      <c r="K1241" s="184">
        <v>5.1142000000000003</v>
      </c>
      <c r="L1241" s="184">
        <v>4.0597000000000003</v>
      </c>
      <c r="M1241" s="184">
        <v>4.7068000000000003</v>
      </c>
      <c r="N1241" s="184">
        <v>5.8175999999999997</v>
      </c>
      <c r="O1241" s="184">
        <v>7.8277000000000001</v>
      </c>
      <c r="P1241" s="184">
        <v>7.6641000000000004</v>
      </c>
      <c r="Q1241" s="184">
        <v>8.3110999999999997</v>
      </c>
      <c r="R1241" s="184">
        <v>7.1473000000000004</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44351</v>
      </c>
      <c r="E1242" s="184">
        <v>2420.3850000000002</v>
      </c>
      <c r="F1242" s="184">
        <v>7.3078000000000003</v>
      </c>
      <c r="G1242" s="184">
        <v>5.0907</v>
      </c>
      <c r="H1242" s="184">
        <v>3.5114999999999998</v>
      </c>
      <c r="I1242" s="184">
        <v>3.4129</v>
      </c>
      <c r="J1242" s="184">
        <v>3.8010999999999999</v>
      </c>
      <c r="K1242" s="184">
        <v>4.7911000000000001</v>
      </c>
      <c r="L1242" s="184">
        <v>3.7343999999999999</v>
      </c>
      <c r="M1242" s="184">
        <v>4.38</v>
      </c>
      <c r="N1242" s="184">
        <v>5.4852999999999996</v>
      </c>
      <c r="O1242" s="184">
        <v>7.4555999999999996</v>
      </c>
      <c r="P1242" s="184">
        <v>7.2196999999999996</v>
      </c>
      <c r="Q1242" s="184">
        <v>7.8754</v>
      </c>
      <c r="R1242" s="184">
        <v>6.8193999999999999</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44351</v>
      </c>
      <c r="E1243" s="184">
        <v>1565.5546999999999</v>
      </c>
      <c r="F1243" s="184">
        <v>1.9655</v>
      </c>
      <c r="G1243" s="184">
        <v>0.82310000000000005</v>
      </c>
      <c r="H1243" s="184">
        <v>2.1341000000000001</v>
      </c>
      <c r="I1243" s="184">
        <v>2.7216</v>
      </c>
      <c r="J1243" s="184">
        <v>3.2917999999999998</v>
      </c>
      <c r="K1243" s="184">
        <v>6.4935999999999998</v>
      </c>
      <c r="L1243" s="184">
        <v>9.4306999999999999</v>
      </c>
      <c r="M1243" s="184">
        <v>8.8696999999999999</v>
      </c>
      <c r="N1243" s="184">
        <v>37.0017</v>
      </c>
      <c r="O1243" s="184">
        <v>-8.5719999999999992</v>
      </c>
      <c r="P1243" s="184">
        <v>-2.3702000000000001</v>
      </c>
      <c r="Q1243" s="184">
        <v>3.8210999999999999</v>
      </c>
      <c r="R1243" s="184">
        <v>-6.6578999999999997</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44351</v>
      </c>
      <c r="E1244" s="184">
        <v>1606.0617999999999</v>
      </c>
      <c r="F1244" s="184">
        <v>2.1749999999999998</v>
      </c>
      <c r="G1244" s="184">
        <v>1.0341</v>
      </c>
      <c r="H1244" s="184">
        <v>2.3451</v>
      </c>
      <c r="I1244" s="184">
        <v>2.9321999999999999</v>
      </c>
      <c r="J1244" s="184">
        <v>3.5028999999999999</v>
      </c>
      <c r="K1244" s="184">
        <v>6.7070999999999996</v>
      </c>
      <c r="L1244" s="184">
        <v>9.6503999999999994</v>
      </c>
      <c r="M1244" s="184">
        <v>9.0937999999999999</v>
      </c>
      <c r="N1244" s="184">
        <v>37.289700000000003</v>
      </c>
      <c r="O1244" s="184">
        <v>-8.3237000000000005</v>
      </c>
      <c r="P1244" s="184">
        <v>-2.0762</v>
      </c>
      <c r="Q1244" s="184">
        <v>2.5051999999999999</v>
      </c>
      <c r="R1244" s="184">
        <v>-6.4150999999999998</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44351</v>
      </c>
      <c r="E1247" s="184">
        <v>32.027299999999997</v>
      </c>
      <c r="F1247" s="184">
        <v>6.8391999999999999</v>
      </c>
      <c r="G1247" s="184">
        <v>5.7008999999999999</v>
      </c>
      <c r="H1247" s="184">
        <v>3.8125</v>
      </c>
      <c r="I1247" s="184">
        <v>3.7663000000000002</v>
      </c>
      <c r="J1247" s="184">
        <v>3.9283000000000001</v>
      </c>
      <c r="K1247" s="184">
        <v>5.1688999999999998</v>
      </c>
      <c r="L1247" s="184">
        <v>3.6307</v>
      </c>
      <c r="M1247" s="184">
        <v>4.2054999999999998</v>
      </c>
      <c r="N1247" s="184">
        <v>5.1265000000000001</v>
      </c>
      <c r="O1247" s="184">
        <v>6.8414999999999999</v>
      </c>
      <c r="P1247" s="184">
        <v>6.7969999999999997</v>
      </c>
      <c r="Q1247" s="184">
        <v>7.7314999999999996</v>
      </c>
      <c r="R1247" s="184">
        <v>9.4083000000000006</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44351</v>
      </c>
      <c r="E1248" s="184">
        <v>34.004100000000001</v>
      </c>
      <c r="F1248" s="184">
        <v>7.7301000000000002</v>
      </c>
      <c r="G1248" s="184">
        <v>6.5513000000000003</v>
      </c>
      <c r="H1248" s="184">
        <v>4.6811999999999996</v>
      </c>
      <c r="I1248" s="184">
        <v>4.6315</v>
      </c>
      <c r="J1248" s="184">
        <v>4.8013000000000003</v>
      </c>
      <c r="K1248" s="184">
        <v>6.0362</v>
      </c>
      <c r="L1248" s="184">
        <v>4.4589999999999996</v>
      </c>
      <c r="M1248" s="184">
        <v>5.0350999999999999</v>
      </c>
      <c r="N1248" s="184">
        <v>5.9836</v>
      </c>
      <c r="O1248" s="184">
        <v>7.7031999999999998</v>
      </c>
      <c r="P1248" s="184">
        <v>7.5734000000000004</v>
      </c>
      <c r="Q1248" s="184">
        <v>8.2363</v>
      </c>
      <c r="R1248" s="184">
        <v>10.311</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44351</v>
      </c>
      <c r="E1249" s="184">
        <v>33.840499999999999</v>
      </c>
      <c r="F1249" s="184">
        <v>2.0493999999999999</v>
      </c>
      <c r="G1249" s="184">
        <v>3.3086000000000002</v>
      </c>
      <c r="H1249" s="184">
        <v>2.6206999999999998</v>
      </c>
      <c r="I1249" s="184">
        <v>2.8304999999999998</v>
      </c>
      <c r="J1249" s="184">
        <v>3.0802999999999998</v>
      </c>
      <c r="K1249" s="184">
        <v>4.0229999999999997</v>
      </c>
      <c r="L1249" s="184">
        <v>3.3193999999999999</v>
      </c>
      <c r="M1249" s="184">
        <v>3.7627000000000002</v>
      </c>
      <c r="N1249" s="184">
        <v>4.5738000000000003</v>
      </c>
      <c r="O1249" s="184">
        <v>6.9356999999999998</v>
      </c>
      <c r="P1249" s="184">
        <v>7.0835999999999997</v>
      </c>
      <c r="Q1249" s="184">
        <v>7.8257000000000003</v>
      </c>
      <c r="R1249" s="184">
        <v>6.2131999999999996</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44351</v>
      </c>
      <c r="E1250" s="184">
        <v>33.300800000000002</v>
      </c>
      <c r="F1250" s="184">
        <v>1.7538</v>
      </c>
      <c r="G1250" s="184">
        <v>3.0697999999999999</v>
      </c>
      <c r="H1250" s="184">
        <v>2.3654999999999999</v>
      </c>
      <c r="I1250" s="184">
        <v>2.5705</v>
      </c>
      <c r="J1250" s="184">
        <v>2.8140999999999998</v>
      </c>
      <c r="K1250" s="184">
        <v>3.7425000000000002</v>
      </c>
      <c r="L1250" s="184">
        <v>3.0608</v>
      </c>
      <c r="M1250" s="184">
        <v>3.5011999999999999</v>
      </c>
      <c r="N1250" s="184">
        <v>4.3045999999999998</v>
      </c>
      <c r="O1250" s="184">
        <v>6.6784999999999997</v>
      </c>
      <c r="P1250" s="184">
        <v>6.8539000000000003</v>
      </c>
      <c r="Q1250" s="184">
        <v>7.6776</v>
      </c>
      <c r="R1250" s="184">
        <v>5.9546000000000001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44351</v>
      </c>
      <c r="E1251" s="184">
        <v>15.946400000000001</v>
      </c>
      <c r="F1251" s="184">
        <v>5.2652999999999999</v>
      </c>
      <c r="G1251" s="184">
        <v>4.2740999999999998</v>
      </c>
      <c r="H1251" s="184">
        <v>3.7303000000000002</v>
      </c>
      <c r="I1251" s="184">
        <v>3.1593</v>
      </c>
      <c r="J1251" s="184">
        <v>3.2949000000000002</v>
      </c>
      <c r="K1251" s="184">
        <v>4.8708</v>
      </c>
      <c r="L1251" s="184">
        <v>3.7042999999999999</v>
      </c>
      <c r="M1251" s="184">
        <v>4.2786999999999997</v>
      </c>
      <c r="N1251" s="184">
        <v>5.0342000000000002</v>
      </c>
      <c r="O1251" s="184">
        <v>7.5194999999999999</v>
      </c>
      <c r="P1251" s="184">
        <v>7.4250999999999996</v>
      </c>
      <c r="Q1251" s="184">
        <v>7.7636000000000003</v>
      </c>
      <c r="R1251" s="184">
        <v>7.8287000000000004</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44351</v>
      </c>
      <c r="E1252" s="184">
        <v>15.6371</v>
      </c>
      <c r="F1252" s="184">
        <v>5.1359000000000004</v>
      </c>
      <c r="G1252" s="184">
        <v>4.0472999999999999</v>
      </c>
      <c r="H1252" s="184">
        <v>3.4702999999999999</v>
      </c>
      <c r="I1252" s="184">
        <v>2.8875999999999999</v>
      </c>
      <c r="J1252" s="184">
        <v>3.012</v>
      </c>
      <c r="K1252" s="184">
        <v>4.5941000000000001</v>
      </c>
      <c r="L1252" s="184">
        <v>3.4281000000000001</v>
      </c>
      <c r="M1252" s="184">
        <v>4.0033000000000003</v>
      </c>
      <c r="N1252" s="184">
        <v>4.7529000000000003</v>
      </c>
      <c r="O1252" s="184">
        <v>7.2126999999999999</v>
      </c>
      <c r="P1252" s="184">
        <v>7.0979000000000001</v>
      </c>
      <c r="Q1252" s="184">
        <v>7.4260000000000002</v>
      </c>
      <c r="R1252" s="184">
        <v>7.5231000000000003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44351</v>
      </c>
      <c r="E1255" s="184">
        <v>23.5304</v>
      </c>
      <c r="F1255" s="184">
        <v>9.3094999999999999</v>
      </c>
      <c r="G1255" s="184">
        <v>8.6928000000000001</v>
      </c>
      <c r="H1255" s="184">
        <v>4.3247</v>
      </c>
      <c r="I1255" s="184">
        <v>12.6143</v>
      </c>
      <c r="J1255" s="184">
        <v>-1.4843</v>
      </c>
      <c r="K1255" s="184">
        <v>9.1914999999999996</v>
      </c>
      <c r="L1255" s="184">
        <v>11.2134</v>
      </c>
      <c r="M1255" s="184">
        <v>12.425700000000001</v>
      </c>
      <c r="N1255" s="184">
        <v>13.202</v>
      </c>
      <c r="O1255" s="184">
        <v>5.3232999999999997</v>
      </c>
      <c r="P1255" s="184">
        <v>6.6463000000000001</v>
      </c>
      <c r="Q1255" s="184">
        <v>8.1936999999999998</v>
      </c>
      <c r="R1255" s="184">
        <v>3.5629</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44351</v>
      </c>
      <c r="E1256" s="184">
        <v>24.166799999999999</v>
      </c>
      <c r="F1256" s="184">
        <v>9.2154000000000007</v>
      </c>
      <c r="G1256" s="184">
        <v>8.7157999999999998</v>
      </c>
      <c r="H1256" s="184">
        <v>4.3188000000000004</v>
      </c>
      <c r="I1256" s="184">
        <v>12.6181</v>
      </c>
      <c r="J1256" s="184">
        <v>-1.4841</v>
      </c>
      <c r="K1256" s="184">
        <v>9.2291000000000007</v>
      </c>
      <c r="L1256" s="184">
        <v>11.4209</v>
      </c>
      <c r="M1256" s="184">
        <v>12.7004</v>
      </c>
      <c r="N1256" s="184">
        <v>13.517799999999999</v>
      </c>
      <c r="O1256" s="184">
        <v>5.6764000000000001</v>
      </c>
      <c r="P1256" s="184">
        <v>7.0050999999999997</v>
      </c>
      <c r="Q1256" s="184">
        <v>8.2012999999999998</v>
      </c>
      <c r="R1256" s="184">
        <v>3.8982999999999999</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44351</v>
      </c>
      <c r="E1257" s="184">
        <v>43.650105842986498</v>
      </c>
      <c r="F1257" s="184">
        <v>9.0853000000000002</v>
      </c>
      <c r="G1257" s="184">
        <v>8.7529000000000003</v>
      </c>
      <c r="H1257" s="184">
        <v>4.3288000000000002</v>
      </c>
      <c r="I1257" s="184">
        <v>12.603899999999999</v>
      </c>
      <c r="J1257" s="184">
        <v>-1.4847999999999999</v>
      </c>
      <c r="K1257" s="184">
        <v>9.1925000000000008</v>
      </c>
      <c r="L1257" s="184">
        <v>11.2148</v>
      </c>
      <c r="M1257" s="184">
        <v>12.4269</v>
      </c>
      <c r="N1257" s="184">
        <v>13.2026</v>
      </c>
      <c r="O1257" s="184">
        <v>4.1043000000000003</v>
      </c>
      <c r="P1257" s="184">
        <v>4.9195000000000002</v>
      </c>
      <c r="Q1257" s="184">
        <v>7.1505000000000001</v>
      </c>
      <c r="R1257" s="184">
        <v>2.8934000000000002</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44351</v>
      </c>
      <c r="E1258" s="184">
        <v>17.275096442802798</v>
      </c>
      <c r="F1258" s="184">
        <v>9.1018000000000008</v>
      </c>
      <c r="G1258" s="184">
        <v>8.6723999999999997</v>
      </c>
      <c r="H1258" s="184">
        <v>4.3212000000000002</v>
      </c>
      <c r="I1258" s="184">
        <v>12.619</v>
      </c>
      <c r="J1258" s="184">
        <v>-1.4866999999999999</v>
      </c>
      <c r="K1258" s="184">
        <v>9.2279999999999998</v>
      </c>
      <c r="L1258" s="184">
        <v>11.42</v>
      </c>
      <c r="M1258" s="184">
        <v>12.6998</v>
      </c>
      <c r="N1258" s="184">
        <v>13.517300000000001</v>
      </c>
      <c r="O1258" s="184">
        <v>4.4842000000000004</v>
      </c>
      <c r="P1258" s="184">
        <v>5.3068999999999997</v>
      </c>
      <c r="Q1258" s="184">
        <v>6.2478999999999996</v>
      </c>
      <c r="R1258" s="184">
        <v>3.2446000000000002</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44351</v>
      </c>
      <c r="E1265" s="184">
        <v>45.424799999999998</v>
      </c>
      <c r="F1265" s="184">
        <v>12.378500000000001</v>
      </c>
      <c r="G1265" s="184">
        <v>8.3892000000000007</v>
      </c>
      <c r="H1265" s="184">
        <v>7.1497000000000002</v>
      </c>
      <c r="I1265" s="184">
        <v>4.5651000000000002</v>
      </c>
      <c r="J1265" s="184">
        <v>5.4031000000000002</v>
      </c>
      <c r="K1265" s="184">
        <v>4.3110999999999997</v>
      </c>
      <c r="L1265" s="184">
        <v>3.9133</v>
      </c>
      <c r="M1265" s="184">
        <v>5.0002000000000004</v>
      </c>
      <c r="N1265" s="184">
        <v>6.4482999999999997</v>
      </c>
      <c r="O1265" s="184">
        <v>7.3278999999999996</v>
      </c>
      <c r="P1265" s="184">
        <v>7.1375000000000002</v>
      </c>
      <c r="Q1265" s="184">
        <v>7.2725</v>
      </c>
      <c r="R1265" s="184">
        <v>6.9734999999999996</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44351</v>
      </c>
      <c r="E1266" s="184">
        <v>48.064599999999999</v>
      </c>
      <c r="F1266" s="184">
        <v>12.9903</v>
      </c>
      <c r="G1266" s="184">
        <v>8.9928000000000008</v>
      </c>
      <c r="H1266" s="184">
        <v>7.7572999999999999</v>
      </c>
      <c r="I1266" s="184">
        <v>5.1687000000000003</v>
      </c>
      <c r="J1266" s="184">
        <v>6.0076999999999998</v>
      </c>
      <c r="K1266" s="184">
        <v>4.9196</v>
      </c>
      <c r="L1266" s="184">
        <v>4.5260999999999996</v>
      </c>
      <c r="M1266" s="184">
        <v>5.6242999999999999</v>
      </c>
      <c r="N1266" s="184">
        <v>7.0894000000000004</v>
      </c>
      <c r="O1266" s="184">
        <v>7.9790000000000001</v>
      </c>
      <c r="P1266" s="184">
        <v>7.8224</v>
      </c>
      <c r="Q1266" s="184">
        <v>8.2444000000000006</v>
      </c>
      <c r="R1266" s="184">
        <v>7.6163999999999996</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44351</v>
      </c>
      <c r="E1267" s="184">
        <v>16.3066</v>
      </c>
      <c r="F1267" s="184">
        <v>10.299300000000001</v>
      </c>
      <c r="G1267" s="184">
        <v>4.8517000000000001</v>
      </c>
      <c r="H1267" s="184">
        <v>3.3597000000000001</v>
      </c>
      <c r="I1267" s="184">
        <v>2.4485000000000001</v>
      </c>
      <c r="J1267" s="184">
        <v>2.8517999999999999</v>
      </c>
      <c r="K1267" s="184">
        <v>4.6074999999999999</v>
      </c>
      <c r="L1267" s="184">
        <v>3.0908000000000002</v>
      </c>
      <c r="M1267" s="184">
        <v>3.6488</v>
      </c>
      <c r="N1267" s="184">
        <v>12.824999999999999</v>
      </c>
      <c r="O1267" s="184">
        <v>2.0228999999999999</v>
      </c>
      <c r="P1267" s="184">
        <v>3.7841999999999998</v>
      </c>
      <c r="Q1267" s="184">
        <v>3.3961999999999999</v>
      </c>
      <c r="R1267" s="184">
        <v>4.3227000000000002</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44351</v>
      </c>
      <c r="E1268" s="184">
        <v>17.361799999999999</v>
      </c>
      <c r="F1268" s="184">
        <v>11.1457</v>
      </c>
      <c r="G1268" s="184">
        <v>5.6788999999999996</v>
      </c>
      <c r="H1268" s="184">
        <v>4.1779000000000002</v>
      </c>
      <c r="I1268" s="184">
        <v>3.2627000000000002</v>
      </c>
      <c r="J1268" s="184">
        <v>3.6735000000000002</v>
      </c>
      <c r="K1268" s="184">
        <v>5.4367000000000001</v>
      </c>
      <c r="L1268" s="184">
        <v>3.9253999999999998</v>
      </c>
      <c r="M1268" s="184">
        <v>4.4931999999999999</v>
      </c>
      <c r="N1268" s="184">
        <v>13.7546</v>
      </c>
      <c r="O1268" s="184">
        <v>2.8513000000000002</v>
      </c>
      <c r="P1268" s="184">
        <v>4.6289999999999996</v>
      </c>
      <c r="Q1268" s="184">
        <v>6.4729999999999999</v>
      </c>
      <c r="R1268" s="184">
        <v>5.1744000000000003</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44351</v>
      </c>
      <c r="E1269" s="184">
        <v>420.18349999999998</v>
      </c>
      <c r="F1269" s="184">
        <v>7.2286999999999999</v>
      </c>
      <c r="G1269" s="184">
        <v>11.1233</v>
      </c>
      <c r="H1269" s="184">
        <v>5.7668999999999997</v>
      </c>
      <c r="I1269" s="184">
        <v>5.2523999999999997</v>
      </c>
      <c r="J1269" s="184">
        <v>6.1329000000000002</v>
      </c>
      <c r="K1269" s="184">
        <v>3.9952999999999999</v>
      </c>
      <c r="L1269" s="184">
        <v>3.8317999999999999</v>
      </c>
      <c r="M1269" s="184">
        <v>5.0086000000000004</v>
      </c>
      <c r="N1269" s="184">
        <v>6.5678999999999998</v>
      </c>
      <c r="O1269" s="184">
        <v>7.8160999999999996</v>
      </c>
      <c r="P1269" s="184">
        <v>7.6654</v>
      </c>
      <c r="Q1269" s="184">
        <v>7.9794999999999998</v>
      </c>
      <c r="R1269" s="184">
        <v>7.4053000000000004</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44351</v>
      </c>
      <c r="E1270" s="184">
        <v>423.9896</v>
      </c>
      <c r="F1270" s="184">
        <v>7.3361000000000001</v>
      </c>
      <c r="G1270" s="184">
        <v>11.2332</v>
      </c>
      <c r="H1270" s="184">
        <v>5.8777999999999997</v>
      </c>
      <c r="I1270" s="184">
        <v>5.3624999999999998</v>
      </c>
      <c r="J1270" s="184">
        <v>6.2434000000000003</v>
      </c>
      <c r="K1270" s="184">
        <v>4.1066000000000003</v>
      </c>
      <c r="L1270" s="184">
        <v>3.944</v>
      </c>
      <c r="M1270" s="184">
        <v>5.1227</v>
      </c>
      <c r="N1270" s="184">
        <v>6.6836000000000002</v>
      </c>
      <c r="O1270" s="184">
        <v>7.9409000000000001</v>
      </c>
      <c r="P1270" s="184">
        <v>7.7972000000000001</v>
      </c>
      <c r="Q1270" s="184">
        <v>8.4222999999999999</v>
      </c>
      <c r="R1270" s="184">
        <v>7.5118999999999998</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44351</v>
      </c>
      <c r="E1271" s="184">
        <v>30.901499999999999</v>
      </c>
      <c r="F1271" s="184">
        <v>8.8609000000000009</v>
      </c>
      <c r="G1271" s="184">
        <v>5.8693</v>
      </c>
      <c r="H1271" s="184">
        <v>3.5966</v>
      </c>
      <c r="I1271" s="184">
        <v>3.4552999999999998</v>
      </c>
      <c r="J1271" s="184">
        <v>3.7191000000000001</v>
      </c>
      <c r="K1271" s="184">
        <v>5.0330000000000004</v>
      </c>
      <c r="L1271" s="184">
        <v>3.6934</v>
      </c>
      <c r="M1271" s="184">
        <v>4.2028999999999996</v>
      </c>
      <c r="N1271" s="184">
        <v>5.2653999999999996</v>
      </c>
      <c r="O1271" s="184">
        <v>7.3856000000000002</v>
      </c>
      <c r="P1271" s="184">
        <v>7.3955000000000002</v>
      </c>
      <c r="Q1271" s="184">
        <v>8.1548999999999996</v>
      </c>
      <c r="R1271" s="184">
        <v>6.6803999999999997</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44351</v>
      </c>
      <c r="E1272" s="184">
        <v>30.473500000000001</v>
      </c>
      <c r="F1272" s="184">
        <v>8.6258999999999997</v>
      </c>
      <c r="G1272" s="184">
        <v>5.6719999999999997</v>
      </c>
      <c r="H1272" s="184">
        <v>3.3902000000000001</v>
      </c>
      <c r="I1272" s="184">
        <v>3.2465999999999999</v>
      </c>
      <c r="J1272" s="184">
        <v>3.5070999999999999</v>
      </c>
      <c r="K1272" s="184">
        <v>4.8228999999999997</v>
      </c>
      <c r="L1272" s="184">
        <v>3.4794999999999998</v>
      </c>
      <c r="M1272" s="184">
        <v>3.9822000000000002</v>
      </c>
      <c r="N1272" s="184">
        <v>5.0382999999999996</v>
      </c>
      <c r="O1272" s="184">
        <v>7.1512000000000002</v>
      </c>
      <c r="P1272" s="184">
        <v>7.1848999999999998</v>
      </c>
      <c r="Q1272" s="184">
        <v>7.5092999999999996</v>
      </c>
      <c r="R1272" s="184">
        <v>6.4524999999999997</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44351</v>
      </c>
      <c r="E1273" s="184">
        <v>2988.0529999999999</v>
      </c>
      <c r="F1273" s="184">
        <v>7.0484</v>
      </c>
      <c r="G1273" s="184">
        <v>5.1032999999999999</v>
      </c>
      <c r="H1273" s="184">
        <v>3.6139999999999999</v>
      </c>
      <c r="I1273" s="184">
        <v>2.9839000000000002</v>
      </c>
      <c r="J1273" s="184">
        <v>3.1518999999999999</v>
      </c>
      <c r="K1273" s="184">
        <v>4.7103999999999999</v>
      </c>
      <c r="L1273" s="184">
        <v>3.5259999999999998</v>
      </c>
      <c r="M1273" s="184">
        <v>4.0228000000000002</v>
      </c>
      <c r="N1273" s="184">
        <v>5.0608000000000004</v>
      </c>
      <c r="O1273" s="184">
        <v>7.3808999999999996</v>
      </c>
      <c r="P1273" s="184">
        <v>7.1547999999999998</v>
      </c>
      <c r="Q1273" s="184">
        <v>7.9042000000000003</v>
      </c>
      <c r="R1273" s="184">
        <v>6.6840999999999999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44351</v>
      </c>
      <c r="E1274" s="184">
        <v>3076.9146000000001</v>
      </c>
      <c r="F1274" s="184">
        <v>7.3776000000000002</v>
      </c>
      <c r="G1274" s="184">
        <v>5.4339000000000004</v>
      </c>
      <c r="H1274" s="184">
        <v>3.9445999999999999</v>
      </c>
      <c r="I1274" s="184">
        <v>3.3144</v>
      </c>
      <c r="J1274" s="184">
        <v>3.4828999999999999</v>
      </c>
      <c r="K1274" s="184">
        <v>5.0445000000000002</v>
      </c>
      <c r="L1274" s="184">
        <v>3.8618999999999999</v>
      </c>
      <c r="M1274" s="184">
        <v>4.3630000000000004</v>
      </c>
      <c r="N1274" s="184">
        <v>5.4051999999999998</v>
      </c>
      <c r="O1274" s="184">
        <v>7.7122999999999999</v>
      </c>
      <c r="P1274" s="184">
        <v>7.5445000000000002</v>
      </c>
      <c r="Q1274" s="184">
        <v>8.1554000000000002</v>
      </c>
      <c r="R1274" s="184">
        <v>7.0179</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44351</v>
      </c>
      <c r="E1275" s="184">
        <v>29.384699999999999</v>
      </c>
      <c r="F1275" s="184">
        <v>1.9875</v>
      </c>
      <c r="G1275" s="184">
        <v>3.6446999999999998</v>
      </c>
      <c r="H1275" s="184">
        <v>2.5209999999999999</v>
      </c>
      <c r="I1275" s="184">
        <v>2.5489000000000002</v>
      </c>
      <c r="J1275" s="184">
        <v>3.0975000000000001</v>
      </c>
      <c r="K1275" s="184">
        <v>3.7494000000000001</v>
      </c>
      <c r="L1275" s="184">
        <v>2.9508999999999999</v>
      </c>
      <c r="M1275" s="184">
        <v>3.4214000000000002</v>
      </c>
      <c r="N1275" s="184">
        <v>24.961500000000001</v>
      </c>
      <c r="O1275" s="184">
        <v>5.625</v>
      </c>
      <c r="P1275" s="184">
        <v>6.2004000000000001</v>
      </c>
      <c r="Q1275" s="184">
        <v>7.6102999999999996</v>
      </c>
      <c r="R1275" s="184">
        <v>10.6973</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44351</v>
      </c>
      <c r="E1276" s="184">
        <v>29.6738</v>
      </c>
      <c r="F1276" s="184">
        <v>2.2141999999999999</v>
      </c>
      <c r="G1276" s="184">
        <v>3.9373999999999998</v>
      </c>
      <c r="H1276" s="184">
        <v>2.8130000000000002</v>
      </c>
      <c r="I1276" s="184">
        <v>2.8410000000000002</v>
      </c>
      <c r="J1276" s="184">
        <v>3.3982999999999999</v>
      </c>
      <c r="K1276" s="184">
        <v>4.0519999999999996</v>
      </c>
      <c r="L1276" s="184">
        <v>3.2262</v>
      </c>
      <c r="M1276" s="184">
        <v>3.6410999999999998</v>
      </c>
      <c r="N1276" s="184">
        <v>25.193200000000001</v>
      </c>
      <c r="O1276" s="184">
        <v>5.7618</v>
      </c>
      <c r="P1276" s="184">
        <v>6.3350999999999997</v>
      </c>
      <c r="Q1276" s="184">
        <v>7.3803000000000001</v>
      </c>
      <c r="R1276" s="184">
        <v>10.855600000000001</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44351</v>
      </c>
      <c r="E1277" s="184">
        <v>2652.1478000000002</v>
      </c>
      <c r="F1277" s="184">
        <v>8.7990999999999993</v>
      </c>
      <c r="G1277" s="184">
        <v>8.9108000000000001</v>
      </c>
      <c r="H1277" s="184">
        <v>5.2228000000000003</v>
      </c>
      <c r="I1277" s="184">
        <v>5.4317000000000002</v>
      </c>
      <c r="J1277" s="184">
        <v>4.8601000000000001</v>
      </c>
      <c r="K1277" s="184">
        <v>4.9356999999999998</v>
      </c>
      <c r="L1277" s="184">
        <v>3.4319000000000002</v>
      </c>
      <c r="M1277" s="184">
        <v>4.3444000000000003</v>
      </c>
      <c r="N1277" s="184">
        <v>5.9522000000000004</v>
      </c>
      <c r="O1277" s="184">
        <v>7.4356</v>
      </c>
      <c r="P1277" s="184">
        <v>7.4789000000000003</v>
      </c>
      <c r="Q1277" s="184">
        <v>7.6360999999999999</v>
      </c>
      <c r="R1277" s="184">
        <v>7.1837</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44351</v>
      </c>
      <c r="E1278" s="184">
        <v>2803.0695999999998</v>
      </c>
      <c r="F1278" s="184">
        <v>9.5798000000000005</v>
      </c>
      <c r="G1278" s="184">
        <v>9.6913</v>
      </c>
      <c r="H1278" s="184">
        <v>6.0065999999999997</v>
      </c>
      <c r="I1278" s="184">
        <v>6.2199</v>
      </c>
      <c r="J1278" s="184">
        <v>5.6614000000000004</v>
      </c>
      <c r="K1278" s="184">
        <v>5.7301000000000002</v>
      </c>
      <c r="L1278" s="184">
        <v>4.2279</v>
      </c>
      <c r="M1278" s="184">
        <v>5.1481000000000003</v>
      </c>
      <c r="N1278" s="184">
        <v>6.7690999999999999</v>
      </c>
      <c r="O1278" s="184">
        <v>8.2489000000000008</v>
      </c>
      <c r="P1278" s="184">
        <v>8.2882999999999996</v>
      </c>
      <c r="Q1278" s="184">
        <v>8.6315000000000008</v>
      </c>
      <c r="R1278" s="184">
        <v>7.9992000000000001</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44351</v>
      </c>
      <c r="E1279" s="184">
        <v>23.080200000000001</v>
      </c>
      <c r="F1279" s="184">
        <v>9.4910999999999994</v>
      </c>
      <c r="G1279" s="184">
        <v>5.8541999999999996</v>
      </c>
      <c r="H1279" s="184">
        <v>3.6172</v>
      </c>
      <c r="I1279" s="184">
        <v>3.6537000000000002</v>
      </c>
      <c r="J1279" s="184">
        <v>3.9823</v>
      </c>
      <c r="K1279" s="184">
        <v>5.3536000000000001</v>
      </c>
      <c r="L1279" s="184">
        <v>4.1516000000000002</v>
      </c>
      <c r="M1279" s="184">
        <v>4.9661999999999997</v>
      </c>
      <c r="N1279" s="184">
        <v>8.141</v>
      </c>
      <c r="O1279" s="184">
        <v>6.55</v>
      </c>
      <c r="P1279" s="184">
        <v>7.3592000000000004</v>
      </c>
      <c r="Q1279" s="184">
        <v>8.1051000000000002</v>
      </c>
      <c r="R1279" s="184">
        <v>6.8140999999999998</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44351</v>
      </c>
      <c r="E1280" s="184">
        <v>22.339500000000001</v>
      </c>
      <c r="F1280" s="184">
        <v>8.8251000000000008</v>
      </c>
      <c r="G1280" s="184">
        <v>5.1760999999999999</v>
      </c>
      <c r="H1280" s="184">
        <v>2.9426000000000001</v>
      </c>
      <c r="I1280" s="184">
        <v>3.0028000000000001</v>
      </c>
      <c r="J1280" s="184">
        <v>3.3298999999999999</v>
      </c>
      <c r="K1280" s="184">
        <v>4.6955</v>
      </c>
      <c r="L1280" s="184">
        <v>3.4889999999999999</v>
      </c>
      <c r="M1280" s="184">
        <v>4.2930999999999999</v>
      </c>
      <c r="N1280" s="184">
        <v>7.4577999999999998</v>
      </c>
      <c r="O1280" s="184">
        <v>5.9785000000000004</v>
      </c>
      <c r="P1280" s="184">
        <v>6.8521000000000001</v>
      </c>
      <c r="Q1280" s="184">
        <v>7.9501999999999997</v>
      </c>
      <c r="R1280" s="184">
        <v>6.2083000000000004</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44351</v>
      </c>
      <c r="E1281" s="184">
        <v>31.569099999999999</v>
      </c>
      <c r="F1281" s="184">
        <v>3.7002000000000002</v>
      </c>
      <c r="G1281" s="184">
        <v>3.9323000000000001</v>
      </c>
      <c r="H1281" s="184">
        <v>2.7267000000000001</v>
      </c>
      <c r="I1281" s="184">
        <v>2.7364000000000002</v>
      </c>
      <c r="J1281" s="184">
        <v>2.9613</v>
      </c>
      <c r="K1281" s="184">
        <v>3.9819</v>
      </c>
      <c r="L1281" s="184">
        <v>4.2465000000000002</v>
      </c>
      <c r="M1281" s="184">
        <v>4.3737000000000004</v>
      </c>
      <c r="N1281" s="184">
        <v>6.1814</v>
      </c>
      <c r="O1281" s="184">
        <v>5.6245000000000003</v>
      </c>
      <c r="P1281" s="184">
        <v>6.1795</v>
      </c>
      <c r="Q1281" s="184">
        <v>6.5898000000000003</v>
      </c>
      <c r="R1281" s="184">
        <v>8.2020999999999997</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44351</v>
      </c>
      <c r="E1282" s="184">
        <v>33.379600000000003</v>
      </c>
      <c r="F1282" s="184">
        <v>4.3745000000000003</v>
      </c>
      <c r="G1282" s="184">
        <v>4.4848999999999997</v>
      </c>
      <c r="H1282" s="184">
        <v>3.2825000000000002</v>
      </c>
      <c r="I1282" s="184">
        <v>3.2846000000000002</v>
      </c>
      <c r="J1282" s="184">
        <v>3.5059999999999998</v>
      </c>
      <c r="K1282" s="184">
        <v>4.5320999999999998</v>
      </c>
      <c r="L1282" s="184">
        <v>4.7965999999999998</v>
      </c>
      <c r="M1282" s="184">
        <v>4.9314999999999998</v>
      </c>
      <c r="N1282" s="184">
        <v>6.7587000000000002</v>
      </c>
      <c r="O1282" s="184">
        <v>6.1734999999999998</v>
      </c>
      <c r="P1282" s="184">
        <v>6.8033999999999999</v>
      </c>
      <c r="Q1282" s="184">
        <v>7.6851000000000003</v>
      </c>
      <c r="R1282" s="184">
        <v>8.7742000000000004</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44351</v>
      </c>
      <c r="E1283" s="184">
        <v>1355.5512000000001</v>
      </c>
      <c r="F1283" s="184">
        <v>4.7530999999999999</v>
      </c>
      <c r="G1283" s="184">
        <v>4.0644999999999998</v>
      </c>
      <c r="H1283" s="184">
        <v>3.1341999999999999</v>
      </c>
      <c r="I1283" s="184">
        <v>3.8942000000000001</v>
      </c>
      <c r="J1283" s="184">
        <v>4.5682999999999998</v>
      </c>
      <c r="K1283" s="184">
        <v>5.2054999999999998</v>
      </c>
      <c r="L1283" s="184">
        <v>4.0373000000000001</v>
      </c>
      <c r="M1283" s="184">
        <v>4.6070000000000002</v>
      </c>
      <c r="N1283" s="184">
        <v>5.5129999999999999</v>
      </c>
      <c r="O1283" s="184">
        <v>7.4810999999999996</v>
      </c>
      <c r="P1283" s="184"/>
      <c r="Q1283" s="184">
        <v>7.3284000000000002</v>
      </c>
      <c r="R1283" s="184">
        <v>6.8120000000000003</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44351</v>
      </c>
      <c r="E1284" s="184">
        <v>1305.0716</v>
      </c>
      <c r="F1284" s="184">
        <v>3.9523000000000001</v>
      </c>
      <c r="G1284" s="184">
        <v>3.2637999999999998</v>
      </c>
      <c r="H1284" s="184">
        <v>2.3332000000000002</v>
      </c>
      <c r="I1284" s="184">
        <v>3.0929000000000002</v>
      </c>
      <c r="J1284" s="184">
        <v>3.7555999999999998</v>
      </c>
      <c r="K1284" s="184">
        <v>4.3787000000000003</v>
      </c>
      <c r="L1284" s="184">
        <v>3.2040999999999999</v>
      </c>
      <c r="M1284" s="184">
        <v>3.7625000000000002</v>
      </c>
      <c r="N1284" s="184">
        <v>4.6525999999999996</v>
      </c>
      <c r="O1284" s="184">
        <v>6.5865</v>
      </c>
      <c r="P1284" s="184"/>
      <c r="Q1284" s="184">
        <v>6.3856999999999999</v>
      </c>
      <c r="R1284" s="184">
        <v>5.9454000000000002</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44351</v>
      </c>
      <c r="E1285" s="184">
        <v>1905.8921</v>
      </c>
      <c r="F1285" s="184">
        <v>3.7138</v>
      </c>
      <c r="G1285" s="184">
        <v>4.17</v>
      </c>
      <c r="H1285" s="184">
        <v>3.1842999999999999</v>
      </c>
      <c r="I1285" s="184">
        <v>3.3323999999999998</v>
      </c>
      <c r="J1285" s="184">
        <v>3.6762000000000001</v>
      </c>
      <c r="K1285" s="184">
        <v>4.8986999999999998</v>
      </c>
      <c r="L1285" s="184">
        <v>3.6671</v>
      </c>
      <c r="M1285" s="184">
        <v>4.3788</v>
      </c>
      <c r="N1285" s="184">
        <v>5.8018000000000001</v>
      </c>
      <c r="O1285" s="184">
        <v>6.6581000000000001</v>
      </c>
      <c r="P1285" s="184">
        <v>6.7507999999999999</v>
      </c>
      <c r="Q1285" s="184">
        <v>7.3943000000000003</v>
      </c>
      <c r="R1285" s="184">
        <v>6.4119000000000002</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44351</v>
      </c>
      <c r="E1286" s="184">
        <v>1795.2528</v>
      </c>
      <c r="F1286" s="184">
        <v>3.0682999999999998</v>
      </c>
      <c r="G1286" s="184">
        <v>3.5272000000000001</v>
      </c>
      <c r="H1286" s="184">
        <v>2.5383</v>
      </c>
      <c r="I1286" s="184">
        <v>2.6856</v>
      </c>
      <c r="J1286" s="184">
        <v>3.0286</v>
      </c>
      <c r="K1286" s="184">
        <v>4.2290000000000001</v>
      </c>
      <c r="L1286" s="184">
        <v>3.0106000000000002</v>
      </c>
      <c r="M1286" s="184">
        <v>3.7189000000000001</v>
      </c>
      <c r="N1286" s="184">
        <v>5.14</v>
      </c>
      <c r="O1286" s="184">
        <v>5.9740000000000002</v>
      </c>
      <c r="P1286" s="184">
        <v>6.0125000000000002</v>
      </c>
      <c r="Q1286" s="184">
        <v>4.5125000000000002</v>
      </c>
      <c r="R1286" s="184">
        <v>5.7484999999999999</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44351</v>
      </c>
      <c r="E1287" s="184">
        <v>2952.2411999999999</v>
      </c>
      <c r="F1287" s="184">
        <v>10.9499</v>
      </c>
      <c r="G1287" s="184">
        <v>7.0355999999999996</v>
      </c>
      <c r="H1287" s="184">
        <v>4.5034999999999998</v>
      </c>
      <c r="I1287" s="184">
        <v>5.2908999999999997</v>
      </c>
      <c r="J1287" s="184">
        <v>5.2808999999999999</v>
      </c>
      <c r="K1287" s="184">
        <v>5.9539</v>
      </c>
      <c r="L1287" s="184">
        <v>4.3960999999999997</v>
      </c>
      <c r="M1287" s="184">
        <v>5.0419</v>
      </c>
      <c r="N1287" s="184">
        <v>6.1905999999999999</v>
      </c>
      <c r="O1287" s="184">
        <v>6.9909999999999997</v>
      </c>
      <c r="P1287" s="184">
        <v>6.9981</v>
      </c>
      <c r="Q1287" s="184">
        <v>7.9107000000000003</v>
      </c>
      <c r="R1287" s="184">
        <v>7.1694000000000004</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44351</v>
      </c>
      <c r="E1288" s="184">
        <v>3053.4423000000002</v>
      </c>
      <c r="F1288" s="184">
        <v>11.6395</v>
      </c>
      <c r="G1288" s="184">
        <v>7.7253999999999996</v>
      </c>
      <c r="H1288" s="184">
        <v>5.1939000000000002</v>
      </c>
      <c r="I1288" s="184">
        <v>5.9823000000000004</v>
      </c>
      <c r="J1288" s="184">
        <v>5.9741</v>
      </c>
      <c r="K1288" s="184">
        <v>6.6550000000000002</v>
      </c>
      <c r="L1288" s="184">
        <v>5.1025</v>
      </c>
      <c r="M1288" s="184">
        <v>5.7598000000000003</v>
      </c>
      <c r="N1288" s="184">
        <v>6.9292999999999996</v>
      </c>
      <c r="O1288" s="184">
        <v>7.5227000000000004</v>
      </c>
      <c r="P1288" s="184">
        <v>7.4543999999999997</v>
      </c>
      <c r="Q1288" s="184">
        <v>8.2098999999999993</v>
      </c>
      <c r="R1288" s="184">
        <v>7.8019999999999996</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44351</v>
      </c>
      <c r="E1289" s="184">
        <v>23.505700000000001</v>
      </c>
      <c r="F1289" s="184">
        <v>3.1059000000000001</v>
      </c>
      <c r="G1289" s="184">
        <v>4.5566000000000004</v>
      </c>
      <c r="H1289" s="184">
        <v>0.53239999999999998</v>
      </c>
      <c r="I1289" s="184">
        <v>3.6541999999999999</v>
      </c>
      <c r="J1289" s="184">
        <v>3.8445</v>
      </c>
      <c r="K1289" s="184">
        <v>4.3719000000000001</v>
      </c>
      <c r="L1289" s="184">
        <v>3.6539000000000001</v>
      </c>
      <c r="M1289" s="184">
        <v>4.4199000000000002</v>
      </c>
      <c r="N1289" s="184">
        <v>2.4062000000000001</v>
      </c>
      <c r="O1289" s="184">
        <v>-0.56159999999999999</v>
      </c>
      <c r="P1289" s="184">
        <v>2.5455999999999999</v>
      </c>
      <c r="Q1289" s="184">
        <v>6.3127000000000004</v>
      </c>
      <c r="R1289" s="184">
        <v>4.6031000000000004</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44351</v>
      </c>
      <c r="E1290" s="184">
        <v>24.753599999999999</v>
      </c>
      <c r="F1290" s="184">
        <v>3.8342000000000001</v>
      </c>
      <c r="G1290" s="184">
        <v>5.2614000000000001</v>
      </c>
      <c r="H1290" s="184">
        <v>1.222</v>
      </c>
      <c r="I1290" s="184">
        <v>4.3677000000000001</v>
      </c>
      <c r="J1290" s="184">
        <v>4.5408999999999997</v>
      </c>
      <c r="K1290" s="184">
        <v>5.0677000000000003</v>
      </c>
      <c r="L1290" s="184">
        <v>4.3498999999999999</v>
      </c>
      <c r="M1290" s="184">
        <v>5.133</v>
      </c>
      <c r="N1290" s="184">
        <v>3.1227999999999998</v>
      </c>
      <c r="O1290" s="184">
        <v>0.1552</v>
      </c>
      <c r="P1290" s="184">
        <v>3.2258</v>
      </c>
      <c r="Q1290" s="184">
        <v>5.8640999999999996</v>
      </c>
      <c r="R1290" s="184">
        <v>5.3625999999999996</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44351</v>
      </c>
      <c r="E1291" s="184">
        <v>2750.3780999999999</v>
      </c>
      <c r="F1291" s="184">
        <v>4.3148999999999997</v>
      </c>
      <c r="G1291" s="184">
        <v>3.3921000000000001</v>
      </c>
      <c r="H1291" s="184">
        <v>2.6345000000000001</v>
      </c>
      <c r="I1291" s="184">
        <v>2.4563000000000001</v>
      </c>
      <c r="J1291" s="184">
        <v>3.0501999999999998</v>
      </c>
      <c r="K1291" s="184">
        <v>4.2192999999999996</v>
      </c>
      <c r="L1291" s="184">
        <v>3.4205999999999999</v>
      </c>
      <c r="M1291" s="184">
        <v>3.6879</v>
      </c>
      <c r="N1291" s="184">
        <v>9.8131000000000004</v>
      </c>
      <c r="O1291" s="184">
        <v>-0.49840000000000001</v>
      </c>
      <c r="P1291" s="184">
        <v>2.6133000000000002</v>
      </c>
      <c r="Q1291" s="184">
        <v>6.2335000000000003</v>
      </c>
      <c r="R1291" s="184">
        <v>5.8304999999999998</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44351</v>
      </c>
      <c r="E1292" s="184">
        <v>2868.4713000000002</v>
      </c>
      <c r="F1292" s="184">
        <v>4.6220999999999997</v>
      </c>
      <c r="G1292" s="184">
        <v>3.7006000000000001</v>
      </c>
      <c r="H1292" s="184">
        <v>2.9430000000000001</v>
      </c>
      <c r="I1292" s="184">
        <v>2.7694999999999999</v>
      </c>
      <c r="J1292" s="184">
        <v>3.3740999999999999</v>
      </c>
      <c r="K1292" s="184">
        <v>4.5726000000000004</v>
      </c>
      <c r="L1292" s="184">
        <v>3.7728000000000002</v>
      </c>
      <c r="M1292" s="184">
        <v>4.0384000000000002</v>
      </c>
      <c r="N1292" s="184">
        <v>10.1629</v>
      </c>
      <c r="O1292" s="184">
        <v>-0.21410000000000001</v>
      </c>
      <c r="P1292" s="184">
        <v>2.9565999999999999</v>
      </c>
      <c r="Q1292" s="184">
        <v>5.5148999999999999</v>
      </c>
      <c r="R1292" s="184">
        <v>6.0877999999999997</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44351</v>
      </c>
      <c r="E1293" s="184">
        <v>2769.2541999999999</v>
      </c>
      <c r="F1293" s="184">
        <v>5.7990000000000004</v>
      </c>
      <c r="G1293" s="184">
        <v>5.9565000000000001</v>
      </c>
      <c r="H1293" s="184">
        <v>4.3061999999999996</v>
      </c>
      <c r="I1293" s="184">
        <v>3.0306999999999999</v>
      </c>
      <c r="J1293" s="184">
        <v>3.4807000000000001</v>
      </c>
      <c r="K1293" s="184">
        <v>3.6991999999999998</v>
      </c>
      <c r="L1293" s="184">
        <v>3.0912999999999999</v>
      </c>
      <c r="M1293" s="184">
        <v>3.6817000000000002</v>
      </c>
      <c r="N1293" s="184">
        <v>4.5720000000000001</v>
      </c>
      <c r="O1293" s="184">
        <v>6.9889999999999999</v>
      </c>
      <c r="P1293" s="184">
        <v>6.9980000000000002</v>
      </c>
      <c r="Q1293" s="184">
        <v>7.6210000000000004</v>
      </c>
      <c r="R1293" s="184">
        <v>6.2378999999999998</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44351</v>
      </c>
      <c r="E1294" s="184">
        <v>2817.6759000000002</v>
      </c>
      <c r="F1294" s="184">
        <v>6.3291000000000004</v>
      </c>
      <c r="G1294" s="184">
        <v>6.4885999999999999</v>
      </c>
      <c r="H1294" s="184">
        <v>4.8280000000000003</v>
      </c>
      <c r="I1294" s="184">
        <v>3.5390999999999999</v>
      </c>
      <c r="J1294" s="184">
        <v>4.0125999999999999</v>
      </c>
      <c r="K1294" s="184">
        <v>4.2629000000000001</v>
      </c>
      <c r="L1294" s="184">
        <v>3.6006999999999998</v>
      </c>
      <c r="M1294" s="184">
        <v>4.2544000000000004</v>
      </c>
      <c r="N1294" s="184">
        <v>5.1807999999999996</v>
      </c>
      <c r="O1294" s="184">
        <v>7.4405999999999999</v>
      </c>
      <c r="P1294" s="184">
        <v>7.3125</v>
      </c>
      <c r="Q1294" s="184">
        <v>7.9809000000000001</v>
      </c>
      <c r="R1294" s="184">
        <v>6.8461999999999996</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44351</v>
      </c>
      <c r="E1295" s="184">
        <v>27.315300000000001</v>
      </c>
      <c r="F1295" s="184">
        <v>2.5390000000000001</v>
      </c>
      <c r="G1295" s="184">
        <v>4.6787000000000001</v>
      </c>
      <c r="H1295" s="184">
        <v>2.7121</v>
      </c>
      <c r="I1295" s="184">
        <v>3.01</v>
      </c>
      <c r="J1295" s="184">
        <v>3.6667000000000001</v>
      </c>
      <c r="K1295" s="184">
        <v>4.5483000000000002</v>
      </c>
      <c r="L1295" s="184">
        <v>3.7555000000000001</v>
      </c>
      <c r="M1295" s="184">
        <v>4.0374999999999996</v>
      </c>
      <c r="N1295" s="184">
        <v>5.0058999999999996</v>
      </c>
      <c r="O1295" s="184">
        <v>3.5777999999999999</v>
      </c>
      <c r="P1295" s="184">
        <v>5.1241000000000003</v>
      </c>
      <c r="Q1295" s="184">
        <v>6.8365999999999998</v>
      </c>
      <c r="R1295" s="184">
        <v>4.0998999999999999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44351</v>
      </c>
      <c r="E1296" s="184">
        <v>26.1311</v>
      </c>
      <c r="F1296" s="184">
        <v>1.9556</v>
      </c>
      <c r="G1296" s="184">
        <v>4.0054999999999996</v>
      </c>
      <c r="H1296" s="184">
        <v>2.0360999999999998</v>
      </c>
      <c r="I1296" s="184">
        <v>2.3268</v>
      </c>
      <c r="J1296" s="184">
        <v>2.9678</v>
      </c>
      <c r="K1296" s="184">
        <v>3.7225000000000001</v>
      </c>
      <c r="L1296" s="184">
        <v>3.0274000000000001</v>
      </c>
      <c r="M1296" s="184">
        <v>3.3751000000000002</v>
      </c>
      <c r="N1296" s="184">
        <v>4.3695000000000004</v>
      </c>
      <c r="O1296" s="184">
        <v>3.0129000000000001</v>
      </c>
      <c r="P1296" s="184">
        <v>4.5054999999999996</v>
      </c>
      <c r="Q1296" s="184">
        <v>7.0362999999999998</v>
      </c>
      <c r="R1296" s="184">
        <v>3.5518999999999998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44351</v>
      </c>
      <c r="E1297" s="184">
        <v>3099.9546999999998</v>
      </c>
      <c r="F1297" s="184">
        <v>8.4029000000000007</v>
      </c>
      <c r="G1297" s="184">
        <v>4.5525000000000002</v>
      </c>
      <c r="H1297" s="184">
        <v>3.0291000000000001</v>
      </c>
      <c r="I1297" s="184">
        <v>3.0289999999999999</v>
      </c>
      <c r="J1297" s="184">
        <v>3.6663999999999999</v>
      </c>
      <c r="K1297" s="184">
        <v>5.0259</v>
      </c>
      <c r="L1297" s="184">
        <v>3.5741999999999998</v>
      </c>
      <c r="M1297" s="184">
        <v>4.3253000000000004</v>
      </c>
      <c r="N1297" s="184">
        <v>5.3856000000000002</v>
      </c>
      <c r="O1297" s="184">
        <v>5.2746000000000004</v>
      </c>
      <c r="P1297" s="184">
        <v>6.0476999999999999</v>
      </c>
      <c r="Q1297" s="184">
        <v>7.4459999999999997</v>
      </c>
      <c r="R1297" s="184">
        <v>6.0075000000000003</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44351</v>
      </c>
      <c r="E1298" s="184">
        <v>31.121300000000002</v>
      </c>
      <c r="F1298" s="184">
        <v>0</v>
      </c>
      <c r="G1298" s="184">
        <v>0</v>
      </c>
      <c r="H1298" s="184">
        <v>0</v>
      </c>
      <c r="I1298" s="184">
        <v>-2.5100000000000001E-2</v>
      </c>
      <c r="J1298" s="184">
        <v>-1.1299999999999999E-2</v>
      </c>
      <c r="K1298" s="184">
        <v>-3.8E-3</v>
      </c>
      <c r="L1298" s="184">
        <v>-1.9E-3</v>
      </c>
      <c r="M1298" s="184">
        <v>-1.2999999999999999E-3</v>
      </c>
      <c r="N1298" s="184">
        <v>-7.0212000000000003</v>
      </c>
      <c r="O1298" s="184"/>
      <c r="P1298" s="184"/>
      <c r="Q1298" s="184">
        <v>-18.140999999999998</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44351</v>
      </c>
      <c r="E1299" s="184">
        <v>3145.6781000000001</v>
      </c>
      <c r="F1299" s="184">
        <v>8.6151</v>
      </c>
      <c r="G1299" s="184">
        <v>4.7526000000000002</v>
      </c>
      <c r="H1299" s="184">
        <v>3.2284000000000002</v>
      </c>
      <c r="I1299" s="184">
        <v>3.2770999999999999</v>
      </c>
      <c r="J1299" s="184">
        <v>3.9045000000000001</v>
      </c>
      <c r="K1299" s="184">
        <v>5.2491000000000003</v>
      </c>
      <c r="L1299" s="184">
        <v>3.798</v>
      </c>
      <c r="M1299" s="184">
        <v>4.5358000000000001</v>
      </c>
      <c r="N1299" s="184">
        <v>5.5949</v>
      </c>
      <c r="O1299" s="184">
        <v>5.4696999999999996</v>
      </c>
      <c r="P1299" s="184">
        <v>6.2525000000000004</v>
      </c>
      <c r="Q1299" s="184">
        <v>7.4192999999999998</v>
      </c>
      <c r="R1299" s="184">
        <v>6.1994999999999996</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44351</v>
      </c>
      <c r="E1300" s="184">
        <v>31.465800000000002</v>
      </c>
      <c r="F1300" s="184">
        <v>0</v>
      </c>
      <c r="G1300" s="184">
        <v>0</v>
      </c>
      <c r="H1300" s="184">
        <v>0</v>
      </c>
      <c r="I1300" s="184">
        <v>-9.9400000000000002E-2</v>
      </c>
      <c r="J1300" s="184">
        <v>-4.4900000000000002E-2</v>
      </c>
      <c r="K1300" s="184">
        <v>-1.5100000000000001E-2</v>
      </c>
      <c r="L1300" s="184">
        <v>-7.6E-3</v>
      </c>
      <c r="M1300" s="184">
        <v>-5.1000000000000004E-3</v>
      </c>
      <c r="N1300" s="184">
        <v>-7.0239000000000003</v>
      </c>
      <c r="O1300" s="184"/>
      <c r="P1300" s="184"/>
      <c r="Q1300" s="184">
        <v>-18.143699999999999</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44351</v>
      </c>
      <c r="E1301" s="184">
        <v>2666.4072000000001</v>
      </c>
      <c r="F1301" s="184">
        <v>7.1167999999999996</v>
      </c>
      <c r="G1301" s="184">
        <v>7.7888999999999999</v>
      </c>
      <c r="H1301" s="184">
        <v>4.7347999999999999</v>
      </c>
      <c r="I1301" s="184">
        <v>3.7486000000000002</v>
      </c>
      <c r="J1301" s="184">
        <v>3.8731</v>
      </c>
      <c r="K1301" s="184">
        <v>4.9607999999999999</v>
      </c>
      <c r="L1301" s="184">
        <v>3.8142999999999998</v>
      </c>
      <c r="M1301" s="184">
        <v>4.2824</v>
      </c>
      <c r="N1301" s="184">
        <v>5.3120000000000003</v>
      </c>
      <c r="O1301" s="184">
        <v>3.0971000000000002</v>
      </c>
      <c r="P1301" s="184">
        <v>4.8406000000000002</v>
      </c>
      <c r="Q1301" s="184">
        <v>6.64</v>
      </c>
      <c r="R1301" s="184">
        <v>5.5008999999999997</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44351</v>
      </c>
      <c r="E1302" s="184">
        <v>2636.3341</v>
      </c>
      <c r="F1302" s="184">
        <v>7.0277000000000003</v>
      </c>
      <c r="G1302" s="184">
        <v>7.6989999999999998</v>
      </c>
      <c r="H1302" s="184">
        <v>4.6448</v>
      </c>
      <c r="I1302" s="184">
        <v>3.6585000000000001</v>
      </c>
      <c r="J1302" s="184">
        <v>3.7827999999999999</v>
      </c>
      <c r="K1302" s="184">
        <v>4.8741000000000003</v>
      </c>
      <c r="L1302" s="184">
        <v>3.7317999999999998</v>
      </c>
      <c r="M1302" s="184">
        <v>4.2026000000000003</v>
      </c>
      <c r="N1302" s="184">
        <v>5.2305999999999999</v>
      </c>
      <c r="O1302" s="184">
        <v>2.9802</v>
      </c>
      <c r="P1302" s="184">
        <v>4.7070999999999996</v>
      </c>
      <c r="Q1302" s="184">
        <v>7.1033999999999997</v>
      </c>
      <c r="R1302" s="184">
        <v>5.4034000000000004</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6.4026037037037042</v>
      </c>
      <c r="G1303" s="186">
        <v>5.5222833333333323</v>
      </c>
      <c r="H1303" s="186">
        <v>3.5765370370370371</v>
      </c>
      <c r="I1303" s="186">
        <v>4.1599333333333339</v>
      </c>
      <c r="J1303" s="186">
        <v>3.4180888888888883</v>
      </c>
      <c r="K1303" s="186">
        <v>4.9900944444444448</v>
      </c>
      <c r="L1303" s="186">
        <v>4.3886907407407403</v>
      </c>
      <c r="M1303" s="186">
        <v>4.9906500000000005</v>
      </c>
      <c r="N1303" s="186">
        <v>8.0208425925925919</v>
      </c>
      <c r="O1303" s="186">
        <v>5.2186096153846142</v>
      </c>
      <c r="P1303" s="186">
        <v>6.0060200000000012</v>
      </c>
      <c r="Q1303" s="186">
        <v>6.2514333333333321</v>
      </c>
      <c r="R1303" s="186">
        <v>6.0478750000000003</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7.0825999999999993</v>
      </c>
      <c r="G1304" s="186">
        <v>5.21875</v>
      </c>
      <c r="H1304" s="186">
        <v>3.5187999999999997</v>
      </c>
      <c r="I1304" s="186">
        <v>3.3233999999999999</v>
      </c>
      <c r="J1304" s="186">
        <v>3.66655</v>
      </c>
      <c r="K1304" s="186">
        <v>4.8724500000000006</v>
      </c>
      <c r="L1304" s="186">
        <v>3.7449500000000002</v>
      </c>
      <c r="M1304" s="186">
        <v>4.3683500000000004</v>
      </c>
      <c r="N1304" s="186">
        <v>5.8096999999999994</v>
      </c>
      <c r="O1304" s="186">
        <v>6.6223000000000001</v>
      </c>
      <c r="P1304" s="186">
        <v>6.8529999999999998</v>
      </c>
      <c r="Q1304" s="186">
        <v>7.4776499999999997</v>
      </c>
      <c r="R1304" s="186">
        <v>6.5664499999999997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44351</v>
      </c>
      <c r="E1307" s="184">
        <v>25.925999999999998</v>
      </c>
      <c r="F1307" s="184">
        <v>17.042999999999999</v>
      </c>
      <c r="G1307" s="184">
        <v>9.5808999999999997</v>
      </c>
      <c r="H1307" s="184">
        <v>2.6964000000000001</v>
      </c>
      <c r="I1307" s="184">
        <v>12.093</v>
      </c>
      <c r="J1307" s="184">
        <v>10.437200000000001</v>
      </c>
      <c r="K1307" s="184">
        <v>9.0434999999999999</v>
      </c>
      <c r="L1307" s="184">
        <v>9.8887999999999998</v>
      </c>
      <c r="M1307" s="184">
        <v>10.954800000000001</v>
      </c>
      <c r="N1307" s="184">
        <v>16.9513</v>
      </c>
      <c r="O1307" s="184">
        <v>4.4194000000000004</v>
      </c>
      <c r="P1307" s="184">
        <v>6.0513000000000003</v>
      </c>
      <c r="Q1307" s="184">
        <v>8.0924999999999994</v>
      </c>
      <c r="R1307" s="184">
        <v>4.1803999999999997</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44351</v>
      </c>
      <c r="E1308" s="184">
        <v>24.5425</v>
      </c>
      <c r="F1308" s="184">
        <v>16.366700000000002</v>
      </c>
      <c r="G1308" s="184">
        <v>8.9298000000000002</v>
      </c>
      <c r="H1308" s="184">
        <v>2.0404</v>
      </c>
      <c r="I1308" s="184">
        <v>11.459199999999999</v>
      </c>
      <c r="J1308" s="184">
        <v>10.0152</v>
      </c>
      <c r="K1308" s="184">
        <v>8.6926000000000005</v>
      </c>
      <c r="L1308" s="184">
        <v>9.4354999999999993</v>
      </c>
      <c r="M1308" s="184">
        <v>10.3994</v>
      </c>
      <c r="N1308" s="184">
        <v>16.232500000000002</v>
      </c>
      <c r="O1308" s="184">
        <v>3.7168000000000001</v>
      </c>
      <c r="P1308" s="184">
        <v>5.2995999999999999</v>
      </c>
      <c r="Q1308" s="184">
        <v>7.6349999999999998</v>
      </c>
      <c r="R1308" s="184">
        <v>3.5059</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44351</v>
      </c>
      <c r="E1309" s="184">
        <v>1.3931</v>
      </c>
      <c r="F1309" s="184">
        <v>0</v>
      </c>
      <c r="G1309" s="184">
        <v>0</v>
      </c>
      <c r="H1309" s="184">
        <v>0</v>
      </c>
      <c r="I1309" s="184">
        <v>0</v>
      </c>
      <c r="J1309" s="184">
        <v>0</v>
      </c>
      <c r="K1309" s="184">
        <v>0</v>
      </c>
      <c r="L1309" s="184">
        <v>0</v>
      </c>
      <c r="M1309" s="184">
        <v>0</v>
      </c>
      <c r="N1309" s="184">
        <v>0</v>
      </c>
      <c r="O1309" s="184"/>
      <c r="P1309" s="184"/>
      <c r="Q1309" s="184">
        <v>-16.413799999999998</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44351</v>
      </c>
      <c r="E1310" s="184">
        <v>1.3322000000000001</v>
      </c>
      <c r="F1310" s="184">
        <v>0</v>
      </c>
      <c r="G1310" s="184">
        <v>0</v>
      </c>
      <c r="H1310" s="184">
        <v>0</v>
      </c>
      <c r="I1310" s="184">
        <v>0</v>
      </c>
      <c r="J1310" s="184">
        <v>0</v>
      </c>
      <c r="K1310" s="184">
        <v>0</v>
      </c>
      <c r="L1310" s="184">
        <v>0</v>
      </c>
      <c r="M1310" s="184">
        <v>0</v>
      </c>
      <c r="N1310" s="184">
        <v>0</v>
      </c>
      <c r="O1310" s="184"/>
      <c r="P1310" s="184"/>
      <c r="Q1310" s="184">
        <v>-16.415800000000001</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44351</v>
      </c>
      <c r="E1311" s="184">
        <v>22.9437</v>
      </c>
      <c r="F1311" s="184">
        <v>10.1843</v>
      </c>
      <c r="G1311" s="184">
        <v>16.141999999999999</v>
      </c>
      <c r="H1311" s="184">
        <v>5.3917000000000002</v>
      </c>
      <c r="I1311" s="184">
        <v>7.2698999999999998</v>
      </c>
      <c r="J1311" s="184">
        <v>8.4766999999999992</v>
      </c>
      <c r="K1311" s="184">
        <v>9.6606000000000005</v>
      </c>
      <c r="L1311" s="184">
        <v>6.2154999999999996</v>
      </c>
      <c r="M1311" s="184">
        <v>8.0206999999999997</v>
      </c>
      <c r="N1311" s="184">
        <v>9.5938999999999997</v>
      </c>
      <c r="O1311" s="184">
        <v>8.9702000000000002</v>
      </c>
      <c r="P1311" s="184">
        <v>8.9848999999999997</v>
      </c>
      <c r="Q1311" s="184">
        <v>9.3009000000000004</v>
      </c>
      <c r="R1311" s="184">
        <v>9.8804999999999996</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44351</v>
      </c>
      <c r="E1312" s="184">
        <v>21.462299999999999</v>
      </c>
      <c r="F1312" s="184">
        <v>9.5261999999999993</v>
      </c>
      <c r="G1312" s="184">
        <v>15.382</v>
      </c>
      <c r="H1312" s="184">
        <v>4.6688000000000001</v>
      </c>
      <c r="I1312" s="184">
        <v>6.5518000000000001</v>
      </c>
      <c r="J1312" s="184">
        <v>7.7586000000000004</v>
      </c>
      <c r="K1312" s="184">
        <v>8.9367999999999999</v>
      </c>
      <c r="L1312" s="184">
        <v>5.4854000000000003</v>
      </c>
      <c r="M1312" s="184">
        <v>7.2704000000000004</v>
      </c>
      <c r="N1312" s="184">
        <v>8.8224999999999998</v>
      </c>
      <c r="O1312" s="184">
        <v>8.2372999999999994</v>
      </c>
      <c r="P1312" s="184">
        <v>8.2646999999999995</v>
      </c>
      <c r="Q1312" s="184">
        <v>8.6636000000000006</v>
      </c>
      <c r="R1312" s="184">
        <v>9.1234999999999999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44351</v>
      </c>
      <c r="E1313" s="184">
        <v>15.0365</v>
      </c>
      <c r="F1313" s="184">
        <v>0.72819999999999996</v>
      </c>
      <c r="G1313" s="184">
        <v>12.3925</v>
      </c>
      <c r="H1313" s="184">
        <v>-2.4609000000000001</v>
      </c>
      <c r="I1313" s="184">
        <v>0.27739999999999998</v>
      </c>
      <c r="J1313" s="184">
        <v>4.0781000000000001</v>
      </c>
      <c r="K1313" s="184">
        <v>7.4568000000000003</v>
      </c>
      <c r="L1313" s="184">
        <v>1.7436</v>
      </c>
      <c r="M1313" s="184">
        <v>3.8456000000000001</v>
      </c>
      <c r="N1313" s="184">
        <v>4.3817000000000004</v>
      </c>
      <c r="O1313" s="184">
        <v>3.0142000000000002</v>
      </c>
      <c r="P1313" s="184">
        <v>4.26</v>
      </c>
      <c r="Q1313" s="184">
        <v>5.7746000000000004</v>
      </c>
      <c r="R1313" s="184">
        <v>8.9437999999999995</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44351</v>
      </c>
      <c r="E1314" s="184">
        <v>15.8537</v>
      </c>
      <c r="F1314" s="184">
        <v>1.1512</v>
      </c>
      <c r="G1314" s="184">
        <v>12.906599999999999</v>
      </c>
      <c r="H1314" s="184">
        <v>-1.9069</v>
      </c>
      <c r="I1314" s="184">
        <v>0.85540000000000005</v>
      </c>
      <c r="J1314" s="184">
        <v>4.6525999999999996</v>
      </c>
      <c r="K1314" s="184">
        <v>8.0452999999999992</v>
      </c>
      <c r="L1314" s="184">
        <v>2.3277000000000001</v>
      </c>
      <c r="M1314" s="184">
        <v>4.4062000000000001</v>
      </c>
      <c r="N1314" s="184">
        <v>4.9253999999999998</v>
      </c>
      <c r="O1314" s="184">
        <v>3.6440000000000001</v>
      </c>
      <c r="P1314" s="184">
        <v>4.9543999999999997</v>
      </c>
      <c r="Q1314" s="184">
        <v>6.5487000000000002</v>
      </c>
      <c r="R1314" s="184">
        <v>9.5474999999999994</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44351</v>
      </c>
      <c r="E1315" s="184">
        <v>67.335599999999999</v>
      </c>
      <c r="F1315" s="184">
        <v>4.3912000000000004</v>
      </c>
      <c r="G1315" s="184">
        <v>6.9062000000000001</v>
      </c>
      <c r="H1315" s="184">
        <v>2.952</v>
      </c>
      <c r="I1315" s="184">
        <v>3.8815</v>
      </c>
      <c r="J1315" s="184">
        <v>6.2404000000000002</v>
      </c>
      <c r="K1315" s="184">
        <v>8.8082999999999991</v>
      </c>
      <c r="L1315" s="184">
        <v>3.8159000000000001</v>
      </c>
      <c r="M1315" s="184">
        <v>4.9032999999999998</v>
      </c>
      <c r="N1315" s="184">
        <v>6.3764000000000003</v>
      </c>
      <c r="O1315" s="184">
        <v>5.8859000000000004</v>
      </c>
      <c r="P1315" s="184">
        <v>6.8003999999999998</v>
      </c>
      <c r="Q1315" s="184">
        <v>7.5208000000000004</v>
      </c>
      <c r="R1315" s="184">
        <v>8.1242000000000001</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44351</v>
      </c>
      <c r="E1316" s="184">
        <v>64.332300000000004</v>
      </c>
      <c r="F1316" s="184">
        <v>3.972</v>
      </c>
      <c r="G1316" s="184">
        <v>6.5282</v>
      </c>
      <c r="H1316" s="184">
        <v>2.5543999999999998</v>
      </c>
      <c r="I1316" s="184">
        <v>3.4817999999999998</v>
      </c>
      <c r="J1316" s="184">
        <v>5.8379000000000003</v>
      </c>
      <c r="K1316" s="184">
        <v>8.3946000000000005</v>
      </c>
      <c r="L1316" s="184">
        <v>3.4085000000000001</v>
      </c>
      <c r="M1316" s="184">
        <v>4.5126999999999997</v>
      </c>
      <c r="N1316" s="184">
        <v>5.9809000000000001</v>
      </c>
      <c r="O1316" s="184">
        <v>5.4537000000000004</v>
      </c>
      <c r="P1316" s="184">
        <v>6.3156999999999996</v>
      </c>
      <c r="Q1316" s="184">
        <v>8.0249000000000006</v>
      </c>
      <c r="R1316" s="184">
        <v>7.6967999999999996</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44351</v>
      </c>
      <c r="E1317" s="184">
        <v>64.332300000000004</v>
      </c>
      <c r="F1317" s="184">
        <v>3.972</v>
      </c>
      <c r="G1317" s="184">
        <v>6.5282</v>
      </c>
      <c r="H1317" s="184">
        <v>2.5543999999999998</v>
      </c>
      <c r="I1317" s="184">
        <v>3.4817999999999998</v>
      </c>
      <c r="J1317" s="184">
        <v>5.8379000000000003</v>
      </c>
      <c r="K1317" s="184">
        <v>8.3946000000000005</v>
      </c>
      <c r="L1317" s="184">
        <v>3.4085000000000001</v>
      </c>
      <c r="M1317" s="184">
        <v>4.5126999999999997</v>
      </c>
      <c r="N1317" s="184">
        <v>5.9809000000000001</v>
      </c>
      <c r="O1317" s="184">
        <v>5.4537000000000004</v>
      </c>
      <c r="P1317" s="184">
        <v>6.3156999999999996</v>
      </c>
      <c r="Q1317" s="184">
        <v>8.0249000000000006</v>
      </c>
      <c r="R1317" s="184">
        <v>7.6967999999999996</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44351</v>
      </c>
      <c r="E1322" s="184">
        <v>23.5213</v>
      </c>
      <c r="F1322" s="184">
        <v>3.4142000000000001</v>
      </c>
      <c r="G1322" s="184">
        <v>-17.9741</v>
      </c>
      <c r="H1322" s="184">
        <v>-13.0907</v>
      </c>
      <c r="I1322" s="184">
        <v>14.478300000000001</v>
      </c>
      <c r="J1322" s="184">
        <v>10.021000000000001</v>
      </c>
      <c r="K1322" s="184">
        <v>19.3306</v>
      </c>
      <c r="L1322" s="184">
        <v>19.1569</v>
      </c>
      <c r="M1322" s="184">
        <v>23.334900000000001</v>
      </c>
      <c r="N1322" s="184">
        <v>9.9048999999999996</v>
      </c>
      <c r="O1322" s="184">
        <v>4.3544</v>
      </c>
      <c r="P1322" s="184">
        <v>6.0974000000000004</v>
      </c>
      <c r="Q1322" s="184">
        <v>7.7297000000000002</v>
      </c>
      <c r="R1322" s="184">
        <v>2.4695999999999998</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44351</v>
      </c>
      <c r="E1323" s="184">
        <v>25.070499999999999</v>
      </c>
      <c r="F1323" s="184">
        <v>3.4944999999999999</v>
      </c>
      <c r="G1323" s="184">
        <v>-17.929600000000001</v>
      </c>
      <c r="H1323" s="184">
        <v>-13.0702</v>
      </c>
      <c r="I1323" s="184">
        <v>14.483000000000001</v>
      </c>
      <c r="J1323" s="184">
        <v>10.0222</v>
      </c>
      <c r="K1323" s="184">
        <v>19.433700000000002</v>
      </c>
      <c r="L1323" s="184">
        <v>19.5794</v>
      </c>
      <c r="M1323" s="184">
        <v>23.9041</v>
      </c>
      <c r="N1323" s="184">
        <v>10.4924</v>
      </c>
      <c r="O1323" s="184">
        <v>5.0970000000000004</v>
      </c>
      <c r="P1323" s="184">
        <v>6.8449999999999998</v>
      </c>
      <c r="Q1323" s="184">
        <v>8.1341999999999999</v>
      </c>
      <c r="R1323" s="184">
        <v>3.1576</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44351</v>
      </c>
      <c r="E1324" s="184">
        <v>44.131399999999999</v>
      </c>
      <c r="F1324" s="184">
        <v>9.8449000000000009</v>
      </c>
      <c r="G1324" s="184">
        <v>12.0044</v>
      </c>
      <c r="H1324" s="184">
        <v>5.6894</v>
      </c>
      <c r="I1324" s="184">
        <v>5.5709999999999997</v>
      </c>
      <c r="J1324" s="184">
        <v>10.411</v>
      </c>
      <c r="K1324" s="184">
        <v>10.0746</v>
      </c>
      <c r="L1324" s="184">
        <v>5.0663999999999998</v>
      </c>
      <c r="M1324" s="184">
        <v>7.5071000000000003</v>
      </c>
      <c r="N1324" s="184">
        <v>9.7750000000000004</v>
      </c>
      <c r="O1324" s="184">
        <v>8.5015000000000001</v>
      </c>
      <c r="P1324" s="184">
        <v>7.9638</v>
      </c>
      <c r="Q1324" s="184">
        <v>7.9798</v>
      </c>
      <c r="R1324" s="184">
        <v>8.4934999999999992</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44351</v>
      </c>
      <c r="E1325" s="184">
        <v>46.557099999999998</v>
      </c>
      <c r="F1325" s="184">
        <v>10.5868</v>
      </c>
      <c r="G1325" s="184">
        <v>12.792400000000001</v>
      </c>
      <c r="H1325" s="184">
        <v>6.4927000000000001</v>
      </c>
      <c r="I1325" s="184">
        <v>6.3601000000000001</v>
      </c>
      <c r="J1325" s="184">
        <v>11.220800000000001</v>
      </c>
      <c r="K1325" s="184">
        <v>10.9053</v>
      </c>
      <c r="L1325" s="184">
        <v>5.9039999999999999</v>
      </c>
      <c r="M1325" s="184">
        <v>8.3699999999999992</v>
      </c>
      <c r="N1325" s="184">
        <v>10.683199999999999</v>
      </c>
      <c r="O1325" s="184">
        <v>9.3803000000000001</v>
      </c>
      <c r="P1325" s="184">
        <v>8.76</v>
      </c>
      <c r="Q1325" s="184">
        <v>8.9094999999999995</v>
      </c>
      <c r="R1325" s="184">
        <v>9.3762000000000008</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44351</v>
      </c>
      <c r="E1326" s="184">
        <v>34.511099999999999</v>
      </c>
      <c r="F1326" s="184">
        <v>7.1932999999999998</v>
      </c>
      <c r="G1326" s="184">
        <v>10.408899999999999</v>
      </c>
      <c r="H1326" s="184">
        <v>0.90669999999999995</v>
      </c>
      <c r="I1326" s="184">
        <v>1.7311000000000001</v>
      </c>
      <c r="J1326" s="184">
        <v>8.0172000000000008</v>
      </c>
      <c r="K1326" s="184">
        <v>10.037699999999999</v>
      </c>
      <c r="L1326" s="184">
        <v>5.6921999999999997</v>
      </c>
      <c r="M1326" s="184">
        <v>8.0399999999999991</v>
      </c>
      <c r="N1326" s="184">
        <v>10.302099999999999</v>
      </c>
      <c r="O1326" s="184">
        <v>8.6381999999999994</v>
      </c>
      <c r="P1326" s="184">
        <v>8.0652000000000008</v>
      </c>
      <c r="Q1326" s="184">
        <v>7.6856</v>
      </c>
      <c r="R1326" s="184">
        <v>9.5174000000000003</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44351</v>
      </c>
      <c r="E1327" s="184">
        <v>36.893099999999997</v>
      </c>
      <c r="F1327" s="184">
        <v>7.8174999999999999</v>
      </c>
      <c r="G1327" s="184">
        <v>11.057700000000001</v>
      </c>
      <c r="H1327" s="184">
        <v>1.5550999999999999</v>
      </c>
      <c r="I1327" s="184">
        <v>2.3978000000000002</v>
      </c>
      <c r="J1327" s="184">
        <v>8.6836000000000002</v>
      </c>
      <c r="K1327" s="184">
        <v>10.747999999999999</v>
      </c>
      <c r="L1327" s="184">
        <v>6.4450000000000003</v>
      </c>
      <c r="M1327" s="184">
        <v>8.7946000000000009</v>
      </c>
      <c r="N1327" s="184">
        <v>11.067600000000001</v>
      </c>
      <c r="O1327" s="184">
        <v>9.3702000000000005</v>
      </c>
      <c r="P1327" s="184">
        <v>8.8932000000000002</v>
      </c>
      <c r="Q1327" s="184">
        <v>9.1889000000000003</v>
      </c>
      <c r="R1327" s="184">
        <v>10.213800000000001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44351</v>
      </c>
      <c r="E1328" s="184">
        <v>39.215200000000003</v>
      </c>
      <c r="F1328" s="184">
        <v>-9.3100000000000002E-2</v>
      </c>
      <c r="G1328" s="184">
        <v>12.764799999999999</v>
      </c>
      <c r="H1328" s="184">
        <v>-1.6880999999999999</v>
      </c>
      <c r="I1328" s="184">
        <v>1.7031000000000001</v>
      </c>
      <c r="J1328" s="184">
        <v>6.1692</v>
      </c>
      <c r="K1328" s="184">
        <v>8.5870999999999995</v>
      </c>
      <c r="L1328" s="184">
        <v>2.2208000000000001</v>
      </c>
      <c r="M1328" s="184">
        <v>4.7130000000000001</v>
      </c>
      <c r="N1328" s="184">
        <v>6.0328999999999997</v>
      </c>
      <c r="O1328" s="184">
        <v>9.1853999999999996</v>
      </c>
      <c r="P1328" s="184">
        <v>8.3010000000000002</v>
      </c>
      <c r="Q1328" s="184">
        <v>8.532</v>
      </c>
      <c r="R1328" s="184">
        <v>8.6987000000000005</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44351</v>
      </c>
      <c r="E1329" s="184">
        <v>37.039200000000001</v>
      </c>
      <c r="F1329" s="184">
        <v>-0.88690000000000002</v>
      </c>
      <c r="G1329" s="184">
        <v>12.0672</v>
      </c>
      <c r="H1329" s="184">
        <v>-2.3921000000000001</v>
      </c>
      <c r="I1329" s="184">
        <v>0.99990000000000001</v>
      </c>
      <c r="J1329" s="184">
        <v>5.4675000000000002</v>
      </c>
      <c r="K1329" s="184">
        <v>7.8795000000000002</v>
      </c>
      <c r="L1329" s="184">
        <v>1.5308999999999999</v>
      </c>
      <c r="M1329" s="184">
        <v>4.0117000000000003</v>
      </c>
      <c r="N1329" s="184">
        <v>5.3169000000000004</v>
      </c>
      <c r="O1329" s="184">
        <v>8.4661000000000008</v>
      </c>
      <c r="P1329" s="184">
        <v>7.5926</v>
      </c>
      <c r="Q1329" s="184">
        <v>7.5801999999999996</v>
      </c>
      <c r="R1329" s="184">
        <v>7.9729000000000001</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44351</v>
      </c>
      <c r="E1332" s="184">
        <v>17.643599999999999</v>
      </c>
      <c r="F1332" s="184">
        <v>21.320499999999999</v>
      </c>
      <c r="G1332" s="184">
        <v>9.5927000000000007</v>
      </c>
      <c r="H1332" s="184">
        <v>7.4878</v>
      </c>
      <c r="I1332" s="184">
        <v>9.0004000000000008</v>
      </c>
      <c r="J1332" s="184">
        <v>9.8379999999999992</v>
      </c>
      <c r="K1332" s="184">
        <v>9.3773999999999997</v>
      </c>
      <c r="L1332" s="184">
        <v>4.0694999999999997</v>
      </c>
      <c r="M1332" s="184">
        <v>6.7948000000000004</v>
      </c>
      <c r="N1332" s="184">
        <v>9.1706000000000003</v>
      </c>
      <c r="O1332" s="184">
        <v>7.0651000000000002</v>
      </c>
      <c r="P1332" s="184">
        <v>7.2099000000000002</v>
      </c>
      <c r="Q1332" s="184">
        <v>8.1922999999999995</v>
      </c>
      <c r="R1332" s="184">
        <v>7.6002000000000001</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44351</v>
      </c>
      <c r="E1333" s="184">
        <v>18.825199999999999</v>
      </c>
      <c r="F1333" s="184">
        <v>22.116700000000002</v>
      </c>
      <c r="G1333" s="184">
        <v>10.608499999999999</v>
      </c>
      <c r="H1333" s="184">
        <v>8.4894999999999996</v>
      </c>
      <c r="I1333" s="184">
        <v>9.9817999999999998</v>
      </c>
      <c r="J1333" s="184">
        <v>10.793200000000001</v>
      </c>
      <c r="K1333" s="184">
        <v>10.252000000000001</v>
      </c>
      <c r="L1333" s="184">
        <v>5.0377999999999998</v>
      </c>
      <c r="M1333" s="184">
        <v>7.8109999999999999</v>
      </c>
      <c r="N1333" s="184">
        <v>10.223599999999999</v>
      </c>
      <c r="O1333" s="184">
        <v>7.9832000000000001</v>
      </c>
      <c r="P1333" s="184">
        <v>8.1440999999999999</v>
      </c>
      <c r="Q1333" s="184">
        <v>9.1692</v>
      </c>
      <c r="R1333" s="184">
        <v>8.5692000000000004</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44351</v>
      </c>
      <c r="E1334" s="184">
        <v>16.927399999999999</v>
      </c>
      <c r="F1334" s="184">
        <v>11.647600000000001</v>
      </c>
      <c r="G1334" s="184">
        <v>9.5670000000000002</v>
      </c>
      <c r="H1334" s="184">
        <v>4.1618000000000004</v>
      </c>
      <c r="I1334" s="184">
        <v>5.6337999999999999</v>
      </c>
      <c r="J1334" s="184">
        <v>7.7012999999999998</v>
      </c>
      <c r="K1334" s="184">
        <v>9.3170000000000002</v>
      </c>
      <c r="L1334" s="184">
        <v>6.8718000000000004</v>
      </c>
      <c r="M1334" s="184">
        <v>9.2542000000000009</v>
      </c>
      <c r="N1334" s="184">
        <v>12.03</v>
      </c>
      <c r="O1334" s="184">
        <v>8.5318000000000005</v>
      </c>
      <c r="P1334" s="184">
        <v>8.2233000000000001</v>
      </c>
      <c r="Q1334" s="184">
        <v>8.6568000000000005</v>
      </c>
      <c r="R1334" s="184">
        <v>9.3686000000000007</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44351</v>
      </c>
      <c r="E1335" s="184">
        <v>16.0077</v>
      </c>
      <c r="F1335" s="184">
        <v>10.719900000000001</v>
      </c>
      <c r="G1335" s="184">
        <v>8.7469000000000001</v>
      </c>
      <c r="H1335" s="184">
        <v>3.2593999999999999</v>
      </c>
      <c r="I1335" s="184">
        <v>4.7481</v>
      </c>
      <c r="J1335" s="184">
        <v>6.7986000000000004</v>
      </c>
      <c r="K1335" s="184">
        <v>8.3975000000000009</v>
      </c>
      <c r="L1335" s="184">
        <v>5.9176000000000002</v>
      </c>
      <c r="M1335" s="184">
        <v>8.2371999999999996</v>
      </c>
      <c r="N1335" s="184">
        <v>10.9796</v>
      </c>
      <c r="O1335" s="184">
        <v>7.5637999999999996</v>
      </c>
      <c r="P1335" s="184">
        <v>7.2632000000000003</v>
      </c>
      <c r="Q1335" s="184">
        <v>7.7035</v>
      </c>
      <c r="R1335" s="184">
        <v>8.3722999999999992</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44351</v>
      </c>
      <c r="E1336" s="184">
        <v>10.814</v>
      </c>
      <c r="F1336" s="184">
        <v>7.7647000000000004</v>
      </c>
      <c r="G1336" s="184">
        <v>7.8807</v>
      </c>
      <c r="H1336" s="184">
        <v>0.2893</v>
      </c>
      <c r="I1336" s="184">
        <v>1.8093999999999999</v>
      </c>
      <c r="J1336" s="184">
        <v>5.5022000000000002</v>
      </c>
      <c r="K1336" s="184">
        <v>7.3692000000000002</v>
      </c>
      <c r="L1336" s="184">
        <v>4.3794000000000004</v>
      </c>
      <c r="M1336" s="184">
        <v>3.3327</v>
      </c>
      <c r="N1336" s="184">
        <v>2.8426</v>
      </c>
      <c r="O1336" s="184">
        <v>-8.0944000000000003</v>
      </c>
      <c r="P1336" s="184">
        <v>-2.11</v>
      </c>
      <c r="Q1336" s="184">
        <v>1.1331</v>
      </c>
      <c r="R1336" s="184">
        <v>-12.2523</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44351</v>
      </c>
      <c r="E1337" s="184">
        <v>11.4543</v>
      </c>
      <c r="F1337" s="184">
        <v>8.6058000000000003</v>
      </c>
      <c r="G1337" s="184">
        <v>8.5035000000000007</v>
      </c>
      <c r="H1337" s="184">
        <v>0.86509999999999998</v>
      </c>
      <c r="I1337" s="184">
        <v>2.3921000000000001</v>
      </c>
      <c r="J1337" s="184">
        <v>6.0650000000000004</v>
      </c>
      <c r="K1337" s="184">
        <v>7.9314</v>
      </c>
      <c r="L1337" s="184">
        <v>4.9424999999999999</v>
      </c>
      <c r="M1337" s="184">
        <v>3.8980999999999999</v>
      </c>
      <c r="N1337" s="184">
        <v>3.4108000000000001</v>
      </c>
      <c r="O1337" s="184">
        <v>-7.3906000000000001</v>
      </c>
      <c r="P1337" s="184">
        <v>-1.2854000000000001</v>
      </c>
      <c r="Q1337" s="184">
        <v>1.9742999999999999</v>
      </c>
      <c r="R1337" s="184">
        <v>-11.673999999999999</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44351</v>
      </c>
      <c r="E1338" s="184">
        <v>4.24E-2</v>
      </c>
      <c r="F1338" s="184">
        <v>0</v>
      </c>
      <c r="G1338" s="184">
        <v>0</v>
      </c>
      <c r="H1338" s="184">
        <v>12.3269</v>
      </c>
      <c r="I1338" s="184">
        <v>12.3561</v>
      </c>
      <c r="J1338" s="184">
        <v>11.2135</v>
      </c>
      <c r="K1338" s="184">
        <v>11.5555</v>
      </c>
      <c r="L1338" s="184">
        <v>-41.311700000000002</v>
      </c>
      <c r="M1338" s="184">
        <v>-30.2532</v>
      </c>
      <c r="N1338" s="184">
        <v>-20.895499999999998</v>
      </c>
      <c r="O1338" s="184"/>
      <c r="P1338" s="184"/>
      <c r="Q1338" s="184">
        <v>-14.698399999999999</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44351</v>
      </c>
      <c r="E1339" s="184">
        <v>4.4600000000000001E-2</v>
      </c>
      <c r="F1339" s="184">
        <v>0</v>
      </c>
      <c r="G1339" s="184">
        <v>0</v>
      </c>
      <c r="H1339" s="184">
        <v>11.717499999999999</v>
      </c>
      <c r="I1339" s="184">
        <v>11.7439</v>
      </c>
      <c r="J1339" s="184">
        <v>10.6554</v>
      </c>
      <c r="K1339" s="184">
        <v>10.9697</v>
      </c>
      <c r="L1339" s="184">
        <v>-41.394500000000001</v>
      </c>
      <c r="M1339" s="184">
        <v>-30.1753</v>
      </c>
      <c r="N1339" s="184">
        <v>-20.781500000000001</v>
      </c>
      <c r="O1339" s="184"/>
      <c r="P1339" s="184"/>
      <c r="Q1339" s="184">
        <v>-14.6944</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44351</v>
      </c>
      <c r="E1342" s="184">
        <v>42.1646</v>
      </c>
      <c r="F1342" s="184">
        <v>10.3908</v>
      </c>
      <c r="G1342" s="184">
        <v>17.019500000000001</v>
      </c>
      <c r="H1342" s="184">
        <v>12.3835</v>
      </c>
      <c r="I1342" s="184">
        <v>9.6692</v>
      </c>
      <c r="J1342" s="184">
        <v>8.6272000000000002</v>
      </c>
      <c r="K1342" s="184">
        <v>8.3683999999999994</v>
      </c>
      <c r="L1342" s="184">
        <v>4.0696000000000003</v>
      </c>
      <c r="M1342" s="184">
        <v>7.1041999999999996</v>
      </c>
      <c r="N1342" s="184">
        <v>8.7683999999999997</v>
      </c>
      <c r="O1342" s="184">
        <v>10.324199999999999</v>
      </c>
      <c r="P1342" s="184">
        <v>10.196899999999999</v>
      </c>
      <c r="Q1342" s="184">
        <v>10.0572</v>
      </c>
      <c r="R1342" s="184">
        <v>10.446300000000001</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44351</v>
      </c>
      <c r="E1343" s="184">
        <v>39.856699999999996</v>
      </c>
      <c r="F1343" s="184">
        <v>9.8931000000000004</v>
      </c>
      <c r="G1343" s="184">
        <v>16.506399999999999</v>
      </c>
      <c r="H1343" s="184">
        <v>11.8535</v>
      </c>
      <c r="I1343" s="184">
        <v>9.1308000000000007</v>
      </c>
      <c r="J1343" s="184">
        <v>8.0664999999999996</v>
      </c>
      <c r="K1343" s="184">
        <v>7.7888000000000002</v>
      </c>
      <c r="L1343" s="184">
        <v>3.4914000000000001</v>
      </c>
      <c r="M1343" s="184">
        <v>6.5282</v>
      </c>
      <c r="N1343" s="184">
        <v>8.2050999999999998</v>
      </c>
      <c r="O1343" s="184">
        <v>9.7729999999999997</v>
      </c>
      <c r="P1343" s="184">
        <v>9.3795000000000002</v>
      </c>
      <c r="Q1343" s="184">
        <v>8.1770999999999994</v>
      </c>
      <c r="R1343" s="184">
        <v>9.9487000000000005</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44351</v>
      </c>
      <c r="E1344" s="184">
        <v>58.365000000000002</v>
      </c>
      <c r="F1344" s="184">
        <v>-8.4405999999999999</v>
      </c>
      <c r="G1344" s="184">
        <v>15.633599999999999</v>
      </c>
      <c r="H1344" s="184">
        <v>3.7101999999999999</v>
      </c>
      <c r="I1344" s="184">
        <v>3.9055</v>
      </c>
      <c r="J1344" s="184">
        <v>4.9572000000000003</v>
      </c>
      <c r="K1344" s="184">
        <v>7.2358000000000002</v>
      </c>
      <c r="L1344" s="184">
        <v>1.4759</v>
      </c>
      <c r="M1344" s="184">
        <v>2.7725</v>
      </c>
      <c r="N1344" s="184">
        <v>4.6544999999999996</v>
      </c>
      <c r="O1344" s="184">
        <v>6.2877000000000001</v>
      </c>
      <c r="P1344" s="184">
        <v>6.5340999999999996</v>
      </c>
      <c r="Q1344" s="184">
        <v>7.8038999999999996</v>
      </c>
      <c r="R1344" s="184">
        <v>5.6241000000000003</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44351</v>
      </c>
      <c r="E1345" s="184">
        <v>62.782699999999998</v>
      </c>
      <c r="F1345" s="184">
        <v>-7.44</v>
      </c>
      <c r="G1345" s="184">
        <v>16.649899999999999</v>
      </c>
      <c r="H1345" s="184">
        <v>4.7134</v>
      </c>
      <c r="I1345" s="184">
        <v>4.9177</v>
      </c>
      <c r="J1345" s="184">
        <v>6.0660999999999996</v>
      </c>
      <c r="K1345" s="184">
        <v>8.4558999999999997</v>
      </c>
      <c r="L1345" s="184">
        <v>2.5110999999999999</v>
      </c>
      <c r="M1345" s="184">
        <v>3.7625999999999999</v>
      </c>
      <c r="N1345" s="184">
        <v>5.64</v>
      </c>
      <c r="O1345" s="184">
        <v>7.2477</v>
      </c>
      <c r="P1345" s="184">
        <v>7.5007000000000001</v>
      </c>
      <c r="Q1345" s="184">
        <v>7.8023999999999996</v>
      </c>
      <c r="R1345" s="184">
        <v>6.5735000000000001</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44351</v>
      </c>
      <c r="E1346" s="184">
        <v>31.1663</v>
      </c>
      <c r="F1346" s="184">
        <v>8.4341000000000008</v>
      </c>
      <c r="G1346" s="184">
        <v>6.8354999999999997</v>
      </c>
      <c r="H1346" s="184">
        <v>3.7000999999999999</v>
      </c>
      <c r="I1346" s="184">
        <v>5.9612999999999996</v>
      </c>
      <c r="J1346" s="184">
        <v>11.1934</v>
      </c>
      <c r="K1346" s="184">
        <v>10.6761</v>
      </c>
      <c r="L1346" s="184">
        <v>5.6365999999999996</v>
      </c>
      <c r="M1346" s="184">
        <v>6.8658000000000001</v>
      </c>
      <c r="N1346" s="184">
        <v>9.5237999999999996</v>
      </c>
      <c r="O1346" s="184">
        <v>3.3209</v>
      </c>
      <c r="P1346" s="184">
        <v>4.9974999999999996</v>
      </c>
      <c r="Q1346" s="184">
        <v>6.8342000000000001</v>
      </c>
      <c r="R1346" s="184">
        <v>8.3354999999999997</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44351</v>
      </c>
      <c r="E1347" s="184">
        <v>0.83730000000000004</v>
      </c>
      <c r="F1347" s="184">
        <v>0</v>
      </c>
      <c r="G1347" s="184">
        <v>0</v>
      </c>
      <c r="H1347" s="184">
        <v>0</v>
      </c>
      <c r="I1347" s="184">
        <v>0</v>
      </c>
      <c r="J1347" s="184">
        <v>0</v>
      </c>
      <c r="K1347" s="184">
        <v>0</v>
      </c>
      <c r="L1347" s="184">
        <v>0</v>
      </c>
      <c r="M1347" s="184">
        <v>0</v>
      </c>
      <c r="N1347" s="184">
        <v>0</v>
      </c>
      <c r="O1347" s="184"/>
      <c r="P1347" s="184"/>
      <c r="Q1347" s="184">
        <v>-23.001999999999999</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44351</v>
      </c>
      <c r="E1348" s="184">
        <v>28.6783</v>
      </c>
      <c r="F1348" s="184">
        <v>7.3834</v>
      </c>
      <c r="G1348" s="184">
        <v>5.9424000000000001</v>
      </c>
      <c r="H1348" s="184">
        <v>2.8014999999999999</v>
      </c>
      <c r="I1348" s="184">
        <v>5.0278999999999998</v>
      </c>
      <c r="J1348" s="184">
        <v>10.283300000000001</v>
      </c>
      <c r="K1348" s="184">
        <v>9.6951999999999998</v>
      </c>
      <c r="L1348" s="184">
        <v>4.5952999999999999</v>
      </c>
      <c r="M1348" s="184">
        <v>5.7965999999999998</v>
      </c>
      <c r="N1348" s="184">
        <v>8.4224999999999994</v>
      </c>
      <c r="O1348" s="184">
        <v>2.3662000000000001</v>
      </c>
      <c r="P1348" s="184">
        <v>4.032</v>
      </c>
      <c r="Q1348" s="184">
        <v>5.8490000000000002</v>
      </c>
      <c r="R1348" s="184">
        <v>7.2885</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44351</v>
      </c>
      <c r="E1349" s="184">
        <v>0.7853</v>
      </c>
      <c r="F1349" s="184">
        <v>0</v>
      </c>
      <c r="G1349" s="184">
        <v>0</v>
      </c>
      <c r="H1349" s="184">
        <v>0</v>
      </c>
      <c r="I1349" s="184">
        <v>0</v>
      </c>
      <c r="J1349" s="184">
        <v>0</v>
      </c>
      <c r="K1349" s="184">
        <v>0</v>
      </c>
      <c r="L1349" s="184">
        <v>0</v>
      </c>
      <c r="M1349" s="184">
        <v>0</v>
      </c>
      <c r="N1349" s="184">
        <v>0</v>
      </c>
      <c r="O1349" s="184"/>
      <c r="P1349" s="184"/>
      <c r="Q1349" s="184">
        <v>-23.003799999999998</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44351</v>
      </c>
      <c r="E1350" s="184">
        <v>10.3992</v>
      </c>
      <c r="F1350" s="184">
        <v>-11.578900000000001</v>
      </c>
      <c r="G1350" s="184">
        <v>5.0328999999999997</v>
      </c>
      <c r="H1350" s="184">
        <v>-3.6577000000000002</v>
      </c>
      <c r="I1350" s="184">
        <v>0.62690000000000001</v>
      </c>
      <c r="J1350" s="184">
        <v>6.9358000000000004</v>
      </c>
      <c r="K1350" s="184">
        <v>9.5485000000000007</v>
      </c>
      <c r="L1350" s="184">
        <v>2.7090000000000001</v>
      </c>
      <c r="M1350" s="184"/>
      <c r="N1350" s="184"/>
      <c r="O1350" s="184"/>
      <c r="P1350" s="184"/>
      <c r="Q1350" s="184">
        <v>5.5401999999999996</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44351</v>
      </c>
      <c r="E1351" s="184">
        <v>10.3613</v>
      </c>
      <c r="F1351" s="184">
        <v>-11.6213</v>
      </c>
      <c r="G1351" s="184">
        <v>4.8163</v>
      </c>
      <c r="H1351" s="184">
        <v>-4.0731000000000002</v>
      </c>
      <c r="I1351" s="184">
        <v>0.17610000000000001</v>
      </c>
      <c r="J1351" s="184">
        <v>6.4442000000000004</v>
      </c>
      <c r="K1351" s="184">
        <v>9.1029</v>
      </c>
      <c r="L1351" s="184">
        <v>2.2271000000000001</v>
      </c>
      <c r="M1351" s="184"/>
      <c r="N1351" s="184"/>
      <c r="O1351" s="184"/>
      <c r="P1351" s="184"/>
      <c r="Q1351" s="184">
        <v>5.0141999999999998</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44351</v>
      </c>
      <c r="E1354" s="184">
        <v>8.6900000000000005E-2</v>
      </c>
      <c r="F1354" s="184">
        <v>42.050699999999999</v>
      </c>
      <c r="G1354" s="184">
        <v>14.0169</v>
      </c>
      <c r="H1354" s="184">
        <v>12.0283</v>
      </c>
      <c r="I1354" s="184">
        <v>12.0562</v>
      </c>
      <c r="J1354" s="184">
        <v>12.3218</v>
      </c>
      <c r="K1354" s="184">
        <v>11.751799999999999</v>
      </c>
      <c r="L1354" s="184">
        <v>-40.368000000000002</v>
      </c>
      <c r="M1354" s="184">
        <v>-24.708100000000002</v>
      </c>
      <c r="N1354" s="184">
        <v>-16.682600000000001</v>
      </c>
      <c r="O1354" s="184"/>
      <c r="P1354" s="184"/>
      <c r="Q1354" s="184">
        <v>-11.3612</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44351</v>
      </c>
      <c r="E1355" s="184">
        <v>8.3599999999999994E-2</v>
      </c>
      <c r="F1355" s="184">
        <v>0</v>
      </c>
      <c r="G1355" s="184">
        <v>14.5709</v>
      </c>
      <c r="H1355" s="184">
        <v>12.504300000000001</v>
      </c>
      <c r="I1355" s="184">
        <v>9.3895</v>
      </c>
      <c r="J1355" s="184">
        <v>11.375999999999999</v>
      </c>
      <c r="K1355" s="184">
        <v>11.2239</v>
      </c>
      <c r="L1355" s="184">
        <v>-40.873899999999999</v>
      </c>
      <c r="M1355" s="184">
        <v>-24.9711</v>
      </c>
      <c r="N1355" s="184">
        <v>-16.898599999999998</v>
      </c>
      <c r="O1355" s="184"/>
      <c r="P1355" s="184"/>
      <c r="Q1355" s="184">
        <v>-11.541499999999999</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44351</v>
      </c>
      <c r="E1356" s="184">
        <v>14.794600000000001</v>
      </c>
      <c r="F1356" s="184">
        <v>-3.7002999999999999</v>
      </c>
      <c r="G1356" s="184">
        <v>6.9942000000000002</v>
      </c>
      <c r="H1356" s="184">
        <v>1.8686</v>
      </c>
      <c r="I1356" s="184">
        <v>2.2046000000000001</v>
      </c>
      <c r="J1356" s="184">
        <v>5.7580999999999998</v>
      </c>
      <c r="K1356" s="184">
        <v>6.8997999999999999</v>
      </c>
      <c r="L1356" s="184">
        <v>2.5868000000000002</v>
      </c>
      <c r="M1356" s="184">
        <v>4.9443000000000001</v>
      </c>
      <c r="N1356" s="184">
        <v>2.4628000000000001</v>
      </c>
      <c r="O1356" s="184">
        <v>4.1817000000000002</v>
      </c>
      <c r="P1356" s="184">
        <v>5.8567999999999998</v>
      </c>
      <c r="Q1356" s="184">
        <v>6.5391000000000004</v>
      </c>
      <c r="R1356" s="184">
        <v>3.1031</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44351</v>
      </c>
      <c r="E1357" s="184">
        <v>14.167999999999999</v>
      </c>
      <c r="F1357" s="184">
        <v>-4.3791000000000002</v>
      </c>
      <c r="G1357" s="184">
        <v>6.3579999999999997</v>
      </c>
      <c r="H1357" s="184">
        <v>1.2148000000000001</v>
      </c>
      <c r="I1357" s="184">
        <v>1.5650999999999999</v>
      </c>
      <c r="J1357" s="184">
        <v>5.1247999999999996</v>
      </c>
      <c r="K1357" s="184">
        <v>6.2634999999999996</v>
      </c>
      <c r="L1357" s="184">
        <v>1.9624999999999999</v>
      </c>
      <c r="M1357" s="184">
        <v>4.3235000000000001</v>
      </c>
      <c r="N1357" s="184">
        <v>1.8680000000000001</v>
      </c>
      <c r="O1357" s="184">
        <v>3.4941</v>
      </c>
      <c r="P1357" s="184">
        <v>5.1798000000000002</v>
      </c>
      <c r="Q1357" s="184">
        <v>5.7961</v>
      </c>
      <c r="R1357" s="184">
        <v>2.4215</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5.4115390243902448</v>
      </c>
      <c r="G1358" s="186">
        <v>7.7015585365853667</v>
      </c>
      <c r="H1358" s="186">
        <v>2.6960439024390248</v>
      </c>
      <c r="I1358" s="186">
        <v>5.3505487804878031</v>
      </c>
      <c r="J1358" s="186">
        <v>7.2943585365853636</v>
      </c>
      <c r="K1358" s="186">
        <v>8.6978024390243895</v>
      </c>
      <c r="L1358" s="186">
        <v>0.24050731707317027</v>
      </c>
      <c r="M1358" s="186">
        <v>3.0466461538461536</v>
      </c>
      <c r="N1358" s="186">
        <v>4.5067846153846158</v>
      </c>
      <c r="O1358" s="186">
        <v>5.6271838709677402</v>
      </c>
      <c r="P1358" s="186">
        <v>6.4802354838709677</v>
      </c>
      <c r="Q1358" s="186">
        <v>2.6935975609756104</v>
      </c>
      <c r="R1358" s="186">
        <v>6.2040096774193545</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3.972</v>
      </c>
      <c r="G1359" s="186">
        <v>8.9298000000000002</v>
      </c>
      <c r="H1359" s="186">
        <v>2.5543999999999998</v>
      </c>
      <c r="I1359" s="186">
        <v>4.7481</v>
      </c>
      <c r="J1359" s="186">
        <v>7.7012999999999998</v>
      </c>
      <c r="K1359" s="186">
        <v>8.8082999999999991</v>
      </c>
      <c r="L1359" s="186">
        <v>3.4914000000000001</v>
      </c>
      <c r="M1359" s="186">
        <v>4.9032999999999998</v>
      </c>
      <c r="N1359" s="186">
        <v>6.0328999999999997</v>
      </c>
      <c r="O1359" s="186">
        <v>6.2877000000000001</v>
      </c>
      <c r="P1359" s="186">
        <v>6.8449999999999998</v>
      </c>
      <c r="Q1359" s="186">
        <v>7.6349999999999998</v>
      </c>
      <c r="R1359" s="186">
        <v>8.1242000000000001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44351</v>
      </c>
      <c r="E1362" s="184">
        <v>99.206800000000001</v>
      </c>
      <c r="F1362" s="184">
        <v>-2.6856</v>
      </c>
      <c r="G1362" s="184">
        <v>7.0804</v>
      </c>
      <c r="H1362" s="184">
        <v>0.59399999999999997</v>
      </c>
      <c r="I1362" s="184">
        <v>2.8229000000000002</v>
      </c>
      <c r="J1362" s="184">
        <v>7.6882999999999999</v>
      </c>
      <c r="K1362" s="184">
        <v>12.5565</v>
      </c>
      <c r="L1362" s="184">
        <v>3.1846000000000001</v>
      </c>
      <c r="M1362" s="184">
        <v>4.9878</v>
      </c>
      <c r="N1362" s="184">
        <v>7.3106</v>
      </c>
      <c r="O1362" s="184">
        <v>9.7459000000000007</v>
      </c>
      <c r="P1362" s="184">
        <v>8.1661999999999999</v>
      </c>
      <c r="Q1362" s="184">
        <v>9.3627000000000002</v>
      </c>
      <c r="R1362" s="184">
        <v>9.3224</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44351</v>
      </c>
      <c r="E1363" s="184">
        <v>105.11799999999999</v>
      </c>
      <c r="F1363" s="184">
        <v>-2.2915999999999999</v>
      </c>
      <c r="G1363" s="184">
        <v>7.4816000000000003</v>
      </c>
      <c r="H1363" s="184">
        <v>0.99229999999999996</v>
      </c>
      <c r="I1363" s="184">
        <v>3.2233000000000001</v>
      </c>
      <c r="J1363" s="184">
        <v>8.0907999999999998</v>
      </c>
      <c r="K1363" s="184">
        <v>12.967700000000001</v>
      </c>
      <c r="L1363" s="184">
        <v>3.6052</v>
      </c>
      <c r="M1363" s="184">
        <v>5.4367999999999999</v>
      </c>
      <c r="N1363" s="184">
        <v>7.7865000000000002</v>
      </c>
      <c r="O1363" s="184">
        <v>10.4503</v>
      </c>
      <c r="P1363" s="184">
        <v>8.9131999999999998</v>
      </c>
      <c r="Q1363" s="184">
        <v>8.7393000000000001</v>
      </c>
      <c r="R1363" s="184">
        <v>9.9361999999999995</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44351</v>
      </c>
      <c r="E1364" s="184">
        <v>48.991399999999999</v>
      </c>
      <c r="F1364" s="184">
        <v>-4.9165000000000001</v>
      </c>
      <c r="G1364" s="184">
        <v>5.0682999999999998</v>
      </c>
      <c r="H1364" s="184">
        <v>-1.1918</v>
      </c>
      <c r="I1364" s="184">
        <v>0.2555</v>
      </c>
      <c r="J1364" s="184">
        <v>5.9736000000000002</v>
      </c>
      <c r="K1364" s="184">
        <v>9.0574999999999992</v>
      </c>
      <c r="L1364" s="184">
        <v>2.8294999999999999</v>
      </c>
      <c r="M1364" s="184">
        <v>4.4992999999999999</v>
      </c>
      <c r="N1364" s="184">
        <v>5.8372000000000002</v>
      </c>
      <c r="O1364" s="184">
        <v>9.6499000000000006</v>
      </c>
      <c r="P1364" s="184">
        <v>8.7432999999999996</v>
      </c>
      <c r="Q1364" s="184">
        <v>8.7578999999999994</v>
      </c>
      <c r="R1364" s="184">
        <v>9.1390999999999991</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44351</v>
      </c>
      <c r="E1365" s="184">
        <v>45.7483</v>
      </c>
      <c r="F1365" s="184">
        <v>-5.9828000000000001</v>
      </c>
      <c r="G1365" s="184">
        <v>3.9904999999999999</v>
      </c>
      <c r="H1365" s="184">
        <v>-2.2671999999999999</v>
      </c>
      <c r="I1365" s="184">
        <v>-0.82040000000000002</v>
      </c>
      <c r="J1365" s="184">
        <v>4.8689</v>
      </c>
      <c r="K1365" s="184">
        <v>7.9093</v>
      </c>
      <c r="L1365" s="184">
        <v>1.6882999999999999</v>
      </c>
      <c r="M1365" s="184">
        <v>3.3372000000000002</v>
      </c>
      <c r="N1365" s="184">
        <v>4.6520000000000001</v>
      </c>
      <c r="O1365" s="184">
        <v>8.5109999999999992</v>
      </c>
      <c r="P1365" s="184">
        <v>7.7179000000000002</v>
      </c>
      <c r="Q1365" s="184">
        <v>8.4614999999999991</v>
      </c>
      <c r="R1365" s="184">
        <v>7.9447999999999999</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44351</v>
      </c>
      <c r="E1366" s="184">
        <v>47.090400000000002</v>
      </c>
      <c r="F1366" s="184">
        <v>10.3894</v>
      </c>
      <c r="G1366" s="184">
        <v>15.599600000000001</v>
      </c>
      <c r="H1366" s="184">
        <v>5.2649999999999997</v>
      </c>
      <c r="I1366" s="184">
        <v>3.4481999999999999</v>
      </c>
      <c r="J1366" s="184">
        <v>6.2362000000000002</v>
      </c>
      <c r="K1366" s="184">
        <v>7.5420999999999996</v>
      </c>
      <c r="L1366" s="184">
        <v>1.6709000000000001</v>
      </c>
      <c r="M1366" s="184">
        <v>3.6143000000000001</v>
      </c>
      <c r="N1366" s="184">
        <v>5.0506000000000002</v>
      </c>
      <c r="O1366" s="184">
        <v>7.6132</v>
      </c>
      <c r="P1366" s="184">
        <v>6.5285000000000002</v>
      </c>
      <c r="Q1366" s="184">
        <v>7.7561999999999998</v>
      </c>
      <c r="R1366" s="184">
        <v>7.234</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44351</v>
      </c>
      <c r="E1367" s="184">
        <v>50.046399999999998</v>
      </c>
      <c r="F1367" s="184">
        <v>11.308</v>
      </c>
      <c r="G1367" s="184">
        <v>16.505099999999999</v>
      </c>
      <c r="H1367" s="184">
        <v>6.1649000000000003</v>
      </c>
      <c r="I1367" s="184">
        <v>4.3310000000000004</v>
      </c>
      <c r="J1367" s="184">
        <v>7.1909999999999998</v>
      </c>
      <c r="K1367" s="184">
        <v>8.6163000000000007</v>
      </c>
      <c r="L1367" s="184">
        <v>2.6143000000000001</v>
      </c>
      <c r="M1367" s="184">
        <v>4.4584000000000001</v>
      </c>
      <c r="N1367" s="184">
        <v>5.8296000000000001</v>
      </c>
      <c r="O1367" s="184">
        <v>8.2309000000000001</v>
      </c>
      <c r="P1367" s="184">
        <v>7.1878000000000002</v>
      </c>
      <c r="Q1367" s="184">
        <v>7.85</v>
      </c>
      <c r="R1367" s="184">
        <v>7.8974000000000002</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44351</v>
      </c>
      <c r="E1368" s="184">
        <v>34.710500000000003</v>
      </c>
      <c r="F1368" s="184">
        <v>-17.552499999999998</v>
      </c>
      <c r="G1368" s="184">
        <v>1.9281999999999999</v>
      </c>
      <c r="H1368" s="184">
        <v>-5.3874000000000004</v>
      </c>
      <c r="I1368" s="184">
        <v>-2.0413999999999999</v>
      </c>
      <c r="J1368" s="184">
        <v>5.5758000000000001</v>
      </c>
      <c r="K1368" s="184">
        <v>8.8369999999999997</v>
      </c>
      <c r="L1368" s="184">
        <v>-0.30919999999999997</v>
      </c>
      <c r="M1368" s="184">
        <v>2.7168999999999999</v>
      </c>
      <c r="N1368" s="184">
        <v>3.1947999999999999</v>
      </c>
      <c r="O1368" s="184">
        <v>8.2776999999999994</v>
      </c>
      <c r="P1368" s="184">
        <v>6.54</v>
      </c>
      <c r="Q1368" s="184">
        <v>6.9598000000000004</v>
      </c>
      <c r="R1368" s="184">
        <v>6.8501000000000003</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44351</v>
      </c>
      <c r="E1369" s="184">
        <v>37.0959</v>
      </c>
      <c r="F1369" s="184">
        <v>-16.620999999999999</v>
      </c>
      <c r="G1369" s="184">
        <v>2.7885</v>
      </c>
      <c r="H1369" s="184">
        <v>-4.5502000000000002</v>
      </c>
      <c r="I1369" s="184">
        <v>-1.2013</v>
      </c>
      <c r="J1369" s="184">
        <v>6.4177</v>
      </c>
      <c r="K1369" s="184">
        <v>9.6929999999999996</v>
      </c>
      <c r="L1369" s="184">
        <v>0.52849999999999997</v>
      </c>
      <c r="M1369" s="184">
        <v>3.5735999999999999</v>
      </c>
      <c r="N1369" s="184">
        <v>4.0620000000000003</v>
      </c>
      <c r="O1369" s="184">
        <v>9.1534999999999993</v>
      </c>
      <c r="P1369" s="184">
        <v>7.3776999999999999</v>
      </c>
      <c r="Q1369" s="184">
        <v>7.5970000000000004</v>
      </c>
      <c r="R1369" s="184">
        <v>7.7446000000000002</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44351</v>
      </c>
      <c r="E1370" s="184">
        <v>31.261500000000002</v>
      </c>
      <c r="F1370" s="184">
        <v>-1.9847999999999999</v>
      </c>
      <c r="G1370" s="184">
        <v>10.5562</v>
      </c>
      <c r="H1370" s="184">
        <v>-2.8839999999999999</v>
      </c>
      <c r="I1370" s="184">
        <v>-1.9834000000000001</v>
      </c>
      <c r="J1370" s="184">
        <v>4.4231999999999996</v>
      </c>
      <c r="K1370" s="184">
        <v>9.3290000000000006</v>
      </c>
      <c r="L1370" s="184">
        <v>2.1107999999999998</v>
      </c>
      <c r="M1370" s="184">
        <v>4.1157000000000004</v>
      </c>
      <c r="N1370" s="184">
        <v>6.8703000000000003</v>
      </c>
      <c r="O1370" s="184">
        <v>9.2805</v>
      </c>
      <c r="P1370" s="184">
        <v>8.0930999999999997</v>
      </c>
      <c r="Q1370" s="184">
        <v>9.3110999999999997</v>
      </c>
      <c r="R1370" s="184">
        <v>9.1501999999999999</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44351</v>
      </c>
      <c r="E1371" s="184">
        <v>32.460999999999999</v>
      </c>
      <c r="F1371" s="184">
        <v>-1.3492999999999999</v>
      </c>
      <c r="G1371" s="184">
        <v>11.2171</v>
      </c>
      <c r="H1371" s="184">
        <v>-2.2317999999999998</v>
      </c>
      <c r="I1371" s="184">
        <v>-1.3406</v>
      </c>
      <c r="J1371" s="184">
        <v>5.0635000000000003</v>
      </c>
      <c r="K1371" s="184">
        <v>9.9848999999999997</v>
      </c>
      <c r="L1371" s="184">
        <v>2.7564000000000002</v>
      </c>
      <c r="M1371" s="184">
        <v>4.7508999999999997</v>
      </c>
      <c r="N1371" s="184">
        <v>7.5099</v>
      </c>
      <c r="O1371" s="184">
        <v>9.9001000000000001</v>
      </c>
      <c r="P1371" s="184">
        <v>8.6990999999999996</v>
      </c>
      <c r="Q1371" s="184">
        <v>8.8863000000000003</v>
      </c>
      <c r="R1371" s="184">
        <v>9.7568000000000001</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44351</v>
      </c>
      <c r="E1372" s="184">
        <v>57.109699999999997</v>
      </c>
      <c r="F1372" s="184">
        <v>-5.6872999999999996</v>
      </c>
      <c r="G1372" s="184">
        <v>14.3118</v>
      </c>
      <c r="H1372" s="184">
        <v>-3.3395000000000001</v>
      </c>
      <c r="I1372" s="184">
        <v>0.65300000000000002</v>
      </c>
      <c r="J1372" s="184">
        <v>6.6471</v>
      </c>
      <c r="K1372" s="184">
        <v>9.4735999999999994</v>
      </c>
      <c r="L1372" s="184">
        <v>0.77239999999999998</v>
      </c>
      <c r="M1372" s="184">
        <v>3.9457</v>
      </c>
      <c r="N1372" s="184">
        <v>4.4512999999999998</v>
      </c>
      <c r="O1372" s="184">
        <v>10.1008</v>
      </c>
      <c r="P1372" s="184">
        <v>8.9002999999999997</v>
      </c>
      <c r="Q1372" s="184">
        <v>9.0122</v>
      </c>
      <c r="R1372" s="184">
        <v>9.1163000000000007</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44351</v>
      </c>
      <c r="E1373" s="184">
        <v>53.622599999999998</v>
      </c>
      <c r="F1373" s="184">
        <v>-6.3292999999999999</v>
      </c>
      <c r="G1373" s="184">
        <v>13.6744</v>
      </c>
      <c r="H1373" s="184">
        <v>-3.9838</v>
      </c>
      <c r="I1373" s="184">
        <v>4.8999999999999998E-3</v>
      </c>
      <c r="J1373" s="184">
        <v>5.9962</v>
      </c>
      <c r="K1373" s="184">
        <v>8.7753999999999994</v>
      </c>
      <c r="L1373" s="184">
        <v>0.11260000000000001</v>
      </c>
      <c r="M1373" s="184">
        <v>3.2812999999999999</v>
      </c>
      <c r="N1373" s="184">
        <v>3.7837999999999998</v>
      </c>
      <c r="O1373" s="184">
        <v>9.4090000000000007</v>
      </c>
      <c r="P1373" s="184">
        <v>8.1013000000000002</v>
      </c>
      <c r="Q1373" s="184">
        <v>8.3652999999999995</v>
      </c>
      <c r="R1373" s="184">
        <v>8.4354999999999993</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44351</v>
      </c>
      <c r="E1374" s="184">
        <v>50.042000000000002</v>
      </c>
      <c r="F1374" s="184">
        <v>-20.557099999999998</v>
      </c>
      <c r="G1374" s="184">
        <v>3.3317999999999999</v>
      </c>
      <c r="H1374" s="184">
        <v>-3.9773000000000001</v>
      </c>
      <c r="I1374" s="184">
        <v>-0.55210000000000004</v>
      </c>
      <c r="J1374" s="184">
        <v>2.0907</v>
      </c>
      <c r="K1374" s="184">
        <v>5.6055999999999999</v>
      </c>
      <c r="L1374" s="184">
        <v>-0.52080000000000004</v>
      </c>
      <c r="M1374" s="184">
        <v>1.4278999999999999</v>
      </c>
      <c r="N1374" s="184">
        <v>4.0350000000000001</v>
      </c>
      <c r="O1374" s="184">
        <v>2.1474000000000002</v>
      </c>
      <c r="P1374" s="184">
        <v>3.1873999999999998</v>
      </c>
      <c r="Q1374" s="184">
        <v>6.3002000000000002</v>
      </c>
      <c r="R1374" s="184">
        <v>4.4211999999999998</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44351</v>
      </c>
      <c r="E1375" s="184">
        <v>54.430599999999998</v>
      </c>
      <c r="F1375" s="184">
        <v>-19.503399999999999</v>
      </c>
      <c r="G1375" s="184">
        <v>4.3155999999999999</v>
      </c>
      <c r="H1375" s="184">
        <v>-2.9775999999999998</v>
      </c>
      <c r="I1375" s="184">
        <v>0.45029999999999998</v>
      </c>
      <c r="J1375" s="184">
        <v>3.0928</v>
      </c>
      <c r="K1375" s="184">
        <v>6.6212999999999997</v>
      </c>
      <c r="L1375" s="184">
        <v>0.47939999999999999</v>
      </c>
      <c r="M1375" s="184">
        <v>2.4426999999999999</v>
      </c>
      <c r="N1375" s="184">
        <v>5.0805999999999996</v>
      </c>
      <c r="O1375" s="184">
        <v>3.1745000000000001</v>
      </c>
      <c r="P1375" s="184">
        <v>4.2245999999999997</v>
      </c>
      <c r="Q1375" s="184">
        <v>5.6722999999999999</v>
      </c>
      <c r="R1375" s="184">
        <v>5.4717000000000002</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44351</v>
      </c>
      <c r="E1376" s="184">
        <v>65.663799999999995</v>
      </c>
      <c r="F1376" s="184">
        <v>7.3944999999999999</v>
      </c>
      <c r="G1376" s="184">
        <v>10.310700000000001</v>
      </c>
      <c r="H1376" s="184">
        <v>7.7141000000000002</v>
      </c>
      <c r="I1376" s="184">
        <v>6.2325999999999997</v>
      </c>
      <c r="J1376" s="184">
        <v>9.4915000000000003</v>
      </c>
      <c r="K1376" s="184">
        <v>7.9653999999999998</v>
      </c>
      <c r="L1376" s="184">
        <v>1.5084</v>
      </c>
      <c r="M1376" s="184">
        <v>4.8052000000000001</v>
      </c>
      <c r="N1376" s="184">
        <v>6.2050000000000001</v>
      </c>
      <c r="O1376" s="184">
        <v>10.0815</v>
      </c>
      <c r="P1376" s="184">
        <v>8.4139999999999997</v>
      </c>
      <c r="Q1376" s="184">
        <v>8.3844999999999992</v>
      </c>
      <c r="R1376" s="184">
        <v>9.6692999999999998</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44351</v>
      </c>
      <c r="E1377" s="184">
        <v>61.059899999999999</v>
      </c>
      <c r="F1377" s="184">
        <v>6.3375000000000004</v>
      </c>
      <c r="G1377" s="184">
        <v>9.2726000000000006</v>
      </c>
      <c r="H1377" s="184">
        <v>6.6864999999999997</v>
      </c>
      <c r="I1377" s="184">
        <v>5.2024999999999997</v>
      </c>
      <c r="J1377" s="184">
        <v>8.4542000000000002</v>
      </c>
      <c r="K1377" s="184">
        <v>6.8638000000000003</v>
      </c>
      <c r="L1377" s="184">
        <v>0.41339999999999999</v>
      </c>
      <c r="M1377" s="184">
        <v>3.6949999999999998</v>
      </c>
      <c r="N1377" s="184">
        <v>5.0574000000000003</v>
      </c>
      <c r="O1377" s="184">
        <v>8.9564000000000004</v>
      </c>
      <c r="P1377" s="184">
        <v>7.3723000000000001</v>
      </c>
      <c r="Q1377" s="184">
        <v>8.7626000000000008</v>
      </c>
      <c r="R1377" s="184">
        <v>8.5024999999999995</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44351</v>
      </c>
      <c r="E1378" s="184">
        <v>57.398099999999999</v>
      </c>
      <c r="F1378" s="184">
        <v>-6.2944000000000004</v>
      </c>
      <c r="G1378" s="184">
        <v>7.4870999999999999</v>
      </c>
      <c r="H1378" s="184">
        <v>-0.84470000000000001</v>
      </c>
      <c r="I1378" s="184">
        <v>0.3362</v>
      </c>
      <c r="J1378" s="184">
        <v>4.5799000000000003</v>
      </c>
      <c r="K1378" s="184">
        <v>6.9608999999999996</v>
      </c>
      <c r="L1378" s="184">
        <v>1.095</v>
      </c>
      <c r="M1378" s="184">
        <v>2.1029</v>
      </c>
      <c r="N1378" s="184">
        <v>3.4862000000000002</v>
      </c>
      <c r="O1378" s="184">
        <v>8.0973000000000006</v>
      </c>
      <c r="P1378" s="184">
        <v>6.9569000000000001</v>
      </c>
      <c r="Q1378" s="184">
        <v>8.1479999999999997</v>
      </c>
      <c r="R1378" s="184">
        <v>7.1970999999999998</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44351</v>
      </c>
      <c r="E1379" s="184">
        <v>60.115000000000002</v>
      </c>
      <c r="F1379" s="184">
        <v>-6.1314000000000002</v>
      </c>
      <c r="G1379" s="184">
        <v>7.6551999999999998</v>
      </c>
      <c r="H1379" s="184">
        <v>-0.66779999999999995</v>
      </c>
      <c r="I1379" s="184">
        <v>0.50749999999999995</v>
      </c>
      <c r="J1379" s="184">
        <v>4.7491000000000003</v>
      </c>
      <c r="K1379" s="184">
        <v>7.1327999999999996</v>
      </c>
      <c r="L1379" s="184">
        <v>1.3813</v>
      </c>
      <c r="M1379" s="184">
        <v>2.5948000000000002</v>
      </c>
      <c r="N1379" s="184">
        <v>4.0974000000000004</v>
      </c>
      <c r="O1379" s="184">
        <v>8.7665000000000006</v>
      </c>
      <c r="P1379" s="184">
        <v>7.5420999999999996</v>
      </c>
      <c r="Q1379" s="184">
        <v>7.6692999999999998</v>
      </c>
      <c r="R1379" s="184">
        <v>7.8738999999999999</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44351</v>
      </c>
      <c r="E1380" s="184">
        <v>71.188400000000001</v>
      </c>
      <c r="F1380" s="184">
        <v>-21.6753</v>
      </c>
      <c r="G1380" s="184">
        <v>4.2571000000000003</v>
      </c>
      <c r="H1380" s="184">
        <v>-7.7671999999999999</v>
      </c>
      <c r="I1380" s="184">
        <v>-5.9814999999999996</v>
      </c>
      <c r="J1380" s="184">
        <v>3.7031999999999998</v>
      </c>
      <c r="K1380" s="184">
        <v>8.6151999999999997</v>
      </c>
      <c r="L1380" s="184">
        <v>-0.16239999999999999</v>
      </c>
      <c r="M1380" s="184">
        <v>2.5901000000000001</v>
      </c>
      <c r="N1380" s="184">
        <v>3.7212999999999998</v>
      </c>
      <c r="O1380" s="184">
        <v>9.34</v>
      </c>
      <c r="P1380" s="184">
        <v>7.8802000000000003</v>
      </c>
      <c r="Q1380" s="184">
        <v>8.7485999999999997</v>
      </c>
      <c r="R1380" s="184">
        <v>8.0597999999999992</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44351</v>
      </c>
      <c r="E1381" s="184">
        <v>76.513400000000004</v>
      </c>
      <c r="F1381" s="184">
        <v>-20.5489</v>
      </c>
      <c r="G1381" s="184">
        <v>5.3611000000000004</v>
      </c>
      <c r="H1381" s="184">
        <v>-6.6631999999999998</v>
      </c>
      <c r="I1381" s="184">
        <v>-4.8771000000000004</v>
      </c>
      <c r="J1381" s="184">
        <v>4.8131000000000004</v>
      </c>
      <c r="K1381" s="184">
        <v>9.7672000000000008</v>
      </c>
      <c r="L1381" s="184">
        <v>1.0177</v>
      </c>
      <c r="M1381" s="184">
        <v>3.7383999999999999</v>
      </c>
      <c r="N1381" s="184">
        <v>4.8083999999999998</v>
      </c>
      <c r="O1381" s="184">
        <v>10.2669</v>
      </c>
      <c r="P1381" s="184">
        <v>8.8004999999999995</v>
      </c>
      <c r="Q1381" s="184">
        <v>8.6997</v>
      </c>
      <c r="R1381" s="184">
        <v>9.0280000000000005</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44351</v>
      </c>
      <c r="E1382" s="184">
        <v>58.315399999999997</v>
      </c>
      <c r="F1382" s="184">
        <v>10.2051</v>
      </c>
      <c r="G1382" s="184">
        <v>22.448799999999999</v>
      </c>
      <c r="H1382" s="184">
        <v>12.0092</v>
      </c>
      <c r="I1382" s="184">
        <v>9.7737999999999996</v>
      </c>
      <c r="J1382" s="184">
        <v>7.9191000000000003</v>
      </c>
      <c r="K1382" s="184">
        <v>8.77</v>
      </c>
      <c r="L1382" s="184">
        <v>3.8252999999999999</v>
      </c>
      <c r="M1382" s="184">
        <v>5.9379</v>
      </c>
      <c r="N1382" s="184">
        <v>8.1866000000000003</v>
      </c>
      <c r="O1382" s="184">
        <v>10.460699999999999</v>
      </c>
      <c r="P1382" s="184">
        <v>9.5670999999999999</v>
      </c>
      <c r="Q1382" s="184">
        <v>8.9146999999999998</v>
      </c>
      <c r="R1382" s="184">
        <v>10.6637</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44351</v>
      </c>
      <c r="E1383" s="184">
        <v>55.540300000000002</v>
      </c>
      <c r="F1383" s="184">
        <v>9.5974000000000004</v>
      </c>
      <c r="G1383" s="184">
        <v>21.791599999999999</v>
      </c>
      <c r="H1383" s="184">
        <v>11.3469</v>
      </c>
      <c r="I1383" s="184">
        <v>9.1102000000000007</v>
      </c>
      <c r="J1383" s="184">
        <v>7.2565</v>
      </c>
      <c r="K1383" s="184">
        <v>8.0967000000000002</v>
      </c>
      <c r="L1383" s="184">
        <v>3.1669</v>
      </c>
      <c r="M1383" s="184">
        <v>5.2728999999999999</v>
      </c>
      <c r="N1383" s="184">
        <v>7.5060000000000002</v>
      </c>
      <c r="O1383" s="184">
        <v>9.7285000000000004</v>
      </c>
      <c r="P1383" s="184">
        <v>8.7909000000000006</v>
      </c>
      <c r="Q1383" s="184">
        <v>7.8753000000000002</v>
      </c>
      <c r="R1383" s="184">
        <v>9.9855999999999998</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44351</v>
      </c>
      <c r="E1384" s="184">
        <v>70.552899999999994</v>
      </c>
      <c r="F1384" s="184">
        <v>17.649899999999999</v>
      </c>
      <c r="G1384" s="184">
        <v>19.863800000000001</v>
      </c>
      <c r="H1384" s="184">
        <v>11.317399999999999</v>
      </c>
      <c r="I1384" s="184">
        <v>7.1329000000000002</v>
      </c>
      <c r="J1384" s="184">
        <v>7.7778</v>
      </c>
      <c r="K1384" s="184">
        <v>10.6571</v>
      </c>
      <c r="L1384" s="184">
        <v>2.4596</v>
      </c>
      <c r="M1384" s="184">
        <v>4.3554000000000004</v>
      </c>
      <c r="N1384" s="184">
        <v>7.4829999999999997</v>
      </c>
      <c r="O1384" s="184">
        <v>9.2956000000000003</v>
      </c>
      <c r="P1384" s="184">
        <v>8.2556999999999992</v>
      </c>
      <c r="Q1384" s="184">
        <v>8.7247000000000003</v>
      </c>
      <c r="R1384" s="184">
        <v>9.4994999999999994</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44351</v>
      </c>
      <c r="E1385" s="184">
        <v>65.7179</v>
      </c>
      <c r="F1385" s="184">
        <v>17.003299999999999</v>
      </c>
      <c r="G1385" s="184">
        <v>19.173100000000002</v>
      </c>
      <c r="H1385" s="184">
        <v>10.6378</v>
      </c>
      <c r="I1385" s="184">
        <v>6.4585999999999997</v>
      </c>
      <c r="J1385" s="184">
        <v>7.0998000000000001</v>
      </c>
      <c r="K1385" s="184">
        <v>9.8876000000000008</v>
      </c>
      <c r="L1385" s="184">
        <v>1.6411</v>
      </c>
      <c r="M1385" s="184">
        <v>3.5013000000000001</v>
      </c>
      <c r="N1385" s="184">
        <v>6.5933999999999999</v>
      </c>
      <c r="O1385" s="184">
        <v>8.3069000000000006</v>
      </c>
      <c r="P1385" s="184">
        <v>7.1768999999999998</v>
      </c>
      <c r="Q1385" s="184">
        <v>8.1194000000000006</v>
      </c>
      <c r="R1385" s="184">
        <v>8.5656999999999996</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44351</v>
      </c>
      <c r="E1386" s="184">
        <v>1.7433000000000001</v>
      </c>
      <c r="F1386" s="184">
        <v>10.4717</v>
      </c>
      <c r="G1386" s="184">
        <v>11.1768</v>
      </c>
      <c r="H1386" s="184">
        <v>11.090400000000001</v>
      </c>
      <c r="I1386" s="184">
        <v>11.114000000000001</v>
      </c>
      <c r="J1386" s="184">
        <v>11.1129</v>
      </c>
      <c r="K1386" s="184">
        <v>11.3294</v>
      </c>
      <c r="L1386" s="184">
        <v>-40.402000000000001</v>
      </c>
      <c r="M1386" s="184">
        <v>-24.677399999999999</v>
      </c>
      <c r="N1386" s="184">
        <v>-16.6722</v>
      </c>
      <c r="O1386" s="184"/>
      <c r="P1386" s="184"/>
      <c r="Q1386" s="184">
        <v>-11.381500000000001</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44351</v>
      </c>
      <c r="E1387" s="184">
        <v>1.6314</v>
      </c>
      <c r="F1387" s="184">
        <v>11.190099999999999</v>
      </c>
      <c r="G1387" s="184">
        <v>11.196999999999999</v>
      </c>
      <c r="H1387" s="184">
        <v>11.210800000000001</v>
      </c>
      <c r="I1387" s="184">
        <v>11.073700000000001</v>
      </c>
      <c r="J1387" s="184">
        <v>11.1469</v>
      </c>
      <c r="K1387" s="184">
        <v>11.331099999999999</v>
      </c>
      <c r="L1387" s="184">
        <v>-40.740699999999997</v>
      </c>
      <c r="M1387" s="184">
        <v>-24.902000000000001</v>
      </c>
      <c r="N1387" s="184">
        <v>-16.8459</v>
      </c>
      <c r="O1387" s="184"/>
      <c r="P1387" s="184"/>
      <c r="Q1387" s="184">
        <v>-11.526999999999999</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44351</v>
      </c>
      <c r="E1388" s="184">
        <v>54.654499999999999</v>
      </c>
      <c r="F1388" s="184">
        <v>-1.3355999999999999</v>
      </c>
      <c r="G1388" s="184">
        <v>9.9365000000000006</v>
      </c>
      <c r="H1388" s="184">
        <v>0.58199999999999996</v>
      </c>
      <c r="I1388" s="184">
        <v>1.8855999999999999</v>
      </c>
      <c r="J1388" s="184">
        <v>3.8016000000000001</v>
      </c>
      <c r="K1388" s="184">
        <v>5.9615</v>
      </c>
      <c r="L1388" s="184">
        <v>1.6836</v>
      </c>
      <c r="M1388" s="184">
        <v>2.7589000000000001</v>
      </c>
      <c r="N1388" s="184">
        <v>4.5869</v>
      </c>
      <c r="O1388" s="184">
        <v>0.26640000000000003</v>
      </c>
      <c r="P1388" s="184">
        <v>3.4220000000000002</v>
      </c>
      <c r="Q1388" s="184">
        <v>5.7378</v>
      </c>
      <c r="R1388" s="184">
        <v>1.89</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44351</v>
      </c>
      <c r="E1389" s="184">
        <v>50.901000000000003</v>
      </c>
      <c r="F1389" s="184">
        <v>-1.7209000000000001</v>
      </c>
      <c r="G1389" s="184">
        <v>9.5206999999999997</v>
      </c>
      <c r="H1389" s="184">
        <v>0.16389999999999999</v>
      </c>
      <c r="I1389" s="184">
        <v>1.4657</v>
      </c>
      <c r="J1389" s="184">
        <v>3.3799000000000001</v>
      </c>
      <c r="K1389" s="184">
        <v>5.5185000000000004</v>
      </c>
      <c r="L1389" s="184">
        <v>1.2244999999999999</v>
      </c>
      <c r="M1389" s="184">
        <v>2.2711000000000001</v>
      </c>
      <c r="N1389" s="184">
        <v>4.0613999999999999</v>
      </c>
      <c r="O1389" s="184">
        <v>-0.46139999999999998</v>
      </c>
      <c r="P1389" s="184">
        <v>2.6473</v>
      </c>
      <c r="Q1389" s="184">
        <v>7.3377999999999997</v>
      </c>
      <c r="R1389" s="184">
        <v>1.135</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-1.8436000000000001</v>
      </c>
      <c r="G1390" s="186">
        <v>10.260757142857145</v>
      </c>
      <c r="H1390" s="186">
        <v>1.6800607142857142</v>
      </c>
      <c r="I1390" s="186">
        <v>2.3815928571428571</v>
      </c>
      <c r="J1390" s="186">
        <v>6.237189285714285</v>
      </c>
      <c r="K1390" s="186">
        <v>8.7795142857142832</v>
      </c>
      <c r="L1390" s="186">
        <v>-1.4416214285714288</v>
      </c>
      <c r="M1390" s="186">
        <v>1.6654642857142863</v>
      </c>
      <c r="N1390" s="186">
        <v>3.8474678571428567</v>
      </c>
      <c r="O1390" s="186">
        <v>8.0288461538461533</v>
      </c>
      <c r="P1390" s="186">
        <v>7.2771653846153832</v>
      </c>
      <c r="Q1390" s="186">
        <v>6.6873464285714306</v>
      </c>
      <c r="R1390" s="186">
        <v>7.8650153846153836</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-2.1381999999999999</v>
      </c>
      <c r="G1391" s="186">
        <v>9.7286000000000001</v>
      </c>
      <c r="H1391" s="186">
        <v>-0.25195000000000001</v>
      </c>
      <c r="I1391" s="186">
        <v>1.05935</v>
      </c>
      <c r="J1391" s="186">
        <v>6.1162000000000001</v>
      </c>
      <c r="K1391" s="186">
        <v>8.7727000000000004</v>
      </c>
      <c r="L1391" s="186">
        <v>1.44485</v>
      </c>
      <c r="M1391" s="186">
        <v>3.59395</v>
      </c>
      <c r="N1391" s="186">
        <v>4.9295</v>
      </c>
      <c r="O1391" s="186">
        <v>9.2169999999999987</v>
      </c>
      <c r="P1391" s="186">
        <v>7.7990500000000003</v>
      </c>
      <c r="Q1391" s="186">
        <v>8.2566500000000005</v>
      </c>
      <c r="R1391" s="186">
        <v>8.4689999999999994</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44351</v>
      </c>
      <c r="E1394" s="184">
        <v>386.24</v>
      </c>
      <c r="F1394" s="184">
        <v>0.37940000000000002</v>
      </c>
      <c r="G1394" s="184">
        <v>2.6006</v>
      </c>
      <c r="H1394" s="184">
        <v>2.8986000000000001</v>
      </c>
      <c r="I1394" s="184">
        <v>4.2990000000000004</v>
      </c>
      <c r="J1394" s="184">
        <v>9.1412999999999993</v>
      </c>
      <c r="K1394" s="184">
        <v>6.7846000000000002</v>
      </c>
      <c r="L1394" s="184">
        <v>26.99</v>
      </c>
      <c r="M1394" s="184">
        <v>46.580599999999997</v>
      </c>
      <c r="N1394" s="184">
        <v>76.526499999999999</v>
      </c>
      <c r="O1394" s="184">
        <v>8.4239999999999995</v>
      </c>
      <c r="P1394" s="184">
        <v>11.8127</v>
      </c>
      <c r="Q1394" s="184">
        <v>21.601700000000001</v>
      </c>
      <c r="R1394" s="184">
        <v>15.161799999999999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44351</v>
      </c>
      <c r="E1395" s="184">
        <v>415.2</v>
      </c>
      <c r="F1395" s="184">
        <v>0.38200000000000001</v>
      </c>
      <c r="G1395" s="184">
        <v>2.6072000000000002</v>
      </c>
      <c r="H1395" s="184">
        <v>2.9148999999999998</v>
      </c>
      <c r="I1395" s="184">
        <v>4.3346999999999998</v>
      </c>
      <c r="J1395" s="184">
        <v>9.2286999999999999</v>
      </c>
      <c r="K1395" s="184">
        <v>7.0269000000000004</v>
      </c>
      <c r="L1395" s="184">
        <v>27.553699999999999</v>
      </c>
      <c r="M1395" s="184">
        <v>47.5899</v>
      </c>
      <c r="N1395" s="184">
        <v>78.212699999999998</v>
      </c>
      <c r="O1395" s="184">
        <v>9.4101999999999997</v>
      </c>
      <c r="P1395" s="184">
        <v>12.8485</v>
      </c>
      <c r="Q1395" s="184">
        <v>15.8758</v>
      </c>
      <c r="R1395" s="184">
        <v>16.228999999999999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44351</v>
      </c>
      <c r="E1396" s="184">
        <v>65.400000000000006</v>
      </c>
      <c r="F1396" s="184">
        <v>9.1800000000000007E-2</v>
      </c>
      <c r="G1396" s="184">
        <v>1.885</v>
      </c>
      <c r="H1396" s="184">
        <v>2.4115000000000002</v>
      </c>
      <c r="I1396" s="184">
        <v>3.3664999999999998</v>
      </c>
      <c r="J1396" s="184">
        <v>7.4950999999999999</v>
      </c>
      <c r="K1396" s="184">
        <v>6.0827</v>
      </c>
      <c r="L1396" s="184">
        <v>23.256699999999999</v>
      </c>
      <c r="M1396" s="184">
        <v>43.295400000000001</v>
      </c>
      <c r="N1396" s="184">
        <v>62.484499999999997</v>
      </c>
      <c r="O1396" s="184">
        <v>21.0517</v>
      </c>
      <c r="P1396" s="184">
        <v>20.674600000000002</v>
      </c>
      <c r="Q1396" s="184">
        <v>20.3902</v>
      </c>
      <c r="R1396" s="184">
        <v>27.6172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44351</v>
      </c>
      <c r="E1397" s="184">
        <v>58.99</v>
      </c>
      <c r="F1397" s="184">
        <v>8.48E-2</v>
      </c>
      <c r="G1397" s="184">
        <v>1.865</v>
      </c>
      <c r="H1397" s="184">
        <v>2.3776000000000002</v>
      </c>
      <c r="I1397" s="184">
        <v>3.31</v>
      </c>
      <c r="J1397" s="184">
        <v>7.3521000000000001</v>
      </c>
      <c r="K1397" s="184">
        <v>5.7168000000000001</v>
      </c>
      <c r="L1397" s="184">
        <v>22.436699999999998</v>
      </c>
      <c r="M1397" s="184">
        <v>41.871099999999998</v>
      </c>
      <c r="N1397" s="184">
        <v>60.255400000000002</v>
      </c>
      <c r="O1397" s="184">
        <v>19.489799999999999</v>
      </c>
      <c r="P1397" s="184">
        <v>19.1995</v>
      </c>
      <c r="Q1397" s="184">
        <v>18.807200000000002</v>
      </c>
      <c r="R1397" s="184">
        <v>25.887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44351</v>
      </c>
      <c r="E1398" s="184">
        <v>13.83</v>
      </c>
      <c r="F1398" s="184">
        <v>0.43569999999999998</v>
      </c>
      <c r="G1398" s="184">
        <v>1.6912</v>
      </c>
      <c r="H1398" s="184">
        <v>1.3187</v>
      </c>
      <c r="I1398" s="184">
        <v>2.5964</v>
      </c>
      <c r="J1398" s="184">
        <v>7.3757999999999999</v>
      </c>
      <c r="K1398" s="184">
        <v>5.1711</v>
      </c>
      <c r="L1398" s="184">
        <v>23.1523</v>
      </c>
      <c r="M1398" s="184">
        <v>44.968600000000002</v>
      </c>
      <c r="N1398" s="184">
        <v>71.375500000000002</v>
      </c>
      <c r="O1398" s="184">
        <v>13.402200000000001</v>
      </c>
      <c r="P1398" s="184">
        <v>15.857100000000001</v>
      </c>
      <c r="Q1398" s="184">
        <v>3.0844</v>
      </c>
      <c r="R1398" s="184">
        <v>22.907299999999999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44351</v>
      </c>
      <c r="E1399" s="184">
        <v>14.82</v>
      </c>
      <c r="F1399" s="184">
        <v>0.40649999999999997</v>
      </c>
      <c r="G1399" s="184">
        <v>1.6460999999999999</v>
      </c>
      <c r="H1399" s="184">
        <v>1.2987</v>
      </c>
      <c r="I1399" s="184">
        <v>2.6316000000000002</v>
      </c>
      <c r="J1399" s="184">
        <v>7.3913000000000002</v>
      </c>
      <c r="K1399" s="184">
        <v>5.4054000000000002</v>
      </c>
      <c r="L1399" s="184">
        <v>23.8095</v>
      </c>
      <c r="M1399" s="184">
        <v>45.866100000000003</v>
      </c>
      <c r="N1399" s="184">
        <v>72.7273</v>
      </c>
      <c r="O1399" s="184">
        <v>14.3803</v>
      </c>
      <c r="P1399" s="184">
        <v>16.840599999999998</v>
      </c>
      <c r="Q1399" s="184">
        <v>8.5553000000000008</v>
      </c>
      <c r="R1399" s="184">
        <v>23.953199999999999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44351</v>
      </c>
      <c r="E1400" s="184">
        <v>50.956000000000003</v>
      </c>
      <c r="F1400" s="184">
        <v>0.44950000000000001</v>
      </c>
      <c r="G1400" s="184">
        <v>2.9226999999999999</v>
      </c>
      <c r="H1400" s="184">
        <v>3.5270000000000001</v>
      </c>
      <c r="I1400" s="184">
        <v>4.3539000000000003</v>
      </c>
      <c r="J1400" s="184">
        <v>8.3847000000000005</v>
      </c>
      <c r="K1400" s="184">
        <v>5.2984</v>
      </c>
      <c r="L1400" s="184">
        <v>30.125900000000001</v>
      </c>
      <c r="M1400" s="184">
        <v>50.396999999999998</v>
      </c>
      <c r="N1400" s="184">
        <v>75.577100000000002</v>
      </c>
      <c r="O1400" s="184">
        <v>16.307099999999998</v>
      </c>
      <c r="P1400" s="184">
        <v>14.9862</v>
      </c>
      <c r="Q1400" s="184">
        <v>11.3858</v>
      </c>
      <c r="R1400" s="184">
        <v>24.419799999999999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44351</v>
      </c>
      <c r="E1401" s="184">
        <v>57.018999999999998</v>
      </c>
      <c r="F1401" s="184">
        <v>0.45450000000000002</v>
      </c>
      <c r="G1401" s="184">
        <v>2.9371999999999998</v>
      </c>
      <c r="H1401" s="184">
        <v>3.5579000000000001</v>
      </c>
      <c r="I1401" s="184">
        <v>4.4131999999999998</v>
      </c>
      <c r="J1401" s="184">
        <v>8.5207999999999995</v>
      </c>
      <c r="K1401" s="184">
        <v>5.6905999999999999</v>
      </c>
      <c r="L1401" s="184">
        <v>31.1264</v>
      </c>
      <c r="M1401" s="184">
        <v>52.115600000000001</v>
      </c>
      <c r="N1401" s="184">
        <v>78.251199999999997</v>
      </c>
      <c r="O1401" s="184">
        <v>18.040600000000001</v>
      </c>
      <c r="P1401" s="184">
        <v>16.743200000000002</v>
      </c>
      <c r="Q1401" s="184">
        <v>19.776599999999998</v>
      </c>
      <c r="R1401" s="184">
        <v>26.239899999999999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44351</v>
      </c>
      <c r="E1402" s="184">
        <v>89.674000000000007</v>
      </c>
      <c r="F1402" s="184">
        <v>0.3548</v>
      </c>
      <c r="G1402" s="184">
        <v>2.391</v>
      </c>
      <c r="H1402" s="184">
        <v>2.4388999999999998</v>
      </c>
      <c r="I1402" s="184">
        <v>3.5388999999999999</v>
      </c>
      <c r="J1402" s="184">
        <v>8.4787999999999997</v>
      </c>
      <c r="K1402" s="184">
        <v>7.3799000000000001</v>
      </c>
      <c r="L1402" s="184">
        <v>20.917999999999999</v>
      </c>
      <c r="M1402" s="184">
        <v>39.713900000000002</v>
      </c>
      <c r="N1402" s="184">
        <v>63.680500000000002</v>
      </c>
      <c r="O1402" s="184">
        <v>16.498000000000001</v>
      </c>
      <c r="P1402" s="184">
        <v>18.2074</v>
      </c>
      <c r="Q1402" s="184">
        <v>19.3582</v>
      </c>
      <c r="R1402" s="184">
        <v>24.5684</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44351</v>
      </c>
      <c r="E1403" s="184">
        <v>83.902000000000001</v>
      </c>
      <c r="F1403" s="184">
        <v>0.35160000000000002</v>
      </c>
      <c r="G1403" s="184">
        <v>2.3818999999999999</v>
      </c>
      <c r="H1403" s="184">
        <v>2.4182000000000001</v>
      </c>
      <c r="I1403" s="184">
        <v>3.4971000000000001</v>
      </c>
      <c r="J1403" s="184">
        <v>8.3879000000000001</v>
      </c>
      <c r="K1403" s="184">
        <v>7.1108000000000002</v>
      </c>
      <c r="L1403" s="184">
        <v>20.318899999999999</v>
      </c>
      <c r="M1403" s="184">
        <v>38.690199999999997</v>
      </c>
      <c r="N1403" s="184">
        <v>62.104399999999998</v>
      </c>
      <c r="O1403" s="184">
        <v>15.4316</v>
      </c>
      <c r="P1403" s="184">
        <v>17.160699999999999</v>
      </c>
      <c r="Q1403" s="184">
        <v>15.7249</v>
      </c>
      <c r="R1403" s="184">
        <v>23.413499999999999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44351</v>
      </c>
      <c r="E1404" s="184">
        <v>47.676000000000002</v>
      </c>
      <c r="F1404" s="184">
        <v>7.7700000000000005E-2</v>
      </c>
      <c r="G1404" s="184">
        <v>2.6217000000000001</v>
      </c>
      <c r="H1404" s="184">
        <v>2.4695</v>
      </c>
      <c r="I1404" s="184">
        <v>2.7744</v>
      </c>
      <c r="J1404" s="184">
        <v>9.2734000000000005</v>
      </c>
      <c r="K1404" s="184">
        <v>7.0505000000000004</v>
      </c>
      <c r="L1404" s="184">
        <v>31.781700000000001</v>
      </c>
      <c r="M1404" s="184">
        <v>56.7104</v>
      </c>
      <c r="N1404" s="184">
        <v>89.235500000000002</v>
      </c>
      <c r="O1404" s="184">
        <v>17.6417</v>
      </c>
      <c r="P1404" s="184">
        <v>19.127300000000002</v>
      </c>
      <c r="Q1404" s="184">
        <v>21.584900000000001</v>
      </c>
      <c r="R1404" s="184">
        <v>28.088999999999999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44351</v>
      </c>
      <c r="E1405" s="184">
        <v>43.344999999999999</v>
      </c>
      <c r="F1405" s="184">
        <v>7.3899999999999993E-2</v>
      </c>
      <c r="G1405" s="184">
        <v>2.6086999999999998</v>
      </c>
      <c r="H1405" s="184">
        <v>2.4390000000000001</v>
      </c>
      <c r="I1405" s="184">
        <v>2.7157</v>
      </c>
      <c r="J1405" s="184">
        <v>9.1373999999999995</v>
      </c>
      <c r="K1405" s="184">
        <v>6.6691000000000003</v>
      </c>
      <c r="L1405" s="184">
        <v>30.8568</v>
      </c>
      <c r="M1405" s="184">
        <v>55.069400000000002</v>
      </c>
      <c r="N1405" s="184">
        <v>86.470200000000006</v>
      </c>
      <c r="O1405" s="184">
        <v>15.870900000000001</v>
      </c>
      <c r="P1405" s="184">
        <v>17.704999999999998</v>
      </c>
      <c r="Q1405" s="184">
        <v>11.5215</v>
      </c>
      <c r="R1405" s="184">
        <v>26.124500000000001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44351</v>
      </c>
      <c r="E1406" s="184">
        <v>1358.7011</v>
      </c>
      <c r="F1406" s="184">
        <v>0.22969999999999999</v>
      </c>
      <c r="G1406" s="184">
        <v>2.3658000000000001</v>
      </c>
      <c r="H1406" s="184">
        <v>2.5106999999999999</v>
      </c>
      <c r="I1406" s="184">
        <v>3.7566999999999999</v>
      </c>
      <c r="J1406" s="184">
        <v>8.8645999999999994</v>
      </c>
      <c r="K1406" s="184">
        <v>3.3932000000000002</v>
      </c>
      <c r="L1406" s="184">
        <v>22.324999999999999</v>
      </c>
      <c r="M1406" s="184">
        <v>47.962400000000002</v>
      </c>
      <c r="N1406" s="184">
        <v>72.612700000000004</v>
      </c>
      <c r="O1406" s="184">
        <v>11.999599999999999</v>
      </c>
      <c r="P1406" s="184">
        <v>14.07</v>
      </c>
      <c r="Q1406" s="184">
        <v>19.5349</v>
      </c>
      <c r="R1406" s="184">
        <v>18.020900000000001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44351</v>
      </c>
      <c r="E1407" s="184">
        <v>1476.7671</v>
      </c>
      <c r="F1407" s="184">
        <v>0.2319</v>
      </c>
      <c r="G1407" s="184">
        <v>2.3723999999999998</v>
      </c>
      <c r="H1407" s="184">
        <v>2.5263</v>
      </c>
      <c r="I1407" s="184">
        <v>3.7888000000000002</v>
      </c>
      <c r="J1407" s="184">
        <v>8.9391999999999996</v>
      </c>
      <c r="K1407" s="184">
        <v>3.6055999999999999</v>
      </c>
      <c r="L1407" s="184">
        <v>22.824100000000001</v>
      </c>
      <c r="M1407" s="184">
        <v>48.865000000000002</v>
      </c>
      <c r="N1407" s="184">
        <v>74.021900000000002</v>
      </c>
      <c r="O1407" s="184">
        <v>13.0008</v>
      </c>
      <c r="P1407" s="184">
        <v>15.151899999999999</v>
      </c>
      <c r="Q1407" s="184">
        <v>19.3247</v>
      </c>
      <c r="R1407" s="184">
        <v>19.009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44351</v>
      </c>
      <c r="E1408" s="184">
        <v>80.924999999999997</v>
      </c>
      <c r="F1408" s="184">
        <v>0.36209999999999998</v>
      </c>
      <c r="G1408" s="184">
        <v>2.0363000000000002</v>
      </c>
      <c r="H1408" s="184">
        <v>2.3046000000000002</v>
      </c>
      <c r="I1408" s="184">
        <v>2.6888999999999998</v>
      </c>
      <c r="J1408" s="184">
        <v>8.0541999999999998</v>
      </c>
      <c r="K1408" s="184">
        <v>6.8204000000000002</v>
      </c>
      <c r="L1408" s="184">
        <v>26.815899999999999</v>
      </c>
      <c r="M1408" s="184">
        <v>48.959099999999999</v>
      </c>
      <c r="N1408" s="184">
        <v>80.765299999999996</v>
      </c>
      <c r="O1408" s="184">
        <v>12.9573</v>
      </c>
      <c r="P1408" s="184">
        <v>15.902799999999999</v>
      </c>
      <c r="Q1408" s="184">
        <v>16.1661</v>
      </c>
      <c r="R1408" s="184">
        <v>20.821000000000002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44351</v>
      </c>
      <c r="E1409" s="184">
        <v>86.676000000000002</v>
      </c>
      <c r="F1409" s="184">
        <v>0.36359999999999998</v>
      </c>
      <c r="G1409" s="184">
        <v>2.0413999999999999</v>
      </c>
      <c r="H1409" s="184">
        <v>2.3172000000000001</v>
      </c>
      <c r="I1409" s="184">
        <v>2.7149000000000001</v>
      </c>
      <c r="J1409" s="184">
        <v>8.1166</v>
      </c>
      <c r="K1409" s="184">
        <v>7.0126999999999997</v>
      </c>
      <c r="L1409" s="184">
        <v>27.249500000000001</v>
      </c>
      <c r="M1409" s="184">
        <v>49.715000000000003</v>
      </c>
      <c r="N1409" s="184">
        <v>82.000699999999995</v>
      </c>
      <c r="O1409" s="184">
        <v>13.842599999999999</v>
      </c>
      <c r="P1409" s="184">
        <v>16.914899999999999</v>
      </c>
      <c r="Q1409" s="184">
        <v>19.998200000000001</v>
      </c>
      <c r="R1409" s="184">
        <v>21.624600000000001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44351</v>
      </c>
      <c r="E1410" s="184">
        <v>142.04</v>
      </c>
      <c r="F1410" s="184">
        <v>0.75190000000000001</v>
      </c>
      <c r="G1410" s="184">
        <v>2.5188999999999999</v>
      </c>
      <c r="H1410" s="184">
        <v>2.6301000000000001</v>
      </c>
      <c r="I1410" s="184">
        <v>4.6489000000000003</v>
      </c>
      <c r="J1410" s="184">
        <v>10.4596</v>
      </c>
      <c r="K1410" s="184">
        <v>7.9577</v>
      </c>
      <c r="L1410" s="184">
        <v>30.311900000000001</v>
      </c>
      <c r="M1410" s="184">
        <v>53.490400000000001</v>
      </c>
      <c r="N1410" s="184">
        <v>87.809100000000001</v>
      </c>
      <c r="O1410" s="184">
        <v>13.345499999999999</v>
      </c>
      <c r="P1410" s="184">
        <v>16.3538</v>
      </c>
      <c r="Q1410" s="184">
        <v>17.321200000000001</v>
      </c>
      <c r="R1410" s="184">
        <v>20.5505</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44351</v>
      </c>
      <c r="E1411" s="184">
        <v>153.44999999999999</v>
      </c>
      <c r="F1411" s="184">
        <v>0.75509999999999999</v>
      </c>
      <c r="G1411" s="184">
        <v>2.5255999999999998</v>
      </c>
      <c r="H1411" s="184">
        <v>2.6558999999999999</v>
      </c>
      <c r="I1411" s="184">
        <v>4.694</v>
      </c>
      <c r="J1411" s="184">
        <v>10.546799999999999</v>
      </c>
      <c r="K1411" s="184">
        <v>8.2081999999999997</v>
      </c>
      <c r="L1411" s="184">
        <v>30.8965</v>
      </c>
      <c r="M1411" s="184">
        <v>54.500599999999999</v>
      </c>
      <c r="N1411" s="184">
        <v>89.514600000000002</v>
      </c>
      <c r="O1411" s="184">
        <v>14.4499</v>
      </c>
      <c r="P1411" s="184">
        <v>17.5457</v>
      </c>
      <c r="Q1411" s="184">
        <v>19.5351</v>
      </c>
      <c r="R1411" s="184">
        <v>21.653400000000001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44351</v>
      </c>
      <c r="E1412" s="184">
        <v>15.36</v>
      </c>
      <c r="F1412" s="184">
        <v>0.19570000000000001</v>
      </c>
      <c r="G1412" s="184">
        <v>2.6738</v>
      </c>
      <c r="H1412" s="184">
        <v>3.2258</v>
      </c>
      <c r="I1412" s="184">
        <v>3.9241999999999999</v>
      </c>
      <c r="J1412" s="184">
        <v>8.3979999999999997</v>
      </c>
      <c r="K1412" s="184">
        <v>3.9946000000000002</v>
      </c>
      <c r="L1412" s="184">
        <v>22.683700000000002</v>
      </c>
      <c r="M1412" s="184">
        <v>43.954999999999998</v>
      </c>
      <c r="N1412" s="184">
        <v>69.5364</v>
      </c>
      <c r="O1412" s="184">
        <v>10.471399999999999</v>
      </c>
      <c r="P1412" s="184"/>
      <c r="Q1412" s="184">
        <v>10.347099999999999</v>
      </c>
      <c r="R1412" s="184">
        <v>19.783300000000001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44351</v>
      </c>
      <c r="E1413" s="184">
        <v>16.52</v>
      </c>
      <c r="F1413" s="184">
        <v>0.1212</v>
      </c>
      <c r="G1413" s="184">
        <v>2.6724999999999999</v>
      </c>
      <c r="H1413" s="184">
        <v>3.1855000000000002</v>
      </c>
      <c r="I1413" s="184">
        <v>3.8994</v>
      </c>
      <c r="J1413" s="184">
        <v>8.3989999999999991</v>
      </c>
      <c r="K1413" s="184">
        <v>4.1614000000000004</v>
      </c>
      <c r="L1413" s="184">
        <v>23.191600000000001</v>
      </c>
      <c r="M1413" s="184">
        <v>44.785299999999999</v>
      </c>
      <c r="N1413" s="184">
        <v>70.837599999999995</v>
      </c>
      <c r="O1413" s="184">
        <v>11.825900000000001</v>
      </c>
      <c r="P1413" s="184"/>
      <c r="Q1413" s="184">
        <v>12.2057</v>
      </c>
      <c r="R1413" s="184">
        <v>20.8262</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44351</v>
      </c>
      <c r="E1414" s="184">
        <v>74.959999999999994</v>
      </c>
      <c r="F1414" s="184">
        <v>0.33460000000000001</v>
      </c>
      <c r="G1414" s="184">
        <v>2.2646999999999999</v>
      </c>
      <c r="H1414" s="184">
        <v>2.2786</v>
      </c>
      <c r="I1414" s="184">
        <v>3.5358999999999998</v>
      </c>
      <c r="J1414" s="184">
        <v>9.0327000000000002</v>
      </c>
      <c r="K1414" s="184">
        <v>5.4734999999999996</v>
      </c>
      <c r="L1414" s="184">
        <v>24.2912</v>
      </c>
      <c r="M1414" s="184">
        <v>43.354399999999998</v>
      </c>
      <c r="N1414" s="184">
        <v>64.674899999999994</v>
      </c>
      <c r="O1414" s="184">
        <v>16.778199999999998</v>
      </c>
      <c r="P1414" s="184">
        <v>16.918500000000002</v>
      </c>
      <c r="Q1414" s="184">
        <v>15.3141</v>
      </c>
      <c r="R1414" s="184">
        <v>23.3977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44351</v>
      </c>
      <c r="E1415" s="184">
        <v>85.31</v>
      </c>
      <c r="F1415" s="184">
        <v>0.34110000000000001</v>
      </c>
      <c r="G1415" s="184">
        <v>2.2778999999999998</v>
      </c>
      <c r="H1415" s="184">
        <v>2.3024</v>
      </c>
      <c r="I1415" s="184">
        <v>3.5817999999999999</v>
      </c>
      <c r="J1415" s="184">
        <v>9.1618999999999993</v>
      </c>
      <c r="K1415" s="184">
        <v>5.8830999999999998</v>
      </c>
      <c r="L1415" s="184">
        <v>25.2349</v>
      </c>
      <c r="M1415" s="184">
        <v>45.011000000000003</v>
      </c>
      <c r="N1415" s="184">
        <v>67.176199999999994</v>
      </c>
      <c r="O1415" s="184">
        <v>18.564800000000002</v>
      </c>
      <c r="P1415" s="184">
        <v>18.824400000000001</v>
      </c>
      <c r="Q1415" s="184">
        <v>20.557500000000001</v>
      </c>
      <c r="R1415" s="184">
        <v>25.1892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44351</v>
      </c>
      <c r="E1416" s="184">
        <v>10.8703</v>
      </c>
      <c r="F1416" s="184">
        <v>0.92190000000000005</v>
      </c>
      <c r="G1416" s="184">
        <v>2.6758999999999999</v>
      </c>
      <c r="H1416" s="184">
        <v>2.8119000000000001</v>
      </c>
      <c r="I1416" s="184">
        <v>4.4828999999999999</v>
      </c>
      <c r="J1416" s="184">
        <v>8.5424000000000007</v>
      </c>
      <c r="K1416" s="184"/>
      <c r="L1416" s="184"/>
      <c r="M1416" s="184"/>
      <c r="N1416" s="184"/>
      <c r="O1416" s="184"/>
      <c r="P1416" s="184"/>
      <c r="Q1416" s="184">
        <v>8.7029999999999994</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44351</v>
      </c>
      <c r="E1417" s="184">
        <v>10.8058</v>
      </c>
      <c r="F1417" s="184">
        <v>0.91520000000000001</v>
      </c>
      <c r="G1417" s="184">
        <v>2.6572</v>
      </c>
      <c r="H1417" s="184">
        <v>2.7665999999999999</v>
      </c>
      <c r="I1417" s="184">
        <v>4.3907999999999996</v>
      </c>
      <c r="J1417" s="184">
        <v>8.3309999999999995</v>
      </c>
      <c r="K1417" s="184"/>
      <c r="L1417" s="184"/>
      <c r="M1417" s="184"/>
      <c r="N1417" s="184"/>
      <c r="O1417" s="184"/>
      <c r="P1417" s="184"/>
      <c r="Q1417" s="184">
        <v>8.0579999999999998</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44351</v>
      </c>
      <c r="E1418" s="184">
        <v>62.686</v>
      </c>
      <c r="F1418" s="184">
        <v>0.29759999999999998</v>
      </c>
      <c r="G1418" s="184">
        <v>2.5436999999999999</v>
      </c>
      <c r="H1418" s="184">
        <v>2.4464999999999999</v>
      </c>
      <c r="I1418" s="184">
        <v>3.919</v>
      </c>
      <c r="J1418" s="184">
        <v>8.0812000000000008</v>
      </c>
      <c r="K1418" s="184">
        <v>6.8231999999999999</v>
      </c>
      <c r="L1418" s="184">
        <v>29.986499999999999</v>
      </c>
      <c r="M1418" s="184">
        <v>55.467399999999998</v>
      </c>
      <c r="N1418" s="184">
        <v>84.7727</v>
      </c>
      <c r="O1418" s="184">
        <v>17.074300000000001</v>
      </c>
      <c r="P1418" s="184">
        <v>17.762699999999999</v>
      </c>
      <c r="Q1418" s="184">
        <v>13.807600000000001</v>
      </c>
      <c r="R1418" s="184">
        <v>26.133800000000001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44351</v>
      </c>
      <c r="E1419" s="184">
        <v>69.185000000000002</v>
      </c>
      <c r="F1419" s="184">
        <v>0.30009999999999998</v>
      </c>
      <c r="G1419" s="184">
        <v>2.5539999999999998</v>
      </c>
      <c r="H1419" s="184">
        <v>2.4689999999999999</v>
      </c>
      <c r="I1419" s="184">
        <v>3.9672000000000001</v>
      </c>
      <c r="J1419" s="184">
        <v>8.1961999999999993</v>
      </c>
      <c r="K1419" s="184">
        <v>7.1704999999999997</v>
      </c>
      <c r="L1419" s="184">
        <v>30.809200000000001</v>
      </c>
      <c r="M1419" s="184">
        <v>56.9283</v>
      </c>
      <c r="N1419" s="184">
        <v>87.102800000000002</v>
      </c>
      <c r="O1419" s="184">
        <v>18.533300000000001</v>
      </c>
      <c r="P1419" s="184">
        <v>19.293800000000001</v>
      </c>
      <c r="Q1419" s="184">
        <v>20.9635</v>
      </c>
      <c r="R1419" s="184">
        <v>27.732199999999999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44351</v>
      </c>
      <c r="E1420" s="184">
        <v>201.96</v>
      </c>
      <c r="F1420" s="184">
        <v>0</v>
      </c>
      <c r="G1420" s="184">
        <v>2.2323</v>
      </c>
      <c r="H1420" s="184">
        <v>2.2168000000000001</v>
      </c>
      <c r="I1420" s="184">
        <v>2.7368000000000001</v>
      </c>
      <c r="J1420" s="184">
        <v>6.0324</v>
      </c>
      <c r="K1420" s="184">
        <v>6.2388000000000003</v>
      </c>
      <c r="L1420" s="184">
        <v>23.296700000000001</v>
      </c>
      <c r="M1420" s="184">
        <v>41.102499999999999</v>
      </c>
      <c r="N1420" s="184">
        <v>66.564899999999994</v>
      </c>
      <c r="O1420" s="184">
        <v>11.617599999999999</v>
      </c>
      <c r="P1420" s="184">
        <v>17.5792</v>
      </c>
      <c r="Q1420" s="184">
        <v>20.190999999999999</v>
      </c>
      <c r="R1420" s="184">
        <v>19.727399999999999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44351</v>
      </c>
      <c r="E1421" s="184">
        <v>186.92</v>
      </c>
      <c r="F1421" s="184">
        <v>0</v>
      </c>
      <c r="G1421" s="184">
        <v>2.2259000000000002</v>
      </c>
      <c r="H1421" s="184">
        <v>2.1979000000000002</v>
      </c>
      <c r="I1421" s="184">
        <v>2.6920000000000002</v>
      </c>
      <c r="J1421" s="184">
        <v>5.9276999999999997</v>
      </c>
      <c r="K1421" s="184">
        <v>5.9397000000000002</v>
      </c>
      <c r="L1421" s="184">
        <v>22.610700000000001</v>
      </c>
      <c r="M1421" s="184">
        <v>39.931100000000001</v>
      </c>
      <c r="N1421" s="184">
        <v>64.716200000000001</v>
      </c>
      <c r="O1421" s="184">
        <v>10.370100000000001</v>
      </c>
      <c r="P1421" s="184">
        <v>16.387699999999999</v>
      </c>
      <c r="Q1421" s="184">
        <v>19.0031</v>
      </c>
      <c r="R1421" s="184">
        <v>18.340499999999999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44351</v>
      </c>
      <c r="E1422" s="184">
        <v>15.9611</v>
      </c>
      <c r="F1422" s="184">
        <v>4.7E-2</v>
      </c>
      <c r="G1422" s="184">
        <v>1.9872000000000001</v>
      </c>
      <c r="H1422" s="184">
        <v>1.6508</v>
      </c>
      <c r="I1422" s="184">
        <v>2.9005000000000001</v>
      </c>
      <c r="J1422" s="184">
        <v>7.6132999999999997</v>
      </c>
      <c r="K1422" s="184">
        <v>9.2942</v>
      </c>
      <c r="L1422" s="184">
        <v>36.056800000000003</v>
      </c>
      <c r="M1422" s="184">
        <v>53.6006</v>
      </c>
      <c r="N1422" s="184">
        <v>75.11</v>
      </c>
      <c r="O1422" s="184">
        <v>18.2227</v>
      </c>
      <c r="P1422" s="184"/>
      <c r="Q1422" s="184">
        <v>15.001300000000001</v>
      </c>
      <c r="R1422" s="184">
        <v>28.124199999999998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44351</v>
      </c>
      <c r="E1423" s="184">
        <v>15.049799999999999</v>
      </c>
      <c r="F1423" s="184">
        <v>4.2500000000000003E-2</v>
      </c>
      <c r="G1423" s="184">
        <v>1.9738</v>
      </c>
      <c r="H1423" s="184">
        <v>1.6192</v>
      </c>
      <c r="I1423" s="184">
        <v>2.8357000000000001</v>
      </c>
      <c r="J1423" s="184">
        <v>7.4648000000000003</v>
      </c>
      <c r="K1423" s="184">
        <v>8.8506999999999998</v>
      </c>
      <c r="L1423" s="184">
        <v>34.976999999999997</v>
      </c>
      <c r="M1423" s="184">
        <v>51.7744</v>
      </c>
      <c r="N1423" s="184">
        <v>72.287199999999999</v>
      </c>
      <c r="O1423" s="184">
        <v>16.215800000000002</v>
      </c>
      <c r="P1423" s="184"/>
      <c r="Q1423" s="184">
        <v>12.9979</v>
      </c>
      <c r="R1423" s="184">
        <v>26.0884</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44351</v>
      </c>
      <c r="E1424" s="184">
        <v>18.547999999999998</v>
      </c>
      <c r="F1424" s="184">
        <v>0.33</v>
      </c>
      <c r="G1424" s="184">
        <v>1.7221</v>
      </c>
      <c r="H1424" s="184">
        <v>1.8338000000000001</v>
      </c>
      <c r="I1424" s="184">
        <v>3.4178999999999999</v>
      </c>
      <c r="J1424" s="184">
        <v>8.6329999999999991</v>
      </c>
      <c r="K1424" s="184">
        <v>8.5693999999999999</v>
      </c>
      <c r="L1424" s="184">
        <v>33.419699999999999</v>
      </c>
      <c r="M1424" s="184">
        <v>60.644399999999997</v>
      </c>
      <c r="N1424" s="184">
        <v>95.447800000000001</v>
      </c>
      <c r="O1424" s="184"/>
      <c r="P1424" s="184"/>
      <c r="Q1424" s="184">
        <v>39.593299999999999</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44351</v>
      </c>
      <c r="E1425" s="184">
        <v>17.998999999999999</v>
      </c>
      <c r="F1425" s="184">
        <v>0.32329999999999998</v>
      </c>
      <c r="G1425" s="184">
        <v>1.7064999999999999</v>
      </c>
      <c r="H1425" s="184">
        <v>1.8043</v>
      </c>
      <c r="I1425" s="184">
        <v>3.3593999999999999</v>
      </c>
      <c r="J1425" s="184">
        <v>8.4995999999999992</v>
      </c>
      <c r="K1425" s="184">
        <v>8.1736000000000004</v>
      </c>
      <c r="L1425" s="184">
        <v>32.404000000000003</v>
      </c>
      <c r="M1425" s="184">
        <v>58.805399999999999</v>
      </c>
      <c r="N1425" s="184">
        <v>92.440899999999999</v>
      </c>
      <c r="O1425" s="184"/>
      <c r="P1425" s="184"/>
      <c r="Q1425" s="184">
        <v>37.347000000000001</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44351</v>
      </c>
      <c r="E1426" s="184">
        <v>38.252200000000002</v>
      </c>
      <c r="F1426" s="184">
        <v>-5.4600000000000003E-2</v>
      </c>
      <c r="G1426" s="184">
        <v>2.2065000000000001</v>
      </c>
      <c r="H1426" s="184">
        <v>3.0038</v>
      </c>
      <c r="I1426" s="184">
        <v>4.0035999999999996</v>
      </c>
      <c r="J1426" s="184">
        <v>7.8989000000000003</v>
      </c>
      <c r="K1426" s="184">
        <v>3.879</v>
      </c>
      <c r="L1426" s="184">
        <v>24.053699999999999</v>
      </c>
      <c r="M1426" s="184">
        <v>43.734999999999999</v>
      </c>
      <c r="N1426" s="184">
        <v>70.282200000000003</v>
      </c>
      <c r="O1426" s="184">
        <v>12.799099999999999</v>
      </c>
      <c r="P1426" s="184">
        <v>12.994999999999999</v>
      </c>
      <c r="Q1426" s="184">
        <v>20.2379</v>
      </c>
      <c r="R1426" s="184">
        <v>18.936199999999999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44351</v>
      </c>
      <c r="E1427" s="184">
        <v>34.946800000000003</v>
      </c>
      <c r="F1427" s="184">
        <v>-5.7799999999999997E-2</v>
      </c>
      <c r="G1427" s="184">
        <v>2.1964999999999999</v>
      </c>
      <c r="H1427" s="184">
        <v>2.9801000000000002</v>
      </c>
      <c r="I1427" s="184">
        <v>3.9557000000000002</v>
      </c>
      <c r="J1427" s="184">
        <v>7.7855999999999996</v>
      </c>
      <c r="K1427" s="184">
        <v>3.5516000000000001</v>
      </c>
      <c r="L1427" s="184">
        <v>23.248699999999999</v>
      </c>
      <c r="M1427" s="184">
        <v>42.322800000000001</v>
      </c>
      <c r="N1427" s="184">
        <v>68.089399999999998</v>
      </c>
      <c r="O1427" s="184">
        <v>11.4251</v>
      </c>
      <c r="P1427" s="184">
        <v>11.5909</v>
      </c>
      <c r="Q1427" s="184">
        <v>18.754300000000001</v>
      </c>
      <c r="R1427" s="184">
        <v>17.501000000000001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44351</v>
      </c>
      <c r="E1428" s="184">
        <v>1723.8520000000001</v>
      </c>
      <c r="F1428" s="184">
        <v>0.81020000000000003</v>
      </c>
      <c r="G1428" s="184">
        <v>3.0621</v>
      </c>
      <c r="H1428" s="184">
        <v>3.1705000000000001</v>
      </c>
      <c r="I1428" s="184">
        <v>4.2092000000000001</v>
      </c>
      <c r="J1428" s="184">
        <v>9.2533999999999992</v>
      </c>
      <c r="K1428" s="184">
        <v>6.1014999999999997</v>
      </c>
      <c r="L1428" s="184">
        <v>28.1035</v>
      </c>
      <c r="M1428" s="184">
        <v>48.601999999999997</v>
      </c>
      <c r="N1428" s="184">
        <v>80.060299999999998</v>
      </c>
      <c r="O1428" s="184">
        <v>16.652999999999999</v>
      </c>
      <c r="P1428" s="184">
        <v>16.766100000000002</v>
      </c>
      <c r="Q1428" s="184">
        <v>22.211400000000001</v>
      </c>
      <c r="R1428" s="184">
        <v>22.7014</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44351</v>
      </c>
      <c r="E1429" s="184">
        <v>1827.5438999999999</v>
      </c>
      <c r="F1429" s="184">
        <v>0.81200000000000006</v>
      </c>
      <c r="G1429" s="184">
        <v>3.0678999999999998</v>
      </c>
      <c r="H1429" s="184">
        <v>3.1840999999999999</v>
      </c>
      <c r="I1429" s="184">
        <v>4.2388000000000003</v>
      </c>
      <c r="J1429" s="184">
        <v>9.3203999999999994</v>
      </c>
      <c r="K1429" s="184">
        <v>6.3019999999999996</v>
      </c>
      <c r="L1429" s="184">
        <v>28.567299999999999</v>
      </c>
      <c r="M1429" s="184">
        <v>49.413200000000003</v>
      </c>
      <c r="N1429" s="184">
        <v>81.3416</v>
      </c>
      <c r="O1429" s="184">
        <v>17.421600000000002</v>
      </c>
      <c r="P1429" s="184">
        <v>17.5929</v>
      </c>
      <c r="Q1429" s="184">
        <v>16.477699999999999</v>
      </c>
      <c r="R1429" s="184">
        <v>23.529900000000001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44351</v>
      </c>
      <c r="E1430" s="184">
        <v>38.67</v>
      </c>
      <c r="F1430" s="184">
        <v>0.20730000000000001</v>
      </c>
      <c r="G1430" s="184">
        <v>2.1663999999999999</v>
      </c>
      <c r="H1430" s="184">
        <v>2.3828</v>
      </c>
      <c r="I1430" s="184">
        <v>3.7006999999999999</v>
      </c>
      <c r="J1430" s="184">
        <v>8.8070000000000004</v>
      </c>
      <c r="K1430" s="184">
        <v>11.025</v>
      </c>
      <c r="L1430" s="184">
        <v>38.0578</v>
      </c>
      <c r="M1430" s="184">
        <v>66.896799999999999</v>
      </c>
      <c r="N1430" s="184">
        <v>107.2347</v>
      </c>
      <c r="O1430" s="184">
        <v>24.163399999999999</v>
      </c>
      <c r="P1430" s="184">
        <v>20.811599999999999</v>
      </c>
      <c r="Q1430" s="184">
        <v>19.733699999999999</v>
      </c>
      <c r="R1430" s="184">
        <v>40.755800000000001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44351</v>
      </c>
      <c r="E1431" s="184">
        <v>35.43</v>
      </c>
      <c r="F1431" s="184">
        <v>0.19800000000000001</v>
      </c>
      <c r="G1431" s="184">
        <v>2.1332</v>
      </c>
      <c r="H1431" s="184">
        <v>2.3397000000000001</v>
      </c>
      <c r="I1431" s="184">
        <v>3.5964999999999998</v>
      </c>
      <c r="J1431" s="184">
        <v>8.6143000000000001</v>
      </c>
      <c r="K1431" s="184">
        <v>10.442600000000001</v>
      </c>
      <c r="L1431" s="184">
        <v>36.689799999999998</v>
      </c>
      <c r="M1431" s="184">
        <v>64.561099999999996</v>
      </c>
      <c r="N1431" s="184">
        <v>103.3869</v>
      </c>
      <c r="O1431" s="184">
        <v>22.0854</v>
      </c>
      <c r="P1431" s="184">
        <v>18.9724</v>
      </c>
      <c r="Q1431" s="184">
        <v>18.346599999999999</v>
      </c>
      <c r="R1431" s="184">
        <v>38.326900000000002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44351</v>
      </c>
      <c r="E1432" s="184">
        <v>15.52</v>
      </c>
      <c r="F1432" s="184">
        <v>0.32319999999999999</v>
      </c>
      <c r="G1432" s="184">
        <v>2.1724999999999999</v>
      </c>
      <c r="H1432" s="184">
        <v>2.3746999999999998</v>
      </c>
      <c r="I1432" s="184">
        <v>4.4414999999999996</v>
      </c>
      <c r="J1432" s="184">
        <v>9.2957999999999998</v>
      </c>
      <c r="K1432" s="184">
        <v>7.7778</v>
      </c>
      <c r="L1432" s="184">
        <v>29.0108</v>
      </c>
      <c r="M1432" s="184">
        <v>50.826000000000001</v>
      </c>
      <c r="N1432" s="184">
        <v>74.774799999999999</v>
      </c>
      <c r="O1432" s="184"/>
      <c r="P1432" s="184"/>
      <c r="Q1432" s="184">
        <v>35.980899999999998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44351</v>
      </c>
      <c r="E1433" s="184">
        <v>15.09</v>
      </c>
      <c r="F1433" s="184">
        <v>0.26579999999999998</v>
      </c>
      <c r="G1433" s="184">
        <v>2.0973999999999999</v>
      </c>
      <c r="H1433" s="184">
        <v>2.3744999999999998</v>
      </c>
      <c r="I1433" s="184">
        <v>4.3567999999999998</v>
      </c>
      <c r="J1433" s="184">
        <v>9.1105999999999998</v>
      </c>
      <c r="K1433" s="184">
        <v>7.3257000000000003</v>
      </c>
      <c r="L1433" s="184">
        <v>27.773099999999999</v>
      </c>
      <c r="M1433" s="184">
        <v>48.67</v>
      </c>
      <c r="N1433" s="184">
        <v>71.4773</v>
      </c>
      <c r="O1433" s="184"/>
      <c r="P1433" s="184"/>
      <c r="Q1433" s="184">
        <v>33.3354</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44351</v>
      </c>
      <c r="E1434" s="184">
        <v>101.6207</v>
      </c>
      <c r="F1434" s="184">
        <v>0.48899999999999999</v>
      </c>
      <c r="G1434" s="184">
        <v>1.6574</v>
      </c>
      <c r="H1434" s="184">
        <v>1.1943999999999999</v>
      </c>
      <c r="I1434" s="184">
        <v>2.0057</v>
      </c>
      <c r="J1434" s="184">
        <v>10.3401</v>
      </c>
      <c r="K1434" s="184">
        <v>19.9526</v>
      </c>
      <c r="L1434" s="184">
        <v>37.878999999999998</v>
      </c>
      <c r="M1434" s="184">
        <v>66.651700000000005</v>
      </c>
      <c r="N1434" s="184">
        <v>93.370199999999997</v>
      </c>
      <c r="O1434" s="184">
        <v>22.0442</v>
      </c>
      <c r="P1434" s="184">
        <v>17.272200000000002</v>
      </c>
      <c r="Q1434" s="184">
        <v>12.1111</v>
      </c>
      <c r="R1434" s="184">
        <v>34.472700000000003</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44351</v>
      </c>
      <c r="E1435" s="184">
        <v>106.6658</v>
      </c>
      <c r="F1435" s="184">
        <v>0.496</v>
      </c>
      <c r="G1435" s="184">
        <v>1.6753</v>
      </c>
      <c r="H1435" s="184">
        <v>1.2356</v>
      </c>
      <c r="I1435" s="184">
        <v>2.1082999999999998</v>
      </c>
      <c r="J1435" s="184">
        <v>10.750400000000001</v>
      </c>
      <c r="K1435" s="184">
        <v>20.8354</v>
      </c>
      <c r="L1435" s="184">
        <v>39.3108</v>
      </c>
      <c r="M1435" s="184">
        <v>69.063900000000004</v>
      </c>
      <c r="N1435" s="184">
        <v>97.058899999999994</v>
      </c>
      <c r="O1435" s="184">
        <v>23.721800000000002</v>
      </c>
      <c r="P1435" s="184">
        <v>18.2865</v>
      </c>
      <c r="Q1435" s="184">
        <v>16.001300000000001</v>
      </c>
      <c r="R1435" s="184">
        <v>36.8979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44351</v>
      </c>
      <c r="E1436" s="184">
        <v>125.5158</v>
      </c>
      <c r="F1436" s="184">
        <v>0.89570000000000005</v>
      </c>
      <c r="G1436" s="184">
        <v>2.6673</v>
      </c>
      <c r="H1436" s="184">
        <v>2.1063000000000001</v>
      </c>
      <c r="I1436" s="184">
        <v>3.0318000000000001</v>
      </c>
      <c r="J1436" s="184">
        <v>6.0560999999999998</v>
      </c>
      <c r="K1436" s="184">
        <v>5.9565999999999999</v>
      </c>
      <c r="L1436" s="184">
        <v>31.732399999999998</v>
      </c>
      <c r="M1436" s="184">
        <v>59.703099999999999</v>
      </c>
      <c r="N1436" s="184">
        <v>93.251099999999994</v>
      </c>
      <c r="O1436" s="184">
        <v>16.631499999999999</v>
      </c>
      <c r="P1436" s="184">
        <v>13.594200000000001</v>
      </c>
      <c r="Q1436" s="184">
        <v>19.571000000000002</v>
      </c>
      <c r="R1436" s="184">
        <v>26.790099999999999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44351</v>
      </c>
      <c r="E1437" s="184">
        <v>116.1122</v>
      </c>
      <c r="F1437" s="184">
        <v>0.89329999999999998</v>
      </c>
      <c r="G1437" s="184">
        <v>2.6596000000000002</v>
      </c>
      <c r="H1437" s="184">
        <v>2.0882000000000001</v>
      </c>
      <c r="I1437" s="184">
        <v>2.9958999999999998</v>
      </c>
      <c r="J1437" s="184">
        <v>5.9730999999999996</v>
      </c>
      <c r="K1437" s="184">
        <v>5.7098000000000004</v>
      </c>
      <c r="L1437" s="184">
        <v>31.1313</v>
      </c>
      <c r="M1437" s="184">
        <v>58.661999999999999</v>
      </c>
      <c r="N1437" s="184">
        <v>91.574600000000004</v>
      </c>
      <c r="O1437" s="184">
        <v>15.579800000000001</v>
      </c>
      <c r="P1437" s="184">
        <v>12.467700000000001</v>
      </c>
      <c r="Q1437" s="184">
        <v>16.347100000000001</v>
      </c>
      <c r="R1437" s="184">
        <v>25.657299999999999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44351</v>
      </c>
      <c r="E1438" s="184">
        <v>615.56610000000001</v>
      </c>
      <c r="F1438" s="184">
        <v>0.37909999999999999</v>
      </c>
      <c r="G1438" s="184">
        <v>2.5840000000000001</v>
      </c>
      <c r="H1438" s="184">
        <v>2.3915000000000002</v>
      </c>
      <c r="I1438" s="184">
        <v>4.0232999999999999</v>
      </c>
      <c r="J1438" s="184">
        <v>7.9757999999999996</v>
      </c>
      <c r="K1438" s="184">
        <v>1.8667</v>
      </c>
      <c r="L1438" s="184">
        <v>24.9373</v>
      </c>
      <c r="M1438" s="184">
        <v>42.2971</v>
      </c>
      <c r="N1438" s="184">
        <v>67.239400000000003</v>
      </c>
      <c r="O1438" s="184">
        <v>7.2306999999999997</v>
      </c>
      <c r="P1438" s="184">
        <v>11.7751</v>
      </c>
      <c r="Q1438" s="184">
        <v>24.370899999999999</v>
      </c>
      <c r="R1438" s="184">
        <v>13.6716</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44351</v>
      </c>
      <c r="E1439" s="184">
        <v>648.95439999999996</v>
      </c>
      <c r="F1439" s="184">
        <v>0.38140000000000002</v>
      </c>
      <c r="G1439" s="184">
        <v>2.5912000000000002</v>
      </c>
      <c r="H1439" s="184">
        <v>2.4089999999999998</v>
      </c>
      <c r="I1439" s="184">
        <v>4.0598000000000001</v>
      </c>
      <c r="J1439" s="184">
        <v>8.0587999999999997</v>
      </c>
      <c r="K1439" s="184">
        <v>2.0941999999999998</v>
      </c>
      <c r="L1439" s="184">
        <v>25.456900000000001</v>
      </c>
      <c r="M1439" s="184">
        <v>43.170299999999997</v>
      </c>
      <c r="N1439" s="184">
        <v>68.605699999999999</v>
      </c>
      <c r="O1439" s="184">
        <v>8.0847999999999995</v>
      </c>
      <c r="P1439" s="184">
        <v>12.576499999999999</v>
      </c>
      <c r="Q1439" s="184">
        <v>16.929099999999998</v>
      </c>
      <c r="R1439" s="184">
        <v>14.582599999999999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44351</v>
      </c>
      <c r="E1440" s="184">
        <v>210.16929999999999</v>
      </c>
      <c r="F1440" s="184">
        <v>-3.1899999999999998E-2</v>
      </c>
      <c r="G1440" s="184">
        <v>1.8516999999999999</v>
      </c>
      <c r="H1440" s="184">
        <v>2.0825999999999998</v>
      </c>
      <c r="I1440" s="184">
        <v>2.4598</v>
      </c>
      <c r="J1440" s="184">
        <v>6.0316999999999998</v>
      </c>
      <c r="K1440" s="184">
        <v>4.6497999999999999</v>
      </c>
      <c r="L1440" s="184">
        <v>23.956</v>
      </c>
      <c r="M1440" s="184">
        <v>46.196899999999999</v>
      </c>
      <c r="N1440" s="184">
        <v>68.424199999999999</v>
      </c>
      <c r="O1440" s="184">
        <v>16.563700000000001</v>
      </c>
      <c r="P1440" s="184">
        <v>16.252500000000001</v>
      </c>
      <c r="Q1440" s="184">
        <v>11.965400000000001</v>
      </c>
      <c r="R1440" s="184">
        <v>22.180299999999999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44351</v>
      </c>
      <c r="E1441" s="184">
        <v>227.25190000000001</v>
      </c>
      <c r="F1441" s="184">
        <v>-2.87E-2</v>
      </c>
      <c r="G1441" s="184">
        <v>1.8616999999999999</v>
      </c>
      <c r="H1441" s="184">
        <v>2.1061999999999999</v>
      </c>
      <c r="I1441" s="184">
        <v>2.5076000000000001</v>
      </c>
      <c r="J1441" s="184">
        <v>6.14</v>
      </c>
      <c r="K1441" s="184">
        <v>4.9606000000000003</v>
      </c>
      <c r="L1441" s="184">
        <v>24.697099999999999</v>
      </c>
      <c r="M1441" s="184">
        <v>47.514499999999998</v>
      </c>
      <c r="N1441" s="184">
        <v>70.512200000000007</v>
      </c>
      <c r="O1441" s="184">
        <v>17.997800000000002</v>
      </c>
      <c r="P1441" s="184">
        <v>17.4572</v>
      </c>
      <c r="Q1441" s="184">
        <v>19.881499999999999</v>
      </c>
      <c r="R1441" s="184">
        <v>23.832999999999998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44351</v>
      </c>
      <c r="E1442" s="184">
        <v>70.03</v>
      </c>
      <c r="F1442" s="184">
        <v>0.56000000000000005</v>
      </c>
      <c r="G1442" s="184">
        <v>2.6833</v>
      </c>
      <c r="H1442" s="184">
        <v>2.548</v>
      </c>
      <c r="I1442" s="184">
        <v>3.5487000000000002</v>
      </c>
      <c r="J1442" s="184">
        <v>8.5736000000000008</v>
      </c>
      <c r="K1442" s="184">
        <v>7.5068999999999999</v>
      </c>
      <c r="L1442" s="184">
        <v>26.797000000000001</v>
      </c>
      <c r="M1442" s="184">
        <v>43.269199999999998</v>
      </c>
      <c r="N1442" s="184">
        <v>67.375699999999995</v>
      </c>
      <c r="O1442" s="184">
        <v>15.6549</v>
      </c>
      <c r="P1442" s="184">
        <v>18.407299999999999</v>
      </c>
      <c r="Q1442" s="184">
        <v>17.7194</v>
      </c>
      <c r="R1442" s="184">
        <v>24.9468</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44351</v>
      </c>
      <c r="E1443" s="184">
        <v>67.349999999999994</v>
      </c>
      <c r="F1443" s="184">
        <v>0.5524</v>
      </c>
      <c r="G1443" s="184">
        <v>2.6677</v>
      </c>
      <c r="H1443" s="184">
        <v>2.5270000000000001</v>
      </c>
      <c r="I1443" s="184">
        <v>3.5198</v>
      </c>
      <c r="J1443" s="184">
        <v>8.5239999999999991</v>
      </c>
      <c r="K1443" s="184">
        <v>7.3990999999999998</v>
      </c>
      <c r="L1443" s="184">
        <v>26.574000000000002</v>
      </c>
      <c r="M1443" s="184">
        <v>42.872300000000003</v>
      </c>
      <c r="N1443" s="184">
        <v>66.749200000000002</v>
      </c>
      <c r="O1443" s="184">
        <v>15.1273</v>
      </c>
      <c r="P1443" s="184">
        <v>17.906099999999999</v>
      </c>
      <c r="Q1443" s="184">
        <v>7.3864000000000001</v>
      </c>
      <c r="R1443" s="184">
        <v>24.4497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44351</v>
      </c>
      <c r="E1444" s="184">
        <v>23.23</v>
      </c>
      <c r="F1444" s="184">
        <v>0.78090000000000004</v>
      </c>
      <c r="G1444" s="184">
        <v>2.7875999999999999</v>
      </c>
      <c r="H1444" s="184">
        <v>3.1070000000000002</v>
      </c>
      <c r="I1444" s="184">
        <v>5.1131000000000002</v>
      </c>
      <c r="J1444" s="184">
        <v>8.7546999999999997</v>
      </c>
      <c r="K1444" s="184">
        <v>7.7458</v>
      </c>
      <c r="L1444" s="184">
        <v>29.199100000000001</v>
      </c>
      <c r="M1444" s="184">
        <v>51.730899999999998</v>
      </c>
      <c r="N1444" s="184">
        <v>85.988799999999998</v>
      </c>
      <c r="O1444" s="184"/>
      <c r="P1444" s="184"/>
      <c r="Q1444" s="184">
        <v>101.8557</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44351</v>
      </c>
      <c r="E1445" s="184">
        <v>22.92</v>
      </c>
      <c r="F1445" s="184">
        <v>0.79159999999999997</v>
      </c>
      <c r="G1445" s="184">
        <v>2.7803</v>
      </c>
      <c r="H1445" s="184">
        <v>3.1038999999999999</v>
      </c>
      <c r="I1445" s="184">
        <v>5.0894000000000004</v>
      </c>
      <c r="J1445" s="184">
        <v>8.6256000000000004</v>
      </c>
      <c r="K1445" s="184">
        <v>7.3536000000000001</v>
      </c>
      <c r="L1445" s="184">
        <v>28.403400000000001</v>
      </c>
      <c r="M1445" s="184">
        <v>50.393700000000003</v>
      </c>
      <c r="N1445" s="184">
        <v>83.948599999999999</v>
      </c>
      <c r="O1445" s="184"/>
      <c r="P1445" s="184"/>
      <c r="Q1445" s="184">
        <v>99.608400000000003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44351</v>
      </c>
      <c r="E1446" s="184">
        <v>171.25640000000001</v>
      </c>
      <c r="F1446" s="184">
        <v>0.65810000000000002</v>
      </c>
      <c r="G1446" s="184">
        <v>2.9681999999999999</v>
      </c>
      <c r="H1446" s="184">
        <v>2.9594999999999998</v>
      </c>
      <c r="I1446" s="184">
        <v>4.4488000000000003</v>
      </c>
      <c r="J1446" s="184">
        <v>9.0898000000000003</v>
      </c>
      <c r="K1446" s="184">
        <v>6.9169999999999998</v>
      </c>
      <c r="L1446" s="184">
        <v>26.535299999999999</v>
      </c>
      <c r="M1446" s="184">
        <v>49.860999999999997</v>
      </c>
      <c r="N1446" s="184">
        <v>81.141900000000007</v>
      </c>
      <c r="O1446" s="184">
        <v>15.4793</v>
      </c>
      <c r="P1446" s="184">
        <v>15.675800000000001</v>
      </c>
      <c r="Q1446" s="184">
        <v>20.195900000000002</v>
      </c>
      <c r="R1446" s="184">
        <v>26.8687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44351</v>
      </c>
      <c r="E1447" s="184">
        <v>116.791391657286</v>
      </c>
      <c r="F1447" s="184">
        <v>0.65810000000000002</v>
      </c>
      <c r="G1447" s="184">
        <v>2.9683000000000002</v>
      </c>
      <c r="H1447" s="184">
        <v>2.9596</v>
      </c>
      <c r="I1447" s="184">
        <v>4.4489000000000001</v>
      </c>
      <c r="J1447" s="184">
        <v>9.0898000000000003</v>
      </c>
      <c r="K1447" s="184">
        <v>6.9172000000000002</v>
      </c>
      <c r="L1447" s="184">
        <v>26.535499999999999</v>
      </c>
      <c r="M1447" s="184">
        <v>49.8613</v>
      </c>
      <c r="N1447" s="184">
        <v>81.142099999999999</v>
      </c>
      <c r="O1447" s="184">
        <v>15.480499999999999</v>
      </c>
      <c r="P1447" s="184">
        <v>15.6768</v>
      </c>
      <c r="Q1447" s="184">
        <v>20.197500000000002</v>
      </c>
      <c r="R1447" s="184">
        <v>26.8705</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44351</v>
      </c>
      <c r="E1448" s="184">
        <v>159.7901</v>
      </c>
      <c r="F1448" s="184">
        <v>0.65569999999999995</v>
      </c>
      <c r="G1448" s="184">
        <v>2.9603000000000002</v>
      </c>
      <c r="H1448" s="184">
        <v>2.9418000000000002</v>
      </c>
      <c r="I1448" s="184">
        <v>4.4124999999999996</v>
      </c>
      <c r="J1448" s="184">
        <v>9.0058000000000007</v>
      </c>
      <c r="K1448" s="184">
        <v>6.6651999999999996</v>
      </c>
      <c r="L1448" s="184">
        <v>25.955300000000001</v>
      </c>
      <c r="M1448" s="184">
        <v>48.846899999999998</v>
      </c>
      <c r="N1448" s="184">
        <v>79.502499999999998</v>
      </c>
      <c r="O1448" s="184">
        <v>14.476100000000001</v>
      </c>
      <c r="P1448" s="184">
        <v>14.642300000000001</v>
      </c>
      <c r="Q1448" s="184">
        <v>15.7422</v>
      </c>
      <c r="R1448" s="184">
        <v>25.7653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44351</v>
      </c>
      <c r="E1449" s="184">
        <v>175.36181637688</v>
      </c>
      <c r="F1449" s="184">
        <v>0.65590000000000004</v>
      </c>
      <c r="G1449" s="184">
        <v>2.9603999999999999</v>
      </c>
      <c r="H1449" s="184">
        <v>2.9419</v>
      </c>
      <c r="I1449" s="184">
        <v>4.4124999999999996</v>
      </c>
      <c r="J1449" s="184">
        <v>9.0059000000000005</v>
      </c>
      <c r="K1449" s="184">
        <v>6.6654999999999998</v>
      </c>
      <c r="L1449" s="184">
        <v>25.9558</v>
      </c>
      <c r="M1449" s="184">
        <v>48.847299999999997</v>
      </c>
      <c r="N1449" s="184">
        <v>79.502700000000004</v>
      </c>
      <c r="O1449" s="184">
        <v>14.4762</v>
      </c>
      <c r="P1449" s="184">
        <v>14.6427</v>
      </c>
      <c r="Q1449" s="184">
        <v>18.1541</v>
      </c>
      <c r="R1449" s="184">
        <v>25.7654</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0.38745357142857134</v>
      </c>
      <c r="G1450" s="186">
        <v>2.3859464285714282</v>
      </c>
      <c r="H1450" s="186">
        <v>2.4703053571428577</v>
      </c>
      <c r="I1450" s="186">
        <v>3.6509964285714287</v>
      </c>
      <c r="J1450" s="186">
        <v>8.3846910714285716</v>
      </c>
      <c r="K1450" s="186">
        <v>6.899231481481479</v>
      </c>
      <c r="L1450" s="186">
        <v>27.81985925925926</v>
      </c>
      <c r="M1450" s="186">
        <v>49.920175925925918</v>
      </c>
      <c r="N1450" s="186">
        <v>77.894957407407418</v>
      </c>
      <c r="O1450" s="186">
        <v>15.381543749999997</v>
      </c>
      <c r="P1450" s="186">
        <v>16.346136363636361</v>
      </c>
      <c r="Q1450" s="186">
        <v>21.013423214285705</v>
      </c>
      <c r="R1450" s="186">
        <v>24.086166666666667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0.35844999999999999</v>
      </c>
      <c r="G1451" s="186">
        <v>2.4549500000000002</v>
      </c>
      <c r="H1451" s="186">
        <v>2.4389500000000002</v>
      </c>
      <c r="I1451" s="186">
        <v>3.7286999999999999</v>
      </c>
      <c r="J1451" s="186">
        <v>8.5223999999999993</v>
      </c>
      <c r="K1451" s="186">
        <v>6.7268500000000007</v>
      </c>
      <c r="L1451" s="186">
        <v>26.902949999999997</v>
      </c>
      <c r="M1451" s="186">
        <v>48.85615</v>
      </c>
      <c r="N1451" s="186">
        <v>76.0518</v>
      </c>
      <c r="O1451" s="186">
        <v>15.530149999999999</v>
      </c>
      <c r="P1451" s="186">
        <v>16.803350000000002</v>
      </c>
      <c r="Q1451" s="186">
        <v>18.780750000000001</v>
      </c>
      <c r="R1451" s="186">
        <v>24.186499999999999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44351</v>
      </c>
      <c r="E1454" s="184">
        <v>286.9726</v>
      </c>
      <c r="F1454" s="184">
        <v>3.8923999999999999</v>
      </c>
      <c r="G1454" s="184">
        <v>4.2283999999999997</v>
      </c>
      <c r="H1454" s="184">
        <v>3.7475000000000001</v>
      </c>
      <c r="I1454" s="184">
        <v>3.7101000000000002</v>
      </c>
      <c r="J1454" s="184">
        <v>3.5676000000000001</v>
      </c>
      <c r="K1454" s="184">
        <v>4.3102</v>
      </c>
      <c r="L1454" s="184">
        <v>3.8197000000000001</v>
      </c>
      <c r="M1454" s="184">
        <v>4.0510999999999999</v>
      </c>
      <c r="N1454" s="184">
        <v>4.6528</v>
      </c>
      <c r="O1454" s="184">
        <v>7.0515999999999996</v>
      </c>
      <c r="P1454" s="184">
        <v>7.0185000000000004</v>
      </c>
      <c r="Q1454" s="184">
        <v>6.9663000000000004</v>
      </c>
      <c r="R1454" s="184">
        <v>6.2727000000000004</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44351</v>
      </c>
      <c r="E1455" s="184">
        <v>289.24639999999999</v>
      </c>
      <c r="F1455" s="184">
        <v>3.9754</v>
      </c>
      <c r="G1455" s="184">
        <v>4.3171999999999997</v>
      </c>
      <c r="H1455" s="184">
        <v>3.8372000000000002</v>
      </c>
      <c r="I1455" s="184">
        <v>3.7993000000000001</v>
      </c>
      <c r="J1455" s="184">
        <v>3.6610999999999998</v>
      </c>
      <c r="K1455" s="184">
        <v>4.4025999999999996</v>
      </c>
      <c r="L1455" s="184">
        <v>3.9249999999999998</v>
      </c>
      <c r="M1455" s="184">
        <v>4.1631999999999998</v>
      </c>
      <c r="N1455" s="184">
        <v>4.7718999999999996</v>
      </c>
      <c r="O1455" s="184">
        <v>7.1841999999999997</v>
      </c>
      <c r="P1455" s="184">
        <v>7.1402000000000001</v>
      </c>
      <c r="Q1455" s="184">
        <v>7.8821000000000003</v>
      </c>
      <c r="R1455" s="184">
        <v>6.3981000000000003</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44351</v>
      </c>
      <c r="E1456" s="184">
        <v>1114.6757</v>
      </c>
      <c r="F1456" s="184">
        <v>3.0423</v>
      </c>
      <c r="G1456" s="184">
        <v>3.6608999999999998</v>
      </c>
      <c r="H1456" s="184">
        <v>3.5678999999999998</v>
      </c>
      <c r="I1456" s="184">
        <v>3.5767000000000002</v>
      </c>
      <c r="J1456" s="184">
        <v>3.5918000000000001</v>
      </c>
      <c r="K1456" s="184">
        <v>4.2237</v>
      </c>
      <c r="L1456" s="184">
        <v>3.8698999999999999</v>
      </c>
      <c r="M1456" s="184">
        <v>4.0899000000000001</v>
      </c>
      <c r="N1456" s="184">
        <v>4.5675999999999997</v>
      </c>
      <c r="O1456" s="184"/>
      <c r="P1456" s="184"/>
      <c r="Q1456" s="184">
        <v>6.1115000000000004</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44351</v>
      </c>
      <c r="E1457" s="184">
        <v>1111.6585</v>
      </c>
      <c r="F1457" s="184">
        <v>2.8995000000000002</v>
      </c>
      <c r="G1457" s="184">
        <v>3.5164</v>
      </c>
      <c r="H1457" s="184">
        <v>3.4079999999999999</v>
      </c>
      <c r="I1457" s="184">
        <v>3.4064999999999999</v>
      </c>
      <c r="J1457" s="184">
        <v>3.4152999999999998</v>
      </c>
      <c r="K1457" s="184">
        <v>4.0464000000000002</v>
      </c>
      <c r="L1457" s="184">
        <v>3.7046999999999999</v>
      </c>
      <c r="M1457" s="184">
        <v>3.9285999999999999</v>
      </c>
      <c r="N1457" s="184">
        <v>4.4069000000000003</v>
      </c>
      <c r="O1457" s="184"/>
      <c r="P1457" s="184"/>
      <c r="Q1457" s="184">
        <v>5.9543999999999997</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44351</v>
      </c>
      <c r="E1458" s="184">
        <v>1096.5355</v>
      </c>
      <c r="F1458" s="184">
        <v>2.7730000000000001</v>
      </c>
      <c r="G1458" s="184">
        <v>2.8067000000000002</v>
      </c>
      <c r="H1458" s="184">
        <v>2.8203999999999998</v>
      </c>
      <c r="I1458" s="184">
        <v>2.8304999999999998</v>
      </c>
      <c r="J1458" s="184">
        <v>2.8833000000000002</v>
      </c>
      <c r="K1458" s="184">
        <v>2.9590000000000001</v>
      </c>
      <c r="L1458" s="184">
        <v>2.9100999999999999</v>
      </c>
      <c r="M1458" s="184">
        <v>3.121</v>
      </c>
      <c r="N1458" s="184">
        <v>3.1473</v>
      </c>
      <c r="O1458" s="184"/>
      <c r="P1458" s="184"/>
      <c r="Q1458" s="184">
        <v>4.8099999999999996</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44351</v>
      </c>
      <c r="E1459" s="184">
        <v>1089.9594999999999</v>
      </c>
      <c r="F1459" s="184">
        <v>2.5217999999999998</v>
      </c>
      <c r="G1459" s="184">
        <v>2.5232000000000001</v>
      </c>
      <c r="H1459" s="184">
        <v>2.5276000000000001</v>
      </c>
      <c r="I1459" s="184">
        <v>2.5339</v>
      </c>
      <c r="J1459" s="184">
        <v>2.5842000000000001</v>
      </c>
      <c r="K1459" s="184">
        <v>2.6551999999999998</v>
      </c>
      <c r="L1459" s="184">
        <v>2.5998000000000001</v>
      </c>
      <c r="M1459" s="184">
        <v>2.782</v>
      </c>
      <c r="N1459" s="184">
        <v>2.8060999999999998</v>
      </c>
      <c r="O1459" s="184"/>
      <c r="P1459" s="184"/>
      <c r="Q1459" s="184">
        <v>4.4890999999999996</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44351</v>
      </c>
      <c r="E1460" s="184">
        <v>42.419400000000003</v>
      </c>
      <c r="F1460" s="184">
        <v>3.0118</v>
      </c>
      <c r="G1460" s="184">
        <v>3.7010999999999998</v>
      </c>
      <c r="H1460" s="184">
        <v>3.2471999999999999</v>
      </c>
      <c r="I1460" s="184">
        <v>2.972</v>
      </c>
      <c r="J1460" s="184">
        <v>3.2816000000000001</v>
      </c>
      <c r="K1460" s="184">
        <v>4.7062999999999997</v>
      </c>
      <c r="L1460" s="184">
        <v>3.8538999999999999</v>
      </c>
      <c r="M1460" s="184">
        <v>3.8389000000000002</v>
      </c>
      <c r="N1460" s="184">
        <v>4.3684000000000003</v>
      </c>
      <c r="O1460" s="184">
        <v>6.8765999999999998</v>
      </c>
      <c r="P1460" s="184">
        <v>6.6295000000000002</v>
      </c>
      <c r="Q1460" s="184">
        <v>7.4370000000000003</v>
      </c>
      <c r="R1460" s="184">
        <v>5.9602000000000004</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44351</v>
      </c>
      <c r="E1461" s="184">
        <v>41.5642</v>
      </c>
      <c r="F1461" s="184">
        <v>2.8102999999999998</v>
      </c>
      <c r="G1461" s="184">
        <v>3.5137</v>
      </c>
      <c r="H1461" s="184">
        <v>3.0377000000000001</v>
      </c>
      <c r="I1461" s="184">
        <v>2.7629000000000001</v>
      </c>
      <c r="J1461" s="184">
        <v>3.0701999999999998</v>
      </c>
      <c r="K1461" s="184">
        <v>4.5014000000000003</v>
      </c>
      <c r="L1461" s="184">
        <v>3.6267999999999998</v>
      </c>
      <c r="M1461" s="184">
        <v>3.6135000000000002</v>
      </c>
      <c r="N1461" s="184">
        <v>4.1471999999999998</v>
      </c>
      <c r="O1461" s="184">
        <v>6.6277999999999997</v>
      </c>
      <c r="P1461" s="184">
        <v>6.3746999999999998</v>
      </c>
      <c r="Q1461" s="184">
        <v>6.7877000000000001</v>
      </c>
      <c r="R1461" s="184">
        <v>5.7236000000000002</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44351</v>
      </c>
      <c r="E1462" s="184">
        <v>24.5166</v>
      </c>
      <c r="F1462" s="184">
        <v>3.4245000000000001</v>
      </c>
      <c r="G1462" s="184">
        <v>3.7231000000000001</v>
      </c>
      <c r="H1462" s="184">
        <v>3.5116000000000001</v>
      </c>
      <c r="I1462" s="184">
        <v>3.0661999999999998</v>
      </c>
      <c r="J1462" s="184">
        <v>3.1202999999999999</v>
      </c>
      <c r="K1462" s="184">
        <v>4.0129999999999999</v>
      </c>
      <c r="L1462" s="184">
        <v>3.5718000000000001</v>
      </c>
      <c r="M1462" s="184">
        <v>3.6642999999999999</v>
      </c>
      <c r="N1462" s="184">
        <v>3.8698000000000001</v>
      </c>
      <c r="O1462" s="184">
        <v>9.5130999999999997</v>
      </c>
      <c r="P1462" s="184">
        <v>7.8071999999999999</v>
      </c>
      <c r="Q1462" s="184">
        <v>8.1229999999999993</v>
      </c>
      <c r="R1462" s="184">
        <v>7.2129000000000003</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44351</v>
      </c>
      <c r="E1463" s="184">
        <v>19.594200000000001</v>
      </c>
      <c r="F1463" s="184">
        <v>2.6080999999999999</v>
      </c>
      <c r="G1463" s="184">
        <v>2.9811999999999999</v>
      </c>
      <c r="H1463" s="184">
        <v>2.7690999999999999</v>
      </c>
      <c r="I1463" s="184">
        <v>2.3172000000000001</v>
      </c>
      <c r="J1463" s="184">
        <v>2.3662999999999998</v>
      </c>
      <c r="K1463" s="184">
        <v>3.2334000000000001</v>
      </c>
      <c r="L1463" s="184">
        <v>2.7778999999999998</v>
      </c>
      <c r="M1463" s="184">
        <v>2.8731</v>
      </c>
      <c r="N1463" s="184">
        <v>3.0758000000000001</v>
      </c>
      <c r="O1463" s="184">
        <v>8.7228999999999992</v>
      </c>
      <c r="P1463" s="184">
        <v>7.2995000000000001</v>
      </c>
      <c r="Q1463" s="184">
        <v>5.3311999999999999</v>
      </c>
      <c r="R1463" s="184">
        <v>6.3743999999999996</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44351</v>
      </c>
      <c r="E1464" s="184">
        <v>22.893999999999998</v>
      </c>
      <c r="F1464" s="184">
        <v>2.5510999999999999</v>
      </c>
      <c r="G1464" s="184">
        <v>2.9767999999999999</v>
      </c>
      <c r="H1464" s="184">
        <v>2.7572999999999999</v>
      </c>
      <c r="I1464" s="184">
        <v>2.3138000000000001</v>
      </c>
      <c r="J1464" s="184">
        <v>2.3704999999999998</v>
      </c>
      <c r="K1464" s="184">
        <v>3.2321</v>
      </c>
      <c r="L1464" s="184">
        <v>2.7753999999999999</v>
      </c>
      <c r="M1464" s="184">
        <v>2.8704999999999998</v>
      </c>
      <c r="N1464" s="184">
        <v>3.0741000000000001</v>
      </c>
      <c r="O1464" s="184">
        <v>8.7220999999999993</v>
      </c>
      <c r="P1464" s="184">
        <v>7.0323000000000002</v>
      </c>
      <c r="Q1464" s="184">
        <v>6.6075999999999997</v>
      </c>
      <c r="R1464" s="184">
        <v>6.3733000000000004</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44351</v>
      </c>
      <c r="E1465" s="184">
        <v>39.183900000000001</v>
      </c>
      <c r="F1465" s="184">
        <v>3.4468999999999999</v>
      </c>
      <c r="G1465" s="184">
        <v>3.6339999999999999</v>
      </c>
      <c r="H1465" s="184">
        <v>3.0491000000000001</v>
      </c>
      <c r="I1465" s="184">
        <v>2.9241999999999999</v>
      </c>
      <c r="J1465" s="184">
        <v>2.9672000000000001</v>
      </c>
      <c r="K1465" s="184">
        <v>3.9068999999999998</v>
      </c>
      <c r="L1465" s="184">
        <v>3.4819</v>
      </c>
      <c r="M1465" s="184">
        <v>3.5827</v>
      </c>
      <c r="N1465" s="184">
        <v>4.1394000000000002</v>
      </c>
      <c r="O1465" s="184">
        <v>6.9131</v>
      </c>
      <c r="P1465" s="184">
        <v>7.0404999999999998</v>
      </c>
      <c r="Q1465" s="184">
        <v>7.3232999999999997</v>
      </c>
      <c r="R1465" s="184">
        <v>6.0010000000000003</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44351</v>
      </c>
      <c r="E1466" s="184">
        <v>40.2226</v>
      </c>
      <c r="F1466" s="184">
        <v>3.6301999999999999</v>
      </c>
      <c r="G1466" s="184">
        <v>3.8125</v>
      </c>
      <c r="H1466" s="184">
        <v>3.2168999999999999</v>
      </c>
      <c r="I1466" s="184">
        <v>3.089</v>
      </c>
      <c r="J1466" s="184">
        <v>3.1316999999999999</v>
      </c>
      <c r="K1466" s="184">
        <v>4.0675999999999997</v>
      </c>
      <c r="L1466" s="184">
        <v>3.6393</v>
      </c>
      <c r="M1466" s="184">
        <v>3.7402000000000002</v>
      </c>
      <c r="N1466" s="184">
        <v>4.2990000000000004</v>
      </c>
      <c r="O1466" s="184">
        <v>7.0845000000000002</v>
      </c>
      <c r="P1466" s="184">
        <v>7.2171000000000003</v>
      </c>
      <c r="Q1466" s="184">
        <v>8.0388999999999999</v>
      </c>
      <c r="R1466" s="184">
        <v>6.1604000000000001</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44351</v>
      </c>
      <c r="E1467" s="184">
        <v>4449.2022999999999</v>
      </c>
      <c r="F1467" s="184">
        <v>3.0282</v>
      </c>
      <c r="G1467" s="184">
        <v>3.2675999999999998</v>
      </c>
      <c r="H1467" s="184">
        <v>3.3761000000000001</v>
      </c>
      <c r="I1467" s="184">
        <v>3.4523000000000001</v>
      </c>
      <c r="J1467" s="184">
        <v>3.4782000000000002</v>
      </c>
      <c r="K1467" s="184">
        <v>4.3002000000000002</v>
      </c>
      <c r="L1467" s="184">
        <v>3.7332000000000001</v>
      </c>
      <c r="M1467" s="184">
        <v>3.8774000000000002</v>
      </c>
      <c r="N1467" s="184">
        <v>4.5708000000000002</v>
      </c>
      <c r="O1467" s="184">
        <v>6.8975</v>
      </c>
      <c r="P1467" s="184">
        <v>6.8137999999999996</v>
      </c>
      <c r="Q1467" s="184">
        <v>7.1566000000000001</v>
      </c>
      <c r="R1467" s="184">
        <v>6.2275</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44351</v>
      </c>
      <c r="E1468" s="184">
        <v>4506.0012999999999</v>
      </c>
      <c r="F1468" s="184">
        <v>3.1690999999999998</v>
      </c>
      <c r="G1468" s="184">
        <v>3.4077000000000002</v>
      </c>
      <c r="H1468" s="184">
        <v>3.5173000000000001</v>
      </c>
      <c r="I1468" s="184">
        <v>3.5931999999999999</v>
      </c>
      <c r="J1468" s="184">
        <v>3.6187</v>
      </c>
      <c r="K1468" s="184">
        <v>4.4414999999999996</v>
      </c>
      <c r="L1468" s="184">
        <v>3.8759000000000001</v>
      </c>
      <c r="M1468" s="184">
        <v>4.0206999999999997</v>
      </c>
      <c r="N1468" s="184">
        <v>4.7188999999999997</v>
      </c>
      <c r="O1468" s="184">
        <v>7.0907999999999998</v>
      </c>
      <c r="P1468" s="184">
        <v>7.0152000000000001</v>
      </c>
      <c r="Q1468" s="184">
        <v>7.7629999999999999</v>
      </c>
      <c r="R1468" s="184">
        <v>6.4088000000000003</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44351</v>
      </c>
      <c r="E1469" s="184">
        <v>295.02109999999999</v>
      </c>
      <c r="F1469" s="184">
        <v>3.5634999999999999</v>
      </c>
      <c r="G1469" s="184">
        <v>4.0716999999999999</v>
      </c>
      <c r="H1469" s="184">
        <v>3.4327999999999999</v>
      </c>
      <c r="I1469" s="184">
        <v>3.5556000000000001</v>
      </c>
      <c r="J1469" s="184">
        <v>3.4346000000000001</v>
      </c>
      <c r="K1469" s="184">
        <v>4.0801999999999996</v>
      </c>
      <c r="L1469" s="184">
        <v>3.6520999999999999</v>
      </c>
      <c r="M1469" s="184">
        <v>3.8332000000000002</v>
      </c>
      <c r="N1469" s="184">
        <v>4.4086999999999996</v>
      </c>
      <c r="O1469" s="184">
        <v>6.7539999999999996</v>
      </c>
      <c r="P1469" s="184">
        <v>6.8158000000000003</v>
      </c>
      <c r="Q1469" s="184">
        <v>7.3509000000000002</v>
      </c>
      <c r="R1469" s="184">
        <v>5.9993999999999996</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44351</v>
      </c>
      <c r="E1470" s="184">
        <v>297.30599999999998</v>
      </c>
      <c r="F1470" s="184">
        <v>3.6711999999999998</v>
      </c>
      <c r="G1470" s="184">
        <v>4.1920000000000002</v>
      </c>
      <c r="H1470" s="184">
        <v>3.5522</v>
      </c>
      <c r="I1470" s="184">
        <v>3.6751</v>
      </c>
      <c r="J1470" s="184">
        <v>3.5548000000000002</v>
      </c>
      <c r="K1470" s="184">
        <v>4.2013999999999996</v>
      </c>
      <c r="L1470" s="184">
        <v>3.7742</v>
      </c>
      <c r="M1470" s="184">
        <v>3.9565999999999999</v>
      </c>
      <c r="N1470" s="184">
        <v>4.5339</v>
      </c>
      <c r="O1470" s="184">
        <v>6.8813000000000004</v>
      </c>
      <c r="P1470" s="184">
        <v>6.9332000000000003</v>
      </c>
      <c r="Q1470" s="184">
        <v>7.7153999999999998</v>
      </c>
      <c r="R1470" s="184">
        <v>6.1254</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44351</v>
      </c>
      <c r="E1471" s="184">
        <v>33.8645</v>
      </c>
      <c r="F1471" s="184">
        <v>3.2338</v>
      </c>
      <c r="G1471" s="184">
        <v>3.5937999999999999</v>
      </c>
      <c r="H1471" s="184">
        <v>3.3433999999999999</v>
      </c>
      <c r="I1471" s="184">
        <v>3.1835</v>
      </c>
      <c r="J1471" s="184">
        <v>3.1655000000000002</v>
      </c>
      <c r="K1471" s="184">
        <v>4.0750999999999999</v>
      </c>
      <c r="L1471" s="184">
        <v>3.6259999999999999</v>
      </c>
      <c r="M1471" s="184">
        <v>3.6745000000000001</v>
      </c>
      <c r="N1471" s="184">
        <v>4.0744999999999996</v>
      </c>
      <c r="O1471" s="184">
        <v>6.4176000000000002</v>
      </c>
      <c r="P1471" s="184">
        <v>6.6586999999999996</v>
      </c>
      <c r="Q1471" s="184">
        <v>7.6559999999999997</v>
      </c>
      <c r="R1471" s="184">
        <v>5.6398000000000001</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44351</v>
      </c>
      <c r="E1472" s="184">
        <v>32.0685</v>
      </c>
      <c r="F1472" s="184">
        <v>2.6179999999999999</v>
      </c>
      <c r="G1472" s="184">
        <v>2.9220999999999999</v>
      </c>
      <c r="H1472" s="184">
        <v>2.6516999999999999</v>
      </c>
      <c r="I1472" s="184">
        <v>2.4983</v>
      </c>
      <c r="J1472" s="184">
        <v>2.4834999999999998</v>
      </c>
      <c r="K1472" s="184">
        <v>3.3913000000000002</v>
      </c>
      <c r="L1472" s="184">
        <v>2.9180000000000001</v>
      </c>
      <c r="M1472" s="184">
        <v>2.94</v>
      </c>
      <c r="N1472" s="184">
        <v>3.3045</v>
      </c>
      <c r="O1472" s="184">
        <v>5.6593</v>
      </c>
      <c r="P1472" s="184">
        <v>5.9603999999999999</v>
      </c>
      <c r="Q1472" s="184">
        <v>6.5732999999999997</v>
      </c>
      <c r="R1472" s="184">
        <v>4.8545999999999996</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44351</v>
      </c>
      <c r="E1475" s="184">
        <v>2407.7631999999999</v>
      </c>
      <c r="F1475" s="184">
        <v>2.6196999999999999</v>
      </c>
      <c r="G1475" s="184">
        <v>3.2494999999999998</v>
      </c>
      <c r="H1475" s="184">
        <v>2.6602999999999999</v>
      </c>
      <c r="I1475" s="184">
        <v>2.7073</v>
      </c>
      <c r="J1475" s="184">
        <v>2.8914</v>
      </c>
      <c r="K1475" s="184">
        <v>4.2893999999999997</v>
      </c>
      <c r="L1475" s="184">
        <v>3.5973000000000002</v>
      </c>
      <c r="M1475" s="184">
        <v>3.6225000000000001</v>
      </c>
      <c r="N1475" s="184">
        <v>4.0137</v>
      </c>
      <c r="O1475" s="184">
        <v>6.2458999999999998</v>
      </c>
      <c r="P1475" s="184">
        <v>6.5307000000000004</v>
      </c>
      <c r="Q1475" s="184">
        <v>7.7477</v>
      </c>
      <c r="R1475" s="184">
        <v>5.4782000000000002</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44351</v>
      </c>
      <c r="E1476" s="184">
        <v>2462.4944</v>
      </c>
      <c r="F1476" s="184">
        <v>2.9691999999999998</v>
      </c>
      <c r="G1476" s="184">
        <v>3.5998999999999999</v>
      </c>
      <c r="H1476" s="184">
        <v>3.0106999999999999</v>
      </c>
      <c r="I1476" s="184">
        <v>3.0577000000000001</v>
      </c>
      <c r="J1476" s="184">
        <v>3.2425999999999999</v>
      </c>
      <c r="K1476" s="184">
        <v>4.6443000000000003</v>
      </c>
      <c r="L1476" s="184">
        <v>3.9542999999999999</v>
      </c>
      <c r="M1476" s="184">
        <v>3.9826999999999999</v>
      </c>
      <c r="N1476" s="184">
        <v>4.3784999999999998</v>
      </c>
      <c r="O1476" s="184">
        <v>6.5551000000000004</v>
      </c>
      <c r="P1476" s="184">
        <v>6.8244999999999996</v>
      </c>
      <c r="Q1476" s="184">
        <v>8.1393000000000004</v>
      </c>
      <c r="R1476" s="184">
        <v>5.8083</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44351</v>
      </c>
      <c r="E1479" s="184">
        <v>3488.9670000000001</v>
      </c>
      <c r="F1479" s="184">
        <v>3.3281000000000001</v>
      </c>
      <c r="G1479" s="184">
        <v>3.8109000000000002</v>
      </c>
      <c r="H1479" s="184">
        <v>3.6236999999999999</v>
      </c>
      <c r="I1479" s="184">
        <v>3.4666000000000001</v>
      </c>
      <c r="J1479" s="184">
        <v>3.3119999999999998</v>
      </c>
      <c r="K1479" s="184">
        <v>3.9384000000000001</v>
      </c>
      <c r="L1479" s="184">
        <v>3.5768</v>
      </c>
      <c r="M1479" s="184">
        <v>3.8268</v>
      </c>
      <c r="N1479" s="184">
        <v>4.2026000000000003</v>
      </c>
      <c r="O1479" s="184">
        <v>6.6158999999999999</v>
      </c>
      <c r="P1479" s="184">
        <v>6.7392000000000003</v>
      </c>
      <c r="Q1479" s="184">
        <v>7.2287999999999997</v>
      </c>
      <c r="R1479" s="184">
        <v>5.7145999999999999</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44351</v>
      </c>
      <c r="E1480" s="184">
        <v>3506.4288000000001</v>
      </c>
      <c r="F1480" s="184">
        <v>3.4020999999999999</v>
      </c>
      <c r="G1480" s="184">
        <v>3.8847</v>
      </c>
      <c r="H1480" s="184">
        <v>3.6977000000000002</v>
      </c>
      <c r="I1480" s="184">
        <v>3.5406</v>
      </c>
      <c r="J1480" s="184">
        <v>3.3868999999999998</v>
      </c>
      <c r="K1480" s="184">
        <v>4.0270000000000001</v>
      </c>
      <c r="L1480" s="184">
        <v>3.6739999999999999</v>
      </c>
      <c r="M1480" s="184">
        <v>3.9220999999999999</v>
      </c>
      <c r="N1480" s="184">
        <v>4.3033000000000001</v>
      </c>
      <c r="O1480" s="184">
        <v>6.6981000000000002</v>
      </c>
      <c r="P1480" s="184">
        <v>6.8098999999999998</v>
      </c>
      <c r="Q1480" s="184">
        <v>7.6631</v>
      </c>
      <c r="R1480" s="184">
        <v>5.8074000000000003</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44351</v>
      </c>
      <c r="E1481" s="184">
        <v>32.369131543422803</v>
      </c>
      <c r="F1481" s="184">
        <v>3.2138</v>
      </c>
      <c r="G1481" s="184">
        <v>3.2707999999999999</v>
      </c>
      <c r="H1481" s="184">
        <v>3.1671</v>
      </c>
      <c r="I1481" s="184">
        <v>3.2174999999999998</v>
      </c>
      <c r="J1481" s="184">
        <v>3.1400999999999999</v>
      </c>
      <c r="K1481" s="184">
        <v>3.3089</v>
      </c>
      <c r="L1481" s="184">
        <v>3.1604000000000001</v>
      </c>
      <c r="M1481" s="184">
        <v>3.4340000000000002</v>
      </c>
      <c r="N1481" s="184">
        <v>3.8117999999999999</v>
      </c>
      <c r="O1481" s="184">
        <v>6.883</v>
      </c>
      <c r="P1481" s="184">
        <v>7.5106000000000002</v>
      </c>
      <c r="Q1481" s="184">
        <v>8.06</v>
      </c>
      <c r="R1481" s="184">
        <v>7.5945</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44351</v>
      </c>
      <c r="E1482" s="184">
        <v>31.3062846857657</v>
      </c>
      <c r="F1482" s="184">
        <v>2.7982</v>
      </c>
      <c r="G1482" s="184">
        <v>2.7987000000000002</v>
      </c>
      <c r="H1482" s="184">
        <v>2.6995</v>
      </c>
      <c r="I1482" s="184">
        <v>2.7509999999999999</v>
      </c>
      <c r="J1482" s="184">
        <v>2.6629999999999998</v>
      </c>
      <c r="K1482" s="184">
        <v>2.8275000000000001</v>
      </c>
      <c r="L1482" s="184">
        <v>2.6776</v>
      </c>
      <c r="M1482" s="184">
        <v>2.9441000000000002</v>
      </c>
      <c r="N1482" s="184">
        <v>3.3159999999999998</v>
      </c>
      <c r="O1482" s="184">
        <v>6.3730000000000002</v>
      </c>
      <c r="P1482" s="184">
        <v>6.9871999999999996</v>
      </c>
      <c r="Q1482" s="184">
        <v>7.4767999999999999</v>
      </c>
      <c r="R1482" s="184">
        <v>7.0826000000000002</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44351</v>
      </c>
      <c r="E1483" s="184">
        <v>3216.8054000000002</v>
      </c>
      <c r="F1483" s="184">
        <v>3.0888</v>
      </c>
      <c r="G1483" s="184">
        <v>3.1514000000000002</v>
      </c>
      <c r="H1483" s="184">
        <v>3.2644000000000002</v>
      </c>
      <c r="I1483" s="184">
        <v>3.3508</v>
      </c>
      <c r="J1483" s="184">
        <v>3.4346000000000001</v>
      </c>
      <c r="K1483" s="184">
        <v>4.0176999999999996</v>
      </c>
      <c r="L1483" s="184">
        <v>3.7713000000000001</v>
      </c>
      <c r="M1483" s="184">
        <v>3.9437000000000002</v>
      </c>
      <c r="N1483" s="184">
        <v>4.3662000000000001</v>
      </c>
      <c r="O1483" s="184">
        <v>6.8552</v>
      </c>
      <c r="P1483" s="184">
        <v>6.8456000000000001</v>
      </c>
      <c r="Q1483" s="184">
        <v>7.5850999999999997</v>
      </c>
      <c r="R1483" s="184">
        <v>5.9477000000000002</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44351</v>
      </c>
      <c r="E1484" s="184">
        <v>3242.1898999999999</v>
      </c>
      <c r="F1484" s="184">
        <v>3.1884999999999999</v>
      </c>
      <c r="G1484" s="184">
        <v>3.2513999999999998</v>
      </c>
      <c r="H1484" s="184">
        <v>3.3645999999999998</v>
      </c>
      <c r="I1484" s="184">
        <v>3.4508999999999999</v>
      </c>
      <c r="J1484" s="184">
        <v>3.5348999999999999</v>
      </c>
      <c r="K1484" s="184">
        <v>4.1186999999999996</v>
      </c>
      <c r="L1484" s="184">
        <v>3.8731</v>
      </c>
      <c r="M1484" s="184">
        <v>4.0465999999999998</v>
      </c>
      <c r="N1484" s="184">
        <v>4.4706000000000001</v>
      </c>
      <c r="O1484" s="184">
        <v>6.9621000000000004</v>
      </c>
      <c r="P1484" s="184">
        <v>6.9526000000000003</v>
      </c>
      <c r="Q1484" s="184">
        <v>7.7363999999999997</v>
      </c>
      <c r="R1484" s="184">
        <v>6.0534999999999997</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44351</v>
      </c>
      <c r="E1485" s="184">
        <v>1059.5734</v>
      </c>
      <c r="F1485" s="184">
        <v>2.9214000000000002</v>
      </c>
      <c r="G1485" s="184">
        <v>3.5377000000000001</v>
      </c>
      <c r="H1485" s="184">
        <v>3.7860999999999998</v>
      </c>
      <c r="I1485" s="184">
        <v>3.4518</v>
      </c>
      <c r="J1485" s="184">
        <v>3.5352999999999999</v>
      </c>
      <c r="K1485" s="184">
        <v>3.7069000000000001</v>
      </c>
      <c r="L1485" s="184">
        <v>3.5901000000000001</v>
      </c>
      <c r="M1485" s="184">
        <v>3.7837000000000001</v>
      </c>
      <c r="N1485" s="184">
        <v>4.1448</v>
      </c>
      <c r="O1485" s="184"/>
      <c r="P1485" s="184"/>
      <c r="Q1485" s="184">
        <v>4.7515000000000001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44351</v>
      </c>
      <c r="E1486" s="184">
        <v>1048.2129</v>
      </c>
      <c r="F1486" s="184">
        <v>2.0232000000000001</v>
      </c>
      <c r="G1486" s="184">
        <v>2.6377000000000002</v>
      </c>
      <c r="H1486" s="184">
        <v>2.8883000000000001</v>
      </c>
      <c r="I1486" s="184">
        <v>2.5541</v>
      </c>
      <c r="J1486" s="184">
        <v>2.6334</v>
      </c>
      <c r="K1486" s="184">
        <v>2.8033000000000001</v>
      </c>
      <c r="L1486" s="184">
        <v>2.6919</v>
      </c>
      <c r="M1486" s="184">
        <v>2.8719000000000001</v>
      </c>
      <c r="N1486" s="184">
        <v>3.2170999999999998</v>
      </c>
      <c r="O1486" s="184"/>
      <c r="P1486" s="184"/>
      <c r="Q1486" s="184">
        <v>3.8494999999999999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44351</v>
      </c>
      <c r="E1489" s="184">
        <v>34.433300000000003</v>
      </c>
      <c r="F1489" s="184">
        <v>2.9683000000000002</v>
      </c>
      <c r="G1489" s="184">
        <v>4.5244</v>
      </c>
      <c r="H1489" s="184">
        <v>3.6974999999999998</v>
      </c>
      <c r="I1489" s="184">
        <v>3.6469999999999998</v>
      </c>
      <c r="J1489" s="184">
        <v>3.4982000000000002</v>
      </c>
      <c r="K1489" s="184">
        <v>4.2282000000000002</v>
      </c>
      <c r="L1489" s="184">
        <v>3.8664999999999998</v>
      </c>
      <c r="M1489" s="184">
        <v>4.0892999999999997</v>
      </c>
      <c r="N1489" s="184">
        <v>4.6805000000000003</v>
      </c>
      <c r="O1489" s="184">
        <v>7.0328999999999997</v>
      </c>
      <c r="P1489" s="184">
        <v>7.2530999999999999</v>
      </c>
      <c r="Q1489" s="184">
        <v>8.0974000000000004</v>
      </c>
      <c r="R1489" s="184">
        <v>6.2515999999999998</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44351</v>
      </c>
      <c r="E1490" s="184">
        <v>32.766399999999997</v>
      </c>
      <c r="F1490" s="184">
        <v>2.5623</v>
      </c>
      <c r="G1490" s="184">
        <v>4.0114999999999998</v>
      </c>
      <c r="H1490" s="184">
        <v>3.1528</v>
      </c>
      <c r="I1490" s="184">
        <v>3.1227999999999998</v>
      </c>
      <c r="J1490" s="184">
        <v>2.9683999999999999</v>
      </c>
      <c r="K1490" s="184">
        <v>3.6956000000000002</v>
      </c>
      <c r="L1490" s="184">
        <v>3.3839000000000001</v>
      </c>
      <c r="M1490" s="184">
        <v>3.5653999999999999</v>
      </c>
      <c r="N1490" s="184">
        <v>4.1268000000000002</v>
      </c>
      <c r="O1490" s="184">
        <v>6.4005000000000001</v>
      </c>
      <c r="P1490" s="184">
        <v>6.5597000000000003</v>
      </c>
      <c r="Q1490" s="184">
        <v>7.2744</v>
      </c>
      <c r="R1490" s="184">
        <v>5.6639999999999997</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44351</v>
      </c>
      <c r="E1491" s="184">
        <v>11.7803</v>
      </c>
      <c r="F1491" s="184">
        <v>2.7888000000000002</v>
      </c>
      <c r="G1491" s="184">
        <v>2.1692999999999998</v>
      </c>
      <c r="H1491" s="184">
        <v>2.8344</v>
      </c>
      <c r="I1491" s="184">
        <v>2.9245999999999999</v>
      </c>
      <c r="J1491" s="184">
        <v>2.9860000000000002</v>
      </c>
      <c r="K1491" s="184">
        <v>3.5234000000000001</v>
      </c>
      <c r="L1491" s="184">
        <v>3.4055</v>
      </c>
      <c r="M1491" s="184">
        <v>3.4710999999999999</v>
      </c>
      <c r="N1491" s="184">
        <v>3.7755999999999998</v>
      </c>
      <c r="O1491" s="184"/>
      <c r="P1491" s="184"/>
      <c r="Q1491" s="184">
        <v>6.2792000000000003</v>
      </c>
      <c r="R1491" s="184">
        <v>5.4814999999999996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44351</v>
      </c>
      <c r="E1492" s="184">
        <v>11.749599999999999</v>
      </c>
      <c r="F1492" s="184">
        <v>2.7961</v>
      </c>
      <c r="G1492" s="184">
        <v>1.9678</v>
      </c>
      <c r="H1492" s="184">
        <v>2.7528999999999999</v>
      </c>
      <c r="I1492" s="184">
        <v>2.8210999999999999</v>
      </c>
      <c r="J1492" s="184">
        <v>2.8931</v>
      </c>
      <c r="K1492" s="184">
        <v>3.4674</v>
      </c>
      <c r="L1492" s="184">
        <v>3.3315999999999999</v>
      </c>
      <c r="M1492" s="184">
        <v>3.3917999999999999</v>
      </c>
      <c r="N1492" s="184">
        <v>3.6915</v>
      </c>
      <c r="O1492" s="184"/>
      <c r="P1492" s="184"/>
      <c r="Q1492" s="184">
        <v>6.1760999999999999</v>
      </c>
      <c r="R1492" s="184">
        <v>5.3968999999999996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44351</v>
      </c>
      <c r="E1493" s="184">
        <v>3697.8687</v>
      </c>
      <c r="F1493" s="184">
        <v>3.8262</v>
      </c>
      <c r="G1493" s="184">
        <v>4.2013999999999996</v>
      </c>
      <c r="H1493" s="184">
        <v>3.8079000000000001</v>
      </c>
      <c r="I1493" s="184">
        <v>3.5388000000000002</v>
      </c>
      <c r="J1493" s="184">
        <v>3.6362000000000001</v>
      </c>
      <c r="K1493" s="184">
        <v>4.7781000000000002</v>
      </c>
      <c r="L1493" s="184">
        <v>4.1746999999999996</v>
      </c>
      <c r="M1493" s="184">
        <v>4.3268000000000004</v>
      </c>
      <c r="N1493" s="184">
        <v>4.8658000000000001</v>
      </c>
      <c r="O1493" s="184">
        <v>4.4550999999999998</v>
      </c>
      <c r="P1493" s="184">
        <v>5.4484000000000004</v>
      </c>
      <c r="Q1493" s="184">
        <v>6.8177000000000003</v>
      </c>
      <c r="R1493" s="184">
        <v>6.2755000000000001</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44351</v>
      </c>
      <c r="E1494" s="184">
        <v>3666.7121999999999</v>
      </c>
      <c r="F1494" s="184">
        <v>3.6476999999999999</v>
      </c>
      <c r="G1494" s="184">
        <v>4.0216000000000003</v>
      </c>
      <c r="H1494" s="184">
        <v>3.7248000000000001</v>
      </c>
      <c r="I1494" s="184">
        <v>3.4058999999999999</v>
      </c>
      <c r="J1494" s="184">
        <v>3.4792000000000001</v>
      </c>
      <c r="K1494" s="184">
        <v>4.5945</v>
      </c>
      <c r="L1494" s="184">
        <v>3.9820000000000002</v>
      </c>
      <c r="M1494" s="184">
        <v>4.1261999999999999</v>
      </c>
      <c r="N1494" s="184">
        <v>4.6639999999999997</v>
      </c>
      <c r="O1494" s="184">
        <v>4.2957999999999998</v>
      </c>
      <c r="P1494" s="184">
        <v>5.3265000000000002</v>
      </c>
      <c r="Q1494" s="184">
        <v>6.8381999999999996</v>
      </c>
      <c r="R1494" s="184">
        <v>6.0945</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44351</v>
      </c>
      <c r="E1495" s="184">
        <v>2411.0448999999999</v>
      </c>
      <c r="F1495" s="184">
        <v>3.6442000000000001</v>
      </c>
      <c r="G1495" s="184">
        <v>3.2976000000000001</v>
      </c>
      <c r="H1495" s="184">
        <v>3.343</v>
      </c>
      <c r="I1495" s="184">
        <v>3.4394</v>
      </c>
      <c r="J1495" s="184">
        <v>3.5059</v>
      </c>
      <c r="K1495" s="184">
        <v>4.0991999999999997</v>
      </c>
      <c r="L1495" s="184">
        <v>3.7928999999999999</v>
      </c>
      <c r="M1495" s="184">
        <v>3.9737</v>
      </c>
      <c r="N1495" s="184">
        <v>4.5633999999999997</v>
      </c>
      <c r="O1495" s="184">
        <v>6.8837999999999999</v>
      </c>
      <c r="P1495" s="184">
        <v>6.9444999999999997</v>
      </c>
      <c r="Q1495" s="184">
        <v>7.7373000000000003</v>
      </c>
      <c r="R1495" s="184">
        <v>6.0204000000000004</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44351</v>
      </c>
      <c r="E1496" s="184">
        <v>2390.1583999999998</v>
      </c>
      <c r="F1496" s="184">
        <v>3.5524</v>
      </c>
      <c r="G1496" s="184">
        <v>3.2071999999999998</v>
      </c>
      <c r="H1496" s="184">
        <v>3.2528000000000001</v>
      </c>
      <c r="I1496" s="184">
        <v>3.3492000000000002</v>
      </c>
      <c r="J1496" s="184">
        <v>3.4156</v>
      </c>
      <c r="K1496" s="184">
        <v>4.01</v>
      </c>
      <c r="L1496" s="184">
        <v>3.7021000000000002</v>
      </c>
      <c r="M1496" s="184">
        <v>3.8801999999999999</v>
      </c>
      <c r="N1496" s="184">
        <v>4.4661</v>
      </c>
      <c r="O1496" s="184">
        <v>6.7683999999999997</v>
      </c>
      <c r="P1496" s="184">
        <v>6.827</v>
      </c>
      <c r="Q1496" s="184">
        <v>7.5888999999999998</v>
      </c>
      <c r="R1496" s="184">
        <v>5.9176000000000002</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3.1137864864864868</v>
      </c>
      <c r="G1497" s="186">
        <v>3.4444216216216215</v>
      </c>
      <c r="H1497" s="186">
        <v>3.2459324324324328</v>
      </c>
      <c r="I1497" s="186">
        <v>3.1637135135135144</v>
      </c>
      <c r="J1497" s="186">
        <v>3.1865729729729728</v>
      </c>
      <c r="K1497" s="186">
        <v>3.9142162162162166</v>
      </c>
      <c r="L1497" s="186">
        <v>3.522745945945946</v>
      </c>
      <c r="M1497" s="186">
        <v>3.6709189189189186</v>
      </c>
      <c r="N1497" s="186">
        <v>4.107997297297298</v>
      </c>
      <c r="O1497" s="186">
        <v>6.8076275862068965</v>
      </c>
      <c r="P1497" s="186">
        <v>6.8040034482758616</v>
      </c>
      <c r="Q1497" s="186">
        <v>6.949316216216217</v>
      </c>
      <c r="R1497" s="186">
        <v>6.074867741935484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3.0423</v>
      </c>
      <c r="G1498" s="186">
        <v>3.5164</v>
      </c>
      <c r="H1498" s="186">
        <v>3.2644000000000002</v>
      </c>
      <c r="I1498" s="186">
        <v>3.2174999999999998</v>
      </c>
      <c r="J1498" s="186">
        <v>3.2816000000000001</v>
      </c>
      <c r="K1498" s="186">
        <v>4.0464000000000002</v>
      </c>
      <c r="L1498" s="186">
        <v>3.6393</v>
      </c>
      <c r="M1498" s="186">
        <v>3.8268</v>
      </c>
      <c r="N1498" s="186">
        <v>4.2990000000000004</v>
      </c>
      <c r="O1498" s="186">
        <v>6.8765999999999998</v>
      </c>
      <c r="P1498" s="186">
        <v>6.8456000000000001</v>
      </c>
      <c r="Q1498" s="186">
        <v>7.3232999999999997</v>
      </c>
      <c r="R1498" s="186">
        <v>6.0204000000000004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44351</v>
      </c>
      <c r="E1501" s="184">
        <v>30.261800000000001</v>
      </c>
      <c r="F1501" s="184">
        <v>-4.8899999999999999E-2</v>
      </c>
      <c r="G1501" s="184">
        <v>0.92920000000000003</v>
      </c>
      <c r="H1501" s="184">
        <v>1.6659999999999999</v>
      </c>
      <c r="I1501" s="184">
        <v>2.5649999999999999</v>
      </c>
      <c r="J1501" s="184">
        <v>6.2253999999999996</v>
      </c>
      <c r="K1501" s="184">
        <v>5.5358999999999998</v>
      </c>
      <c r="L1501" s="184">
        <v>13.1608</v>
      </c>
      <c r="M1501" s="184">
        <v>28.4419</v>
      </c>
      <c r="N1501" s="184">
        <v>43.256500000000003</v>
      </c>
      <c r="O1501" s="184">
        <v>15.563499999999999</v>
      </c>
      <c r="P1501" s="184">
        <v>13.3918</v>
      </c>
      <c r="Q1501" s="184">
        <v>10.865500000000001</v>
      </c>
      <c r="R1501" s="184">
        <v>19.025700000000001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44351</v>
      </c>
      <c r="E1502" s="184">
        <v>27.490200000000002</v>
      </c>
      <c r="F1502" s="184">
        <v>-5.3800000000000001E-2</v>
      </c>
      <c r="G1502" s="184">
        <v>0.91479999999999995</v>
      </c>
      <c r="H1502" s="184">
        <v>1.6315</v>
      </c>
      <c r="I1502" s="184">
        <v>2.4962</v>
      </c>
      <c r="J1502" s="184">
        <v>6.0685000000000002</v>
      </c>
      <c r="K1502" s="184">
        <v>5.0933000000000002</v>
      </c>
      <c r="L1502" s="184">
        <v>12.2507</v>
      </c>
      <c r="M1502" s="184">
        <v>26.918700000000001</v>
      </c>
      <c r="N1502" s="184">
        <v>41.033999999999999</v>
      </c>
      <c r="O1502" s="184">
        <v>14.067299999999999</v>
      </c>
      <c r="P1502" s="184">
        <v>11.974</v>
      </c>
      <c r="Q1502" s="184">
        <v>9.8262</v>
      </c>
      <c r="R1502" s="184">
        <v>17.355899999999998</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44351</v>
      </c>
      <c r="E1503" s="184">
        <v>43.619</v>
      </c>
      <c r="F1503" s="184">
        <v>-0.2356</v>
      </c>
      <c r="G1503" s="184">
        <v>0.24129999999999999</v>
      </c>
      <c r="H1503" s="184">
        <v>1.0330999999999999</v>
      </c>
      <c r="I1503" s="184">
        <v>1.9207000000000001</v>
      </c>
      <c r="J1503" s="184">
        <v>5.3014000000000001</v>
      </c>
      <c r="K1503" s="184">
        <v>5.4592000000000001</v>
      </c>
      <c r="L1503" s="184">
        <v>14.3026</v>
      </c>
      <c r="M1503" s="184">
        <v>23.012499999999999</v>
      </c>
      <c r="N1503" s="184">
        <v>40.407499999999999</v>
      </c>
      <c r="O1503" s="184">
        <v>12.105399999999999</v>
      </c>
      <c r="P1503" s="184">
        <v>10.540699999999999</v>
      </c>
      <c r="Q1503" s="184">
        <v>9.7652000000000001</v>
      </c>
      <c r="R1503" s="184">
        <v>15.5077</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44351</v>
      </c>
      <c r="E1504" s="184">
        <v>46.215000000000003</v>
      </c>
      <c r="F1504" s="184">
        <v>-0.23100000000000001</v>
      </c>
      <c r="G1504" s="184">
        <v>0.25600000000000001</v>
      </c>
      <c r="H1504" s="184">
        <v>1.0649999999999999</v>
      </c>
      <c r="I1504" s="184">
        <v>1.9816</v>
      </c>
      <c r="J1504" s="184">
        <v>5.4486999999999997</v>
      </c>
      <c r="K1504" s="184">
        <v>5.9029999999999996</v>
      </c>
      <c r="L1504" s="184">
        <v>15.1317</v>
      </c>
      <c r="M1504" s="184">
        <v>24.217199999999998</v>
      </c>
      <c r="N1504" s="184">
        <v>42.134399999999999</v>
      </c>
      <c r="O1504" s="184">
        <v>13.0878</v>
      </c>
      <c r="P1504" s="184">
        <v>11.373900000000001</v>
      </c>
      <c r="Q1504" s="184">
        <v>11.0206</v>
      </c>
      <c r="R1504" s="184">
        <v>16.701899999999998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44351</v>
      </c>
      <c r="E1505" s="184">
        <v>361.86059999999998</v>
      </c>
      <c r="F1505" s="184">
        <v>5.6399999999999999E-2</v>
      </c>
      <c r="G1505" s="184">
        <v>0.65900000000000003</v>
      </c>
      <c r="H1505" s="184">
        <v>1.3862000000000001</v>
      </c>
      <c r="I1505" s="184">
        <v>2.1162999999999998</v>
      </c>
      <c r="J1505" s="184">
        <v>6.7845000000000004</v>
      </c>
      <c r="K1505" s="184">
        <v>6.1142000000000003</v>
      </c>
      <c r="L1505" s="184">
        <v>22.6099</v>
      </c>
      <c r="M1505" s="184">
        <v>34.947699999999998</v>
      </c>
      <c r="N1505" s="184">
        <v>46.126300000000001</v>
      </c>
      <c r="O1505" s="184">
        <v>12.798</v>
      </c>
      <c r="P1505" s="184">
        <v>14.5046</v>
      </c>
      <c r="Q1505" s="184">
        <v>21.274000000000001</v>
      </c>
      <c r="R1505" s="184">
        <v>15.4947</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44351</v>
      </c>
      <c r="E1506" s="184">
        <v>386.93680000000001</v>
      </c>
      <c r="F1506" s="184">
        <v>5.8099999999999999E-2</v>
      </c>
      <c r="G1506" s="184">
        <v>0.66410000000000002</v>
      </c>
      <c r="H1506" s="184">
        <v>1.3984000000000001</v>
      </c>
      <c r="I1506" s="184">
        <v>2.141</v>
      </c>
      <c r="J1506" s="184">
        <v>6.8415999999999997</v>
      </c>
      <c r="K1506" s="184">
        <v>6.2813999999999997</v>
      </c>
      <c r="L1506" s="184">
        <v>22.976600000000001</v>
      </c>
      <c r="M1506" s="184">
        <v>35.557000000000002</v>
      </c>
      <c r="N1506" s="184">
        <v>47.0501</v>
      </c>
      <c r="O1506" s="184">
        <v>13.622400000000001</v>
      </c>
      <c r="P1506" s="184">
        <v>15.4556</v>
      </c>
      <c r="Q1506" s="184">
        <v>15.240500000000001</v>
      </c>
      <c r="R1506" s="184">
        <v>16.224499999999999</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44351</v>
      </c>
      <c r="E1507" s="184">
        <v>10.6791</v>
      </c>
      <c r="F1507" s="184">
        <v>-0.1328</v>
      </c>
      <c r="G1507" s="184">
        <v>-0.13</v>
      </c>
      <c r="H1507" s="184">
        <v>0.19889999999999999</v>
      </c>
      <c r="I1507" s="184">
        <v>0.52339999999999998</v>
      </c>
      <c r="J1507" s="184">
        <v>1.0924</v>
      </c>
      <c r="K1507" s="184">
        <v>2.9142000000000001</v>
      </c>
      <c r="L1507" s="184">
        <v>3.105</v>
      </c>
      <c r="M1507" s="184">
        <v>6.5449000000000002</v>
      </c>
      <c r="N1507" s="184"/>
      <c r="O1507" s="184"/>
      <c r="P1507" s="184"/>
      <c r="Q1507" s="184">
        <v>6.7910000000000004</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44351</v>
      </c>
      <c r="E1508" s="184">
        <v>10.5441</v>
      </c>
      <c r="F1508" s="184">
        <v>-0.13639999999999999</v>
      </c>
      <c r="G1508" s="184">
        <v>-0.1421</v>
      </c>
      <c r="H1508" s="184">
        <v>0.1701</v>
      </c>
      <c r="I1508" s="184">
        <v>0.46589999999999998</v>
      </c>
      <c r="J1508" s="184">
        <v>0.96419999999999995</v>
      </c>
      <c r="K1508" s="184">
        <v>2.5091999999999999</v>
      </c>
      <c r="L1508" s="184">
        <v>2.3191999999999999</v>
      </c>
      <c r="M1508" s="184">
        <v>5.3399000000000001</v>
      </c>
      <c r="N1508" s="184"/>
      <c r="O1508" s="184"/>
      <c r="P1508" s="184"/>
      <c r="Q1508" s="184">
        <v>5.4409999999999998</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44351</v>
      </c>
      <c r="E1509" s="184">
        <v>23.0001</v>
      </c>
      <c r="F1509" s="184">
        <v>-0.15409999999999999</v>
      </c>
      <c r="G1509" s="184">
        <v>0.65949999999999998</v>
      </c>
      <c r="H1509" s="184">
        <v>1.1309</v>
      </c>
      <c r="I1509" s="184">
        <v>2.3332000000000002</v>
      </c>
      <c r="J1509" s="184">
        <v>6.5875000000000004</v>
      </c>
      <c r="K1509" s="184">
        <v>3.577</v>
      </c>
      <c r="L1509" s="184">
        <v>11.304600000000001</v>
      </c>
      <c r="M1509" s="184">
        <v>23.5688</v>
      </c>
      <c r="N1509" s="184">
        <v>34.653100000000002</v>
      </c>
      <c r="O1509" s="184">
        <v>10.287100000000001</v>
      </c>
      <c r="P1509" s="184">
        <v>8.6364000000000001</v>
      </c>
      <c r="Q1509" s="184">
        <v>8.5324000000000009</v>
      </c>
      <c r="R1509" s="184">
        <v>12.470499999999999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44351</v>
      </c>
      <c r="E1510" s="184">
        <v>25.537600000000001</v>
      </c>
      <c r="F1510" s="184">
        <v>-0.14940000000000001</v>
      </c>
      <c r="G1510" s="184">
        <v>0.67490000000000006</v>
      </c>
      <c r="H1510" s="184">
        <v>1.1678999999999999</v>
      </c>
      <c r="I1510" s="184">
        <v>2.4081000000000001</v>
      </c>
      <c r="J1510" s="184">
        <v>6.7607999999999997</v>
      </c>
      <c r="K1510" s="184">
        <v>4.0774999999999997</v>
      </c>
      <c r="L1510" s="184">
        <v>12.3628</v>
      </c>
      <c r="M1510" s="184">
        <v>25.142600000000002</v>
      </c>
      <c r="N1510" s="184">
        <v>36.897100000000002</v>
      </c>
      <c r="O1510" s="184">
        <v>11.842000000000001</v>
      </c>
      <c r="P1510" s="184">
        <v>10.101900000000001</v>
      </c>
      <c r="Q1510" s="184">
        <v>9.3719000000000001</v>
      </c>
      <c r="R1510" s="184">
        <v>14.1652</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44351</v>
      </c>
      <c r="E1511" s="184">
        <v>12.111800000000001</v>
      </c>
      <c r="F1511" s="184">
        <v>0.21429999999999999</v>
      </c>
      <c r="G1511" s="184">
        <v>0.59630000000000005</v>
      </c>
      <c r="H1511" s="184">
        <v>1.1499999999999999</v>
      </c>
      <c r="I1511" s="184">
        <v>1.8689</v>
      </c>
      <c r="J1511" s="184">
        <v>4.6367000000000003</v>
      </c>
      <c r="K1511" s="184">
        <v>5.6276999999999999</v>
      </c>
      <c r="L1511" s="184">
        <v>13.136200000000001</v>
      </c>
      <c r="M1511" s="184">
        <v>23.5243</v>
      </c>
      <c r="N1511" s="184"/>
      <c r="O1511" s="184"/>
      <c r="P1511" s="184"/>
      <c r="Q1511" s="184">
        <v>21.117999999999999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44351</v>
      </c>
      <c r="E1512" s="184">
        <v>11.9565</v>
      </c>
      <c r="F1512" s="184">
        <v>0.2112</v>
      </c>
      <c r="G1512" s="184">
        <v>0.5847</v>
      </c>
      <c r="H1512" s="184">
        <v>1.1232</v>
      </c>
      <c r="I1512" s="184">
        <v>1.8138000000000001</v>
      </c>
      <c r="J1512" s="184">
        <v>4.4992999999999999</v>
      </c>
      <c r="K1512" s="184">
        <v>5.1565000000000003</v>
      </c>
      <c r="L1512" s="184">
        <v>12.150700000000001</v>
      </c>
      <c r="M1512" s="184">
        <v>21.9802</v>
      </c>
      <c r="N1512" s="184"/>
      <c r="O1512" s="184"/>
      <c r="P1512" s="184"/>
      <c r="Q1512" s="184">
        <v>19.565000000000001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44351</v>
      </c>
      <c r="E1513" s="184">
        <v>68.429599999999994</v>
      </c>
      <c r="F1513" s="184">
        <v>0.2903</v>
      </c>
      <c r="G1513" s="184">
        <v>1.2662</v>
      </c>
      <c r="H1513" s="184">
        <v>1.5104</v>
      </c>
      <c r="I1513" s="184">
        <v>1.944</v>
      </c>
      <c r="J1513" s="184">
        <v>9.6036000000000001</v>
      </c>
      <c r="K1513" s="184">
        <v>27.787600000000001</v>
      </c>
      <c r="L1513" s="184">
        <v>37.531999999999996</v>
      </c>
      <c r="M1513" s="184">
        <v>52.103000000000002</v>
      </c>
      <c r="N1513" s="184">
        <v>100.08069999999999</v>
      </c>
      <c r="O1513" s="184">
        <v>25.8583</v>
      </c>
      <c r="P1513" s="184">
        <v>16.9832</v>
      </c>
      <c r="Q1513" s="184">
        <v>9.9774999999999991</v>
      </c>
      <c r="R1513" s="184">
        <v>35.804400000000001</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44351</v>
      </c>
      <c r="E1514" s="184">
        <v>68.891099999999994</v>
      </c>
      <c r="F1514" s="184">
        <v>0.29630000000000001</v>
      </c>
      <c r="G1514" s="184">
        <v>1.2817000000000001</v>
      </c>
      <c r="H1514" s="184">
        <v>1.5390999999999999</v>
      </c>
      <c r="I1514" s="184">
        <v>1.9967999999999999</v>
      </c>
      <c r="J1514" s="184">
        <v>9.7563999999999993</v>
      </c>
      <c r="K1514" s="184">
        <v>28.5078</v>
      </c>
      <c r="L1514" s="184">
        <v>38.673000000000002</v>
      </c>
      <c r="M1514" s="184">
        <v>53.391300000000001</v>
      </c>
      <c r="N1514" s="184">
        <v>101.9686</v>
      </c>
      <c r="O1514" s="184">
        <v>26.1404</v>
      </c>
      <c r="P1514" s="184">
        <v>17.1404</v>
      </c>
      <c r="Q1514" s="184">
        <v>13.1157</v>
      </c>
      <c r="R1514" s="184">
        <v>36.512799999999999</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44351</v>
      </c>
      <c r="E1515" s="184">
        <v>37.866100000000003</v>
      </c>
      <c r="F1515" s="184">
        <v>0.1076</v>
      </c>
      <c r="G1515" s="184">
        <v>1.1265000000000001</v>
      </c>
      <c r="H1515" s="184">
        <v>1.5873999999999999</v>
      </c>
      <c r="I1515" s="184">
        <v>2.0558999999999998</v>
      </c>
      <c r="J1515" s="184">
        <v>5.8663999999999996</v>
      </c>
      <c r="K1515" s="184">
        <v>5.8545999999999996</v>
      </c>
      <c r="L1515" s="184">
        <v>10.4528</v>
      </c>
      <c r="M1515" s="184">
        <v>16.950099999999999</v>
      </c>
      <c r="N1515" s="184">
        <v>24.435099999999998</v>
      </c>
      <c r="O1515" s="184">
        <v>11.814399999999999</v>
      </c>
      <c r="P1515" s="184">
        <v>10.605600000000001</v>
      </c>
      <c r="Q1515" s="184">
        <v>11.4513</v>
      </c>
      <c r="R1515" s="184">
        <v>15.2212</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44351</v>
      </c>
      <c r="E1516" s="184">
        <v>35.438200000000002</v>
      </c>
      <c r="F1516" s="184">
        <v>0.1048</v>
      </c>
      <c r="G1516" s="184">
        <v>1.1188</v>
      </c>
      <c r="H1516" s="184">
        <v>1.5694999999999999</v>
      </c>
      <c r="I1516" s="184">
        <v>2.0209000000000001</v>
      </c>
      <c r="J1516" s="184">
        <v>5.7900999999999998</v>
      </c>
      <c r="K1516" s="184">
        <v>5.6318000000000001</v>
      </c>
      <c r="L1516" s="184">
        <v>10.021000000000001</v>
      </c>
      <c r="M1516" s="184">
        <v>16.297999999999998</v>
      </c>
      <c r="N1516" s="184">
        <v>23.549900000000001</v>
      </c>
      <c r="O1516" s="184">
        <v>10.9444</v>
      </c>
      <c r="P1516" s="184">
        <v>9.6181000000000001</v>
      </c>
      <c r="Q1516" s="184">
        <v>8.4932999999999996</v>
      </c>
      <c r="R1516" s="184">
        <v>14.475</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44351</v>
      </c>
      <c r="E1517" s="184">
        <v>14.339</v>
      </c>
      <c r="F1517" s="184">
        <v>-5.16E-2</v>
      </c>
      <c r="G1517" s="184">
        <v>0.56669999999999998</v>
      </c>
      <c r="H1517" s="184">
        <v>1.0963000000000001</v>
      </c>
      <c r="I1517" s="184">
        <v>1.9249000000000001</v>
      </c>
      <c r="J1517" s="184">
        <v>5.0491999999999999</v>
      </c>
      <c r="K1517" s="184">
        <v>4.431</v>
      </c>
      <c r="L1517" s="184">
        <v>16.499600000000001</v>
      </c>
      <c r="M1517" s="184">
        <v>30.881599999999999</v>
      </c>
      <c r="N1517" s="184">
        <v>43.934100000000001</v>
      </c>
      <c r="O1517" s="184"/>
      <c r="P1517" s="184"/>
      <c r="Q1517" s="184">
        <v>33.3551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44351</v>
      </c>
      <c r="E1518" s="184">
        <v>13.998200000000001</v>
      </c>
      <c r="F1518" s="184">
        <v>-5.8500000000000003E-2</v>
      </c>
      <c r="G1518" s="184">
        <v>0.55020000000000002</v>
      </c>
      <c r="H1518" s="184">
        <v>1.0606</v>
      </c>
      <c r="I1518" s="184">
        <v>1.8517999999999999</v>
      </c>
      <c r="J1518" s="184">
        <v>4.8829000000000002</v>
      </c>
      <c r="K1518" s="184">
        <v>3.9405999999999999</v>
      </c>
      <c r="L1518" s="184">
        <v>15.4015</v>
      </c>
      <c r="M1518" s="184">
        <v>29.052499999999998</v>
      </c>
      <c r="N1518" s="184">
        <v>41.281799999999997</v>
      </c>
      <c r="O1518" s="184"/>
      <c r="P1518" s="184"/>
      <c r="Q1518" s="184">
        <v>30.817499999999999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44351</v>
      </c>
      <c r="E1519" s="184">
        <v>44.087899999999998</v>
      </c>
      <c r="F1519" s="184">
        <v>-0.19170000000000001</v>
      </c>
      <c r="G1519" s="184">
        <v>0.27450000000000002</v>
      </c>
      <c r="H1519" s="184">
        <v>0.85970000000000002</v>
      </c>
      <c r="I1519" s="184">
        <v>1.4105000000000001</v>
      </c>
      <c r="J1519" s="184">
        <v>3.4643000000000002</v>
      </c>
      <c r="K1519" s="184">
        <v>2.3035000000000001</v>
      </c>
      <c r="L1519" s="184">
        <v>7.8783000000000003</v>
      </c>
      <c r="M1519" s="184">
        <v>15.5907</v>
      </c>
      <c r="N1519" s="184">
        <v>27.766200000000001</v>
      </c>
      <c r="O1519" s="184">
        <v>8.3041</v>
      </c>
      <c r="P1519" s="184">
        <v>9.1465999999999994</v>
      </c>
      <c r="Q1519" s="184">
        <v>7.6866000000000003</v>
      </c>
      <c r="R1519" s="184">
        <v>11.2294</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44351</v>
      </c>
      <c r="E1520" s="184">
        <v>41.316299999999998</v>
      </c>
      <c r="F1520" s="184">
        <v>-0.19400000000000001</v>
      </c>
      <c r="G1520" s="184">
        <v>0.26819999999999999</v>
      </c>
      <c r="H1520" s="184">
        <v>0.8448</v>
      </c>
      <c r="I1520" s="184">
        <v>1.3807</v>
      </c>
      <c r="J1520" s="184">
        <v>3.3967000000000001</v>
      </c>
      <c r="K1520" s="184">
        <v>2.1</v>
      </c>
      <c r="L1520" s="184">
        <v>7.4535</v>
      </c>
      <c r="M1520" s="184">
        <v>14.9115</v>
      </c>
      <c r="N1520" s="184">
        <v>26.774100000000001</v>
      </c>
      <c r="O1520" s="184">
        <v>7.4010999999999996</v>
      </c>
      <c r="P1520" s="184">
        <v>8.1929999999999996</v>
      </c>
      <c r="Q1520" s="184">
        <v>12.047800000000001</v>
      </c>
      <c r="R1520" s="184">
        <v>10.358599999999999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-1.4940000000000004E-2</v>
      </c>
      <c r="G1521" s="186">
        <v>0.61802500000000005</v>
      </c>
      <c r="H1521" s="186">
        <v>1.1594500000000001</v>
      </c>
      <c r="I1521" s="186">
        <v>1.8609799999999996</v>
      </c>
      <c r="J1521" s="186">
        <v>5.4510299999999994</v>
      </c>
      <c r="K1521" s="186">
        <v>6.9403000000000006</v>
      </c>
      <c r="L1521" s="186">
        <v>14.936125000000001</v>
      </c>
      <c r="M1521" s="186">
        <v>25.418720000000004</v>
      </c>
      <c r="N1521" s="186">
        <v>45.084343749999995</v>
      </c>
      <c r="O1521" s="186">
        <v>13.845442857142858</v>
      </c>
      <c r="P1521" s="186">
        <v>11.976128571428573</v>
      </c>
      <c r="Q1521" s="186">
        <v>13.787805000000001</v>
      </c>
      <c r="R1521" s="186">
        <v>17.896249999999998</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-5.2699999999999997E-2</v>
      </c>
      <c r="G1522" s="186">
        <v>0.62765000000000004</v>
      </c>
      <c r="H1522" s="186">
        <v>1.14045</v>
      </c>
      <c r="I1522" s="186">
        <v>1.9628000000000001</v>
      </c>
      <c r="J1522" s="186">
        <v>5.6193999999999997</v>
      </c>
      <c r="K1522" s="186">
        <v>5.3078500000000002</v>
      </c>
      <c r="L1522" s="186">
        <v>12.749500000000001</v>
      </c>
      <c r="M1522" s="186">
        <v>23.893000000000001</v>
      </c>
      <c r="N1522" s="186">
        <v>41.157899999999998</v>
      </c>
      <c r="O1522" s="186">
        <v>12.451699999999999</v>
      </c>
      <c r="P1522" s="186">
        <v>10.989750000000001</v>
      </c>
      <c r="Q1522" s="186">
        <v>10.943049999999999</v>
      </c>
      <c r="R1522" s="186">
        <v>15.501200000000001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44351</v>
      </c>
      <c r="E1525" s="184">
        <v>141.61000000000001</v>
      </c>
      <c r="F1525" s="184">
        <v>1.41E-2</v>
      </c>
      <c r="G1525" s="184">
        <v>1.0417000000000001</v>
      </c>
      <c r="H1525" s="184">
        <v>1.7313000000000001</v>
      </c>
      <c r="I1525" s="184">
        <v>3.0341</v>
      </c>
      <c r="J1525" s="184">
        <v>7.7127999999999997</v>
      </c>
      <c r="K1525" s="184">
        <v>4.8109000000000002</v>
      </c>
      <c r="L1525" s="184">
        <v>23.0215</v>
      </c>
      <c r="M1525" s="184">
        <v>45.330500000000001</v>
      </c>
      <c r="N1525" s="184">
        <v>65.200699999999998</v>
      </c>
      <c r="O1525" s="184">
        <v>13.3551</v>
      </c>
      <c r="P1525" s="184">
        <v>13.3347</v>
      </c>
      <c r="Q1525" s="184">
        <v>16.114899999999999</v>
      </c>
      <c r="R1525" s="184">
        <v>18.3704</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44351</v>
      </c>
      <c r="E1526" s="184">
        <v>152.44999999999999</v>
      </c>
      <c r="F1526" s="184">
        <v>2.6200000000000001E-2</v>
      </c>
      <c r="G1526" s="184">
        <v>1.0472999999999999</v>
      </c>
      <c r="H1526" s="184">
        <v>1.7485999999999999</v>
      </c>
      <c r="I1526" s="184">
        <v>3.0625</v>
      </c>
      <c r="J1526" s="184">
        <v>7.7842000000000002</v>
      </c>
      <c r="K1526" s="184">
        <v>5.0148000000000001</v>
      </c>
      <c r="L1526" s="184">
        <v>23.531300000000002</v>
      </c>
      <c r="M1526" s="184">
        <v>46.220999999999997</v>
      </c>
      <c r="N1526" s="184">
        <v>66.521000000000001</v>
      </c>
      <c r="O1526" s="184">
        <v>14.3201</v>
      </c>
      <c r="P1526" s="184">
        <v>14.351800000000001</v>
      </c>
      <c r="Q1526" s="184">
        <v>13.9899</v>
      </c>
      <c r="R1526" s="184">
        <v>19.3124</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44351</v>
      </c>
      <c r="E1527" s="184">
        <v>66.081999999999994</v>
      </c>
      <c r="F1527" s="184">
        <v>0.1106</v>
      </c>
      <c r="G1527" s="184">
        <v>1.1341000000000001</v>
      </c>
      <c r="H1527" s="184">
        <v>1.8762000000000001</v>
      </c>
      <c r="I1527" s="184">
        <v>3.6158000000000001</v>
      </c>
      <c r="J1527" s="184">
        <v>8.5161999999999995</v>
      </c>
      <c r="K1527" s="184">
        <v>6.1933999999999996</v>
      </c>
      <c r="L1527" s="184">
        <v>24.2727</v>
      </c>
      <c r="M1527" s="184">
        <v>43.712800000000001</v>
      </c>
      <c r="N1527" s="184">
        <v>57.653399999999998</v>
      </c>
      <c r="O1527" s="184">
        <v>13.3306</v>
      </c>
      <c r="P1527" s="184">
        <v>13.757400000000001</v>
      </c>
      <c r="Q1527" s="184">
        <v>12.755800000000001</v>
      </c>
      <c r="R1527" s="184">
        <v>16.463799999999999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44351</v>
      </c>
      <c r="E1528" s="184">
        <v>74.611999999999995</v>
      </c>
      <c r="F1528" s="184">
        <v>0.11269999999999999</v>
      </c>
      <c r="G1528" s="184">
        <v>1.1440999999999999</v>
      </c>
      <c r="H1528" s="184">
        <v>1.9011</v>
      </c>
      <c r="I1528" s="184">
        <v>3.6695000000000002</v>
      </c>
      <c r="J1528" s="184">
        <v>8.6450999999999993</v>
      </c>
      <c r="K1528" s="184">
        <v>6.5717999999999996</v>
      </c>
      <c r="L1528" s="184">
        <v>25.1753</v>
      </c>
      <c r="M1528" s="184">
        <v>45.261299999999999</v>
      </c>
      <c r="N1528" s="184">
        <v>59.909100000000002</v>
      </c>
      <c r="O1528" s="184">
        <v>14.956200000000001</v>
      </c>
      <c r="P1528" s="184">
        <v>15.4903</v>
      </c>
      <c r="Q1528" s="184">
        <v>16.345300000000002</v>
      </c>
      <c r="R1528" s="184">
        <v>18.068100000000001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44351</v>
      </c>
      <c r="E1529" s="184">
        <v>396.29</v>
      </c>
      <c r="F1529" s="184">
        <v>9.8500000000000004E-2</v>
      </c>
      <c r="G1529" s="184">
        <v>1.9212</v>
      </c>
      <c r="H1529" s="184">
        <v>2.0577000000000001</v>
      </c>
      <c r="I1529" s="184">
        <v>3.1575000000000002</v>
      </c>
      <c r="J1529" s="184">
        <v>10.6121</v>
      </c>
      <c r="K1529" s="184">
        <v>5.7111999999999998</v>
      </c>
      <c r="L1529" s="184">
        <v>26.090599999999998</v>
      </c>
      <c r="M1529" s="184">
        <v>47.09</v>
      </c>
      <c r="N1529" s="184">
        <v>64.163200000000003</v>
      </c>
      <c r="O1529" s="184">
        <v>13.370699999999999</v>
      </c>
      <c r="P1529" s="184">
        <v>14.0192</v>
      </c>
      <c r="Q1529" s="184">
        <v>14.78</v>
      </c>
      <c r="R1529" s="184">
        <v>14.663600000000001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44351</v>
      </c>
      <c r="E1530" s="184">
        <v>426.96</v>
      </c>
      <c r="F1530" s="184">
        <v>0.1008</v>
      </c>
      <c r="G1530" s="184">
        <v>1.9265000000000001</v>
      </c>
      <c r="H1530" s="184">
        <v>2.0727000000000002</v>
      </c>
      <c r="I1530" s="184">
        <v>3.1926999999999999</v>
      </c>
      <c r="J1530" s="184">
        <v>10.6974</v>
      </c>
      <c r="K1530" s="184">
        <v>5.9507000000000003</v>
      </c>
      <c r="L1530" s="184">
        <v>26.6493</v>
      </c>
      <c r="M1530" s="184">
        <v>48.1111</v>
      </c>
      <c r="N1530" s="184">
        <v>65.7196</v>
      </c>
      <c r="O1530" s="184">
        <v>14.456</v>
      </c>
      <c r="P1530" s="184">
        <v>15.194000000000001</v>
      </c>
      <c r="Q1530" s="184">
        <v>15.9314</v>
      </c>
      <c r="R1530" s="184">
        <v>15.756399999999999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44351</v>
      </c>
      <c r="E1533" s="184">
        <v>70.19</v>
      </c>
      <c r="F1533" s="184">
        <v>-5.7000000000000002E-2</v>
      </c>
      <c r="G1533" s="184">
        <v>1.5627</v>
      </c>
      <c r="H1533" s="184">
        <v>2.0352000000000001</v>
      </c>
      <c r="I1533" s="184">
        <v>3.7545999999999999</v>
      </c>
      <c r="J1533" s="184">
        <v>11.7319</v>
      </c>
      <c r="K1533" s="184">
        <v>9.4496000000000002</v>
      </c>
      <c r="L1533" s="184">
        <v>27.897200000000002</v>
      </c>
      <c r="M1533" s="184">
        <v>48.267800000000001</v>
      </c>
      <c r="N1533" s="184">
        <v>66.2089</v>
      </c>
      <c r="O1533" s="184">
        <v>12.4778</v>
      </c>
      <c r="P1533" s="184">
        <v>14.725300000000001</v>
      </c>
      <c r="Q1533" s="184">
        <v>15.8757</v>
      </c>
      <c r="R1533" s="184">
        <v>21.706800000000001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44351</v>
      </c>
      <c r="E1534" s="184">
        <v>79.150000000000006</v>
      </c>
      <c r="F1534" s="184">
        <v>-5.0500000000000003E-2</v>
      </c>
      <c r="G1534" s="184">
        <v>1.5654999999999999</v>
      </c>
      <c r="H1534" s="184">
        <v>2.0499999999999998</v>
      </c>
      <c r="I1534" s="184">
        <v>3.8033000000000001</v>
      </c>
      <c r="J1534" s="184">
        <v>11.841200000000001</v>
      </c>
      <c r="K1534" s="184">
        <v>9.8085000000000004</v>
      </c>
      <c r="L1534" s="184">
        <v>28.762</v>
      </c>
      <c r="M1534" s="184">
        <v>49.791800000000002</v>
      </c>
      <c r="N1534" s="184">
        <v>68.440100000000001</v>
      </c>
      <c r="O1534" s="184">
        <v>14.0532</v>
      </c>
      <c r="P1534" s="184">
        <v>16.4758</v>
      </c>
      <c r="Q1534" s="184">
        <v>19.370100000000001</v>
      </c>
      <c r="R1534" s="184">
        <v>23.314900000000002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44351</v>
      </c>
      <c r="E1535" s="184">
        <v>14.7791</v>
      </c>
      <c r="F1535" s="184">
        <v>-3.3999999999999998E-3</v>
      </c>
      <c r="G1535" s="184">
        <v>1.4519</v>
      </c>
      <c r="H1535" s="184">
        <v>0.94740000000000002</v>
      </c>
      <c r="I1535" s="184">
        <v>2.5379</v>
      </c>
      <c r="J1535" s="184">
        <v>9.3872999999999998</v>
      </c>
      <c r="K1535" s="184">
        <v>6.2091000000000003</v>
      </c>
      <c r="L1535" s="184">
        <v>28.6403</v>
      </c>
      <c r="M1535" s="184">
        <v>50.642699999999998</v>
      </c>
      <c r="N1535" s="184">
        <v>59.518799999999999</v>
      </c>
      <c r="O1535" s="184"/>
      <c r="P1535" s="184"/>
      <c r="Q1535" s="184">
        <v>20.9072</v>
      </c>
      <c r="R1535" s="184">
        <v>17.8338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44351</v>
      </c>
      <c r="E1536" s="184">
        <v>14.1427</v>
      </c>
      <c r="F1536" s="184">
        <v>-9.9000000000000008E-3</v>
      </c>
      <c r="G1536" s="184">
        <v>1.4337</v>
      </c>
      <c r="H1536" s="184">
        <v>0.90539999999999998</v>
      </c>
      <c r="I1536" s="184">
        <v>2.4535999999999998</v>
      </c>
      <c r="J1536" s="184">
        <v>9.1881000000000004</v>
      </c>
      <c r="K1536" s="184">
        <v>5.6348000000000003</v>
      </c>
      <c r="L1536" s="184">
        <v>27.276399999999999</v>
      </c>
      <c r="M1536" s="184">
        <v>48.252499999999998</v>
      </c>
      <c r="N1536" s="184">
        <v>56.141800000000003</v>
      </c>
      <c r="O1536" s="184"/>
      <c r="P1536" s="184"/>
      <c r="Q1536" s="184">
        <v>18.348199999999999</v>
      </c>
      <c r="R1536" s="184">
        <v>15.333500000000001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44351</v>
      </c>
      <c r="E1537" s="184">
        <v>18.981100000000001</v>
      </c>
      <c r="F1537" s="184">
        <v>0.2366</v>
      </c>
      <c r="G1537" s="184">
        <v>1.7425999999999999</v>
      </c>
      <c r="H1537" s="184">
        <v>1.9579</v>
      </c>
      <c r="I1537" s="184">
        <v>4.1863999999999999</v>
      </c>
      <c r="J1537" s="184">
        <v>10.845000000000001</v>
      </c>
      <c r="K1537" s="184">
        <v>11.191800000000001</v>
      </c>
      <c r="L1537" s="184">
        <v>34.374699999999997</v>
      </c>
      <c r="M1537" s="184">
        <v>54.913600000000002</v>
      </c>
      <c r="N1537" s="184">
        <v>74.623999999999995</v>
      </c>
      <c r="O1537" s="184">
        <v>20.403600000000001</v>
      </c>
      <c r="P1537" s="184"/>
      <c r="Q1537" s="184">
        <v>17.060099999999998</v>
      </c>
      <c r="R1537" s="184">
        <v>27.386199999999999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44351</v>
      </c>
      <c r="E1538" s="184">
        <v>17.492100000000001</v>
      </c>
      <c r="F1538" s="184">
        <v>0.23150000000000001</v>
      </c>
      <c r="G1538" s="184">
        <v>1.7272000000000001</v>
      </c>
      <c r="H1538" s="184">
        <v>1.9228000000000001</v>
      </c>
      <c r="I1538" s="184">
        <v>4.1140999999999996</v>
      </c>
      <c r="J1538" s="184">
        <v>10.678000000000001</v>
      </c>
      <c r="K1538" s="184">
        <v>10.7081</v>
      </c>
      <c r="L1538" s="184">
        <v>33.232500000000002</v>
      </c>
      <c r="M1538" s="184">
        <v>52.927</v>
      </c>
      <c r="N1538" s="184">
        <v>71.615700000000004</v>
      </c>
      <c r="O1538" s="184">
        <v>18.2623</v>
      </c>
      <c r="P1538" s="184"/>
      <c r="Q1538" s="184">
        <v>14.733000000000001</v>
      </c>
      <c r="R1538" s="184">
        <v>25.245100000000001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44351</v>
      </c>
      <c r="E1539" s="184">
        <v>122.5594</v>
      </c>
      <c r="F1539" s="184">
        <v>0.4128</v>
      </c>
      <c r="G1539" s="184">
        <v>1.9387000000000001</v>
      </c>
      <c r="H1539" s="184">
        <v>2.4264999999999999</v>
      </c>
      <c r="I1539" s="184">
        <v>4.101</v>
      </c>
      <c r="J1539" s="184">
        <v>9.7367000000000008</v>
      </c>
      <c r="K1539" s="184">
        <v>2.7698</v>
      </c>
      <c r="L1539" s="184">
        <v>30.195399999999999</v>
      </c>
      <c r="M1539" s="184">
        <v>49.057899999999997</v>
      </c>
      <c r="N1539" s="184">
        <v>74.2958</v>
      </c>
      <c r="O1539" s="184">
        <v>11.2598</v>
      </c>
      <c r="P1539" s="184">
        <v>12.256399999999999</v>
      </c>
      <c r="Q1539" s="184">
        <v>16.732900000000001</v>
      </c>
      <c r="R1539" s="184">
        <v>9.6165000000000003</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44351</v>
      </c>
      <c r="E1540" s="184">
        <v>130.3784</v>
      </c>
      <c r="F1540" s="184">
        <v>0.4143</v>
      </c>
      <c r="G1540" s="184">
        <v>1.9433</v>
      </c>
      <c r="H1540" s="184">
        <v>2.4375</v>
      </c>
      <c r="I1540" s="184">
        <v>4.1252000000000004</v>
      </c>
      <c r="J1540" s="184">
        <v>9.7964000000000002</v>
      </c>
      <c r="K1540" s="184">
        <v>2.9460000000000002</v>
      </c>
      <c r="L1540" s="184">
        <v>30.606000000000002</v>
      </c>
      <c r="M1540" s="184">
        <v>49.787199999999999</v>
      </c>
      <c r="N1540" s="184">
        <v>75.447100000000006</v>
      </c>
      <c r="O1540" s="184">
        <v>12.0076</v>
      </c>
      <c r="P1540" s="184">
        <v>13.0684</v>
      </c>
      <c r="Q1540" s="184">
        <v>13.5488</v>
      </c>
      <c r="R1540" s="184">
        <v>10.3568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44351</v>
      </c>
      <c r="E1541" s="184">
        <v>197.1</v>
      </c>
      <c r="F1541" s="184">
        <v>0.2747</v>
      </c>
      <c r="G1541" s="184">
        <v>1.7343</v>
      </c>
      <c r="H1541" s="184">
        <v>2.3363999999999998</v>
      </c>
      <c r="I1541" s="184">
        <v>4.1204000000000001</v>
      </c>
      <c r="J1541" s="184">
        <v>9.7011000000000003</v>
      </c>
      <c r="K1541" s="184">
        <v>7.8522999999999996</v>
      </c>
      <c r="L1541" s="184">
        <v>25.4695</v>
      </c>
      <c r="M1541" s="184">
        <v>43.9527</v>
      </c>
      <c r="N1541" s="184">
        <v>63.5413</v>
      </c>
      <c r="O1541" s="184">
        <v>11.7639</v>
      </c>
      <c r="P1541" s="184">
        <v>15.7582</v>
      </c>
      <c r="Q1541" s="184">
        <v>15.5532</v>
      </c>
      <c r="R1541" s="184">
        <v>16.261099999999999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44351</v>
      </c>
      <c r="E1542" s="184">
        <v>209.97</v>
      </c>
      <c r="F1542" s="184">
        <v>0.27700000000000002</v>
      </c>
      <c r="G1542" s="184">
        <v>1.7444</v>
      </c>
      <c r="H1542" s="184">
        <v>2.3494999999999999</v>
      </c>
      <c r="I1542" s="184">
        <v>4.1517999999999997</v>
      </c>
      <c r="J1542" s="184">
        <v>9.7710000000000008</v>
      </c>
      <c r="K1542" s="184">
        <v>8.0536999999999992</v>
      </c>
      <c r="L1542" s="184">
        <v>25.926600000000001</v>
      </c>
      <c r="M1542" s="184">
        <v>44.776899999999998</v>
      </c>
      <c r="N1542" s="184">
        <v>64.824600000000004</v>
      </c>
      <c r="O1542" s="184">
        <v>12.7453</v>
      </c>
      <c r="P1542" s="184">
        <v>16.7301</v>
      </c>
      <c r="Q1542" s="184">
        <v>16.442900000000002</v>
      </c>
      <c r="R1542" s="184">
        <v>17.2178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44351</v>
      </c>
      <c r="E1543" s="184">
        <v>357.54390000000001</v>
      </c>
      <c r="F1543" s="184">
        <v>0.1099</v>
      </c>
      <c r="G1543" s="184">
        <v>0.84589999999999999</v>
      </c>
      <c r="H1543" s="184">
        <v>1.0827</v>
      </c>
      <c r="I1543" s="184">
        <v>2.0971000000000002</v>
      </c>
      <c r="J1543" s="184">
        <v>8.0164000000000009</v>
      </c>
      <c r="K1543" s="184">
        <v>20.322800000000001</v>
      </c>
      <c r="L1543" s="184">
        <v>43.149000000000001</v>
      </c>
      <c r="M1543" s="184">
        <v>65.294200000000004</v>
      </c>
      <c r="N1543" s="184">
        <v>108.8185</v>
      </c>
      <c r="O1543" s="184">
        <v>26.862300000000001</v>
      </c>
      <c r="P1543" s="184">
        <v>22.438099999999999</v>
      </c>
      <c r="Q1543" s="184">
        <v>19.3477</v>
      </c>
      <c r="R1543" s="184">
        <v>37.888399999999997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44351</v>
      </c>
      <c r="E1544" s="184">
        <v>369.25110000000001</v>
      </c>
      <c r="F1544" s="184">
        <v>0.1153</v>
      </c>
      <c r="G1544" s="184">
        <v>0.86339999999999995</v>
      </c>
      <c r="H1544" s="184">
        <v>1.1276999999999999</v>
      </c>
      <c r="I1544" s="184">
        <v>2.1825000000000001</v>
      </c>
      <c r="J1544" s="184">
        <v>8.1981000000000002</v>
      </c>
      <c r="K1544" s="184">
        <v>20.930299999999999</v>
      </c>
      <c r="L1544" s="184">
        <v>44.636699999999998</v>
      </c>
      <c r="M1544" s="184">
        <v>67.810900000000004</v>
      </c>
      <c r="N1544" s="184">
        <v>112.68259999999999</v>
      </c>
      <c r="O1544" s="184">
        <v>27.926100000000002</v>
      </c>
      <c r="P1544" s="184">
        <v>23.119599999999998</v>
      </c>
      <c r="Q1544" s="184">
        <v>21.0791</v>
      </c>
      <c r="R1544" s="184">
        <v>39.206499999999998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44351</v>
      </c>
      <c r="E1545" s="184">
        <v>14.874700000000001</v>
      </c>
      <c r="F1545" s="184">
        <v>0.1522</v>
      </c>
      <c r="G1545" s="184">
        <v>1.6288</v>
      </c>
      <c r="H1545" s="184">
        <v>1.7895000000000001</v>
      </c>
      <c r="I1545" s="184">
        <v>3.1583000000000001</v>
      </c>
      <c r="J1545" s="184">
        <v>8.8247</v>
      </c>
      <c r="K1545" s="184">
        <v>5.5415000000000001</v>
      </c>
      <c r="L1545" s="184">
        <v>24.923999999999999</v>
      </c>
      <c r="M1545" s="184">
        <v>43.912999999999997</v>
      </c>
      <c r="N1545" s="184">
        <v>64.150899999999993</v>
      </c>
      <c r="O1545" s="184"/>
      <c r="P1545" s="184"/>
      <c r="Q1545" s="184">
        <v>25.5488</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44351</v>
      </c>
      <c r="E1546" s="184">
        <v>14.3873</v>
      </c>
      <c r="F1546" s="184">
        <v>0.14829999999999999</v>
      </c>
      <c r="G1546" s="184">
        <v>1.6160000000000001</v>
      </c>
      <c r="H1546" s="184">
        <v>1.7583</v>
      </c>
      <c r="I1546" s="184">
        <v>3.0933999999999999</v>
      </c>
      <c r="J1546" s="184">
        <v>8.6728000000000005</v>
      </c>
      <c r="K1546" s="184">
        <v>5.1418999999999997</v>
      </c>
      <c r="L1546" s="184">
        <v>23.9451</v>
      </c>
      <c r="M1546" s="184">
        <v>42.0687</v>
      </c>
      <c r="N1546" s="184">
        <v>61.236600000000003</v>
      </c>
      <c r="O1546" s="184"/>
      <c r="P1546" s="184"/>
      <c r="Q1546" s="184">
        <v>23.174800000000001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0.13573499999999999</v>
      </c>
      <c r="G1547" s="186">
        <v>1.5006650000000001</v>
      </c>
      <c r="H1547" s="186">
        <v>1.8257199999999998</v>
      </c>
      <c r="I1547" s="186">
        <v>3.380585</v>
      </c>
      <c r="J1547" s="186">
        <v>9.5178250000000002</v>
      </c>
      <c r="K1547" s="186">
        <v>8.0406499999999994</v>
      </c>
      <c r="L1547" s="186">
        <v>28.888805000000001</v>
      </c>
      <c r="M1547" s="186">
        <v>49.359180000000002</v>
      </c>
      <c r="N1547" s="186">
        <v>70.035685000000015</v>
      </c>
      <c r="O1547" s="186">
        <v>15.721912500000004</v>
      </c>
      <c r="P1547" s="186">
        <v>15.765664285714282</v>
      </c>
      <c r="Q1547" s="186">
        <v>17.381989999999995</v>
      </c>
      <c r="R1547" s="186">
        <v>20.222338888888888</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0.11165</v>
      </c>
      <c r="G1548" s="186">
        <v>1.5907499999999999</v>
      </c>
      <c r="H1548" s="186">
        <v>1.91195</v>
      </c>
      <c r="I1548" s="186">
        <v>3.4042500000000002</v>
      </c>
      <c r="J1548" s="186">
        <v>9.5442</v>
      </c>
      <c r="K1548" s="186">
        <v>6.2012499999999999</v>
      </c>
      <c r="L1548" s="186">
        <v>26.96285</v>
      </c>
      <c r="M1548" s="186">
        <v>48.181799999999996</v>
      </c>
      <c r="N1548" s="186">
        <v>65.460149999999999</v>
      </c>
      <c r="O1548" s="186">
        <v>13.71195</v>
      </c>
      <c r="P1548" s="186">
        <v>14.95965</v>
      </c>
      <c r="Q1548" s="186">
        <v>16.394100000000002</v>
      </c>
      <c r="R1548" s="186">
        <v>17.950949999999999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44353</v>
      </c>
      <c r="E1551" s="184">
        <v>1119.5246</v>
      </c>
      <c r="F1551" s="184">
        <v>3.2149999999999999</v>
      </c>
      <c r="G1551" s="184">
        <v>3.2046000000000001</v>
      </c>
      <c r="H1551" s="184">
        <v>3.1877</v>
      </c>
      <c r="I1551" s="184">
        <v>3.2151000000000001</v>
      </c>
      <c r="J1551" s="184">
        <v>3.2766000000000002</v>
      </c>
      <c r="K1551" s="184">
        <v>3.2284000000000002</v>
      </c>
      <c r="L1551" s="184">
        <v>3.1457999999999999</v>
      </c>
      <c r="M1551" s="184">
        <v>3.0988000000000002</v>
      </c>
      <c r="N1551" s="184">
        <v>3.0911</v>
      </c>
      <c r="O1551" s="184"/>
      <c r="P1551" s="184"/>
      <c r="Q1551" s="184">
        <v>4.4428999999999998</v>
      </c>
      <c r="R1551" s="184">
        <v>3.8753000000000002</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44353</v>
      </c>
      <c r="E1552" s="184">
        <v>1115.9014999999999</v>
      </c>
      <c r="F1552" s="184">
        <v>3.1141999999999999</v>
      </c>
      <c r="G1552" s="184">
        <v>3.1038000000000001</v>
      </c>
      <c r="H1552" s="184">
        <v>3.0872000000000002</v>
      </c>
      <c r="I1552" s="184">
        <v>3.1147999999999998</v>
      </c>
      <c r="J1552" s="184">
        <v>3.1263999999999998</v>
      </c>
      <c r="K1552" s="184">
        <v>3.1105999999999998</v>
      </c>
      <c r="L1552" s="184">
        <v>3.0337000000000001</v>
      </c>
      <c r="M1552" s="184">
        <v>2.9826999999999999</v>
      </c>
      <c r="N1552" s="184">
        <v>2.9727000000000001</v>
      </c>
      <c r="O1552" s="184"/>
      <c r="P1552" s="184"/>
      <c r="Q1552" s="184">
        <v>4.3125999999999998</v>
      </c>
      <c r="R1552" s="184">
        <v>3.7496999999999998</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44353</v>
      </c>
      <c r="E1553" s="184">
        <v>1094.2781</v>
      </c>
      <c r="F1553" s="184">
        <v>3.1757</v>
      </c>
      <c r="G1553" s="184">
        <v>3.1718000000000002</v>
      </c>
      <c r="H1553" s="184">
        <v>3.1654</v>
      </c>
      <c r="I1553" s="184">
        <v>3.1884000000000001</v>
      </c>
      <c r="J1553" s="184">
        <v>3.2309999999999999</v>
      </c>
      <c r="K1553" s="184">
        <v>3.2031000000000001</v>
      </c>
      <c r="L1553" s="184">
        <v>3.1347</v>
      </c>
      <c r="M1553" s="184">
        <v>3.1004</v>
      </c>
      <c r="N1553" s="184">
        <v>3.1034000000000002</v>
      </c>
      <c r="O1553" s="184"/>
      <c r="P1553" s="184"/>
      <c r="Q1553" s="184">
        <v>4.1226000000000003</v>
      </c>
      <c r="R1553" s="184">
        <v>3.8839999999999999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44353</v>
      </c>
      <c r="E1554" s="184">
        <v>1092.8389999999999</v>
      </c>
      <c r="F1554" s="184">
        <v>3.1131000000000002</v>
      </c>
      <c r="G1554" s="184">
        <v>3.1114000000000002</v>
      </c>
      <c r="H1554" s="184">
        <v>3.1046</v>
      </c>
      <c r="I1554" s="184">
        <v>3.1282000000000001</v>
      </c>
      <c r="J1554" s="184">
        <v>3.1707999999999998</v>
      </c>
      <c r="K1554" s="184">
        <v>3.1425999999999998</v>
      </c>
      <c r="L1554" s="184">
        <v>3.0785999999999998</v>
      </c>
      <c r="M1554" s="184">
        <v>3.0457000000000001</v>
      </c>
      <c r="N1554" s="184">
        <v>3.0491999999999999</v>
      </c>
      <c r="O1554" s="184"/>
      <c r="P1554" s="184"/>
      <c r="Q1554" s="184">
        <v>4.0612000000000004</v>
      </c>
      <c r="R1554" s="184">
        <v>3.8308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44353</v>
      </c>
      <c r="E1555" s="184">
        <v>1087.2485999999999</v>
      </c>
      <c r="F1555" s="184">
        <v>3.1894999999999998</v>
      </c>
      <c r="G1555" s="184">
        <v>3.1810999999999998</v>
      </c>
      <c r="H1555" s="184">
        <v>3.1696</v>
      </c>
      <c r="I1555" s="184">
        <v>3.1974999999999998</v>
      </c>
      <c r="J1555" s="184">
        <v>3.2145000000000001</v>
      </c>
      <c r="K1555" s="184">
        <v>3.1758999999999999</v>
      </c>
      <c r="L1555" s="184">
        <v>3.1366999999999998</v>
      </c>
      <c r="M1555" s="184">
        <v>3.1145</v>
      </c>
      <c r="N1555" s="184">
        <v>3.1112000000000002</v>
      </c>
      <c r="O1555" s="184"/>
      <c r="P1555" s="184"/>
      <c r="Q1555" s="184">
        <v>4.0205000000000002</v>
      </c>
      <c r="R1555" s="184">
        <v>3.9026000000000001</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44353</v>
      </c>
      <c r="E1556" s="184">
        <v>1085.9842000000001</v>
      </c>
      <c r="F1556" s="184">
        <v>3.1427999999999998</v>
      </c>
      <c r="G1556" s="184">
        <v>3.1320999999999999</v>
      </c>
      <c r="H1556" s="184">
        <v>3.1194000000000002</v>
      </c>
      <c r="I1556" s="184">
        <v>3.1475</v>
      </c>
      <c r="J1556" s="184">
        <v>3.1644000000000001</v>
      </c>
      <c r="K1556" s="184">
        <v>3.1255999999999999</v>
      </c>
      <c r="L1556" s="184">
        <v>3.0859000000000001</v>
      </c>
      <c r="M1556" s="184">
        <v>3.0537999999999998</v>
      </c>
      <c r="N1556" s="184">
        <v>3.0487000000000002</v>
      </c>
      <c r="O1556" s="184"/>
      <c r="P1556" s="184"/>
      <c r="Q1556" s="184">
        <v>3.9634</v>
      </c>
      <c r="R1556" s="184">
        <v>3.8452999999999999</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44353</v>
      </c>
      <c r="E1557" s="184">
        <v>1089.5170000000001</v>
      </c>
      <c r="F1557" s="184">
        <v>3.1496</v>
      </c>
      <c r="G1557" s="184">
        <v>3.1421000000000001</v>
      </c>
      <c r="H1557" s="184">
        <v>3.1299000000000001</v>
      </c>
      <c r="I1557" s="184">
        <v>3.1476000000000002</v>
      </c>
      <c r="J1557" s="184">
        <v>3.1757</v>
      </c>
      <c r="K1557" s="184">
        <v>3.1494</v>
      </c>
      <c r="L1557" s="184">
        <v>3.1177000000000001</v>
      </c>
      <c r="M1557" s="184">
        <v>3.0973000000000002</v>
      </c>
      <c r="N1557" s="184">
        <v>3.0931000000000002</v>
      </c>
      <c r="O1557" s="184"/>
      <c r="P1557" s="184"/>
      <c r="Q1557" s="184">
        <v>4.0510000000000002</v>
      </c>
      <c r="R1557" s="184">
        <v>3.895</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44353</v>
      </c>
      <c r="E1558" s="184">
        <v>1086.9690000000001</v>
      </c>
      <c r="F1558" s="184">
        <v>3.0495000000000001</v>
      </c>
      <c r="G1558" s="184">
        <v>3.0419999999999998</v>
      </c>
      <c r="H1558" s="184">
        <v>3.0297000000000001</v>
      </c>
      <c r="I1558" s="184">
        <v>3.0472999999999999</v>
      </c>
      <c r="J1558" s="184">
        <v>3.0750000000000002</v>
      </c>
      <c r="K1558" s="184">
        <v>3.0484</v>
      </c>
      <c r="L1558" s="184">
        <v>3.0158999999999998</v>
      </c>
      <c r="M1558" s="184">
        <v>2.9948999999999999</v>
      </c>
      <c r="N1558" s="184">
        <v>2.99</v>
      </c>
      <c r="O1558" s="184"/>
      <c r="P1558" s="184"/>
      <c r="Q1558" s="184">
        <v>3.9380999999999999</v>
      </c>
      <c r="R1558" s="184">
        <v>3.7833999999999999</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44353</v>
      </c>
      <c r="E1559" s="184">
        <v>1047.0218</v>
      </c>
      <c r="F1559" s="184">
        <v>3.1760999999999999</v>
      </c>
      <c r="G1559" s="184">
        <v>3.1755</v>
      </c>
      <c r="H1559" s="184">
        <v>3.2052</v>
      </c>
      <c r="I1559" s="184">
        <v>3.2381000000000002</v>
      </c>
      <c r="J1559" s="184">
        <v>3.2770999999999999</v>
      </c>
      <c r="K1559" s="184">
        <v>3.2219000000000002</v>
      </c>
      <c r="L1559" s="184">
        <v>3.1703000000000001</v>
      </c>
      <c r="M1559" s="184">
        <v>3.1711</v>
      </c>
      <c r="N1559" s="184">
        <v>3.1879</v>
      </c>
      <c r="O1559" s="184"/>
      <c r="P1559" s="184"/>
      <c r="Q1559" s="184">
        <v>3.4365000000000001</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44353</v>
      </c>
      <c r="E1560" s="184">
        <v>1045.7018</v>
      </c>
      <c r="F1560" s="184">
        <v>3.0928</v>
      </c>
      <c r="G1560" s="184">
        <v>3.0945</v>
      </c>
      <c r="H1560" s="184">
        <v>3.1373000000000002</v>
      </c>
      <c r="I1560" s="184">
        <v>3.1642000000000001</v>
      </c>
      <c r="J1560" s="184">
        <v>3.1999</v>
      </c>
      <c r="K1560" s="184">
        <v>3.1391</v>
      </c>
      <c r="L1560" s="184">
        <v>3.0792000000000002</v>
      </c>
      <c r="M1560" s="184">
        <v>3.0783</v>
      </c>
      <c r="N1560" s="184">
        <v>3.0939000000000001</v>
      </c>
      <c r="O1560" s="184"/>
      <c r="P1560" s="184"/>
      <c r="Q1560" s="184">
        <v>3.3405999999999998</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44353</v>
      </c>
      <c r="E1561" s="184">
        <v>1071.8796</v>
      </c>
      <c r="F1561" s="184">
        <v>3.1194999999999999</v>
      </c>
      <c r="G1561" s="184">
        <v>3.1074999999999999</v>
      </c>
      <c r="H1561" s="184">
        <v>3.1103000000000001</v>
      </c>
      <c r="I1561" s="184">
        <v>3.1387999999999998</v>
      </c>
      <c r="J1561" s="184">
        <v>3.1554000000000002</v>
      </c>
      <c r="K1561" s="184">
        <v>3.1465000000000001</v>
      </c>
      <c r="L1561" s="184">
        <v>3.0813999999999999</v>
      </c>
      <c r="M1561" s="184">
        <v>3.0651000000000002</v>
      </c>
      <c r="N1561" s="184">
        <v>3.0750000000000002</v>
      </c>
      <c r="O1561" s="184"/>
      <c r="P1561" s="184"/>
      <c r="Q1561" s="184">
        <v>3.7683</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44353</v>
      </c>
      <c r="E1562" s="184">
        <v>1071.3263999999999</v>
      </c>
      <c r="F1562" s="184">
        <v>3.1040000000000001</v>
      </c>
      <c r="G1562" s="184">
        <v>3.0886999999999998</v>
      </c>
      <c r="H1562" s="184">
        <v>3.0905</v>
      </c>
      <c r="I1562" s="184">
        <v>3.1189</v>
      </c>
      <c r="J1562" s="184">
        <v>3.1354000000000002</v>
      </c>
      <c r="K1562" s="184">
        <v>3.1351</v>
      </c>
      <c r="L1562" s="184">
        <v>3.0653999999999999</v>
      </c>
      <c r="M1562" s="184">
        <v>3.0474999999999999</v>
      </c>
      <c r="N1562" s="184">
        <v>3.0565000000000002</v>
      </c>
      <c r="O1562" s="184"/>
      <c r="P1562" s="184"/>
      <c r="Q1562" s="184">
        <v>3.7397</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44353</v>
      </c>
      <c r="E1563" s="184">
        <v>1108.5545</v>
      </c>
      <c r="F1563" s="184">
        <v>3.1646999999999998</v>
      </c>
      <c r="G1563" s="184">
        <v>3.1617000000000002</v>
      </c>
      <c r="H1563" s="184">
        <v>3.1345000000000001</v>
      </c>
      <c r="I1563" s="184">
        <v>3.1425000000000001</v>
      </c>
      <c r="J1563" s="184">
        <v>3.1497000000000002</v>
      </c>
      <c r="K1563" s="184">
        <v>3.1358999999999999</v>
      </c>
      <c r="L1563" s="184">
        <v>3.0899000000000001</v>
      </c>
      <c r="M1563" s="184">
        <v>3.0851999999999999</v>
      </c>
      <c r="N1563" s="184">
        <v>3.0981999999999998</v>
      </c>
      <c r="O1563" s="184"/>
      <c r="P1563" s="184"/>
      <c r="Q1563" s="184">
        <v>4.3646000000000003</v>
      </c>
      <c r="R1563" s="184">
        <v>3.9584999999999999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44353</v>
      </c>
      <c r="E1564" s="184">
        <v>1106.2243000000001</v>
      </c>
      <c r="F1564" s="184">
        <v>3.0937999999999999</v>
      </c>
      <c r="G1564" s="184">
        <v>3.0912999999999999</v>
      </c>
      <c r="H1564" s="184">
        <v>3.0636999999999999</v>
      </c>
      <c r="I1564" s="184">
        <v>3.0718999999999999</v>
      </c>
      <c r="J1564" s="184">
        <v>3.0792999999999999</v>
      </c>
      <c r="K1564" s="184">
        <v>3.0573999999999999</v>
      </c>
      <c r="L1564" s="184">
        <v>3.0057999999999998</v>
      </c>
      <c r="M1564" s="184">
        <v>3.0049999999999999</v>
      </c>
      <c r="N1564" s="184">
        <v>3.0206</v>
      </c>
      <c r="O1564" s="184"/>
      <c r="P1564" s="184"/>
      <c r="Q1564" s="184">
        <v>4.2735000000000003</v>
      </c>
      <c r="R1564" s="184">
        <v>3.8706</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44353</v>
      </c>
      <c r="E1565" s="184">
        <v>1073.7732000000001</v>
      </c>
      <c r="F1565" s="184">
        <v>3.1173999999999999</v>
      </c>
      <c r="G1565" s="184">
        <v>3.1168</v>
      </c>
      <c r="H1565" s="184">
        <v>3.1107</v>
      </c>
      <c r="I1565" s="184">
        <v>3.1223000000000001</v>
      </c>
      <c r="J1565" s="184">
        <v>3.1440999999999999</v>
      </c>
      <c r="K1565" s="184">
        <v>3.1208999999999998</v>
      </c>
      <c r="L1565" s="184">
        <v>3.105</v>
      </c>
      <c r="M1565" s="184">
        <v>3.1221000000000001</v>
      </c>
      <c r="N1565" s="184">
        <v>3.1345999999999998</v>
      </c>
      <c r="O1565" s="184"/>
      <c r="P1565" s="184"/>
      <c r="Q1565" s="184">
        <v>3.8685999999999998</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44353</v>
      </c>
      <c r="E1566" s="184">
        <v>1072.4583</v>
      </c>
      <c r="F1566" s="184">
        <v>3.0667</v>
      </c>
      <c r="G1566" s="184">
        <v>3.0661</v>
      </c>
      <c r="H1566" s="184">
        <v>3.0605000000000002</v>
      </c>
      <c r="I1566" s="184">
        <v>3.0724999999999998</v>
      </c>
      <c r="J1566" s="184">
        <v>3.0939999999999999</v>
      </c>
      <c r="K1566" s="184">
        <v>3.0706000000000002</v>
      </c>
      <c r="L1566" s="184">
        <v>3.0543</v>
      </c>
      <c r="M1566" s="184">
        <v>3.0710000000000002</v>
      </c>
      <c r="N1566" s="184">
        <v>3.0831</v>
      </c>
      <c r="O1566" s="184"/>
      <c r="P1566" s="184"/>
      <c r="Q1566" s="184">
        <v>3.8007</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44353</v>
      </c>
      <c r="E1567" s="184">
        <v>1080.3652999999999</v>
      </c>
      <c r="F1567" s="184">
        <v>3.0613999999999999</v>
      </c>
      <c r="G1567" s="184">
        <v>3.056</v>
      </c>
      <c r="H1567" s="184">
        <v>3.0438999999999998</v>
      </c>
      <c r="I1567" s="184">
        <v>3.0604</v>
      </c>
      <c r="J1567" s="184">
        <v>3.0792999999999999</v>
      </c>
      <c r="K1567" s="184">
        <v>3.0634000000000001</v>
      </c>
      <c r="L1567" s="184">
        <v>3.0001000000000002</v>
      </c>
      <c r="M1567" s="184">
        <v>2.9716</v>
      </c>
      <c r="N1567" s="184">
        <v>2.9668999999999999</v>
      </c>
      <c r="O1567" s="184"/>
      <c r="P1567" s="184"/>
      <c r="Q1567" s="184">
        <v>3.7822</v>
      </c>
      <c r="R1567" s="184">
        <v>3.7010999999999998</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44353</v>
      </c>
      <c r="E1568" s="184">
        <v>1081.6563000000001</v>
      </c>
      <c r="F1568" s="184">
        <v>3.1135000000000002</v>
      </c>
      <c r="G1568" s="184">
        <v>3.1074999999999999</v>
      </c>
      <c r="H1568" s="184">
        <v>3.0956999999999999</v>
      </c>
      <c r="I1568" s="184">
        <v>3.1118000000000001</v>
      </c>
      <c r="J1568" s="184">
        <v>3.1305000000000001</v>
      </c>
      <c r="K1568" s="184">
        <v>3.1147999999999998</v>
      </c>
      <c r="L1568" s="184">
        <v>3.0516999999999999</v>
      </c>
      <c r="M1568" s="184">
        <v>3.0234999999999999</v>
      </c>
      <c r="N1568" s="184">
        <v>3.0209999999999999</v>
      </c>
      <c r="O1568" s="184"/>
      <c r="P1568" s="184"/>
      <c r="Q1568" s="184">
        <v>3.8416999999999999</v>
      </c>
      <c r="R1568" s="184">
        <v>3.7608999999999999</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44353</v>
      </c>
      <c r="E1569" s="184">
        <v>3057.2959000000001</v>
      </c>
      <c r="F1569" s="184">
        <v>3.0682</v>
      </c>
      <c r="G1569" s="184">
        <v>3.0017</v>
      </c>
      <c r="H1569" s="184">
        <v>3.0634000000000001</v>
      </c>
      <c r="I1569" s="184">
        <v>3.0718000000000001</v>
      </c>
      <c r="J1569" s="184">
        <v>3.0811000000000002</v>
      </c>
      <c r="K1569" s="184">
        <v>3.0518999999999998</v>
      </c>
      <c r="L1569" s="184">
        <v>2.9889999999999999</v>
      </c>
      <c r="M1569" s="184">
        <v>2.9523000000000001</v>
      </c>
      <c r="N1569" s="184">
        <v>2.9481999999999999</v>
      </c>
      <c r="O1569" s="184">
        <v>4.5411999999999999</v>
      </c>
      <c r="P1569" s="184">
        <v>5.1161000000000003</v>
      </c>
      <c r="Q1569" s="184">
        <v>5.9478</v>
      </c>
      <c r="R1569" s="184">
        <v>3.7231999999999998</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44353</v>
      </c>
      <c r="E1570" s="184">
        <v>3075.7145999999998</v>
      </c>
      <c r="F1570" s="184">
        <v>3.1678999999999999</v>
      </c>
      <c r="G1570" s="184">
        <v>3.1017000000000001</v>
      </c>
      <c r="H1570" s="184">
        <v>3.1635</v>
      </c>
      <c r="I1570" s="184">
        <v>3.1726000000000001</v>
      </c>
      <c r="J1570" s="184">
        <v>3.1819999999999999</v>
      </c>
      <c r="K1570" s="184">
        <v>3.1528999999999998</v>
      </c>
      <c r="L1570" s="184">
        <v>3.0908000000000002</v>
      </c>
      <c r="M1570" s="184">
        <v>3.0548000000000002</v>
      </c>
      <c r="N1570" s="184">
        <v>3.0514999999999999</v>
      </c>
      <c r="O1570" s="184">
        <v>4.6425999999999998</v>
      </c>
      <c r="P1570" s="184">
        <v>5.1978</v>
      </c>
      <c r="Q1570" s="184">
        <v>6.2492999999999999</v>
      </c>
      <c r="R1570" s="184">
        <v>3.8275999999999999</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44353</v>
      </c>
      <c r="E1571" s="184">
        <v>1082.454</v>
      </c>
      <c r="F1571" s="184">
        <v>3.2343000000000002</v>
      </c>
      <c r="G1571" s="184">
        <v>3.2187999999999999</v>
      </c>
      <c r="H1571" s="184">
        <v>3.2280000000000002</v>
      </c>
      <c r="I1571" s="184">
        <v>3.2421000000000002</v>
      </c>
      <c r="J1571" s="184">
        <v>3.2563</v>
      </c>
      <c r="K1571" s="184">
        <v>3.2252000000000001</v>
      </c>
      <c r="L1571" s="184">
        <v>3.1665999999999999</v>
      </c>
      <c r="M1571" s="184">
        <v>3.137</v>
      </c>
      <c r="N1571" s="184">
        <v>3.1398999999999999</v>
      </c>
      <c r="O1571" s="184"/>
      <c r="P1571" s="184"/>
      <c r="Q1571" s="184">
        <v>3.9445000000000001</v>
      </c>
      <c r="R1571" s="184">
        <v>3.9028999999999998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44353</v>
      </c>
      <c r="E1572" s="184">
        <v>1079.1275000000001</v>
      </c>
      <c r="F1572" s="184">
        <v>3.0834999999999999</v>
      </c>
      <c r="G1572" s="184">
        <v>3.0686</v>
      </c>
      <c r="H1572" s="184">
        <v>3.0777999999999999</v>
      </c>
      <c r="I1572" s="184">
        <v>3.0920000000000001</v>
      </c>
      <c r="J1572" s="184">
        <v>3.1059000000000001</v>
      </c>
      <c r="K1572" s="184">
        <v>3.0739000000000001</v>
      </c>
      <c r="L1572" s="184">
        <v>3.0142000000000002</v>
      </c>
      <c r="M1572" s="184">
        <v>2.9834999999999998</v>
      </c>
      <c r="N1572" s="184">
        <v>2.9851999999999999</v>
      </c>
      <c r="O1572" s="184"/>
      <c r="P1572" s="184"/>
      <c r="Q1572" s="184">
        <v>3.7883</v>
      </c>
      <c r="R1572" s="184">
        <v>3.7467999999999999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44353</v>
      </c>
      <c r="E1573" s="184">
        <v>111.34180000000001</v>
      </c>
      <c r="F1573" s="184">
        <v>3.0655999999999999</v>
      </c>
      <c r="G1573" s="184">
        <v>3.0604</v>
      </c>
      <c r="H1573" s="184">
        <v>3.0505</v>
      </c>
      <c r="I1573" s="184">
        <v>3.0758000000000001</v>
      </c>
      <c r="J1573" s="184">
        <v>3.1267999999999998</v>
      </c>
      <c r="K1573" s="184">
        <v>3.0790000000000002</v>
      </c>
      <c r="L1573" s="184">
        <v>3.0044</v>
      </c>
      <c r="M1573" s="184">
        <v>2.9698000000000002</v>
      </c>
      <c r="N1573" s="184">
        <v>2.9630999999999998</v>
      </c>
      <c r="O1573" s="184"/>
      <c r="P1573" s="184"/>
      <c r="Q1573" s="184">
        <v>4.2815000000000003</v>
      </c>
      <c r="R1573" s="184">
        <v>3.7418</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44353</v>
      </c>
      <c r="E1574" s="184">
        <v>111.62739999999999</v>
      </c>
      <c r="F1574" s="184">
        <v>3.1722999999999999</v>
      </c>
      <c r="G1574" s="184">
        <v>3.1616</v>
      </c>
      <c r="H1574" s="184">
        <v>3.1503000000000001</v>
      </c>
      <c r="I1574" s="184">
        <v>3.1779000000000002</v>
      </c>
      <c r="J1574" s="184">
        <v>3.2280000000000002</v>
      </c>
      <c r="K1574" s="184">
        <v>3.18</v>
      </c>
      <c r="L1574" s="184">
        <v>3.1063000000000001</v>
      </c>
      <c r="M1574" s="184">
        <v>3.0722</v>
      </c>
      <c r="N1574" s="184">
        <v>3.0663</v>
      </c>
      <c r="O1574" s="184"/>
      <c r="P1574" s="184"/>
      <c r="Q1574" s="184">
        <v>4.3857999999999997</v>
      </c>
      <c r="R1574" s="184">
        <v>3.8456999999999999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44353</v>
      </c>
      <c r="E1575" s="184">
        <v>1104.2179000000001</v>
      </c>
      <c r="F1575" s="184">
        <v>3.1305999999999998</v>
      </c>
      <c r="G1575" s="184">
        <v>3.1322000000000001</v>
      </c>
      <c r="H1575" s="184">
        <v>3.1259999999999999</v>
      </c>
      <c r="I1575" s="184">
        <v>3.1511</v>
      </c>
      <c r="J1575" s="184">
        <v>3.1678999999999999</v>
      </c>
      <c r="K1575" s="184">
        <v>3.1566000000000001</v>
      </c>
      <c r="L1575" s="184">
        <v>3.0891999999999999</v>
      </c>
      <c r="M1575" s="184">
        <v>3.0659000000000001</v>
      </c>
      <c r="N1575" s="184">
        <v>3.0651000000000002</v>
      </c>
      <c r="O1575" s="184"/>
      <c r="P1575" s="184"/>
      <c r="Q1575" s="184">
        <v>4.2469000000000001</v>
      </c>
      <c r="R1575" s="184">
        <v>3.8529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44353</v>
      </c>
      <c r="E1576" s="184">
        <v>1101.0146999999999</v>
      </c>
      <c r="F1576" s="184">
        <v>3.0335999999999999</v>
      </c>
      <c r="G1576" s="184">
        <v>3.0318999999999998</v>
      </c>
      <c r="H1576" s="184">
        <v>3.0261</v>
      </c>
      <c r="I1576" s="184">
        <v>3.0506000000000002</v>
      </c>
      <c r="J1576" s="184">
        <v>3.0672999999999999</v>
      </c>
      <c r="K1576" s="184">
        <v>3.0552000000000001</v>
      </c>
      <c r="L1576" s="184">
        <v>2.9807000000000001</v>
      </c>
      <c r="M1576" s="184">
        <v>2.9487000000000001</v>
      </c>
      <c r="N1576" s="184">
        <v>2.9428999999999998</v>
      </c>
      <c r="O1576" s="184"/>
      <c r="P1576" s="184"/>
      <c r="Q1576" s="184">
        <v>4.1199000000000003</v>
      </c>
      <c r="R1576" s="184">
        <v>3.7227999999999999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44353</v>
      </c>
      <c r="E1577" s="184">
        <v>1073.2911999999999</v>
      </c>
      <c r="F1577" s="184">
        <v>3.1154000000000002</v>
      </c>
      <c r="G1577" s="184">
        <v>3.1147999999999998</v>
      </c>
      <c r="H1577" s="184">
        <v>3.0857999999999999</v>
      </c>
      <c r="I1577" s="184">
        <v>3.1088</v>
      </c>
      <c r="J1577" s="184">
        <v>3.1238000000000001</v>
      </c>
      <c r="K1577" s="184">
        <v>3.1019999999999999</v>
      </c>
      <c r="L1577" s="184">
        <v>3.0464000000000002</v>
      </c>
      <c r="M1577" s="184">
        <v>3.0171999999999999</v>
      </c>
      <c r="N1577" s="184">
        <v>3.0169999999999999</v>
      </c>
      <c r="O1577" s="184"/>
      <c r="P1577" s="184"/>
      <c r="Q1577" s="184">
        <v>3.7624</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44353</v>
      </c>
      <c r="E1578" s="184">
        <v>1071.2234000000001</v>
      </c>
      <c r="F1578" s="184">
        <v>3.0156999999999998</v>
      </c>
      <c r="G1578" s="184">
        <v>3.0116999999999998</v>
      </c>
      <c r="H1578" s="184">
        <v>2.9845999999999999</v>
      </c>
      <c r="I1578" s="184">
        <v>3.0082</v>
      </c>
      <c r="J1578" s="184">
        <v>3.0200999999999998</v>
      </c>
      <c r="K1578" s="184">
        <v>2.9992999999999999</v>
      </c>
      <c r="L1578" s="184">
        <v>2.9443999999999999</v>
      </c>
      <c r="M1578" s="184">
        <v>2.9146000000000001</v>
      </c>
      <c r="N1578" s="184">
        <v>2.9137</v>
      </c>
      <c r="O1578" s="184"/>
      <c r="P1578" s="184"/>
      <c r="Q1578" s="184">
        <v>3.6579000000000002</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44353</v>
      </c>
      <c r="E1579" s="184">
        <v>1046.4412</v>
      </c>
      <c r="F1579" s="184">
        <v>3.1324999999999998</v>
      </c>
      <c r="G1579" s="184">
        <v>3.1307</v>
      </c>
      <c r="H1579" s="184">
        <v>3.1181999999999999</v>
      </c>
      <c r="I1579" s="184">
        <v>3.1417000000000002</v>
      </c>
      <c r="J1579" s="184">
        <v>3.1682999999999999</v>
      </c>
      <c r="K1579" s="184">
        <v>3.1511999999999998</v>
      </c>
      <c r="L1579" s="184">
        <v>3.0908000000000002</v>
      </c>
      <c r="M1579" s="184">
        <v>3.0615999999999999</v>
      </c>
      <c r="N1579" s="184">
        <v>3.0571000000000002</v>
      </c>
      <c r="O1579" s="184"/>
      <c r="P1579" s="184"/>
      <c r="Q1579" s="184">
        <v>3.2696000000000001</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44353</v>
      </c>
      <c r="E1580" s="184">
        <v>1045.5515</v>
      </c>
      <c r="F1580" s="184">
        <v>3.0722999999999998</v>
      </c>
      <c r="G1580" s="184">
        <v>3.0705</v>
      </c>
      <c r="H1580" s="184">
        <v>3.0579000000000001</v>
      </c>
      <c r="I1580" s="184">
        <v>3.0817000000000001</v>
      </c>
      <c r="J1580" s="184">
        <v>3.1074999999999999</v>
      </c>
      <c r="K1580" s="184">
        <v>3.0903999999999998</v>
      </c>
      <c r="L1580" s="184">
        <v>3.0295999999999998</v>
      </c>
      <c r="M1580" s="184">
        <v>3.0001000000000002</v>
      </c>
      <c r="N1580" s="184">
        <v>2.9950999999999999</v>
      </c>
      <c r="O1580" s="184"/>
      <c r="P1580" s="184"/>
      <c r="Q1580" s="184">
        <v>3.2073999999999998</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44353</v>
      </c>
      <c r="E1581" s="184">
        <v>1056.4981</v>
      </c>
      <c r="F1581" s="184">
        <v>3.113</v>
      </c>
      <c r="G1581" s="184">
        <v>3.1147</v>
      </c>
      <c r="H1581" s="184">
        <v>3.0716999999999999</v>
      </c>
      <c r="I1581" s="184">
        <v>3.0868000000000002</v>
      </c>
      <c r="J1581" s="184">
        <v>3.1208999999999998</v>
      </c>
      <c r="K1581" s="184">
        <v>3.0907</v>
      </c>
      <c r="L1581" s="184">
        <v>3.0365000000000002</v>
      </c>
      <c r="M1581" s="184">
        <v>3.0068999999999999</v>
      </c>
      <c r="N1581" s="184">
        <v>3.0114000000000001</v>
      </c>
      <c r="O1581" s="184"/>
      <c r="P1581" s="184"/>
      <c r="Q1581" s="184">
        <v>3.4525999999999999</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44353</v>
      </c>
      <c r="E1582" s="184">
        <v>1054.7896000000001</v>
      </c>
      <c r="F1582" s="184">
        <v>3.0143</v>
      </c>
      <c r="G1582" s="184">
        <v>3.0148000000000001</v>
      </c>
      <c r="H1582" s="184">
        <v>2.9716999999999998</v>
      </c>
      <c r="I1582" s="184">
        <v>2.9868000000000001</v>
      </c>
      <c r="J1582" s="184">
        <v>3.0200999999999998</v>
      </c>
      <c r="K1582" s="184">
        <v>2.9893999999999998</v>
      </c>
      <c r="L1582" s="184">
        <v>2.9348000000000001</v>
      </c>
      <c r="M1582" s="184">
        <v>2.9043000000000001</v>
      </c>
      <c r="N1582" s="184">
        <v>2.9085000000000001</v>
      </c>
      <c r="O1582" s="184"/>
      <c r="P1582" s="184"/>
      <c r="Q1582" s="184">
        <v>3.3492000000000002</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44353</v>
      </c>
      <c r="E1583" s="184">
        <v>1052.1712</v>
      </c>
      <c r="F1583" s="184">
        <v>3.1882999999999999</v>
      </c>
      <c r="G1583" s="184">
        <v>3.19</v>
      </c>
      <c r="H1583" s="184">
        <v>3.1676000000000002</v>
      </c>
      <c r="I1583" s="184">
        <v>3.1857000000000002</v>
      </c>
      <c r="J1583" s="184">
        <v>3.2048999999999999</v>
      </c>
      <c r="K1583" s="184">
        <v>3.2324999999999999</v>
      </c>
      <c r="L1583" s="184">
        <v>3.1568999999999998</v>
      </c>
      <c r="M1583" s="184">
        <v>3.1187</v>
      </c>
      <c r="N1583" s="184">
        <v>3.1092</v>
      </c>
      <c r="O1583" s="184"/>
      <c r="P1583" s="184"/>
      <c r="Q1583" s="184">
        <v>3.4262000000000001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44353</v>
      </c>
      <c r="E1584" s="184">
        <v>1051.0708</v>
      </c>
      <c r="F1584" s="184">
        <v>3.1187</v>
      </c>
      <c r="G1584" s="184">
        <v>3.1192000000000002</v>
      </c>
      <c r="H1584" s="184">
        <v>3.0979999999999999</v>
      </c>
      <c r="I1584" s="184">
        <v>3.1160000000000001</v>
      </c>
      <c r="J1584" s="184">
        <v>3.1347</v>
      </c>
      <c r="K1584" s="184">
        <v>3.1619999999999999</v>
      </c>
      <c r="L1584" s="184">
        <v>3.0859000000000001</v>
      </c>
      <c r="M1584" s="184">
        <v>3.0472000000000001</v>
      </c>
      <c r="N1584" s="184">
        <v>3.0371000000000001</v>
      </c>
      <c r="O1584" s="184"/>
      <c r="P1584" s="184"/>
      <c r="Q1584" s="184">
        <v>3.3546</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44353</v>
      </c>
      <c r="E1585" s="184">
        <v>1104.2496000000001</v>
      </c>
      <c r="F1585" s="184">
        <v>3.1604999999999999</v>
      </c>
      <c r="G1585" s="184">
        <v>3.1530999999999998</v>
      </c>
      <c r="H1585" s="184">
        <v>3.1572</v>
      </c>
      <c r="I1585" s="184">
        <v>3.1665999999999999</v>
      </c>
      <c r="J1585" s="184">
        <v>3.1892999999999998</v>
      </c>
      <c r="K1585" s="184">
        <v>3.1528999999999998</v>
      </c>
      <c r="L1585" s="184">
        <v>3.0971000000000002</v>
      </c>
      <c r="M1585" s="184">
        <v>3.0699000000000001</v>
      </c>
      <c r="N1585" s="184">
        <v>3.0611000000000002</v>
      </c>
      <c r="O1585" s="184"/>
      <c r="P1585" s="184"/>
      <c r="Q1585" s="184">
        <v>4.2332999999999998</v>
      </c>
      <c r="R1585" s="184">
        <v>3.8450000000000002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44353</v>
      </c>
      <c r="E1586" s="184">
        <v>1102.2840000000001</v>
      </c>
      <c r="F1586" s="184">
        <v>3.0602</v>
      </c>
      <c r="G1586" s="184">
        <v>3.0527000000000002</v>
      </c>
      <c r="H1586" s="184">
        <v>3.0567000000000002</v>
      </c>
      <c r="I1586" s="184">
        <v>3.0663</v>
      </c>
      <c r="J1586" s="184">
        <v>3.0889000000000002</v>
      </c>
      <c r="K1586" s="184">
        <v>3.0518999999999998</v>
      </c>
      <c r="L1586" s="184">
        <v>2.9954000000000001</v>
      </c>
      <c r="M1586" s="184">
        <v>2.9674999999999998</v>
      </c>
      <c r="N1586" s="184">
        <v>2.9579</v>
      </c>
      <c r="O1586" s="184"/>
      <c r="P1586" s="184"/>
      <c r="Q1586" s="184">
        <v>4.1557000000000004</v>
      </c>
      <c r="R1586" s="184">
        <v>3.7629999999999999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44353</v>
      </c>
      <c r="E1587" s="184">
        <v>2691.7636666666699</v>
      </c>
      <c r="F1587" s="184">
        <v>3.2071999999999998</v>
      </c>
      <c r="G1587" s="184">
        <v>3.2069999999999999</v>
      </c>
      <c r="H1587" s="184">
        <v>3.1882000000000001</v>
      </c>
      <c r="I1587" s="184">
        <v>3.2101000000000002</v>
      </c>
      <c r="J1587" s="184">
        <v>3.2204000000000002</v>
      </c>
      <c r="K1587" s="184">
        <v>3.1905000000000001</v>
      </c>
      <c r="L1587" s="184">
        <v>3.1257000000000001</v>
      </c>
      <c r="M1587" s="184">
        <v>3.0838999999999999</v>
      </c>
      <c r="N1587" s="184">
        <v>3.0823</v>
      </c>
      <c r="O1587" s="184">
        <v>4.6794000000000002</v>
      </c>
      <c r="P1587" s="184">
        <v>5.3728999999999996</v>
      </c>
      <c r="Q1587" s="184">
        <v>6.6623000000000001</v>
      </c>
      <c r="R1587" s="184">
        <v>3.875</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44353</v>
      </c>
      <c r="E1588" s="184">
        <v>2563.0368333333299</v>
      </c>
      <c r="F1588" s="184">
        <v>3.1072000000000002</v>
      </c>
      <c r="G1588" s="184">
        <v>3.1069</v>
      </c>
      <c r="H1588" s="184">
        <v>3.0880000000000001</v>
      </c>
      <c r="I1588" s="184">
        <v>3.1099000000000001</v>
      </c>
      <c r="J1588" s="184">
        <v>3.1200999999999999</v>
      </c>
      <c r="K1588" s="184">
        <v>3.0895999999999999</v>
      </c>
      <c r="L1588" s="184">
        <v>3.0242</v>
      </c>
      <c r="M1588" s="184">
        <v>2.9817</v>
      </c>
      <c r="N1588" s="184">
        <v>2.9779</v>
      </c>
      <c r="O1588" s="184">
        <v>4.1631</v>
      </c>
      <c r="P1588" s="184">
        <v>4.7248999999999999</v>
      </c>
      <c r="Q1588" s="184">
        <v>6.69</v>
      </c>
      <c r="R1588" s="184">
        <v>3.4983</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44353</v>
      </c>
      <c r="E1589" s="184">
        <v>1072.8063</v>
      </c>
      <c r="F1589" s="184">
        <v>3.2290999999999999</v>
      </c>
      <c r="G1589" s="184">
        <v>3.2172000000000001</v>
      </c>
      <c r="H1589" s="184">
        <v>3.2035</v>
      </c>
      <c r="I1589" s="184">
        <v>3.2355</v>
      </c>
      <c r="J1589" s="184">
        <v>3.2547999999999999</v>
      </c>
      <c r="K1589" s="184">
        <v>3.1884999999999999</v>
      </c>
      <c r="L1589" s="184">
        <v>3.1177999999999999</v>
      </c>
      <c r="M1589" s="184">
        <v>3.08</v>
      </c>
      <c r="N1589" s="184">
        <v>3.0718999999999999</v>
      </c>
      <c r="O1589" s="184"/>
      <c r="P1589" s="184"/>
      <c r="Q1589" s="184">
        <v>3.7627999999999999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44353</v>
      </c>
      <c r="E1590" s="184">
        <v>1070.1726000000001</v>
      </c>
      <c r="F1590" s="184">
        <v>3.1006</v>
      </c>
      <c r="G1590" s="184">
        <v>3.0886</v>
      </c>
      <c r="H1590" s="184">
        <v>3.0737999999999999</v>
      </c>
      <c r="I1590" s="184">
        <v>3.1046999999999998</v>
      </c>
      <c r="J1590" s="184">
        <v>3.1240999999999999</v>
      </c>
      <c r="K1590" s="184">
        <v>3.0571999999999999</v>
      </c>
      <c r="L1590" s="184">
        <v>2.9857</v>
      </c>
      <c r="M1590" s="184">
        <v>2.9468000000000001</v>
      </c>
      <c r="N1590" s="184">
        <v>2.9378000000000002</v>
      </c>
      <c r="O1590" s="184"/>
      <c r="P1590" s="184"/>
      <c r="Q1590" s="184">
        <v>3.6278999999999999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44353</v>
      </c>
      <c r="E1591" s="184">
        <v>1071.1586</v>
      </c>
      <c r="F1591" s="184">
        <v>3.2136</v>
      </c>
      <c r="G1591" s="184">
        <v>3.2130000000000001</v>
      </c>
      <c r="H1591" s="184">
        <v>3.1943000000000001</v>
      </c>
      <c r="I1591" s="184">
        <v>3.206</v>
      </c>
      <c r="J1591" s="184">
        <v>3.24</v>
      </c>
      <c r="K1591" s="184">
        <v>3.2174</v>
      </c>
      <c r="L1591" s="184">
        <v>3.1387999999999998</v>
      </c>
      <c r="M1591" s="184">
        <v>3.1103000000000001</v>
      </c>
      <c r="N1591" s="184">
        <v>3.1233</v>
      </c>
      <c r="O1591" s="184"/>
      <c r="P1591" s="184"/>
      <c r="Q1591" s="184">
        <v>3.7363</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44353</v>
      </c>
      <c r="E1592" s="184">
        <v>1069.1279</v>
      </c>
      <c r="F1592" s="184">
        <v>3.1103999999999998</v>
      </c>
      <c r="G1592" s="184">
        <v>3.1132</v>
      </c>
      <c r="H1592" s="184">
        <v>3.0939000000000001</v>
      </c>
      <c r="I1592" s="184">
        <v>3.1055999999999999</v>
      </c>
      <c r="J1592" s="184">
        <v>3.1398000000000001</v>
      </c>
      <c r="K1592" s="184">
        <v>3.1166</v>
      </c>
      <c r="L1592" s="184">
        <v>3.0373000000000001</v>
      </c>
      <c r="M1592" s="184">
        <v>3.008</v>
      </c>
      <c r="N1592" s="184">
        <v>3.0202</v>
      </c>
      <c r="O1592" s="184"/>
      <c r="P1592" s="184"/>
      <c r="Q1592" s="184">
        <v>3.6313</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44353</v>
      </c>
      <c r="E1593" s="184">
        <v>1060.5218</v>
      </c>
      <c r="F1593" s="184">
        <v>3.2288999999999999</v>
      </c>
      <c r="G1593" s="184">
        <v>3.2292000000000001</v>
      </c>
      <c r="H1593" s="184">
        <v>3.2446000000000002</v>
      </c>
      <c r="I1593" s="184">
        <v>3.2490999999999999</v>
      </c>
      <c r="J1593" s="184">
        <v>3.2774999999999999</v>
      </c>
      <c r="K1593" s="184">
        <v>3.2339000000000002</v>
      </c>
      <c r="L1593" s="184">
        <v>3.1825000000000001</v>
      </c>
      <c r="M1593" s="184">
        <v>3.1560999999999999</v>
      </c>
      <c r="N1593" s="184">
        <v>3.1606000000000001</v>
      </c>
      <c r="O1593" s="184"/>
      <c r="P1593" s="184"/>
      <c r="Q1593" s="184">
        <v>3.6393</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44353</v>
      </c>
      <c r="E1594" s="184">
        <v>1058.7665999999999</v>
      </c>
      <c r="F1594" s="184">
        <v>3.1324999999999998</v>
      </c>
      <c r="G1594" s="184">
        <v>3.1322000000000001</v>
      </c>
      <c r="H1594" s="184">
        <v>3.1558000000000002</v>
      </c>
      <c r="I1594" s="184">
        <v>3.1566999999999998</v>
      </c>
      <c r="J1594" s="184">
        <v>3.1817000000000002</v>
      </c>
      <c r="K1594" s="184">
        <v>3.1358000000000001</v>
      </c>
      <c r="L1594" s="184">
        <v>3.0847000000000002</v>
      </c>
      <c r="M1594" s="184">
        <v>3.0562999999999998</v>
      </c>
      <c r="N1594" s="184">
        <v>3.0613000000000001</v>
      </c>
      <c r="O1594" s="184"/>
      <c r="P1594" s="184"/>
      <c r="Q1594" s="184">
        <v>3.5348999999999999</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44353</v>
      </c>
      <c r="E1595" s="184">
        <v>111.1126</v>
      </c>
      <c r="F1595" s="184">
        <v>3.1705000000000001</v>
      </c>
      <c r="G1595" s="184">
        <v>3.1762999999999999</v>
      </c>
      <c r="H1595" s="184">
        <v>3.1555</v>
      </c>
      <c r="I1595" s="184">
        <v>3.1690999999999998</v>
      </c>
      <c r="J1595" s="184">
        <v>3.1876000000000002</v>
      </c>
      <c r="K1595" s="184">
        <v>3.1579000000000002</v>
      </c>
      <c r="L1595" s="184">
        <v>3.0952000000000002</v>
      </c>
      <c r="M1595" s="184">
        <v>3.0754000000000001</v>
      </c>
      <c r="N1595" s="184">
        <v>3.0796000000000001</v>
      </c>
      <c r="O1595" s="184"/>
      <c r="P1595" s="184"/>
      <c r="Q1595" s="184">
        <v>4.3612000000000002</v>
      </c>
      <c r="R1595" s="184">
        <v>3.8978999999999999</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44353</v>
      </c>
      <c r="E1596" s="184">
        <v>110.8479</v>
      </c>
      <c r="F1596" s="184">
        <v>3.0792999999999999</v>
      </c>
      <c r="G1596" s="184">
        <v>3.085</v>
      </c>
      <c r="H1596" s="184">
        <v>3.0640999999999998</v>
      </c>
      <c r="I1596" s="184">
        <v>3.0800999999999998</v>
      </c>
      <c r="J1596" s="184">
        <v>3.0981000000000001</v>
      </c>
      <c r="K1596" s="184">
        <v>3.0670000000000002</v>
      </c>
      <c r="L1596" s="184">
        <v>3.0038999999999998</v>
      </c>
      <c r="M1596" s="184">
        <v>2.9834999999999998</v>
      </c>
      <c r="N1596" s="184">
        <v>2.9853000000000001</v>
      </c>
      <c r="O1596" s="184"/>
      <c r="P1596" s="184"/>
      <c r="Q1596" s="184">
        <v>4.2603999999999997</v>
      </c>
      <c r="R1596" s="184">
        <v>3.7986</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44353</v>
      </c>
      <c r="E1597" s="184">
        <v>1068.2885000000001</v>
      </c>
      <c r="F1597" s="184">
        <v>3.2734999999999999</v>
      </c>
      <c r="G1597" s="184">
        <v>3.2376</v>
      </c>
      <c r="H1597" s="184">
        <v>3.2214999999999998</v>
      </c>
      <c r="I1597" s="184">
        <v>3.2469999999999999</v>
      </c>
      <c r="J1597" s="184">
        <v>3.2763</v>
      </c>
      <c r="K1597" s="184">
        <v>3.226</v>
      </c>
      <c r="L1597" s="184">
        <v>3.1606999999999998</v>
      </c>
      <c r="M1597" s="184">
        <v>3.1381999999999999</v>
      </c>
      <c r="N1597" s="184">
        <v>3.1381999999999999</v>
      </c>
      <c r="O1597" s="184"/>
      <c r="P1597" s="184"/>
      <c r="Q1597" s="184">
        <v>3.7850000000000001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44353</v>
      </c>
      <c r="E1598" s="184">
        <v>1066.3757000000001</v>
      </c>
      <c r="F1598" s="184">
        <v>3.2246000000000001</v>
      </c>
      <c r="G1598" s="184">
        <v>3.1875</v>
      </c>
      <c r="H1598" s="184">
        <v>3.1709999999999998</v>
      </c>
      <c r="I1598" s="184">
        <v>3.1972</v>
      </c>
      <c r="J1598" s="184">
        <v>3.2259000000000002</v>
      </c>
      <c r="K1598" s="184">
        <v>3.1617000000000002</v>
      </c>
      <c r="L1598" s="184">
        <v>3.0775999999999999</v>
      </c>
      <c r="M1598" s="184">
        <v>3.0482</v>
      </c>
      <c r="N1598" s="184">
        <v>3.0436000000000001</v>
      </c>
      <c r="O1598" s="184"/>
      <c r="P1598" s="184"/>
      <c r="Q1598" s="184">
        <v>3.6804000000000001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44353</v>
      </c>
      <c r="E1599" s="184">
        <v>3371.2577999999999</v>
      </c>
      <c r="F1599" s="184">
        <v>3.1909000000000001</v>
      </c>
      <c r="G1599" s="184">
        <v>3.1781000000000001</v>
      </c>
      <c r="H1599" s="184">
        <v>3.1612</v>
      </c>
      <c r="I1599" s="184">
        <v>3.19</v>
      </c>
      <c r="J1599" s="184">
        <v>3.2111999999999998</v>
      </c>
      <c r="K1599" s="184">
        <v>3.1772999999999998</v>
      </c>
      <c r="L1599" s="184">
        <v>3.101</v>
      </c>
      <c r="M1599" s="184">
        <v>3.0661</v>
      </c>
      <c r="N1599" s="184">
        <v>3.0644</v>
      </c>
      <c r="O1599" s="184">
        <v>4.6669999999999998</v>
      </c>
      <c r="P1599" s="184">
        <v>5.2370000000000001</v>
      </c>
      <c r="Q1599" s="184">
        <v>6.5509000000000004</v>
      </c>
      <c r="R1599" s="184">
        <v>3.8502999999999998</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44353</v>
      </c>
      <c r="E1600" s="184">
        <v>3338.2345999999998</v>
      </c>
      <c r="F1600" s="184">
        <v>3.1208</v>
      </c>
      <c r="G1600" s="184">
        <v>3.1078999999999999</v>
      </c>
      <c r="H1600" s="184">
        <v>3.0911</v>
      </c>
      <c r="I1600" s="184">
        <v>3.1198999999999999</v>
      </c>
      <c r="J1600" s="184">
        <v>3.1410999999999998</v>
      </c>
      <c r="K1600" s="184">
        <v>3.1067</v>
      </c>
      <c r="L1600" s="184">
        <v>3.0299</v>
      </c>
      <c r="M1600" s="184">
        <v>2.9944999999999999</v>
      </c>
      <c r="N1600" s="184">
        <v>2.9922</v>
      </c>
      <c r="O1600" s="184">
        <v>4.5975999999999999</v>
      </c>
      <c r="P1600" s="184">
        <v>5.1471999999999998</v>
      </c>
      <c r="Q1600" s="184">
        <v>6.6539999999999999</v>
      </c>
      <c r="R1600" s="184">
        <v>3.7774999999999999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44353</v>
      </c>
      <c r="E1601" s="184">
        <v>1100.6985999999999</v>
      </c>
      <c r="F1601" s="184">
        <v>3.1505000000000001</v>
      </c>
      <c r="G1601" s="184">
        <v>3.1356000000000002</v>
      </c>
      <c r="H1601" s="184">
        <v>3.1071</v>
      </c>
      <c r="I1601" s="184">
        <v>3.1379000000000001</v>
      </c>
      <c r="J1601" s="184">
        <v>3.1863000000000001</v>
      </c>
      <c r="K1601" s="184">
        <v>3.1425999999999998</v>
      </c>
      <c r="L1601" s="184">
        <v>3.0779000000000001</v>
      </c>
      <c r="M1601" s="184">
        <v>3.0453000000000001</v>
      </c>
      <c r="N1601" s="184">
        <v>3.0356000000000001</v>
      </c>
      <c r="O1601" s="184"/>
      <c r="P1601" s="184"/>
      <c r="Q1601" s="184">
        <v>4.4238999999999997</v>
      </c>
      <c r="R1601" s="184">
        <v>3.9056999999999999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44353</v>
      </c>
      <c r="E1602" s="184">
        <v>1098.146</v>
      </c>
      <c r="F1602" s="184">
        <v>3.0348999999999999</v>
      </c>
      <c r="G1602" s="184">
        <v>3.0221</v>
      </c>
      <c r="H1602" s="184">
        <v>2.9935999999999998</v>
      </c>
      <c r="I1602" s="184">
        <v>3.0246</v>
      </c>
      <c r="J1602" s="184">
        <v>3.0356999999999998</v>
      </c>
      <c r="K1602" s="184">
        <v>3.0177</v>
      </c>
      <c r="L1602" s="184">
        <v>2.9643000000000002</v>
      </c>
      <c r="M1602" s="184">
        <v>2.9348999999999998</v>
      </c>
      <c r="N1602" s="184">
        <v>2.9264999999999999</v>
      </c>
      <c r="O1602" s="184"/>
      <c r="P1602" s="184"/>
      <c r="Q1602" s="184">
        <v>4.3144999999999998</v>
      </c>
      <c r="R1602" s="184">
        <v>3.7961999999999998</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44353</v>
      </c>
      <c r="E1603" s="184">
        <v>1092.232</v>
      </c>
      <c r="F1603" s="184">
        <v>3.1817000000000002</v>
      </c>
      <c r="G1603" s="184">
        <v>3.18</v>
      </c>
      <c r="H1603" s="184">
        <v>3.1781000000000001</v>
      </c>
      <c r="I1603" s="184">
        <v>3.1956000000000002</v>
      </c>
      <c r="J1603" s="184">
        <v>3.2033999999999998</v>
      </c>
      <c r="K1603" s="184">
        <v>3.2225000000000001</v>
      </c>
      <c r="L1603" s="184">
        <v>3.1406999999999998</v>
      </c>
      <c r="M1603" s="184">
        <v>3.1082999999999998</v>
      </c>
      <c r="N1603" s="184">
        <v>3.1046</v>
      </c>
      <c r="O1603" s="184"/>
      <c r="P1603" s="184"/>
      <c r="Q1603" s="184">
        <v>4.0810000000000004</v>
      </c>
      <c r="R1603" s="184">
        <v>3.8847</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44353</v>
      </c>
      <c r="E1604" s="184">
        <v>1089.6819</v>
      </c>
      <c r="F1604" s="184">
        <v>3.0785</v>
      </c>
      <c r="G1604" s="184">
        <v>3.0802</v>
      </c>
      <c r="H1604" s="184">
        <v>3.0781999999999998</v>
      </c>
      <c r="I1604" s="184">
        <v>3.0954000000000002</v>
      </c>
      <c r="J1604" s="184">
        <v>3.1032999999999999</v>
      </c>
      <c r="K1604" s="184">
        <v>3.0804999999999998</v>
      </c>
      <c r="L1604" s="184">
        <v>3.0181</v>
      </c>
      <c r="M1604" s="184">
        <v>2.9918999999999998</v>
      </c>
      <c r="N1604" s="184">
        <v>2.9906999999999999</v>
      </c>
      <c r="O1604" s="184"/>
      <c r="P1604" s="184"/>
      <c r="Q1604" s="184">
        <v>3.9704999999999999</v>
      </c>
      <c r="R1604" s="184">
        <v>3.7738999999999998</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44353</v>
      </c>
      <c r="E1605" s="184">
        <v>1090.0268000000001</v>
      </c>
      <c r="F1605" s="184">
        <v>3.2584</v>
      </c>
      <c r="G1605" s="184">
        <v>3.2086999999999999</v>
      </c>
      <c r="H1605" s="184">
        <v>3.1433</v>
      </c>
      <c r="I1605" s="184">
        <v>3.1896</v>
      </c>
      <c r="J1605" s="184">
        <v>3.2172999999999998</v>
      </c>
      <c r="K1605" s="184">
        <v>3.153</v>
      </c>
      <c r="L1605" s="184">
        <v>3.0951</v>
      </c>
      <c r="M1605" s="184">
        <v>3.0634000000000001</v>
      </c>
      <c r="N1605" s="184">
        <v>3.0623</v>
      </c>
      <c r="O1605" s="184"/>
      <c r="P1605" s="184"/>
      <c r="Q1605" s="184">
        <v>3.9933999999999998</v>
      </c>
      <c r="R1605" s="184">
        <v>3.7991000000000001</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44353</v>
      </c>
      <c r="E1606" s="184">
        <v>1087.6635000000001</v>
      </c>
      <c r="F1606" s="184">
        <v>3.1781999999999999</v>
      </c>
      <c r="G1606" s="184">
        <v>3.1284000000000001</v>
      </c>
      <c r="H1606" s="184">
        <v>3.0579999999999998</v>
      </c>
      <c r="I1606" s="184">
        <v>3.097</v>
      </c>
      <c r="J1606" s="184">
        <v>3.12</v>
      </c>
      <c r="K1606" s="184">
        <v>3.0554999999999999</v>
      </c>
      <c r="L1606" s="184">
        <v>2.9992999999999999</v>
      </c>
      <c r="M1606" s="184">
        <v>2.9649999999999999</v>
      </c>
      <c r="N1606" s="184">
        <v>2.9617</v>
      </c>
      <c r="O1606" s="184"/>
      <c r="P1606" s="184"/>
      <c r="Q1606" s="184">
        <v>3.8908999999999998</v>
      </c>
      <c r="R1606" s="184">
        <v>3.6968999999999999</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44353</v>
      </c>
      <c r="E1607" s="184">
        <v>2833.9778000000001</v>
      </c>
      <c r="F1607" s="184">
        <v>3.1827999999999999</v>
      </c>
      <c r="G1607" s="184">
        <v>3.1838000000000002</v>
      </c>
      <c r="H1607" s="184">
        <v>3.1753999999999998</v>
      </c>
      <c r="I1607" s="184">
        <v>3.1947000000000001</v>
      </c>
      <c r="J1607" s="184">
        <v>3.2103999999999999</v>
      </c>
      <c r="K1607" s="184">
        <v>3.1667000000000001</v>
      </c>
      <c r="L1607" s="184">
        <v>3.1052</v>
      </c>
      <c r="M1607" s="184">
        <v>3.0804</v>
      </c>
      <c r="N1607" s="184">
        <v>3.0853999999999999</v>
      </c>
      <c r="O1607" s="184">
        <v>4.7038000000000002</v>
      </c>
      <c r="P1607" s="184">
        <v>5.5552999999999999</v>
      </c>
      <c r="Q1607" s="184">
        <v>6.6543999999999999</v>
      </c>
      <c r="R1607" s="184">
        <v>3.8856999999999999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44353</v>
      </c>
      <c r="E1608" s="184">
        <v>2809.5626999999999</v>
      </c>
      <c r="F1608" s="184">
        <v>3.1221000000000001</v>
      </c>
      <c r="G1608" s="184">
        <v>3.1234999999999999</v>
      </c>
      <c r="H1608" s="184">
        <v>3.1153</v>
      </c>
      <c r="I1608" s="184">
        <v>3.1345999999999998</v>
      </c>
      <c r="J1608" s="184">
        <v>3.1503000000000001</v>
      </c>
      <c r="K1608" s="184">
        <v>3.1063999999999998</v>
      </c>
      <c r="L1608" s="184">
        <v>3.0442999999999998</v>
      </c>
      <c r="M1608" s="184">
        <v>3.0203000000000002</v>
      </c>
      <c r="N1608" s="184">
        <v>3.0253999999999999</v>
      </c>
      <c r="O1608" s="184">
        <v>4.6348000000000003</v>
      </c>
      <c r="P1608" s="184">
        <v>5.4420000000000002</v>
      </c>
      <c r="Q1608" s="184">
        <v>6.0792999999999999</v>
      </c>
      <c r="R1608" s="184">
        <v>3.8119000000000001</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44353</v>
      </c>
      <c r="E1609" s="184">
        <v>1064.9843000000001</v>
      </c>
      <c r="F1609" s="184">
        <v>2.9342000000000001</v>
      </c>
      <c r="G1609" s="184">
        <v>2.9356</v>
      </c>
      <c r="H1609" s="184">
        <v>2.9114</v>
      </c>
      <c r="I1609" s="184">
        <v>2.9563999999999999</v>
      </c>
      <c r="J1609" s="184">
        <v>3.0192000000000001</v>
      </c>
      <c r="K1609" s="184">
        <v>3.0411999999999999</v>
      </c>
      <c r="L1609" s="184">
        <v>2.9933999999999998</v>
      </c>
      <c r="M1609" s="184">
        <v>2.9630000000000001</v>
      </c>
      <c r="N1609" s="184">
        <v>2.9502999999999999</v>
      </c>
      <c r="O1609" s="184"/>
      <c r="P1609" s="184"/>
      <c r="Q1609" s="184">
        <v>3.5819000000000001</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44353</v>
      </c>
      <c r="E1610" s="184">
        <v>1063.8329000000001</v>
      </c>
      <c r="F1610" s="184">
        <v>2.8618999999999999</v>
      </c>
      <c r="G1610" s="184">
        <v>2.8620999999999999</v>
      </c>
      <c r="H1610" s="184">
        <v>2.84</v>
      </c>
      <c r="I1610" s="184">
        <v>2.8849999999999998</v>
      </c>
      <c r="J1610" s="184">
        <v>2.9517000000000002</v>
      </c>
      <c r="K1610" s="184">
        <v>2.9704000000000002</v>
      </c>
      <c r="L1610" s="184">
        <v>2.9258000000000002</v>
      </c>
      <c r="M1610" s="184">
        <v>2.8982999999999999</v>
      </c>
      <c r="N1610" s="184">
        <v>2.8855</v>
      </c>
      <c r="O1610" s="184"/>
      <c r="P1610" s="184"/>
      <c r="Q1610" s="184">
        <v>3.5192999999999999</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3.1263083333333332</v>
      </c>
      <c r="G1611" s="186">
        <v>3.1173883333333325</v>
      </c>
      <c r="H1611" s="186">
        <v>3.1067949999999995</v>
      </c>
      <c r="I1611" s="186">
        <v>3.128366666666667</v>
      </c>
      <c r="J1611" s="186">
        <v>3.1528183333333319</v>
      </c>
      <c r="K1611" s="186">
        <v>3.1244866666666673</v>
      </c>
      <c r="L1611" s="186">
        <v>3.064003333333333</v>
      </c>
      <c r="M1611" s="186">
        <v>3.0370083333333331</v>
      </c>
      <c r="N1611" s="186">
        <v>3.0365666666666664</v>
      </c>
      <c r="O1611" s="186">
        <v>4.5786875</v>
      </c>
      <c r="P1611" s="186">
        <v>5.2241499999999998</v>
      </c>
      <c r="Q1611" s="186">
        <v>4.2174566666666662</v>
      </c>
      <c r="R1611" s="186">
        <v>3.8133500000000007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3.1201499999999998</v>
      </c>
      <c r="G1612" s="186">
        <v>3.1158000000000001</v>
      </c>
      <c r="H1612" s="186">
        <v>3.1086999999999998</v>
      </c>
      <c r="I1612" s="186">
        <v>3.1314000000000002</v>
      </c>
      <c r="J1612" s="186">
        <v>3.1500000000000004</v>
      </c>
      <c r="K1612" s="186">
        <v>3.1354500000000001</v>
      </c>
      <c r="L1612" s="186">
        <v>3.0782499999999997</v>
      </c>
      <c r="M1612" s="186">
        <v>3.0478499999999999</v>
      </c>
      <c r="N1612" s="186">
        <v>3.04895</v>
      </c>
      <c r="O1612" s="186">
        <v>4.6387</v>
      </c>
      <c r="P1612" s="186">
        <v>5.2173999999999996</v>
      </c>
      <c r="Q1612" s="186">
        <v>3.9539499999999999</v>
      </c>
      <c r="R1612" s="186">
        <v>3.8292000000000002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44351</v>
      </c>
      <c r="E1615" s="184">
        <v>64.197900000000004</v>
      </c>
      <c r="F1615" s="184">
        <v>10.8057</v>
      </c>
      <c r="G1615" s="184">
        <v>13.9076</v>
      </c>
      <c r="H1615" s="184">
        <v>9.4469999999999992</v>
      </c>
      <c r="I1615" s="184">
        <v>8.2375000000000007</v>
      </c>
      <c r="J1615" s="184">
        <v>9.9710999999999999</v>
      </c>
      <c r="K1615" s="184">
        <v>11.5364</v>
      </c>
      <c r="L1615" s="184">
        <v>2.3235999999999999</v>
      </c>
      <c r="M1615" s="184">
        <v>4.2995999999999999</v>
      </c>
      <c r="N1615" s="184">
        <v>4.3970000000000002</v>
      </c>
      <c r="O1615" s="184">
        <v>10.309900000000001</v>
      </c>
      <c r="P1615" s="184">
        <v>9.2184000000000008</v>
      </c>
      <c r="Q1615" s="184">
        <v>8.9624000000000006</v>
      </c>
      <c r="R1615" s="184">
        <v>9.3999000000000006</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44351</v>
      </c>
      <c r="E1616" s="184">
        <v>67.178799999999995</v>
      </c>
      <c r="F1616" s="184">
        <v>11.4678</v>
      </c>
      <c r="G1616" s="184">
        <v>14.5604</v>
      </c>
      <c r="H1616" s="184">
        <v>10.0943</v>
      </c>
      <c r="I1616" s="184">
        <v>8.8902999999999999</v>
      </c>
      <c r="J1616" s="184">
        <v>10.7857</v>
      </c>
      <c r="K1616" s="184">
        <v>12.2605</v>
      </c>
      <c r="L1616" s="184">
        <v>2.9891999999999999</v>
      </c>
      <c r="M1616" s="184">
        <v>4.9595000000000002</v>
      </c>
      <c r="N1616" s="184">
        <v>5.0548999999999999</v>
      </c>
      <c r="O1616" s="184">
        <v>10.9826</v>
      </c>
      <c r="P1616" s="184">
        <v>9.8308</v>
      </c>
      <c r="Q1616" s="184">
        <v>9.9655000000000005</v>
      </c>
      <c r="R1616" s="184">
        <v>10.0723</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44351</v>
      </c>
      <c r="E1617" s="184">
        <v>67.178799999999995</v>
      </c>
      <c r="F1617" s="184">
        <v>11.4678</v>
      </c>
      <c r="G1617" s="184">
        <v>14.5604</v>
      </c>
      <c r="H1617" s="184">
        <v>10.0943</v>
      </c>
      <c r="I1617" s="184">
        <v>8.8902999999999999</v>
      </c>
      <c r="J1617" s="184">
        <v>10.7857</v>
      </c>
      <c r="K1617" s="184">
        <v>12.2605</v>
      </c>
      <c r="L1617" s="184">
        <v>2.9891999999999999</v>
      </c>
      <c r="M1617" s="184">
        <v>4.9595000000000002</v>
      </c>
      <c r="N1617" s="184">
        <v>5.0548999999999999</v>
      </c>
      <c r="O1617" s="184">
        <v>10.9826</v>
      </c>
      <c r="P1617" s="184">
        <v>9.8308</v>
      </c>
      <c r="Q1617" s="184">
        <v>9.9655000000000005</v>
      </c>
      <c r="R1617" s="184">
        <v>10.0723</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44351</v>
      </c>
      <c r="E1618" s="184">
        <v>20.878399999999999</v>
      </c>
      <c r="F1618" s="184">
        <v>-2.2725</v>
      </c>
      <c r="G1618" s="184">
        <v>8.5138999999999996</v>
      </c>
      <c r="H1618" s="184">
        <v>-3.1698</v>
      </c>
      <c r="I1618" s="184">
        <v>0.21229999999999999</v>
      </c>
      <c r="J1618" s="184">
        <v>3.9779</v>
      </c>
      <c r="K1618" s="184">
        <v>6.9058000000000002</v>
      </c>
      <c r="L1618" s="184">
        <v>2.3508</v>
      </c>
      <c r="M1618" s="184">
        <v>4.7843</v>
      </c>
      <c r="N1618" s="184">
        <v>5.5072000000000001</v>
      </c>
      <c r="O1618" s="184">
        <v>11.1495</v>
      </c>
      <c r="P1618" s="184">
        <v>8.7769999999999992</v>
      </c>
      <c r="Q1618" s="184">
        <v>8.2721</v>
      </c>
      <c r="R1618" s="184">
        <v>10.731199999999999</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44351</v>
      </c>
      <c r="E1619" s="184">
        <v>19.996300000000002</v>
      </c>
      <c r="F1619" s="184">
        <v>-2.9203000000000001</v>
      </c>
      <c r="G1619" s="184">
        <v>7.9149000000000003</v>
      </c>
      <c r="H1619" s="184">
        <v>-3.7523</v>
      </c>
      <c r="I1619" s="184">
        <v>-0.3911</v>
      </c>
      <c r="J1619" s="184">
        <v>3.3717999999999999</v>
      </c>
      <c r="K1619" s="184">
        <v>6.2945000000000002</v>
      </c>
      <c r="L1619" s="184">
        <v>1.7431000000000001</v>
      </c>
      <c r="M1619" s="184">
        <v>4.1620999999999997</v>
      </c>
      <c r="N1619" s="184">
        <v>4.9101999999999997</v>
      </c>
      <c r="O1619" s="184">
        <v>10.5932</v>
      </c>
      <c r="P1619" s="184">
        <v>8.2233999999999998</v>
      </c>
      <c r="Q1619" s="184">
        <v>7.6760000000000002</v>
      </c>
      <c r="R1619" s="184">
        <v>10.168100000000001</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44351</v>
      </c>
      <c r="E1620" s="184">
        <v>33.515300000000003</v>
      </c>
      <c r="F1620" s="184">
        <v>-5.1177999999999999</v>
      </c>
      <c r="G1620" s="184">
        <v>8.2096999999999998</v>
      </c>
      <c r="H1620" s="184">
        <v>-2.286</v>
      </c>
      <c r="I1620" s="184">
        <v>1.5723</v>
      </c>
      <c r="J1620" s="184">
        <v>7.6623999999999999</v>
      </c>
      <c r="K1620" s="184">
        <v>9.2411999999999992</v>
      </c>
      <c r="L1620" s="184">
        <v>0.52739999999999998</v>
      </c>
      <c r="M1620" s="184">
        <v>2.8041999999999998</v>
      </c>
      <c r="N1620" s="184">
        <v>3.4710000000000001</v>
      </c>
      <c r="O1620" s="184">
        <v>8.5028000000000006</v>
      </c>
      <c r="P1620" s="184">
        <v>7.0972</v>
      </c>
      <c r="Q1620" s="184">
        <v>6.4950000000000001</v>
      </c>
      <c r="R1620" s="184">
        <v>7.1985000000000001</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44351</v>
      </c>
      <c r="E1621" s="184">
        <v>36.035299999999999</v>
      </c>
      <c r="F1621" s="184">
        <v>-4.4561999999999999</v>
      </c>
      <c r="G1621" s="184">
        <v>8.9537999999999993</v>
      </c>
      <c r="H1621" s="184">
        <v>-1.5334000000000001</v>
      </c>
      <c r="I1621" s="184">
        <v>2.3317000000000001</v>
      </c>
      <c r="J1621" s="184">
        <v>8.4343000000000004</v>
      </c>
      <c r="K1621" s="184">
        <v>10.0306</v>
      </c>
      <c r="L1621" s="184">
        <v>1.3069</v>
      </c>
      <c r="M1621" s="184">
        <v>3.5998000000000001</v>
      </c>
      <c r="N1621" s="184">
        <v>4.2759999999999998</v>
      </c>
      <c r="O1621" s="184">
        <v>9.3508999999999993</v>
      </c>
      <c r="P1621" s="184">
        <v>7.9526000000000003</v>
      </c>
      <c r="Q1621" s="184">
        <v>8.5784000000000002</v>
      </c>
      <c r="R1621" s="184">
        <v>8.0380000000000003</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44351</v>
      </c>
      <c r="E1622" s="184">
        <v>63.209600000000002</v>
      </c>
      <c r="F1622" s="184">
        <v>-13.276400000000001</v>
      </c>
      <c r="G1622" s="184">
        <v>4.8716999999999997</v>
      </c>
      <c r="H1622" s="184">
        <v>-2.1192000000000002</v>
      </c>
      <c r="I1622" s="184">
        <v>0.12790000000000001</v>
      </c>
      <c r="J1622" s="184">
        <v>5.1035000000000004</v>
      </c>
      <c r="K1622" s="184">
        <v>5.8410000000000002</v>
      </c>
      <c r="L1622" s="184">
        <v>1.2194</v>
      </c>
      <c r="M1622" s="184">
        <v>3.3972000000000002</v>
      </c>
      <c r="N1622" s="184">
        <v>3.8999000000000001</v>
      </c>
      <c r="O1622" s="184">
        <v>9.1562000000000001</v>
      </c>
      <c r="P1622" s="184">
        <v>8.8361000000000001</v>
      </c>
      <c r="Q1622" s="184">
        <v>9.0502000000000002</v>
      </c>
      <c r="R1622" s="184">
        <v>8.3834999999999997</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44351</v>
      </c>
      <c r="E1623" s="184">
        <v>60.397300000000001</v>
      </c>
      <c r="F1623" s="184">
        <v>-14.0151</v>
      </c>
      <c r="G1623" s="184">
        <v>4.1310000000000002</v>
      </c>
      <c r="H1623" s="184">
        <v>-2.8733</v>
      </c>
      <c r="I1623" s="184">
        <v>-0.62150000000000005</v>
      </c>
      <c r="J1623" s="184">
        <v>4.3437999999999999</v>
      </c>
      <c r="K1623" s="184">
        <v>5.1212999999999997</v>
      </c>
      <c r="L1623" s="184">
        <v>0.45860000000000001</v>
      </c>
      <c r="M1623" s="184">
        <v>2.6151</v>
      </c>
      <c r="N1623" s="184">
        <v>3.1292</v>
      </c>
      <c r="O1623" s="184">
        <v>8.4207999999999998</v>
      </c>
      <c r="P1623" s="184">
        <v>8.1353000000000009</v>
      </c>
      <c r="Q1623" s="184">
        <v>8.7469000000000001</v>
      </c>
      <c r="R1623" s="184">
        <v>7.6353</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44351</v>
      </c>
      <c r="E1624" s="184">
        <v>77.484399999999994</v>
      </c>
      <c r="F1624" s="184">
        <v>-9.8895999999999997</v>
      </c>
      <c r="G1624" s="184">
        <v>14.5418</v>
      </c>
      <c r="H1624" s="184">
        <v>-3.1206</v>
      </c>
      <c r="I1624" s="184">
        <v>-1.8794999999999999</v>
      </c>
      <c r="J1624" s="184">
        <v>5.9885000000000002</v>
      </c>
      <c r="K1624" s="184">
        <v>9.1786999999999992</v>
      </c>
      <c r="L1624" s="184">
        <v>2.1189</v>
      </c>
      <c r="M1624" s="184">
        <v>4.8315000000000001</v>
      </c>
      <c r="N1624" s="184">
        <v>5.1619999999999999</v>
      </c>
      <c r="O1624" s="184">
        <v>11.6309</v>
      </c>
      <c r="P1624" s="184">
        <v>9.8699999999999992</v>
      </c>
      <c r="Q1624" s="184">
        <v>9.0312000000000001</v>
      </c>
      <c r="R1624" s="184">
        <v>10.778499999999999</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44351</v>
      </c>
      <c r="E1625" s="184">
        <v>74.406700000000001</v>
      </c>
      <c r="F1625" s="184">
        <v>-10.396599999999999</v>
      </c>
      <c r="G1625" s="184">
        <v>14.029500000000001</v>
      </c>
      <c r="H1625" s="184">
        <v>-3.6415000000000002</v>
      </c>
      <c r="I1625" s="184">
        <v>-2.3980000000000001</v>
      </c>
      <c r="J1625" s="184">
        <v>5.4672000000000001</v>
      </c>
      <c r="K1625" s="184">
        <v>8.6351999999999993</v>
      </c>
      <c r="L1625" s="184">
        <v>1.583</v>
      </c>
      <c r="M1625" s="184">
        <v>4.2933000000000003</v>
      </c>
      <c r="N1625" s="184">
        <v>4.6188000000000002</v>
      </c>
      <c r="O1625" s="184">
        <v>10.9381</v>
      </c>
      <c r="P1625" s="184">
        <v>9.1731999999999996</v>
      </c>
      <c r="Q1625" s="184">
        <v>9.6930999999999994</v>
      </c>
      <c r="R1625" s="184">
        <v>10.1754</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44351</v>
      </c>
      <c r="E1626" s="184">
        <v>20.002500000000001</v>
      </c>
      <c r="F1626" s="184">
        <v>-5.1086</v>
      </c>
      <c r="G1626" s="184">
        <v>0.36499999999999999</v>
      </c>
      <c r="H1626" s="184">
        <v>-18.468800000000002</v>
      </c>
      <c r="I1626" s="184">
        <v>-14.4267</v>
      </c>
      <c r="J1626" s="184">
        <v>1.7981</v>
      </c>
      <c r="K1626" s="184">
        <v>12.178100000000001</v>
      </c>
      <c r="L1626" s="184">
        <v>4.2343999999999999</v>
      </c>
      <c r="M1626" s="184">
        <v>7.1418999999999997</v>
      </c>
      <c r="N1626" s="184">
        <v>7.75</v>
      </c>
      <c r="O1626" s="184">
        <v>11.107799999999999</v>
      </c>
      <c r="P1626" s="184">
        <v>9.3295999999999992</v>
      </c>
      <c r="Q1626" s="184">
        <v>9.9488000000000003</v>
      </c>
      <c r="R1626" s="184">
        <v>10.5602</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44351</v>
      </c>
      <c r="E1627" s="184">
        <v>19.317599999999999</v>
      </c>
      <c r="F1627" s="184">
        <v>-5.8563999999999998</v>
      </c>
      <c r="G1627" s="184">
        <v>-0.37790000000000001</v>
      </c>
      <c r="H1627" s="184">
        <v>-19.201599999999999</v>
      </c>
      <c r="I1627" s="184">
        <v>-15.1754</v>
      </c>
      <c r="J1627" s="184">
        <v>1.0492999999999999</v>
      </c>
      <c r="K1627" s="184">
        <v>11.372299999999999</v>
      </c>
      <c r="L1627" s="184">
        <v>3.5693999999999999</v>
      </c>
      <c r="M1627" s="184">
        <v>6.5189000000000004</v>
      </c>
      <c r="N1627" s="184">
        <v>7.1391</v>
      </c>
      <c r="O1627" s="184">
        <v>10.564</v>
      </c>
      <c r="P1627" s="184">
        <v>8.7909000000000006</v>
      </c>
      <c r="Q1627" s="184">
        <v>9.4259000000000004</v>
      </c>
      <c r="R1627" s="184">
        <v>10.000999999999999</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44351</v>
      </c>
      <c r="E1628" s="184">
        <v>47.632100000000001</v>
      </c>
      <c r="F1628" s="184">
        <v>-16.008400000000002</v>
      </c>
      <c r="G1628" s="184">
        <v>7.6932999999999998</v>
      </c>
      <c r="H1628" s="184">
        <v>-3.7631000000000001</v>
      </c>
      <c r="I1628" s="184">
        <v>-1.2363999999999999</v>
      </c>
      <c r="J1628" s="184">
        <v>3.2745000000000002</v>
      </c>
      <c r="K1628" s="184">
        <v>8.1587999999999994</v>
      </c>
      <c r="L1628" s="184">
        <v>0.86519999999999997</v>
      </c>
      <c r="M1628" s="184">
        <v>2.2507999999999999</v>
      </c>
      <c r="N1628" s="184">
        <v>2.0125000000000002</v>
      </c>
      <c r="O1628" s="184">
        <v>7.8362999999999996</v>
      </c>
      <c r="P1628" s="184">
        <v>6.1456</v>
      </c>
      <c r="Q1628" s="184">
        <v>8.3320000000000007</v>
      </c>
      <c r="R1628" s="184">
        <v>5.6772</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44351</v>
      </c>
      <c r="E1629" s="184">
        <v>51.169800000000002</v>
      </c>
      <c r="F1629" s="184">
        <v>-15.5436</v>
      </c>
      <c r="G1629" s="184">
        <v>8.1134000000000004</v>
      </c>
      <c r="H1629" s="184">
        <v>-3.3401999999999998</v>
      </c>
      <c r="I1629" s="184">
        <v>-0.82010000000000005</v>
      </c>
      <c r="J1629" s="184">
        <v>3.6955</v>
      </c>
      <c r="K1629" s="184">
        <v>8.5858000000000008</v>
      </c>
      <c r="L1629" s="184">
        <v>1.2954000000000001</v>
      </c>
      <c r="M1629" s="184">
        <v>2.6972999999999998</v>
      </c>
      <c r="N1629" s="184">
        <v>2.4722</v>
      </c>
      <c r="O1629" s="184">
        <v>8.5007999999999999</v>
      </c>
      <c r="P1629" s="184">
        <v>6.9482999999999997</v>
      </c>
      <c r="Q1629" s="184">
        <v>7.9645999999999999</v>
      </c>
      <c r="R1629" s="184">
        <v>6.1760000000000002</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44351</v>
      </c>
      <c r="E1630" s="184">
        <v>43.876300000000001</v>
      </c>
      <c r="F1630" s="184">
        <v>-9.5641999999999996</v>
      </c>
      <c r="G1630" s="184">
        <v>11.7409</v>
      </c>
      <c r="H1630" s="184">
        <v>-1.4851000000000001</v>
      </c>
      <c r="I1630" s="184">
        <v>0.67159999999999997</v>
      </c>
      <c r="J1630" s="184">
        <v>5.6623999999999999</v>
      </c>
      <c r="K1630" s="184">
        <v>7.7474999999999996</v>
      </c>
      <c r="L1630" s="184">
        <v>0.76490000000000002</v>
      </c>
      <c r="M1630" s="184">
        <v>3.2913999999999999</v>
      </c>
      <c r="N1630" s="184">
        <v>4.0754000000000001</v>
      </c>
      <c r="O1630" s="184">
        <v>8.1587999999999994</v>
      </c>
      <c r="P1630" s="184">
        <v>7.3349000000000002</v>
      </c>
      <c r="Q1630" s="184">
        <v>7.7247000000000003</v>
      </c>
      <c r="R1630" s="184">
        <v>7.57</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44351</v>
      </c>
      <c r="E1631" s="184">
        <v>45.377600000000001</v>
      </c>
      <c r="F1631" s="184">
        <v>-9.1674000000000007</v>
      </c>
      <c r="G1631" s="184">
        <v>12.157999999999999</v>
      </c>
      <c r="H1631" s="184">
        <v>-1.0455000000000001</v>
      </c>
      <c r="I1631" s="184">
        <v>1.1151</v>
      </c>
      <c r="J1631" s="184">
        <v>6.0979000000000001</v>
      </c>
      <c r="K1631" s="184">
        <v>8.1827000000000005</v>
      </c>
      <c r="L1631" s="184">
        <v>1.2170000000000001</v>
      </c>
      <c r="M1631" s="184">
        <v>3.7589999999999999</v>
      </c>
      <c r="N1631" s="184">
        <v>4.5403000000000002</v>
      </c>
      <c r="O1631" s="184">
        <v>8.5913000000000004</v>
      </c>
      <c r="P1631" s="184">
        <v>7.7713000000000001</v>
      </c>
      <c r="Q1631" s="184">
        <v>8.4841999999999995</v>
      </c>
      <c r="R1631" s="184">
        <v>8.0266000000000002</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44351</v>
      </c>
      <c r="E1632" s="184">
        <v>78.600899999999996</v>
      </c>
      <c r="F1632" s="184">
        <v>5.4340000000000002</v>
      </c>
      <c r="G1632" s="184">
        <v>12.613</v>
      </c>
      <c r="H1632" s="184">
        <v>-2.9834999999999998</v>
      </c>
      <c r="I1632" s="184">
        <v>-1.6243000000000001</v>
      </c>
      <c r="J1632" s="184">
        <v>6.8311999999999999</v>
      </c>
      <c r="K1632" s="184">
        <v>6.8596000000000004</v>
      </c>
      <c r="L1632" s="184">
        <v>2.3761999999999999</v>
      </c>
      <c r="M1632" s="184">
        <v>3.9557000000000002</v>
      </c>
      <c r="N1632" s="184">
        <v>4.5244</v>
      </c>
      <c r="O1632" s="184">
        <v>9.8518000000000008</v>
      </c>
      <c r="P1632" s="184">
        <v>8.9977999999999998</v>
      </c>
      <c r="Q1632" s="184">
        <v>9.9155999999999995</v>
      </c>
      <c r="R1632" s="184">
        <v>9.8843999999999994</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44351</v>
      </c>
      <c r="E1633" s="184">
        <v>82.813900000000004</v>
      </c>
      <c r="F1633" s="184">
        <v>6.0392000000000001</v>
      </c>
      <c r="G1633" s="184">
        <v>13.222099999999999</v>
      </c>
      <c r="H1633" s="184">
        <v>-2.3727</v>
      </c>
      <c r="I1633" s="184">
        <v>-1.0133000000000001</v>
      </c>
      <c r="J1633" s="184">
        <v>7.4442000000000004</v>
      </c>
      <c r="K1633" s="184">
        <v>7.4806999999999997</v>
      </c>
      <c r="L1633" s="184">
        <v>2.9944000000000002</v>
      </c>
      <c r="M1633" s="184">
        <v>4.5852000000000004</v>
      </c>
      <c r="N1633" s="184">
        <v>5.1571999999999996</v>
      </c>
      <c r="O1633" s="184">
        <v>10.4252</v>
      </c>
      <c r="P1633" s="184">
        <v>9.5908999999999995</v>
      </c>
      <c r="Q1633" s="184">
        <v>9.3538999999999994</v>
      </c>
      <c r="R1633" s="184">
        <v>10.464700000000001</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44351</v>
      </c>
      <c r="E1634" s="184">
        <v>17.3004</v>
      </c>
      <c r="F1634" s="184">
        <v>-6.3281999999999998</v>
      </c>
      <c r="G1634" s="184">
        <v>15.0684</v>
      </c>
      <c r="H1634" s="184">
        <v>-3.9754</v>
      </c>
      <c r="I1634" s="184">
        <v>0.66320000000000001</v>
      </c>
      <c r="J1634" s="184">
        <v>4.7628000000000004</v>
      </c>
      <c r="K1634" s="184">
        <v>10.686999999999999</v>
      </c>
      <c r="L1634" s="184">
        <v>1.8319000000000001</v>
      </c>
      <c r="M1634" s="184">
        <v>3.6911999999999998</v>
      </c>
      <c r="N1634" s="184">
        <v>3.0215000000000001</v>
      </c>
      <c r="O1634" s="184">
        <v>7.7606999999999999</v>
      </c>
      <c r="P1634" s="184">
        <v>5.9637000000000002</v>
      </c>
      <c r="Q1634" s="184">
        <v>6.6958000000000002</v>
      </c>
      <c r="R1634" s="184">
        <v>6.2129000000000003</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44351</v>
      </c>
      <c r="E1635" s="184">
        <v>18.3171</v>
      </c>
      <c r="F1635" s="184">
        <v>-5.5785999999999998</v>
      </c>
      <c r="G1635" s="184">
        <v>15.8291</v>
      </c>
      <c r="H1635" s="184">
        <v>-3.2147999999999999</v>
      </c>
      <c r="I1635" s="184">
        <v>1.4240999999999999</v>
      </c>
      <c r="J1635" s="184">
        <v>5.5347</v>
      </c>
      <c r="K1635" s="184">
        <v>11.4842</v>
      </c>
      <c r="L1635" s="184">
        <v>2.6063999999999998</v>
      </c>
      <c r="M1635" s="184">
        <v>4.4935</v>
      </c>
      <c r="N1635" s="184">
        <v>3.8508</v>
      </c>
      <c r="O1635" s="184">
        <v>8.6104000000000003</v>
      </c>
      <c r="P1635" s="184">
        <v>6.9175000000000004</v>
      </c>
      <c r="Q1635" s="184">
        <v>7.3691000000000004</v>
      </c>
      <c r="R1635" s="184">
        <v>7.0976999999999997</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44351</v>
      </c>
      <c r="E1636" s="184">
        <v>29.427800000000001</v>
      </c>
      <c r="F1636" s="184">
        <v>-5.4565999999999999</v>
      </c>
      <c r="G1636" s="184">
        <v>15.0679</v>
      </c>
      <c r="H1636" s="184">
        <v>-2.6919</v>
      </c>
      <c r="I1636" s="184">
        <v>1.3472999999999999</v>
      </c>
      <c r="J1636" s="184">
        <v>7.4406999999999996</v>
      </c>
      <c r="K1636" s="184">
        <v>10.053800000000001</v>
      </c>
      <c r="L1636" s="184">
        <v>1.3267</v>
      </c>
      <c r="M1636" s="184">
        <v>4.5076999999999998</v>
      </c>
      <c r="N1636" s="184">
        <v>5.2371999999999996</v>
      </c>
      <c r="O1636" s="184">
        <v>12.1105</v>
      </c>
      <c r="P1636" s="184">
        <v>10.1107</v>
      </c>
      <c r="Q1636" s="184">
        <v>10.039</v>
      </c>
      <c r="R1636" s="184">
        <v>10.949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44351</v>
      </c>
      <c r="E1637" s="184">
        <v>27.9223</v>
      </c>
      <c r="F1637" s="184">
        <v>-6.1428000000000003</v>
      </c>
      <c r="G1637" s="184">
        <v>14.483599999999999</v>
      </c>
      <c r="H1637" s="184">
        <v>-3.2846000000000002</v>
      </c>
      <c r="I1637" s="184">
        <v>0.72850000000000004</v>
      </c>
      <c r="J1637" s="184">
        <v>6.8197999999999999</v>
      </c>
      <c r="K1637" s="184">
        <v>9.4169999999999998</v>
      </c>
      <c r="L1637" s="184">
        <v>0.69840000000000002</v>
      </c>
      <c r="M1637" s="184">
        <v>3.8645</v>
      </c>
      <c r="N1637" s="184">
        <v>4.5838000000000001</v>
      </c>
      <c r="O1637" s="184">
        <v>11.446</v>
      </c>
      <c r="P1637" s="184">
        <v>9.4694000000000003</v>
      </c>
      <c r="Q1637" s="184">
        <v>8.5620999999999992</v>
      </c>
      <c r="R1637" s="184">
        <v>10.2841</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44351</v>
      </c>
      <c r="E1638" s="184">
        <v>10.195499999999999</v>
      </c>
      <c r="F1638" s="184">
        <v>-10.379099999999999</v>
      </c>
      <c r="G1638" s="184">
        <v>12.0647</v>
      </c>
      <c r="H1638" s="184">
        <v>0.66490000000000005</v>
      </c>
      <c r="I1638" s="184">
        <v>2.0217000000000001</v>
      </c>
      <c r="J1638" s="184">
        <v>8.9717000000000002</v>
      </c>
      <c r="K1638" s="184"/>
      <c r="L1638" s="184"/>
      <c r="M1638" s="184"/>
      <c r="N1638" s="184"/>
      <c r="O1638" s="184"/>
      <c r="P1638" s="184"/>
      <c r="Q1638" s="184">
        <v>9.7750000000000004</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44351</v>
      </c>
      <c r="E1639" s="184">
        <v>10.1906</v>
      </c>
      <c r="F1639" s="184">
        <v>-10.742000000000001</v>
      </c>
      <c r="G1639" s="184">
        <v>11.831200000000001</v>
      </c>
      <c r="H1639" s="184">
        <v>0.40939999999999999</v>
      </c>
      <c r="I1639" s="184">
        <v>1.7665</v>
      </c>
      <c r="J1639" s="184">
        <v>8.718</v>
      </c>
      <c r="K1639" s="184"/>
      <c r="L1639" s="184"/>
      <c r="M1639" s="184"/>
      <c r="N1639" s="184"/>
      <c r="O1639" s="184"/>
      <c r="P1639" s="184"/>
      <c r="Q1639" s="184">
        <v>9.5299999999999994</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44351</v>
      </c>
      <c r="E1640" s="184">
        <v>10.189500000000001</v>
      </c>
      <c r="F1640" s="184">
        <v>-21.837900000000001</v>
      </c>
      <c r="G1640" s="184">
        <v>7.7662000000000004</v>
      </c>
      <c r="H1640" s="184">
        <v>-4.4482999999999997</v>
      </c>
      <c r="I1640" s="184">
        <v>2.8431999999999999</v>
      </c>
      <c r="J1640" s="184">
        <v>6.6468999999999996</v>
      </c>
      <c r="K1640" s="184"/>
      <c r="L1640" s="184"/>
      <c r="M1640" s="184"/>
      <c r="N1640" s="184"/>
      <c r="O1640" s="184"/>
      <c r="P1640" s="184"/>
      <c r="Q1640" s="184">
        <v>9.4749999999999996</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44351</v>
      </c>
      <c r="E1641" s="184">
        <v>10.184200000000001</v>
      </c>
      <c r="F1641" s="184">
        <v>-22.565100000000001</v>
      </c>
      <c r="G1641" s="184">
        <v>7.4114000000000004</v>
      </c>
      <c r="H1641" s="184">
        <v>-4.7572000000000001</v>
      </c>
      <c r="I1641" s="184">
        <v>2.5882000000000001</v>
      </c>
      <c r="J1641" s="184">
        <v>6.3815</v>
      </c>
      <c r="K1641" s="184"/>
      <c r="L1641" s="184"/>
      <c r="M1641" s="184"/>
      <c r="N1641" s="184"/>
      <c r="O1641" s="184"/>
      <c r="P1641" s="184"/>
      <c r="Q1641" s="184">
        <v>9.2100000000000009</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44351</v>
      </c>
      <c r="E1642" s="184">
        <v>2253.3004000000001</v>
      </c>
      <c r="F1642" s="184">
        <v>-17.249700000000001</v>
      </c>
      <c r="G1642" s="184">
        <v>1.3306</v>
      </c>
      <c r="H1642" s="184">
        <v>-5.2039999999999997</v>
      </c>
      <c r="I1642" s="184">
        <v>-2.9140000000000001</v>
      </c>
      <c r="J1642" s="184">
        <v>2.1604000000000001</v>
      </c>
      <c r="K1642" s="184">
        <v>5.2816000000000001</v>
      </c>
      <c r="L1642" s="184">
        <v>-0.74399999999999999</v>
      </c>
      <c r="M1642" s="184">
        <v>0.96450000000000002</v>
      </c>
      <c r="N1642" s="184">
        <v>1.8314999999999999</v>
      </c>
      <c r="O1642" s="184">
        <v>8.1478999999999999</v>
      </c>
      <c r="P1642" s="184">
        <v>7.4234999999999998</v>
      </c>
      <c r="Q1642" s="184">
        <v>6.2859999999999996</v>
      </c>
      <c r="R1642" s="184">
        <v>6.1738</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44351</v>
      </c>
      <c r="E1643" s="184">
        <v>2415.8779</v>
      </c>
      <c r="F1643" s="184">
        <v>-16.4818</v>
      </c>
      <c r="G1643" s="184">
        <v>2.1004</v>
      </c>
      <c r="H1643" s="184">
        <v>-4.4348999999999998</v>
      </c>
      <c r="I1643" s="184">
        <v>-2.1448</v>
      </c>
      <c r="J1643" s="184">
        <v>2.9321000000000002</v>
      </c>
      <c r="K1643" s="184">
        <v>6.0648</v>
      </c>
      <c r="L1643" s="184">
        <v>2.5499999999999998E-2</v>
      </c>
      <c r="M1643" s="184">
        <v>1.7433000000000001</v>
      </c>
      <c r="N1643" s="184">
        <v>2.6193</v>
      </c>
      <c r="O1643" s="184">
        <v>8.9970999999999997</v>
      </c>
      <c r="P1643" s="184">
        <v>8.2532999999999994</v>
      </c>
      <c r="Q1643" s="184">
        <v>8.1829999999999998</v>
      </c>
      <c r="R1643" s="184">
        <v>7.0258000000000003</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44351</v>
      </c>
      <c r="E1644" s="184">
        <v>83.237799999999993</v>
      </c>
      <c r="F1644" s="184">
        <v>6.1401000000000003</v>
      </c>
      <c r="G1644" s="184">
        <v>7.9420999999999999</v>
      </c>
      <c r="H1644" s="184">
        <v>-3.9622999999999999</v>
      </c>
      <c r="I1644" s="184">
        <v>-2.2157</v>
      </c>
      <c r="J1644" s="184">
        <v>6.6173999999999999</v>
      </c>
      <c r="K1644" s="184">
        <v>8.4972999999999992</v>
      </c>
      <c r="L1644" s="184">
        <v>1.82</v>
      </c>
      <c r="M1644" s="184">
        <v>4.8578000000000001</v>
      </c>
      <c r="N1644" s="184">
        <v>4.9965999999999999</v>
      </c>
      <c r="O1644" s="184">
        <v>10.887</v>
      </c>
      <c r="P1644" s="184">
        <v>9.3515999999999995</v>
      </c>
      <c r="Q1644" s="184">
        <v>9.1133000000000006</v>
      </c>
      <c r="R1644" s="184">
        <v>10.1675</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44351</v>
      </c>
      <c r="E1645" s="184">
        <v>85.248199999999997</v>
      </c>
      <c r="F1645" s="184">
        <v>6.1665999999999999</v>
      </c>
      <c r="G1645" s="184">
        <v>7.9546999999999999</v>
      </c>
      <c r="H1645" s="184">
        <v>-3.9605000000000001</v>
      </c>
      <c r="I1645" s="184">
        <v>-2.2153999999999998</v>
      </c>
      <c r="J1645" s="184">
        <v>6.6169000000000002</v>
      </c>
      <c r="K1645" s="184">
        <v>8.4976000000000003</v>
      </c>
      <c r="L1645" s="184">
        <v>1.8212999999999999</v>
      </c>
      <c r="M1645" s="184">
        <v>4.859</v>
      </c>
      <c r="N1645" s="184">
        <v>4.9974999999999996</v>
      </c>
      <c r="O1645" s="184">
        <v>10.8872</v>
      </c>
      <c r="P1645" s="184">
        <v>9.3558000000000003</v>
      </c>
      <c r="Q1645" s="184">
        <v>9.1529000000000007</v>
      </c>
      <c r="R1645" s="184">
        <v>10.167899999999999</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44351</v>
      </c>
      <c r="E1646" s="184">
        <v>76.520399999999995</v>
      </c>
      <c r="F1646" s="184">
        <v>5.1523000000000003</v>
      </c>
      <c r="G1646" s="184">
        <v>6.9522000000000004</v>
      </c>
      <c r="H1646" s="184">
        <v>-4.9493</v>
      </c>
      <c r="I1646" s="184">
        <v>-3.2021999999999999</v>
      </c>
      <c r="J1646" s="184">
        <v>5.6151999999999997</v>
      </c>
      <c r="K1646" s="184">
        <v>7.4767999999999999</v>
      </c>
      <c r="L1646" s="184">
        <v>0.80279999999999996</v>
      </c>
      <c r="M1646" s="184">
        <v>3.8047</v>
      </c>
      <c r="N1646" s="184">
        <v>3.9331</v>
      </c>
      <c r="O1646" s="184">
        <v>9.7548999999999992</v>
      </c>
      <c r="P1646" s="184">
        <v>8.2512000000000008</v>
      </c>
      <c r="Q1646" s="184">
        <v>9.4894999999999996</v>
      </c>
      <c r="R1646" s="184">
        <v>9.048</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44351</v>
      </c>
      <c r="E1647" s="184">
        <v>58.960799999999999</v>
      </c>
      <c r="F1647" s="184">
        <v>-24.8691</v>
      </c>
      <c r="G1647" s="184">
        <v>5.6360000000000001</v>
      </c>
      <c r="H1647" s="184">
        <v>-7.7443999999999997</v>
      </c>
      <c r="I1647" s="184">
        <v>-4.3525999999999998</v>
      </c>
      <c r="J1647" s="184">
        <v>4.9028999999999998</v>
      </c>
      <c r="K1647" s="184">
        <v>8.1933000000000007</v>
      </c>
      <c r="L1647" s="184">
        <v>0.161</v>
      </c>
      <c r="M1647" s="184">
        <v>3.4499</v>
      </c>
      <c r="N1647" s="184">
        <v>4.7256</v>
      </c>
      <c r="O1647" s="184">
        <v>9.5126000000000008</v>
      </c>
      <c r="P1647" s="184">
        <v>8.7281999999999993</v>
      </c>
      <c r="Q1647" s="184">
        <v>9.8984000000000005</v>
      </c>
      <c r="R1647" s="184">
        <v>8.5507000000000009</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44351</v>
      </c>
      <c r="E1648" s="184">
        <v>54.0139</v>
      </c>
      <c r="F1648" s="184">
        <v>-26.132899999999999</v>
      </c>
      <c r="G1648" s="184">
        <v>4.4165000000000001</v>
      </c>
      <c r="H1648" s="184">
        <v>-8.9336000000000002</v>
      </c>
      <c r="I1648" s="184">
        <v>-5.5438000000000001</v>
      </c>
      <c r="J1648" s="184">
        <v>3.6999</v>
      </c>
      <c r="K1648" s="184">
        <v>6.9560000000000004</v>
      </c>
      <c r="L1648" s="184">
        <v>-1.0379</v>
      </c>
      <c r="M1648" s="184">
        <v>2.2461000000000002</v>
      </c>
      <c r="N1648" s="184">
        <v>3.5021</v>
      </c>
      <c r="O1648" s="184">
        <v>8.1722999999999999</v>
      </c>
      <c r="P1648" s="184">
        <v>7.3052000000000001</v>
      </c>
      <c r="Q1648" s="184">
        <v>8.2820999999999998</v>
      </c>
      <c r="R1648" s="184">
        <v>7.2474999999999996</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44351</v>
      </c>
      <c r="E1649" s="184">
        <v>51.937199999999997</v>
      </c>
      <c r="F1649" s="184">
        <v>-17.28</v>
      </c>
      <c r="G1649" s="184">
        <v>8.7675000000000001</v>
      </c>
      <c r="H1649" s="184">
        <v>-2.4786000000000001</v>
      </c>
      <c r="I1649" s="184">
        <v>-0.32619999999999999</v>
      </c>
      <c r="J1649" s="184">
        <v>5.9903000000000004</v>
      </c>
      <c r="K1649" s="184">
        <v>8.5104000000000006</v>
      </c>
      <c r="L1649" s="184">
        <v>2.6886999999999999</v>
      </c>
      <c r="M1649" s="184">
        <v>4.7865000000000002</v>
      </c>
      <c r="N1649" s="184">
        <v>5.1816000000000004</v>
      </c>
      <c r="O1649" s="184">
        <v>10.8096</v>
      </c>
      <c r="P1649" s="184">
        <v>9.0528999999999993</v>
      </c>
      <c r="Q1649" s="184">
        <v>8.4834999999999994</v>
      </c>
      <c r="R1649" s="184">
        <v>9.7623999999999995</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44351</v>
      </c>
      <c r="E1650" s="184">
        <v>48.547499999999999</v>
      </c>
      <c r="F1650" s="184">
        <v>-17.885000000000002</v>
      </c>
      <c r="G1650" s="184">
        <v>8.0751000000000008</v>
      </c>
      <c r="H1650" s="184">
        <v>-3.1880000000000002</v>
      </c>
      <c r="I1650" s="184">
        <v>-1.0414000000000001</v>
      </c>
      <c r="J1650" s="184">
        <v>5.2694000000000001</v>
      </c>
      <c r="K1650" s="184">
        <v>7.7758000000000003</v>
      </c>
      <c r="L1650" s="184">
        <v>1.9618</v>
      </c>
      <c r="M1650" s="184">
        <v>4.0452000000000004</v>
      </c>
      <c r="N1650" s="184">
        <v>4.4142000000000001</v>
      </c>
      <c r="O1650" s="184">
        <v>9.9452999999999996</v>
      </c>
      <c r="P1650" s="184">
        <v>8.1318000000000001</v>
      </c>
      <c r="Q1650" s="184">
        <v>7.6147999999999998</v>
      </c>
      <c r="R1650" s="184">
        <v>8.9839000000000002</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44351</v>
      </c>
      <c r="E1652" s="184">
        <v>30.380099999999999</v>
      </c>
      <c r="F1652" s="184">
        <v>-19.693100000000001</v>
      </c>
      <c r="G1652" s="184">
        <v>6.7317999999999998</v>
      </c>
      <c r="H1652" s="184">
        <v>-5.0411999999999999</v>
      </c>
      <c r="I1652" s="184">
        <v>-3.1798999999999999</v>
      </c>
      <c r="J1652" s="184">
        <v>4.5872000000000002</v>
      </c>
      <c r="K1652" s="184">
        <v>8.6235999999999997</v>
      </c>
      <c r="L1652" s="184">
        <v>0.44259999999999999</v>
      </c>
      <c r="M1652" s="184">
        <v>2.6154999999999999</v>
      </c>
      <c r="N1652" s="184">
        <v>3.4426999999999999</v>
      </c>
      <c r="O1652" s="184">
        <v>10.234999999999999</v>
      </c>
      <c r="P1652" s="184">
        <v>9.2850999999999999</v>
      </c>
      <c r="Q1652" s="184">
        <v>9.0753000000000004</v>
      </c>
      <c r="R1652" s="184">
        <v>8.8269000000000002</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44351</v>
      </c>
      <c r="E1653" s="184">
        <v>33.074800000000003</v>
      </c>
      <c r="F1653" s="184">
        <v>-18.750900000000001</v>
      </c>
      <c r="G1653" s="184">
        <v>7.6929999999999996</v>
      </c>
      <c r="H1653" s="184">
        <v>-4.08</v>
      </c>
      <c r="I1653" s="184">
        <v>-2.2130999999999998</v>
      </c>
      <c r="J1653" s="184">
        <v>5.5617000000000001</v>
      </c>
      <c r="K1653" s="184">
        <v>9.6150000000000002</v>
      </c>
      <c r="L1653" s="184">
        <v>1.4167000000000001</v>
      </c>
      <c r="M1653" s="184">
        <v>3.6076000000000001</v>
      </c>
      <c r="N1653" s="184">
        <v>4.4505999999999997</v>
      </c>
      <c r="O1653" s="184">
        <v>11.2607</v>
      </c>
      <c r="P1653" s="184">
        <v>10.3887</v>
      </c>
      <c r="Q1653" s="184">
        <v>10.386799999999999</v>
      </c>
      <c r="R1653" s="184">
        <v>9.8545999999999996</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44351</v>
      </c>
      <c r="E1654" s="184">
        <v>33.164200000000001</v>
      </c>
      <c r="F1654" s="184">
        <v>-18.700299999999999</v>
      </c>
      <c r="G1654" s="184">
        <v>7.7089999999999996</v>
      </c>
      <c r="H1654" s="184">
        <v>-4.0846999999999998</v>
      </c>
      <c r="I1654" s="184">
        <v>-2.2149999999999999</v>
      </c>
      <c r="J1654" s="184">
        <v>5.5609999999999999</v>
      </c>
      <c r="K1654" s="184">
        <v>9.6159999999999997</v>
      </c>
      <c r="L1654" s="184">
        <v>1.4171</v>
      </c>
      <c r="M1654" s="184">
        <v>3.6082000000000001</v>
      </c>
      <c r="N1654" s="184">
        <v>4.4512</v>
      </c>
      <c r="O1654" s="184">
        <v>11.2628</v>
      </c>
      <c r="P1654" s="184">
        <v>10.380800000000001</v>
      </c>
      <c r="Q1654" s="184">
        <v>10.7613</v>
      </c>
      <c r="R1654" s="184">
        <v>9.8552999999999997</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44351</v>
      </c>
      <c r="E1655" s="184">
        <v>24.171399999999998</v>
      </c>
      <c r="F1655" s="184">
        <v>-15.697800000000001</v>
      </c>
      <c r="G1655" s="184">
        <v>10.226599999999999</v>
      </c>
      <c r="H1655" s="184">
        <v>-3.6861999999999999</v>
      </c>
      <c r="I1655" s="184">
        <v>-1.1536</v>
      </c>
      <c r="J1655" s="184">
        <v>6.5439999999999996</v>
      </c>
      <c r="K1655" s="184">
        <v>9.1036000000000001</v>
      </c>
      <c r="L1655" s="184">
        <v>2.2197</v>
      </c>
      <c r="M1655" s="184">
        <v>3.6871</v>
      </c>
      <c r="N1655" s="184">
        <v>4.2077</v>
      </c>
      <c r="O1655" s="184">
        <v>8.6956000000000007</v>
      </c>
      <c r="P1655" s="184">
        <v>7.6981999999999999</v>
      </c>
      <c r="Q1655" s="184">
        <v>7.2492999999999999</v>
      </c>
      <c r="R1655" s="184">
        <v>7.5518000000000001</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44351</v>
      </c>
      <c r="E1656" s="184">
        <v>25.078199999999999</v>
      </c>
      <c r="F1656" s="184">
        <v>-14.694100000000001</v>
      </c>
      <c r="G1656" s="184">
        <v>11.314500000000001</v>
      </c>
      <c r="H1656" s="184">
        <v>-2.5354000000000001</v>
      </c>
      <c r="I1656" s="184">
        <v>0</v>
      </c>
      <c r="J1656" s="184">
        <v>7.6981000000000002</v>
      </c>
      <c r="K1656" s="184">
        <v>10.2851</v>
      </c>
      <c r="L1656" s="184">
        <v>3.3902999999999999</v>
      </c>
      <c r="M1656" s="184">
        <v>4.9389000000000003</v>
      </c>
      <c r="N1656" s="184">
        <v>5.4339000000000004</v>
      </c>
      <c r="O1656" s="184">
        <v>9.5109999999999992</v>
      </c>
      <c r="P1656" s="184">
        <v>8.3186</v>
      </c>
      <c r="Q1656" s="184">
        <v>8.4276</v>
      </c>
      <c r="R1656" s="184">
        <v>8.4339999999999993</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44351</v>
      </c>
      <c r="E1657" s="184">
        <v>52.865499999999997</v>
      </c>
      <c r="F1657" s="184">
        <v>-5.8677000000000001</v>
      </c>
      <c r="G1657" s="184">
        <v>12.025399999999999</v>
      </c>
      <c r="H1657" s="184">
        <v>1.47</v>
      </c>
      <c r="I1657" s="184">
        <v>1.7173</v>
      </c>
      <c r="J1657" s="184">
        <v>4.7317</v>
      </c>
      <c r="K1657" s="184">
        <v>8.0840999999999994</v>
      </c>
      <c r="L1657" s="184">
        <v>2.5101</v>
      </c>
      <c r="M1657" s="184">
        <v>4.4233000000000002</v>
      </c>
      <c r="N1657" s="184">
        <v>4.8762999999999996</v>
      </c>
      <c r="O1657" s="184">
        <v>10.8918</v>
      </c>
      <c r="P1657" s="184">
        <v>9.8737999999999992</v>
      </c>
      <c r="Q1657" s="184">
        <v>10.313499999999999</v>
      </c>
      <c r="R1657" s="184">
        <v>10.5212</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44351</v>
      </c>
      <c r="E1658" s="184">
        <v>50.900599999999997</v>
      </c>
      <c r="F1658" s="184">
        <v>-6.3808999999999996</v>
      </c>
      <c r="G1658" s="184">
        <v>11.555999999999999</v>
      </c>
      <c r="H1658" s="184">
        <v>0.99390000000000001</v>
      </c>
      <c r="I1658" s="184">
        <v>1.2401</v>
      </c>
      <c r="J1658" s="184">
        <v>4.2484000000000002</v>
      </c>
      <c r="K1658" s="184">
        <v>7.5964999999999998</v>
      </c>
      <c r="L1658" s="184">
        <v>2.0257000000000001</v>
      </c>
      <c r="M1658" s="184">
        <v>3.9211999999999998</v>
      </c>
      <c r="N1658" s="184">
        <v>4.3758999999999997</v>
      </c>
      <c r="O1658" s="184">
        <v>10.3483</v>
      </c>
      <c r="P1658" s="184">
        <v>9.3035999999999994</v>
      </c>
      <c r="Q1658" s="184">
        <v>8.2782</v>
      </c>
      <c r="R1658" s="184">
        <v>10.010199999999999</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44351</v>
      </c>
      <c r="E1659" s="184">
        <v>66.712400000000002</v>
      </c>
      <c r="F1659" s="184">
        <v>2.8452999999999999</v>
      </c>
      <c r="G1659" s="184">
        <v>3.9041000000000001</v>
      </c>
      <c r="H1659" s="184">
        <v>-6.0270000000000001</v>
      </c>
      <c r="I1659" s="184">
        <v>-4.7786</v>
      </c>
      <c r="J1659" s="184">
        <v>5.0907999999999998</v>
      </c>
      <c r="K1659" s="184">
        <v>7.1192000000000002</v>
      </c>
      <c r="L1659" s="184">
        <v>-0.3322</v>
      </c>
      <c r="M1659" s="184">
        <v>1.9318</v>
      </c>
      <c r="N1659" s="184">
        <v>3.1989000000000001</v>
      </c>
      <c r="O1659" s="184">
        <v>9.4974000000000007</v>
      </c>
      <c r="P1659" s="184">
        <v>8.0982000000000003</v>
      </c>
      <c r="Q1659" s="184">
        <v>8.8998000000000008</v>
      </c>
      <c r="R1659" s="184">
        <v>7.7733999999999996</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44351</v>
      </c>
      <c r="E1660" s="184">
        <v>61.946399999999997</v>
      </c>
      <c r="F1660" s="184">
        <v>2.1802000000000001</v>
      </c>
      <c r="G1660" s="184">
        <v>3.2219000000000002</v>
      </c>
      <c r="H1660" s="184">
        <v>-6.8848000000000003</v>
      </c>
      <c r="I1660" s="184">
        <v>-5.8662999999999998</v>
      </c>
      <c r="J1660" s="184">
        <v>4.1429</v>
      </c>
      <c r="K1660" s="184">
        <v>6.1433999999999997</v>
      </c>
      <c r="L1660" s="184">
        <v>-1.2728999999999999</v>
      </c>
      <c r="M1660" s="184">
        <v>1.0467</v>
      </c>
      <c r="N1660" s="184">
        <v>2.3414999999999999</v>
      </c>
      <c r="O1660" s="184">
        <v>8.5959000000000003</v>
      </c>
      <c r="P1660" s="184">
        <v>7.117</v>
      </c>
      <c r="Q1660" s="184">
        <v>8.7402999999999995</v>
      </c>
      <c r="R1660" s="184">
        <v>6.9656000000000002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44351</v>
      </c>
      <c r="E1661" s="184">
        <v>50.774000000000001</v>
      </c>
      <c r="F1661" s="184">
        <v>-2.0127000000000002</v>
      </c>
      <c r="G1661" s="184">
        <v>12.2811</v>
      </c>
      <c r="H1661" s="184">
        <v>0.56489999999999996</v>
      </c>
      <c r="I1661" s="184">
        <v>1.5568</v>
      </c>
      <c r="J1661" s="184">
        <v>4.1818999999999997</v>
      </c>
      <c r="K1661" s="184">
        <v>6.5770999999999997</v>
      </c>
      <c r="L1661" s="184">
        <v>1.5250999999999999</v>
      </c>
      <c r="M1661" s="184">
        <v>2.6667000000000001</v>
      </c>
      <c r="N1661" s="184">
        <v>3.2717999999999998</v>
      </c>
      <c r="O1661" s="184">
        <v>9.5509000000000004</v>
      </c>
      <c r="P1661" s="184">
        <v>9.4411000000000005</v>
      </c>
      <c r="Q1661" s="184">
        <v>9.3882999999999992</v>
      </c>
      <c r="R1661" s="184">
        <v>8.9863</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44351</v>
      </c>
      <c r="E1662" s="184">
        <v>49.581200000000003</v>
      </c>
      <c r="F1662" s="184">
        <v>-2.282</v>
      </c>
      <c r="G1662" s="184">
        <v>12.0114</v>
      </c>
      <c r="H1662" s="184">
        <v>0.29449999999999998</v>
      </c>
      <c r="I1662" s="184">
        <v>1.2784</v>
      </c>
      <c r="J1662" s="184">
        <v>3.9003000000000001</v>
      </c>
      <c r="K1662" s="184">
        <v>6.2801</v>
      </c>
      <c r="L1662" s="184">
        <v>1.2254</v>
      </c>
      <c r="M1662" s="184">
        <v>2.3675000000000002</v>
      </c>
      <c r="N1662" s="184">
        <v>2.9681000000000002</v>
      </c>
      <c r="O1662" s="184">
        <v>9.2408000000000001</v>
      </c>
      <c r="P1662" s="184">
        <v>9.1389999999999993</v>
      </c>
      <c r="Q1662" s="184">
        <v>8.6117000000000008</v>
      </c>
      <c r="R1662" s="184">
        <v>8.6611999999999991</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-7.8489872340425535</v>
      </c>
      <c r="G1663" s="186">
        <v>9.1722319148936187</v>
      </c>
      <c r="H1663" s="186">
        <v>-2.9934148936170208</v>
      </c>
      <c r="I1663" s="186">
        <v>-0.67499148936170206</v>
      </c>
      <c r="J1663" s="186">
        <v>5.6824170212765948</v>
      </c>
      <c r="K1663" s="186">
        <v>8.5072209302325561</v>
      </c>
      <c r="L1663" s="186">
        <v>1.5222604651162788</v>
      </c>
      <c r="M1663" s="186">
        <v>3.7449930232558137</v>
      </c>
      <c r="N1663" s="186">
        <v>4.2573395348837213</v>
      </c>
      <c r="O1663" s="186">
        <v>9.8415162790697668</v>
      </c>
      <c r="P1663" s="186">
        <v>8.5863488372093055</v>
      </c>
      <c r="Q1663" s="186">
        <v>8.8271829787234051</v>
      </c>
      <c r="R1663" s="186">
        <v>8.8401116279069782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-6.3808999999999996</v>
      </c>
      <c r="G1664" s="186">
        <v>8.5138999999999996</v>
      </c>
      <c r="H1664" s="186">
        <v>-3.2147999999999999</v>
      </c>
      <c r="I1664" s="186">
        <v>-0.3911</v>
      </c>
      <c r="J1664" s="186">
        <v>5.5609999999999999</v>
      </c>
      <c r="K1664" s="186">
        <v>8.4972999999999992</v>
      </c>
      <c r="L1664" s="186">
        <v>1.5250999999999999</v>
      </c>
      <c r="M1664" s="186">
        <v>3.8047</v>
      </c>
      <c r="N1664" s="186">
        <v>4.4142000000000001</v>
      </c>
      <c r="O1664" s="186">
        <v>9.8518000000000008</v>
      </c>
      <c r="P1664" s="186">
        <v>8.7909000000000006</v>
      </c>
      <c r="Q1664" s="186">
        <v>8.9624000000000006</v>
      </c>
      <c r="R1664" s="186">
        <v>8.9863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44351</v>
      </c>
      <c r="E1667" s="184">
        <v>37.033499999999997</v>
      </c>
      <c r="F1667" s="184">
        <v>13.3104</v>
      </c>
      <c r="G1667" s="184">
        <v>9.5020000000000007</v>
      </c>
      <c r="H1667" s="184">
        <v>3.6774</v>
      </c>
      <c r="I1667" s="184">
        <v>5.2340999999999998</v>
      </c>
      <c r="J1667" s="184">
        <v>6.2229000000000001</v>
      </c>
      <c r="K1667" s="184">
        <v>7.5900999999999996</v>
      </c>
      <c r="L1667" s="184">
        <v>3.7968999999999999</v>
      </c>
      <c r="M1667" s="184">
        <v>6.0580999999999996</v>
      </c>
      <c r="N1667" s="184">
        <v>9.2890999999999995</v>
      </c>
      <c r="O1667" s="184">
        <v>8.7073</v>
      </c>
      <c r="P1667" s="184">
        <v>8.0070999999999994</v>
      </c>
      <c r="Q1667" s="184">
        <v>7.5079000000000002</v>
      </c>
      <c r="R1667" s="184">
        <v>8.5512999999999995</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44351</v>
      </c>
      <c r="E1668" s="184">
        <v>38.987900000000003</v>
      </c>
      <c r="F1668" s="184">
        <v>13.954499999999999</v>
      </c>
      <c r="G1668" s="184">
        <v>10.212999999999999</v>
      </c>
      <c r="H1668" s="184">
        <v>4.3769999999999998</v>
      </c>
      <c r="I1668" s="184">
        <v>5.9448999999999996</v>
      </c>
      <c r="J1668" s="184">
        <v>6.5808</v>
      </c>
      <c r="K1668" s="184">
        <v>8.1682000000000006</v>
      </c>
      <c r="L1668" s="184">
        <v>4.4606000000000003</v>
      </c>
      <c r="M1668" s="184">
        <v>6.7618999999999998</v>
      </c>
      <c r="N1668" s="184">
        <v>10.034000000000001</v>
      </c>
      <c r="O1668" s="184">
        <v>9.4577000000000009</v>
      </c>
      <c r="P1668" s="184">
        <v>8.7423999999999999</v>
      </c>
      <c r="Q1668" s="184">
        <v>9.4582999999999995</v>
      </c>
      <c r="R1668" s="184">
        <v>9.3025000000000002</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44351</v>
      </c>
      <c r="E1669" s="184">
        <v>25.728200000000001</v>
      </c>
      <c r="F1669" s="184">
        <v>5.9593999999999996</v>
      </c>
      <c r="G1669" s="184">
        <v>8.0917999999999992</v>
      </c>
      <c r="H1669" s="184">
        <v>4.4016000000000002</v>
      </c>
      <c r="I1669" s="184">
        <v>4.6189</v>
      </c>
      <c r="J1669" s="184">
        <v>5.9101999999999997</v>
      </c>
      <c r="K1669" s="184">
        <v>6.8169000000000004</v>
      </c>
      <c r="L1669" s="184">
        <v>4.0445000000000002</v>
      </c>
      <c r="M1669" s="184">
        <v>5.5532000000000004</v>
      </c>
      <c r="N1669" s="184">
        <v>7.5167000000000002</v>
      </c>
      <c r="O1669" s="184">
        <v>9.3446999999999996</v>
      </c>
      <c r="P1669" s="184">
        <v>8.5782000000000007</v>
      </c>
      <c r="Q1669" s="184">
        <v>8.9186999999999994</v>
      </c>
      <c r="R1669" s="184">
        <v>9.7652000000000001</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44351</v>
      </c>
      <c r="E1670" s="184">
        <v>24.170400000000001</v>
      </c>
      <c r="F1670" s="184">
        <v>5.2862</v>
      </c>
      <c r="G1670" s="184">
        <v>7.3536999999999999</v>
      </c>
      <c r="H1670" s="184">
        <v>3.6916000000000002</v>
      </c>
      <c r="I1670" s="184">
        <v>3.9214000000000002</v>
      </c>
      <c r="J1670" s="184">
        <v>5.2108999999999996</v>
      </c>
      <c r="K1670" s="184">
        <v>6.1355000000000004</v>
      </c>
      <c r="L1670" s="184">
        <v>3.3456000000000001</v>
      </c>
      <c r="M1670" s="184">
        <v>4.8327999999999998</v>
      </c>
      <c r="N1670" s="184">
        <v>6.7733999999999996</v>
      </c>
      <c r="O1670" s="184">
        <v>8.6232000000000006</v>
      </c>
      <c r="P1670" s="184">
        <v>7.8476999999999997</v>
      </c>
      <c r="Q1670" s="184">
        <v>8.0693000000000001</v>
      </c>
      <c r="R1670" s="184">
        <v>9.0327999999999999</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44351</v>
      </c>
      <c r="E1671" s="184">
        <v>23.110099999999999</v>
      </c>
      <c r="F1671" s="184">
        <v>5.5286999999999997</v>
      </c>
      <c r="G1671" s="184">
        <v>4.9508000000000001</v>
      </c>
      <c r="H1671" s="184">
        <v>1.1057999999999999</v>
      </c>
      <c r="I1671" s="184">
        <v>2.2921</v>
      </c>
      <c r="J1671" s="184">
        <v>4.9423000000000004</v>
      </c>
      <c r="K1671" s="184">
        <v>7.1871</v>
      </c>
      <c r="L1671" s="184">
        <v>3.8500999999999999</v>
      </c>
      <c r="M1671" s="184">
        <v>4.6120000000000001</v>
      </c>
      <c r="N1671" s="184">
        <v>6.7066999999999997</v>
      </c>
      <c r="O1671" s="184">
        <v>7.5354999999999999</v>
      </c>
      <c r="P1671" s="184">
        <v>7.6925999999999997</v>
      </c>
      <c r="Q1671" s="184">
        <v>7.9600999999999997</v>
      </c>
      <c r="R1671" s="184">
        <v>7.0326000000000004</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44351</v>
      </c>
      <c r="E1672" s="184">
        <v>24.400099999999998</v>
      </c>
      <c r="F1672" s="184">
        <v>6.2838000000000003</v>
      </c>
      <c r="G1672" s="184">
        <v>5.6871</v>
      </c>
      <c r="H1672" s="184">
        <v>1.8812</v>
      </c>
      <c r="I1672" s="184">
        <v>3.0809000000000002</v>
      </c>
      <c r="J1672" s="184">
        <v>5.7461000000000002</v>
      </c>
      <c r="K1672" s="184">
        <v>8.0018999999999991</v>
      </c>
      <c r="L1672" s="184">
        <v>4.6463000000000001</v>
      </c>
      <c r="M1672" s="184">
        <v>5.4116</v>
      </c>
      <c r="N1672" s="184">
        <v>7.5216000000000003</v>
      </c>
      <c r="O1672" s="184">
        <v>8.2936999999999994</v>
      </c>
      <c r="P1672" s="184">
        <v>8.4581999999999997</v>
      </c>
      <c r="Q1672" s="184">
        <v>8.7986000000000004</v>
      </c>
      <c r="R1672" s="184">
        <v>7.8106</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44351</v>
      </c>
      <c r="E1673" s="184">
        <v>24.815100000000001</v>
      </c>
      <c r="F1673" s="184">
        <v>3.6776</v>
      </c>
      <c r="G1673" s="184">
        <v>6.5735000000000001</v>
      </c>
      <c r="H1673" s="184">
        <v>1.8917999999999999</v>
      </c>
      <c r="I1673" s="184">
        <v>4.0827999999999998</v>
      </c>
      <c r="J1673" s="184">
        <v>5.5346000000000002</v>
      </c>
      <c r="K1673" s="184">
        <v>7.4650999999999996</v>
      </c>
      <c r="L1673" s="184">
        <v>3.0705</v>
      </c>
      <c r="M1673" s="184">
        <v>5.0617000000000001</v>
      </c>
      <c r="N1673" s="184">
        <v>6.9225000000000003</v>
      </c>
      <c r="O1673" s="184">
        <v>7.6669</v>
      </c>
      <c r="P1673" s="184">
        <v>7.3228</v>
      </c>
      <c r="Q1673" s="184">
        <v>5.5814000000000004</v>
      </c>
      <c r="R1673" s="184">
        <v>9.3120999999999992</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44351</v>
      </c>
      <c r="E1674" s="184">
        <v>26.133600000000001</v>
      </c>
      <c r="F1674" s="184">
        <v>4.3301999999999996</v>
      </c>
      <c r="G1674" s="184">
        <v>7.2670000000000003</v>
      </c>
      <c r="H1674" s="184">
        <v>2.5750999999999999</v>
      </c>
      <c r="I1674" s="184">
        <v>4.7774000000000001</v>
      </c>
      <c r="J1674" s="184">
        <v>6.2321999999999997</v>
      </c>
      <c r="K1674" s="184">
        <v>8.1793999999999993</v>
      </c>
      <c r="L1674" s="184">
        <v>3.7835000000000001</v>
      </c>
      <c r="M1674" s="184">
        <v>5.7912999999999997</v>
      </c>
      <c r="N1674" s="184">
        <v>7.6516000000000002</v>
      </c>
      <c r="O1674" s="184">
        <v>8.5344999999999995</v>
      </c>
      <c r="P1674" s="184">
        <v>8.0153999999999996</v>
      </c>
      <c r="Q1674" s="184">
        <v>8.4931000000000001</v>
      </c>
      <c r="R1674" s="184">
        <v>10.1325</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44351</v>
      </c>
      <c r="E1675" s="184">
        <v>18.421600000000002</v>
      </c>
      <c r="F1675" s="184">
        <v>2.5760000000000001</v>
      </c>
      <c r="G1675" s="184">
        <v>4.8893000000000004</v>
      </c>
      <c r="H1675" s="184">
        <v>1.6705000000000001</v>
      </c>
      <c r="I1675" s="184">
        <v>1.8411</v>
      </c>
      <c r="J1675" s="184">
        <v>3.1080999999999999</v>
      </c>
      <c r="K1675" s="184">
        <v>6.726</v>
      </c>
      <c r="L1675" s="184">
        <v>4.2024999999999997</v>
      </c>
      <c r="M1675" s="184">
        <v>4.8144999999999998</v>
      </c>
      <c r="N1675" s="184">
        <v>5.6654</v>
      </c>
      <c r="O1675" s="184">
        <v>-2.6911999999999998</v>
      </c>
      <c r="P1675" s="184">
        <v>1.4755</v>
      </c>
      <c r="Q1675" s="184">
        <v>4.6703000000000001</v>
      </c>
      <c r="R1675" s="184">
        <v>-7.1059000000000001</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44351</v>
      </c>
      <c r="E1676" s="184">
        <v>17.253799999999998</v>
      </c>
      <c r="F1676" s="184">
        <v>2.3271999999999999</v>
      </c>
      <c r="G1676" s="184">
        <v>4.5853000000000002</v>
      </c>
      <c r="H1676" s="184">
        <v>1.4813000000000001</v>
      </c>
      <c r="I1676" s="184">
        <v>1.6177999999999999</v>
      </c>
      <c r="J1676" s="184">
        <v>2.8593999999999999</v>
      </c>
      <c r="K1676" s="184">
        <v>6.2596999999999996</v>
      </c>
      <c r="L1676" s="184">
        <v>3.6789000000000001</v>
      </c>
      <c r="M1676" s="184">
        <v>4.2693000000000003</v>
      </c>
      <c r="N1676" s="184">
        <v>5.1041999999999996</v>
      </c>
      <c r="O1676" s="184">
        <v>-3.2216999999999998</v>
      </c>
      <c r="P1676" s="184">
        <v>0.80689999999999995</v>
      </c>
      <c r="Q1676" s="184">
        <v>4.4717000000000002</v>
      </c>
      <c r="R1676" s="184">
        <v>-7.6106999999999996</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44351</v>
      </c>
      <c r="E1677" s="184">
        <v>21.79</v>
      </c>
      <c r="F1677" s="184">
        <v>6.8691000000000004</v>
      </c>
      <c r="G1677" s="184">
        <v>6.2009999999999996</v>
      </c>
      <c r="H1677" s="184">
        <v>1.5559000000000001</v>
      </c>
      <c r="I1677" s="184">
        <v>2.6709000000000001</v>
      </c>
      <c r="J1677" s="184">
        <v>4.3114999999999997</v>
      </c>
      <c r="K1677" s="184">
        <v>6.2416999999999998</v>
      </c>
      <c r="L1677" s="184">
        <v>3.4270999999999998</v>
      </c>
      <c r="M1677" s="184">
        <v>4.7317</v>
      </c>
      <c r="N1677" s="184">
        <v>6.5389999999999997</v>
      </c>
      <c r="O1677" s="184">
        <v>8.3177000000000003</v>
      </c>
      <c r="P1677" s="184">
        <v>8.2081</v>
      </c>
      <c r="Q1677" s="184">
        <v>7.8875999999999999</v>
      </c>
      <c r="R1677" s="184">
        <v>8.0381</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44351</v>
      </c>
      <c r="E1678" s="184">
        <v>20.471900000000002</v>
      </c>
      <c r="F1678" s="184">
        <v>6.2412999999999998</v>
      </c>
      <c r="G1678" s="184">
        <v>5.5891000000000002</v>
      </c>
      <c r="H1678" s="184">
        <v>0.94259999999999999</v>
      </c>
      <c r="I1678" s="184">
        <v>2.0647000000000002</v>
      </c>
      <c r="J1678" s="184">
        <v>3.6924000000000001</v>
      </c>
      <c r="K1678" s="184">
        <v>5.5972</v>
      </c>
      <c r="L1678" s="184">
        <v>2.7850000000000001</v>
      </c>
      <c r="M1678" s="184">
        <v>4.0819000000000001</v>
      </c>
      <c r="N1678" s="184">
        <v>5.8685</v>
      </c>
      <c r="O1678" s="184">
        <v>7.5766</v>
      </c>
      <c r="P1678" s="184">
        <v>7.4078999999999997</v>
      </c>
      <c r="Q1678" s="184">
        <v>7.3380000000000001</v>
      </c>
      <c r="R1678" s="184">
        <v>7.3292000000000002</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44351</v>
      </c>
      <c r="E1679" s="184">
        <v>39.309399999999997</v>
      </c>
      <c r="F1679" s="184">
        <v>20.3462</v>
      </c>
      <c r="G1679" s="184">
        <v>12.8583</v>
      </c>
      <c r="H1679" s="184">
        <v>3.2519</v>
      </c>
      <c r="I1679" s="184">
        <v>3.9323000000000001</v>
      </c>
      <c r="J1679" s="184">
        <v>5.0053000000000001</v>
      </c>
      <c r="K1679" s="184">
        <v>6.9442000000000004</v>
      </c>
      <c r="L1679" s="184">
        <v>3.1991000000000001</v>
      </c>
      <c r="M1679" s="184">
        <v>5.0637999999999996</v>
      </c>
      <c r="N1679" s="184">
        <v>6.3531000000000004</v>
      </c>
      <c r="O1679" s="184">
        <v>8.8285</v>
      </c>
      <c r="P1679" s="184">
        <v>8.0683000000000007</v>
      </c>
      <c r="Q1679" s="184">
        <v>8.6324000000000005</v>
      </c>
      <c r="R1679" s="184">
        <v>8.4807000000000006</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44351</v>
      </c>
      <c r="E1680" s="184">
        <v>37.097200000000001</v>
      </c>
      <c r="F1680" s="184">
        <v>19.787099999999999</v>
      </c>
      <c r="G1680" s="184">
        <v>12.2455</v>
      </c>
      <c r="H1680" s="184">
        <v>2.6156999999999999</v>
      </c>
      <c r="I1680" s="184">
        <v>3.3001999999999998</v>
      </c>
      <c r="J1680" s="184">
        <v>4.3643000000000001</v>
      </c>
      <c r="K1680" s="184">
        <v>6.2937000000000003</v>
      </c>
      <c r="L1680" s="184">
        <v>2.5301999999999998</v>
      </c>
      <c r="M1680" s="184">
        <v>4.3959000000000001</v>
      </c>
      <c r="N1680" s="184">
        <v>5.6759000000000004</v>
      </c>
      <c r="O1680" s="184">
        <v>8.0738000000000003</v>
      </c>
      <c r="P1680" s="184">
        <v>7.2504</v>
      </c>
      <c r="Q1680" s="184">
        <v>7.2427999999999999</v>
      </c>
      <c r="R1680" s="184">
        <v>7.7603999999999997</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44351</v>
      </c>
      <c r="E1688" s="184">
        <v>4107.8630522088397</v>
      </c>
      <c r="F1688" s="184">
        <v>17.008800000000001</v>
      </c>
      <c r="G1688" s="184">
        <v>4.9797000000000002</v>
      </c>
      <c r="H1688" s="184">
        <v>-3.8984999999999999</v>
      </c>
      <c r="I1688" s="184">
        <v>7.6296999999999997</v>
      </c>
      <c r="J1688" s="184">
        <v>9.0249000000000006</v>
      </c>
      <c r="K1688" s="184">
        <v>15.5136</v>
      </c>
      <c r="L1688" s="184">
        <v>16.644600000000001</v>
      </c>
      <c r="M1688" s="184">
        <v>19.0443</v>
      </c>
      <c r="N1688" s="184">
        <v>9.3414000000000001</v>
      </c>
      <c r="O1688" s="184">
        <v>3.5996000000000001</v>
      </c>
      <c r="P1688" s="184">
        <v>5.6485000000000003</v>
      </c>
      <c r="Q1688" s="184">
        <v>7.5735999999999999</v>
      </c>
      <c r="R1688" s="184">
        <v>0.70120000000000005</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44351</v>
      </c>
      <c r="E1689" s="184">
        <v>4355.9669999999996</v>
      </c>
      <c r="F1689" s="184">
        <v>17.008700000000001</v>
      </c>
      <c r="G1689" s="184">
        <v>4.9795999999999996</v>
      </c>
      <c r="H1689" s="184">
        <v>-3.8986000000000001</v>
      </c>
      <c r="I1689" s="184">
        <v>7.6295999999999999</v>
      </c>
      <c r="J1689" s="184">
        <v>9.0243000000000002</v>
      </c>
      <c r="K1689" s="184">
        <v>15.3992</v>
      </c>
      <c r="L1689" s="184">
        <v>16.9862</v>
      </c>
      <c r="M1689" s="184">
        <v>19.570900000000002</v>
      </c>
      <c r="N1689" s="184">
        <v>9.9259000000000004</v>
      </c>
      <c r="O1689" s="184">
        <v>4.3087999999999997</v>
      </c>
      <c r="P1689" s="184">
        <v>6.3693999999999997</v>
      </c>
      <c r="Q1689" s="184">
        <v>7.8528000000000002</v>
      </c>
      <c r="R1689" s="184">
        <v>1.3435999999999999</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44351</v>
      </c>
      <c r="E1690" s="184">
        <v>24.900400000000001</v>
      </c>
      <c r="F1690" s="184">
        <v>7.9173</v>
      </c>
      <c r="G1690" s="184">
        <v>8.9970999999999997</v>
      </c>
      <c r="H1690" s="184">
        <v>3.7511000000000001</v>
      </c>
      <c r="I1690" s="184">
        <v>5.0774999999999997</v>
      </c>
      <c r="J1690" s="184">
        <v>5.9309000000000003</v>
      </c>
      <c r="K1690" s="184">
        <v>7.6524999999999999</v>
      </c>
      <c r="L1690" s="184">
        <v>3.7035999999999998</v>
      </c>
      <c r="M1690" s="184">
        <v>5.3921000000000001</v>
      </c>
      <c r="N1690" s="184">
        <v>7.7846000000000002</v>
      </c>
      <c r="O1690" s="184">
        <v>8.9873999999999992</v>
      </c>
      <c r="P1690" s="184">
        <v>8.2138000000000009</v>
      </c>
      <c r="Q1690" s="184">
        <v>8.6877999999999993</v>
      </c>
      <c r="R1690" s="184">
        <v>8.9992999999999999</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44351</v>
      </c>
      <c r="E1691" s="184">
        <v>25.3078</v>
      </c>
      <c r="F1691" s="184">
        <v>8.3668999999999993</v>
      </c>
      <c r="G1691" s="184">
        <v>9.5263000000000009</v>
      </c>
      <c r="H1691" s="184">
        <v>4.2477999999999998</v>
      </c>
      <c r="I1691" s="184">
        <v>5.5747999999999998</v>
      </c>
      <c r="J1691" s="184">
        <v>6.4320000000000004</v>
      </c>
      <c r="K1691" s="184">
        <v>8.1644000000000005</v>
      </c>
      <c r="L1691" s="184">
        <v>4.2220000000000004</v>
      </c>
      <c r="M1691" s="184">
        <v>5.9241999999999999</v>
      </c>
      <c r="N1691" s="184">
        <v>8.3224</v>
      </c>
      <c r="O1691" s="184">
        <v>9.2864000000000004</v>
      </c>
      <c r="P1691" s="184">
        <v>8.4568999999999992</v>
      </c>
      <c r="Q1691" s="184">
        <v>8.7844999999999995</v>
      </c>
      <c r="R1691" s="184">
        <v>9.3658999999999999</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44351</v>
      </c>
      <c r="E1692" s="184">
        <v>31.435600000000001</v>
      </c>
      <c r="F1692" s="184">
        <v>12.1957</v>
      </c>
      <c r="G1692" s="184">
        <v>8.8696000000000002</v>
      </c>
      <c r="H1692" s="184">
        <v>1.792</v>
      </c>
      <c r="I1692" s="184">
        <v>3.7042000000000002</v>
      </c>
      <c r="J1692" s="184">
        <v>5.3011999999999997</v>
      </c>
      <c r="K1692" s="184">
        <v>7.1368999999999998</v>
      </c>
      <c r="L1692" s="184">
        <v>3.0491999999999999</v>
      </c>
      <c r="M1692" s="184">
        <v>4.2080000000000002</v>
      </c>
      <c r="N1692" s="184">
        <v>14.017300000000001</v>
      </c>
      <c r="O1692" s="184">
        <v>3.4552999999999998</v>
      </c>
      <c r="P1692" s="184">
        <v>4.5266999999999999</v>
      </c>
      <c r="Q1692" s="184">
        <v>6.3882000000000003</v>
      </c>
      <c r="R1692" s="184">
        <v>5.8773999999999997</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44351</v>
      </c>
      <c r="E1693" s="184">
        <v>33.967300000000002</v>
      </c>
      <c r="F1693" s="184">
        <v>13.2219</v>
      </c>
      <c r="G1693" s="184">
        <v>9.8940000000000001</v>
      </c>
      <c r="H1693" s="184">
        <v>2.8414999999999999</v>
      </c>
      <c r="I1693" s="184">
        <v>4.7598000000000003</v>
      </c>
      <c r="J1693" s="184">
        <v>6.3636999999999997</v>
      </c>
      <c r="K1693" s="184">
        <v>8.2335999999999991</v>
      </c>
      <c r="L1693" s="184">
        <v>4.1295000000000002</v>
      </c>
      <c r="M1693" s="184">
        <v>5.2857000000000003</v>
      </c>
      <c r="N1693" s="184">
        <v>15.2067</v>
      </c>
      <c r="O1693" s="184">
        <v>4.4741</v>
      </c>
      <c r="P1693" s="184">
        <v>5.5361000000000002</v>
      </c>
      <c r="Q1693" s="184">
        <v>6.9711999999999996</v>
      </c>
      <c r="R1693" s="184">
        <v>6.9366000000000003</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44351</v>
      </c>
      <c r="E1694" s="184">
        <v>46.416400000000003</v>
      </c>
      <c r="F1694" s="184">
        <v>4.8761000000000001</v>
      </c>
      <c r="G1694" s="184">
        <v>9.1286000000000005</v>
      </c>
      <c r="H1694" s="184">
        <v>2.2927</v>
      </c>
      <c r="I1694" s="184">
        <v>2.8227000000000002</v>
      </c>
      <c r="J1694" s="184">
        <v>5.8223000000000003</v>
      </c>
      <c r="K1694" s="184">
        <v>6.7207999999999997</v>
      </c>
      <c r="L1694" s="184">
        <v>3.8056000000000001</v>
      </c>
      <c r="M1694" s="184">
        <v>5.4276</v>
      </c>
      <c r="N1694" s="184">
        <v>7.5683999999999996</v>
      </c>
      <c r="O1694" s="184">
        <v>8.7350999999999992</v>
      </c>
      <c r="P1694" s="184">
        <v>8.0909999999999993</v>
      </c>
      <c r="Q1694" s="184">
        <v>8.1373999999999995</v>
      </c>
      <c r="R1694" s="184">
        <v>8.7045999999999992</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44351</v>
      </c>
      <c r="E1695" s="184">
        <v>49.271900000000002</v>
      </c>
      <c r="F1695" s="184">
        <v>5.5568</v>
      </c>
      <c r="G1695" s="184">
        <v>9.8851999999999993</v>
      </c>
      <c r="H1695" s="184">
        <v>3.0390000000000001</v>
      </c>
      <c r="I1695" s="184">
        <v>3.5819000000000001</v>
      </c>
      <c r="J1695" s="184">
        <v>6.5842000000000001</v>
      </c>
      <c r="K1695" s="184">
        <v>7.4927999999999999</v>
      </c>
      <c r="L1695" s="184">
        <v>4.5808</v>
      </c>
      <c r="M1695" s="184">
        <v>6.2199</v>
      </c>
      <c r="N1695" s="184">
        <v>8.3871000000000002</v>
      </c>
      <c r="O1695" s="184">
        <v>9.5695999999999994</v>
      </c>
      <c r="P1695" s="184">
        <v>8.9501000000000008</v>
      </c>
      <c r="Q1695" s="184">
        <v>9.2169000000000008</v>
      </c>
      <c r="R1695" s="184">
        <v>9.5265000000000004</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44351</v>
      </c>
      <c r="E1696" s="184">
        <v>20.181000000000001</v>
      </c>
      <c r="F1696" s="184">
        <v>-2.5318999999999998</v>
      </c>
      <c r="G1696" s="184">
        <v>8.7479999999999993</v>
      </c>
      <c r="H1696" s="184">
        <v>-1.2399</v>
      </c>
      <c r="I1696" s="184">
        <v>1.8746</v>
      </c>
      <c r="J1696" s="184">
        <v>5.1448999999999998</v>
      </c>
      <c r="K1696" s="184">
        <v>7.9898999999999996</v>
      </c>
      <c r="L1696" s="184">
        <v>3.2107000000000001</v>
      </c>
      <c r="M1696" s="184">
        <v>4.5933000000000002</v>
      </c>
      <c r="N1696" s="184">
        <v>7.2031999999999998</v>
      </c>
      <c r="O1696" s="184">
        <v>5.1402000000000001</v>
      </c>
      <c r="P1696" s="184">
        <v>5.5461</v>
      </c>
      <c r="Q1696" s="184">
        <v>7.1204000000000001</v>
      </c>
      <c r="R1696" s="184">
        <v>6.4752000000000001</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44351</v>
      </c>
      <c r="E1697" s="184">
        <v>21.618200000000002</v>
      </c>
      <c r="F1697" s="184">
        <v>-2.0259999999999998</v>
      </c>
      <c r="G1697" s="184">
        <v>9.2369000000000003</v>
      </c>
      <c r="H1697" s="184">
        <v>-0.79579999999999995</v>
      </c>
      <c r="I1697" s="184">
        <v>2.3296000000000001</v>
      </c>
      <c r="J1697" s="184">
        <v>5.5926999999999998</v>
      </c>
      <c r="K1697" s="184">
        <v>8.4262999999999995</v>
      </c>
      <c r="L1697" s="184">
        <v>3.621</v>
      </c>
      <c r="M1697" s="184">
        <v>5.0111999999999997</v>
      </c>
      <c r="N1697" s="184">
        <v>7.6726999999999999</v>
      </c>
      <c r="O1697" s="184">
        <v>5.8997000000000002</v>
      </c>
      <c r="P1697" s="184">
        <v>6.4878</v>
      </c>
      <c r="Q1697" s="184">
        <v>7.5046999999999997</v>
      </c>
      <c r="R1697" s="184">
        <v>7.0696000000000003</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44351</v>
      </c>
      <c r="E1698" s="184">
        <v>47.3947</v>
      </c>
      <c r="F1698" s="184">
        <v>8.5503999999999998</v>
      </c>
      <c r="G1698" s="184">
        <v>8.4259000000000004</v>
      </c>
      <c r="H1698" s="184">
        <v>1.7388999999999999</v>
      </c>
      <c r="I1698" s="184">
        <v>2.8140000000000001</v>
      </c>
      <c r="J1698" s="184">
        <v>4.5989000000000004</v>
      </c>
      <c r="K1698" s="184">
        <v>7.3094999999999999</v>
      </c>
      <c r="L1698" s="184">
        <v>3.4091999999999998</v>
      </c>
      <c r="M1698" s="184">
        <v>4.7674000000000003</v>
      </c>
      <c r="N1698" s="184">
        <v>6.6593</v>
      </c>
      <c r="O1698" s="184">
        <v>9.0738000000000003</v>
      </c>
      <c r="P1698" s="184">
        <v>8.1628000000000007</v>
      </c>
      <c r="Q1698" s="184">
        <v>8.6414000000000009</v>
      </c>
      <c r="R1698" s="184">
        <v>8.5985999999999994</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44351</v>
      </c>
      <c r="E1699" s="184">
        <v>45.134300000000003</v>
      </c>
      <c r="F1699" s="184">
        <v>8.0078999999999994</v>
      </c>
      <c r="G1699" s="184">
        <v>7.9303999999999997</v>
      </c>
      <c r="H1699" s="184">
        <v>1.2596000000000001</v>
      </c>
      <c r="I1699" s="184">
        <v>2.33</v>
      </c>
      <c r="J1699" s="184">
        <v>4.1125999999999996</v>
      </c>
      <c r="K1699" s="184">
        <v>6.8159000000000001</v>
      </c>
      <c r="L1699" s="184">
        <v>2.9066000000000001</v>
      </c>
      <c r="M1699" s="184">
        <v>4.2470999999999997</v>
      </c>
      <c r="N1699" s="184">
        <v>6.1196999999999999</v>
      </c>
      <c r="O1699" s="184">
        <v>8.5277999999999992</v>
      </c>
      <c r="P1699" s="184">
        <v>7.6144999999999996</v>
      </c>
      <c r="Q1699" s="184">
        <v>7.6342999999999996</v>
      </c>
      <c r="R1699" s="184">
        <v>8.0479000000000003</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44351</v>
      </c>
      <c r="E1700" s="184">
        <v>1707.0827999999999</v>
      </c>
      <c r="F1700" s="184">
        <v>-3.1962999999999999</v>
      </c>
      <c r="G1700" s="184">
        <v>9.2824000000000009</v>
      </c>
      <c r="H1700" s="184">
        <v>-3.8199999999999998E-2</v>
      </c>
      <c r="I1700" s="184">
        <v>2.8355000000000001</v>
      </c>
      <c r="J1700" s="184">
        <v>4.3540000000000001</v>
      </c>
      <c r="K1700" s="184">
        <v>4.9134000000000002</v>
      </c>
      <c r="L1700" s="184">
        <v>1.8832</v>
      </c>
      <c r="M1700" s="184">
        <v>3.7376</v>
      </c>
      <c r="N1700" s="184">
        <v>4.2807000000000004</v>
      </c>
      <c r="O1700" s="184">
        <v>5.7431999999999999</v>
      </c>
      <c r="P1700" s="184">
        <v>6.1055000000000001</v>
      </c>
      <c r="Q1700" s="184">
        <v>7.1643999999999997</v>
      </c>
      <c r="R1700" s="184">
        <v>4.1555999999999997</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44351</v>
      </c>
      <c r="E1701" s="184">
        <v>1870.0032000000001</v>
      </c>
      <c r="F1701" s="184">
        <v>-1.8971</v>
      </c>
      <c r="G1701" s="184">
        <v>10.5831</v>
      </c>
      <c r="H1701" s="184">
        <v>1.2431000000000001</v>
      </c>
      <c r="I1701" s="184">
        <v>4.1280000000000001</v>
      </c>
      <c r="J1701" s="184">
        <v>5.6553000000000004</v>
      </c>
      <c r="K1701" s="184">
        <v>6.2347000000000001</v>
      </c>
      <c r="L1701" s="184">
        <v>3.2566999999999999</v>
      </c>
      <c r="M1701" s="184">
        <v>5.1191000000000004</v>
      </c>
      <c r="N1701" s="184">
        <v>5.6749999999999998</v>
      </c>
      <c r="O1701" s="184">
        <v>7.0046999999999997</v>
      </c>
      <c r="P1701" s="184">
        <v>7.2962999999999996</v>
      </c>
      <c r="Q1701" s="184">
        <v>8.4101999999999997</v>
      </c>
      <c r="R1701" s="184">
        <v>5.4234</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44351</v>
      </c>
      <c r="E1702" s="184">
        <v>2856.5610000000001</v>
      </c>
      <c r="F1702" s="184">
        <v>11.467700000000001</v>
      </c>
      <c r="G1702" s="184">
        <v>9.4042999999999992</v>
      </c>
      <c r="H1702" s="184">
        <v>2.0840999999999998</v>
      </c>
      <c r="I1702" s="184">
        <v>3.3170000000000002</v>
      </c>
      <c r="J1702" s="184">
        <v>4.3695000000000004</v>
      </c>
      <c r="K1702" s="184">
        <v>6.5518999999999998</v>
      </c>
      <c r="L1702" s="184">
        <v>2.3340999999999998</v>
      </c>
      <c r="M1702" s="184">
        <v>3.8742000000000001</v>
      </c>
      <c r="N1702" s="184">
        <v>5.7091000000000003</v>
      </c>
      <c r="O1702" s="184">
        <v>7.9447000000000001</v>
      </c>
      <c r="P1702" s="184">
        <v>7.2756999999999996</v>
      </c>
      <c r="Q1702" s="184">
        <v>7.6670999999999996</v>
      </c>
      <c r="R1702" s="184">
        <v>7.6839000000000004</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44351</v>
      </c>
      <c r="E1703" s="184">
        <v>3067.6023</v>
      </c>
      <c r="F1703" s="184">
        <v>12.318</v>
      </c>
      <c r="G1703" s="184">
        <v>10.254899999999999</v>
      </c>
      <c r="H1703" s="184">
        <v>2.9346000000000001</v>
      </c>
      <c r="I1703" s="184">
        <v>4.1681999999999997</v>
      </c>
      <c r="J1703" s="184">
        <v>5.2229999999999999</v>
      </c>
      <c r="K1703" s="184">
        <v>7.4168000000000003</v>
      </c>
      <c r="L1703" s="184">
        <v>3.1958000000000002</v>
      </c>
      <c r="M1703" s="184">
        <v>4.7515000000000001</v>
      </c>
      <c r="N1703" s="184">
        <v>6.6109999999999998</v>
      </c>
      <c r="O1703" s="184">
        <v>8.8645999999999994</v>
      </c>
      <c r="P1703" s="184">
        <v>8.0855999999999995</v>
      </c>
      <c r="Q1703" s="184">
        <v>8.3362999999999996</v>
      </c>
      <c r="R1703" s="184">
        <v>8.6012000000000004</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44351</v>
      </c>
      <c r="E1706" s="184">
        <v>41.333500000000001</v>
      </c>
      <c r="F1706" s="184">
        <v>11.6601</v>
      </c>
      <c r="G1706" s="184">
        <v>11.2547</v>
      </c>
      <c r="H1706" s="184">
        <v>3.661</v>
      </c>
      <c r="I1706" s="184">
        <v>4.4798</v>
      </c>
      <c r="J1706" s="184">
        <v>5.8371000000000004</v>
      </c>
      <c r="K1706" s="184">
        <v>6.7790999999999997</v>
      </c>
      <c r="L1706" s="184">
        <v>2.5720999999999998</v>
      </c>
      <c r="M1706" s="184">
        <v>4.4828000000000001</v>
      </c>
      <c r="N1706" s="184">
        <v>6.3766999999999996</v>
      </c>
      <c r="O1706" s="184">
        <v>8.3864000000000001</v>
      </c>
      <c r="P1706" s="184">
        <v>7.6308999999999996</v>
      </c>
      <c r="Q1706" s="184">
        <v>7.7110000000000003</v>
      </c>
      <c r="R1706" s="184">
        <v>8.0531000000000006</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44351</v>
      </c>
      <c r="E1707" s="184">
        <v>44.052100000000003</v>
      </c>
      <c r="F1707" s="184">
        <v>12.515599999999999</v>
      </c>
      <c r="G1707" s="184">
        <v>12.0814</v>
      </c>
      <c r="H1707" s="184">
        <v>4.4898999999999996</v>
      </c>
      <c r="I1707" s="184">
        <v>5.3076999999999996</v>
      </c>
      <c r="J1707" s="184">
        <v>6.6660000000000004</v>
      </c>
      <c r="K1707" s="184">
        <v>7.6177000000000001</v>
      </c>
      <c r="L1707" s="184">
        <v>3.4020000000000001</v>
      </c>
      <c r="M1707" s="184">
        <v>5.3243</v>
      </c>
      <c r="N1707" s="184">
        <v>7.2438000000000002</v>
      </c>
      <c r="O1707" s="184">
        <v>9.2796000000000003</v>
      </c>
      <c r="P1707" s="184">
        <v>8.5355000000000008</v>
      </c>
      <c r="Q1707" s="184">
        <v>8.7972000000000001</v>
      </c>
      <c r="R1707" s="184">
        <v>8.9374000000000002</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44351</v>
      </c>
      <c r="E1708" s="184">
        <v>21.933299999999999</v>
      </c>
      <c r="F1708" s="184">
        <v>9.1549999999999994</v>
      </c>
      <c r="G1708" s="184">
        <v>11.271100000000001</v>
      </c>
      <c r="H1708" s="184">
        <v>2.9258000000000002</v>
      </c>
      <c r="I1708" s="184">
        <v>3.9643000000000002</v>
      </c>
      <c r="J1708" s="184">
        <v>5.7774999999999999</v>
      </c>
      <c r="K1708" s="184">
        <v>7.4260999999999999</v>
      </c>
      <c r="L1708" s="184">
        <v>3.1926999999999999</v>
      </c>
      <c r="M1708" s="184">
        <v>4.8827999999999996</v>
      </c>
      <c r="N1708" s="184">
        <v>5.9836</v>
      </c>
      <c r="O1708" s="184">
        <v>8.7987000000000002</v>
      </c>
      <c r="P1708" s="184">
        <v>8.0945999999999998</v>
      </c>
      <c r="Q1708" s="184">
        <v>8.5219000000000005</v>
      </c>
      <c r="R1708" s="184">
        <v>8.4072999999999993</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44351</v>
      </c>
      <c r="E1709" s="184">
        <v>21.0944</v>
      </c>
      <c r="F1709" s="184">
        <v>8.6536000000000008</v>
      </c>
      <c r="G1709" s="184">
        <v>10.737399999999999</v>
      </c>
      <c r="H1709" s="184">
        <v>2.4236</v>
      </c>
      <c r="I1709" s="184">
        <v>3.4651999999999998</v>
      </c>
      <c r="J1709" s="184">
        <v>5.2927999999999997</v>
      </c>
      <c r="K1709" s="184">
        <v>6.9291999999999998</v>
      </c>
      <c r="L1709" s="184">
        <v>2.6968999999999999</v>
      </c>
      <c r="M1709" s="184">
        <v>4.3730000000000002</v>
      </c>
      <c r="N1709" s="184">
        <v>5.4603999999999999</v>
      </c>
      <c r="O1709" s="184">
        <v>8.2617999999999991</v>
      </c>
      <c r="P1709" s="184">
        <v>7.5571999999999999</v>
      </c>
      <c r="Q1709" s="184">
        <v>8.2246000000000006</v>
      </c>
      <c r="R1709" s="184">
        <v>7.8792</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44351</v>
      </c>
      <c r="E1710" s="184">
        <v>12.1149</v>
      </c>
      <c r="F1710" s="184">
        <v>6.6294000000000004</v>
      </c>
      <c r="G1710" s="184">
        <v>9.1457999999999995</v>
      </c>
      <c r="H1710" s="184">
        <v>1.7652000000000001</v>
      </c>
      <c r="I1710" s="184">
        <v>3.4262000000000001</v>
      </c>
      <c r="J1710" s="184">
        <v>5.0559000000000003</v>
      </c>
      <c r="K1710" s="184">
        <v>6.5106000000000002</v>
      </c>
      <c r="L1710" s="184">
        <v>2.8184999999999998</v>
      </c>
      <c r="M1710" s="184">
        <v>4.4330999999999996</v>
      </c>
      <c r="N1710" s="184">
        <v>5.8005000000000004</v>
      </c>
      <c r="O1710" s="184"/>
      <c r="P1710" s="184"/>
      <c r="Q1710" s="184">
        <v>8.5452999999999992</v>
      </c>
      <c r="R1710" s="184">
        <v>7.9448999999999996</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44351</v>
      </c>
      <c r="E1711" s="184">
        <v>11.8201</v>
      </c>
      <c r="F1711" s="184">
        <v>5.8681000000000001</v>
      </c>
      <c r="G1711" s="184">
        <v>8.1371000000000002</v>
      </c>
      <c r="H1711" s="184">
        <v>0.75</v>
      </c>
      <c r="I1711" s="184">
        <v>2.3622000000000001</v>
      </c>
      <c r="J1711" s="184">
        <v>4.008</v>
      </c>
      <c r="K1711" s="184">
        <v>5.4440999999999997</v>
      </c>
      <c r="L1711" s="184">
        <v>1.756</v>
      </c>
      <c r="M1711" s="184">
        <v>3.3509000000000002</v>
      </c>
      <c r="N1711" s="184">
        <v>4.6935000000000002</v>
      </c>
      <c r="O1711" s="184"/>
      <c r="P1711" s="184"/>
      <c r="Q1711" s="184">
        <v>7.4084000000000003</v>
      </c>
      <c r="R1711" s="184">
        <v>6.8148</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44351</v>
      </c>
      <c r="E1712" s="184">
        <v>10.1991</v>
      </c>
      <c r="F1712" s="184">
        <v>3.9369999999999998</v>
      </c>
      <c r="G1712" s="184">
        <v>9.3118999999999996</v>
      </c>
      <c r="H1712" s="184">
        <v>3.1717</v>
      </c>
      <c r="I1712" s="184">
        <v>4.3272000000000004</v>
      </c>
      <c r="J1712" s="184">
        <v>7.0494000000000003</v>
      </c>
      <c r="K1712" s="184">
        <v>7.7171000000000003</v>
      </c>
      <c r="L1712" s="184"/>
      <c r="M1712" s="184"/>
      <c r="N1712" s="184"/>
      <c r="O1712" s="184"/>
      <c r="P1712" s="184"/>
      <c r="Q1712" s="184">
        <v>7.1951999999999998</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44351</v>
      </c>
      <c r="E1713" s="184">
        <v>10.173400000000001</v>
      </c>
      <c r="F1713" s="184">
        <v>3.2292999999999998</v>
      </c>
      <c r="G1713" s="184">
        <v>8.3773</v>
      </c>
      <c r="H1713" s="184">
        <v>2.2562000000000002</v>
      </c>
      <c r="I1713" s="184">
        <v>3.4129</v>
      </c>
      <c r="J1713" s="184">
        <v>6.1426999999999996</v>
      </c>
      <c r="K1713" s="184">
        <v>6.7946999999999997</v>
      </c>
      <c r="L1713" s="184"/>
      <c r="M1713" s="184"/>
      <c r="N1713" s="184"/>
      <c r="O1713" s="184"/>
      <c r="P1713" s="184"/>
      <c r="Q1713" s="184">
        <v>6.2664</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44351</v>
      </c>
      <c r="E1714" s="184">
        <v>12.5383</v>
      </c>
      <c r="F1714" s="184">
        <v>6.6966999999999999</v>
      </c>
      <c r="G1714" s="184">
        <v>6.3106</v>
      </c>
      <c r="H1714" s="184">
        <v>0.74870000000000003</v>
      </c>
      <c r="I1714" s="184">
        <v>1.7270000000000001</v>
      </c>
      <c r="J1714" s="184">
        <v>3.9950999999999999</v>
      </c>
      <c r="K1714" s="184">
        <v>6.8365999999999998</v>
      </c>
      <c r="L1714" s="184">
        <v>2.8304999999999998</v>
      </c>
      <c r="M1714" s="184">
        <v>4.0789999999999997</v>
      </c>
      <c r="N1714" s="184">
        <v>5.3108000000000004</v>
      </c>
      <c r="O1714" s="184">
        <v>7.7697000000000003</v>
      </c>
      <c r="P1714" s="184"/>
      <c r="Q1714" s="184">
        <v>7.2731000000000003</v>
      </c>
      <c r="R1714" s="184">
        <v>7.3265000000000002</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44351</v>
      </c>
      <c r="E1715" s="184">
        <v>12.857699999999999</v>
      </c>
      <c r="F1715" s="184">
        <v>7.3822999999999999</v>
      </c>
      <c r="G1715" s="184">
        <v>7.1010999999999997</v>
      </c>
      <c r="H1715" s="184">
        <v>1.5821000000000001</v>
      </c>
      <c r="I1715" s="184">
        <v>2.5573999999999999</v>
      </c>
      <c r="J1715" s="184">
        <v>4.8273000000000001</v>
      </c>
      <c r="K1715" s="184">
        <v>7.6874000000000002</v>
      </c>
      <c r="L1715" s="184">
        <v>3.6867999999999999</v>
      </c>
      <c r="M1715" s="184">
        <v>4.9462000000000002</v>
      </c>
      <c r="N1715" s="184">
        <v>6.1856</v>
      </c>
      <c r="O1715" s="184">
        <v>8.6149000000000004</v>
      </c>
      <c r="P1715" s="184"/>
      <c r="Q1715" s="184">
        <v>8.1138999999999992</v>
      </c>
      <c r="R1715" s="184">
        <v>8.1907999999999994</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44351</v>
      </c>
      <c r="E1716" s="184">
        <v>41.390799999999999</v>
      </c>
      <c r="F1716" s="184">
        <v>12.7029</v>
      </c>
      <c r="G1716" s="184">
        <v>10.4146</v>
      </c>
      <c r="H1716" s="184">
        <v>5.1322999999999999</v>
      </c>
      <c r="I1716" s="184">
        <v>5.7636000000000003</v>
      </c>
      <c r="J1716" s="184">
        <v>7.4774000000000003</v>
      </c>
      <c r="K1716" s="184">
        <v>8.6501999999999999</v>
      </c>
      <c r="L1716" s="184">
        <v>4.6558000000000002</v>
      </c>
      <c r="M1716" s="184">
        <v>6.0395000000000003</v>
      </c>
      <c r="N1716" s="184">
        <v>7.5233999999999996</v>
      </c>
      <c r="O1716" s="184">
        <v>8.3844999999999992</v>
      </c>
      <c r="P1716" s="184">
        <v>7.5907</v>
      </c>
      <c r="Q1716" s="184">
        <v>7.9923999999999999</v>
      </c>
      <c r="R1716" s="184">
        <v>8.3453999999999997</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44351</v>
      </c>
      <c r="E1717" s="184">
        <v>43.7423</v>
      </c>
      <c r="F1717" s="184">
        <v>13.5228</v>
      </c>
      <c r="G1717" s="184">
        <v>11.247400000000001</v>
      </c>
      <c r="H1717" s="184">
        <v>5.9671000000000003</v>
      </c>
      <c r="I1717" s="184">
        <v>6.5967000000000002</v>
      </c>
      <c r="J1717" s="184">
        <v>8.2865000000000002</v>
      </c>
      <c r="K1717" s="184">
        <v>9.4494000000000007</v>
      </c>
      <c r="L1717" s="184">
        <v>5.4874000000000001</v>
      </c>
      <c r="M1717" s="184">
        <v>6.8963999999999999</v>
      </c>
      <c r="N1717" s="184">
        <v>8.4093</v>
      </c>
      <c r="O1717" s="184">
        <v>9.2179000000000002</v>
      </c>
      <c r="P1717" s="184">
        <v>8.3475000000000001</v>
      </c>
      <c r="Q1717" s="184">
        <v>8.8437000000000001</v>
      </c>
      <c r="R1717" s="184">
        <v>9.2258999999999993</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44351</v>
      </c>
      <c r="E1718" s="184">
        <v>35.825000000000003</v>
      </c>
      <c r="F1718" s="184">
        <v>17.736499999999999</v>
      </c>
      <c r="G1718" s="184">
        <v>9.0745000000000005</v>
      </c>
      <c r="H1718" s="184">
        <v>0.75700000000000001</v>
      </c>
      <c r="I1718" s="184">
        <v>3.1840999999999999</v>
      </c>
      <c r="J1718" s="184">
        <v>5.8627000000000002</v>
      </c>
      <c r="K1718" s="184">
        <v>6.4385000000000003</v>
      </c>
      <c r="L1718" s="184">
        <v>2.9579</v>
      </c>
      <c r="M1718" s="184">
        <v>4.0928000000000004</v>
      </c>
      <c r="N1718" s="184">
        <v>5.5132000000000003</v>
      </c>
      <c r="O1718" s="184">
        <v>4.101</v>
      </c>
      <c r="P1718" s="184">
        <v>5.3507999999999996</v>
      </c>
      <c r="Q1718" s="184">
        <v>7.1957000000000004</v>
      </c>
      <c r="R1718" s="184">
        <v>11.361700000000001</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44351</v>
      </c>
      <c r="E1719" s="184">
        <v>38.427799999999998</v>
      </c>
      <c r="F1719" s="184">
        <v>18.4361</v>
      </c>
      <c r="G1719" s="184">
        <v>9.7911999999999999</v>
      </c>
      <c r="H1719" s="184">
        <v>1.4930000000000001</v>
      </c>
      <c r="I1719" s="184">
        <v>3.9138000000000002</v>
      </c>
      <c r="J1719" s="184">
        <v>6.5967000000000002</v>
      </c>
      <c r="K1719" s="184">
        <v>7.1801000000000004</v>
      </c>
      <c r="L1719" s="184">
        <v>3.6808999999999998</v>
      </c>
      <c r="M1719" s="184">
        <v>4.8250000000000002</v>
      </c>
      <c r="N1719" s="184">
        <v>6.3338999999999999</v>
      </c>
      <c r="O1719" s="184">
        <v>4.9448999999999996</v>
      </c>
      <c r="P1719" s="184">
        <v>6.2263000000000002</v>
      </c>
      <c r="Q1719" s="184">
        <v>7.6993999999999998</v>
      </c>
      <c r="R1719" s="184">
        <v>12.1876</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44351</v>
      </c>
      <c r="E1720" s="184">
        <v>34.775100000000002</v>
      </c>
      <c r="F1720" s="184">
        <v>-1.3644000000000001</v>
      </c>
      <c r="G1720" s="184">
        <v>4.3399000000000001</v>
      </c>
      <c r="H1720" s="184">
        <v>-1.2891999999999999</v>
      </c>
      <c r="I1720" s="184">
        <v>0.78739999999999999</v>
      </c>
      <c r="J1720" s="184">
        <v>4.1315999999999997</v>
      </c>
      <c r="K1720" s="184">
        <v>7.7050999999999998</v>
      </c>
      <c r="L1720" s="184">
        <v>2.2847</v>
      </c>
      <c r="M1720" s="184">
        <v>4.0122999999999998</v>
      </c>
      <c r="N1720" s="184">
        <v>12.5929</v>
      </c>
      <c r="O1720" s="184">
        <v>4.5084999999999997</v>
      </c>
      <c r="P1720" s="184">
        <v>5.3258000000000001</v>
      </c>
      <c r="Q1720" s="184">
        <v>7.1299000000000001</v>
      </c>
      <c r="R1720" s="184">
        <v>7.8182</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44351</v>
      </c>
      <c r="E1721" s="184">
        <v>36.7956</v>
      </c>
      <c r="F1721" s="184">
        <v>-0.9919</v>
      </c>
      <c r="G1721" s="184">
        <v>4.7633000000000001</v>
      </c>
      <c r="H1721" s="184">
        <v>-0.89259999999999995</v>
      </c>
      <c r="I1721" s="184">
        <v>1.1909000000000001</v>
      </c>
      <c r="J1721" s="184">
        <v>4.5388999999999999</v>
      </c>
      <c r="K1721" s="184">
        <v>8.1189999999999998</v>
      </c>
      <c r="L1721" s="184">
        <v>2.6922000000000001</v>
      </c>
      <c r="M1721" s="184">
        <v>4.4390000000000001</v>
      </c>
      <c r="N1721" s="184">
        <v>13.058299999999999</v>
      </c>
      <c r="O1721" s="184">
        <v>5.0594999999999999</v>
      </c>
      <c r="P1721" s="184">
        <v>6.0096999999999996</v>
      </c>
      <c r="Q1721" s="184">
        <v>7.3666</v>
      </c>
      <c r="R1721" s="184">
        <v>8.2773000000000003</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44351</v>
      </c>
      <c r="E1722" s="184">
        <v>26.362300000000001</v>
      </c>
      <c r="F1722" s="184">
        <v>11.218299999999999</v>
      </c>
      <c r="G1722" s="184">
        <v>14.1851</v>
      </c>
      <c r="H1722" s="184">
        <v>7.6459999999999999</v>
      </c>
      <c r="I1722" s="184">
        <v>5.9076000000000004</v>
      </c>
      <c r="J1722" s="184">
        <v>6.3223000000000003</v>
      </c>
      <c r="K1722" s="184">
        <v>6.6501000000000001</v>
      </c>
      <c r="L1722" s="184">
        <v>2.7961</v>
      </c>
      <c r="M1722" s="184">
        <v>4.9097999999999997</v>
      </c>
      <c r="N1722" s="184">
        <v>6.2606000000000002</v>
      </c>
      <c r="O1722" s="184">
        <v>8.7463999999999995</v>
      </c>
      <c r="P1722" s="184">
        <v>8.1708999999999996</v>
      </c>
      <c r="Q1722" s="184">
        <v>8.5422999999999991</v>
      </c>
      <c r="R1722" s="184">
        <v>8.5053000000000001</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44351</v>
      </c>
      <c r="E1723" s="184">
        <v>25.3202</v>
      </c>
      <c r="F1723" s="184">
        <v>10.670500000000001</v>
      </c>
      <c r="G1723" s="184">
        <v>13.661899999999999</v>
      </c>
      <c r="H1723" s="184">
        <v>7.1351000000000004</v>
      </c>
      <c r="I1723" s="184">
        <v>5.4066999999999998</v>
      </c>
      <c r="J1723" s="184">
        <v>5.8227000000000002</v>
      </c>
      <c r="K1723" s="184">
        <v>6.1417999999999999</v>
      </c>
      <c r="L1723" s="184">
        <v>2.2894999999999999</v>
      </c>
      <c r="M1723" s="184">
        <v>4.3902999999999999</v>
      </c>
      <c r="N1723" s="184">
        <v>5.7298999999999998</v>
      </c>
      <c r="O1723" s="184">
        <v>8.1788000000000007</v>
      </c>
      <c r="P1723" s="184">
        <v>7.5716999999999999</v>
      </c>
      <c r="Q1723" s="184">
        <v>6.9282000000000004</v>
      </c>
      <c r="R1723" s="184">
        <v>7.9638</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44351</v>
      </c>
      <c r="E1724" s="184">
        <v>32.653300000000002</v>
      </c>
      <c r="F1724" s="184">
        <v>-0.1118</v>
      </c>
      <c r="G1724" s="184">
        <v>5.1814</v>
      </c>
      <c r="H1724" s="184">
        <v>0.46310000000000001</v>
      </c>
      <c r="I1724" s="184">
        <v>1.1423000000000001</v>
      </c>
      <c r="J1724" s="184">
        <v>3.6821999999999999</v>
      </c>
      <c r="K1724" s="184">
        <v>5.2031999999999998</v>
      </c>
      <c r="L1724" s="184">
        <v>2.9388999999999998</v>
      </c>
      <c r="M1724" s="184">
        <v>3.6398999999999999</v>
      </c>
      <c r="N1724" s="184">
        <v>5.8789999999999996</v>
      </c>
      <c r="O1724" s="184">
        <v>3.0905999999999998</v>
      </c>
      <c r="P1724" s="184">
        <v>4.4351000000000003</v>
      </c>
      <c r="Q1724" s="184">
        <v>6.5105000000000004</v>
      </c>
      <c r="R1724" s="184">
        <v>4.8284000000000002</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44351</v>
      </c>
      <c r="E1725" s="184">
        <v>34.946800000000003</v>
      </c>
      <c r="F1725" s="184">
        <v>0.62670000000000003</v>
      </c>
      <c r="G1725" s="184">
        <v>5.9214000000000002</v>
      </c>
      <c r="H1725" s="184">
        <v>1.1939</v>
      </c>
      <c r="I1725" s="184">
        <v>1.8738999999999999</v>
      </c>
      <c r="J1725" s="184">
        <v>4.4165999999999999</v>
      </c>
      <c r="K1725" s="184">
        <v>5.8265000000000002</v>
      </c>
      <c r="L1725" s="184">
        <v>3.6223000000000001</v>
      </c>
      <c r="M1725" s="184">
        <v>4.3517000000000001</v>
      </c>
      <c r="N1725" s="184">
        <v>6.6238000000000001</v>
      </c>
      <c r="O1725" s="184">
        <v>3.8166000000000002</v>
      </c>
      <c r="P1725" s="184">
        <v>5.3056000000000001</v>
      </c>
      <c r="Q1725" s="184">
        <v>7.0993000000000004</v>
      </c>
      <c r="R1725" s="184">
        <v>5.5373000000000001</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44351</v>
      </c>
      <c r="E1726" s="184">
        <v>38.315199999999997</v>
      </c>
      <c r="F1726" s="184">
        <v>5.9071999999999996</v>
      </c>
      <c r="G1726" s="184">
        <v>5.7502000000000004</v>
      </c>
      <c r="H1726" s="184">
        <v>1.1297999999999999</v>
      </c>
      <c r="I1726" s="184">
        <v>1.9339</v>
      </c>
      <c r="J1726" s="184">
        <v>4.7701000000000002</v>
      </c>
      <c r="K1726" s="184">
        <v>6.0350000000000001</v>
      </c>
      <c r="L1726" s="184">
        <v>2.2757000000000001</v>
      </c>
      <c r="M1726" s="184">
        <v>3.7538999999999998</v>
      </c>
      <c r="N1726" s="184">
        <v>6.0364000000000004</v>
      </c>
      <c r="O1726" s="184">
        <v>5.8853999999999997</v>
      </c>
      <c r="P1726" s="184">
        <v>6.0541999999999998</v>
      </c>
      <c r="Q1726" s="184">
        <v>7.3918999999999997</v>
      </c>
      <c r="R1726" s="184">
        <v>7.7332000000000001</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44351</v>
      </c>
      <c r="E1727" s="184">
        <v>40.960700000000003</v>
      </c>
      <c r="F1727" s="184">
        <v>6.8627000000000002</v>
      </c>
      <c r="G1727" s="184">
        <v>6.6868999999999996</v>
      </c>
      <c r="H1727" s="184">
        <v>2.0503</v>
      </c>
      <c r="I1727" s="184">
        <v>2.8610000000000002</v>
      </c>
      <c r="J1727" s="184">
        <v>5.6989000000000001</v>
      </c>
      <c r="K1727" s="184">
        <v>6.9641999999999999</v>
      </c>
      <c r="L1727" s="184">
        <v>3.2237</v>
      </c>
      <c r="M1727" s="184">
        <v>4.7388000000000003</v>
      </c>
      <c r="N1727" s="184">
        <v>7.0468000000000002</v>
      </c>
      <c r="O1727" s="184">
        <v>6.8550000000000004</v>
      </c>
      <c r="P1727" s="184">
        <v>6.9908000000000001</v>
      </c>
      <c r="Q1727" s="184">
        <v>8.1536000000000008</v>
      </c>
      <c r="R1727" s="184">
        <v>8.7495999999999992</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44351</v>
      </c>
      <c r="E1728" s="184">
        <v>24.678799999999999</v>
      </c>
      <c r="F1728" s="184">
        <v>15.3881</v>
      </c>
      <c r="G1728" s="184">
        <v>13.226800000000001</v>
      </c>
      <c r="H1728" s="184">
        <v>5.4992000000000001</v>
      </c>
      <c r="I1728" s="184">
        <v>4.6036000000000001</v>
      </c>
      <c r="J1728" s="184">
        <v>5.9024999999999999</v>
      </c>
      <c r="K1728" s="184">
        <v>7.2935999999999996</v>
      </c>
      <c r="L1728" s="184">
        <v>3.9272999999999998</v>
      </c>
      <c r="M1728" s="184">
        <v>5.2918000000000003</v>
      </c>
      <c r="N1728" s="184">
        <v>7.1473000000000004</v>
      </c>
      <c r="O1728" s="184">
        <v>4.3772000000000002</v>
      </c>
      <c r="P1728" s="184">
        <v>5.7047999999999996</v>
      </c>
      <c r="Q1728" s="184">
        <v>7.2912999999999997</v>
      </c>
      <c r="R1728" s="184">
        <v>7.7984999999999998</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44351</v>
      </c>
      <c r="E1729" s="184">
        <v>23.728400000000001</v>
      </c>
      <c r="F1729" s="184">
        <v>14.773099999999999</v>
      </c>
      <c r="G1729" s="184">
        <v>12.5753</v>
      </c>
      <c r="H1729" s="184">
        <v>4.883</v>
      </c>
      <c r="I1729" s="184">
        <v>3.9834999999999998</v>
      </c>
      <c r="J1729" s="184">
        <v>5.2884000000000002</v>
      </c>
      <c r="K1729" s="184">
        <v>6.6695000000000002</v>
      </c>
      <c r="L1729" s="184">
        <v>3.3277000000000001</v>
      </c>
      <c r="M1729" s="184">
        <v>4.7047999999999996</v>
      </c>
      <c r="N1729" s="184">
        <v>6.5693000000000001</v>
      </c>
      <c r="O1729" s="184">
        <v>3.8818999999999999</v>
      </c>
      <c r="P1729" s="184">
        <v>5.2007000000000003</v>
      </c>
      <c r="Q1729" s="184">
        <v>6.5003000000000002</v>
      </c>
      <c r="R1729" s="184">
        <v>7.2987000000000002</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8.0449351851851851</v>
      </c>
      <c r="G1730" s="186">
        <v>8.6422537037037035</v>
      </c>
      <c r="H1730" s="186">
        <v>2.1743518518518519</v>
      </c>
      <c r="I1730" s="186">
        <v>3.6691759259259253</v>
      </c>
      <c r="J1730" s="186">
        <v>5.4945314814814816</v>
      </c>
      <c r="K1730" s="186">
        <v>7.3638462962962974</v>
      </c>
      <c r="L1730" s="186">
        <v>3.8629846153846144</v>
      </c>
      <c r="M1730" s="186">
        <v>5.3956134615384608</v>
      </c>
      <c r="N1730" s="186">
        <v>7.3054846153846142</v>
      </c>
      <c r="O1730" s="186">
        <v>6.7564300000000017</v>
      </c>
      <c r="P1730" s="186">
        <v>6.8823145833333328</v>
      </c>
      <c r="Q1730" s="186">
        <v>7.6633981481481497</v>
      </c>
      <c r="R1730" s="186">
        <v>7.2024384615384598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7.1257000000000001</v>
      </c>
      <c r="G1731" s="186">
        <v>9.0358000000000001</v>
      </c>
      <c r="H1731" s="186">
        <v>1.97105</v>
      </c>
      <c r="I1731" s="186">
        <v>3.5235500000000002</v>
      </c>
      <c r="J1731" s="186">
        <v>5.56365</v>
      </c>
      <c r="K1731" s="186">
        <v>7.0505499999999994</v>
      </c>
      <c r="L1731" s="186">
        <v>3.3366500000000001</v>
      </c>
      <c r="M1731" s="186">
        <v>4.7909500000000005</v>
      </c>
      <c r="N1731" s="186">
        <v>6.6415500000000005</v>
      </c>
      <c r="O1731" s="186">
        <v>8.0092499999999998</v>
      </c>
      <c r="P1731" s="186">
        <v>7.4825499999999998</v>
      </c>
      <c r="Q1731" s="186">
        <v>7.6832499999999992</v>
      </c>
      <c r="R1731" s="186">
        <v>8.0009499999999996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44351</v>
      </c>
      <c r="E1734" s="184">
        <v>48.414099999999998</v>
      </c>
      <c r="F1734" s="184">
        <v>0.47860000000000003</v>
      </c>
      <c r="G1734" s="184">
        <v>2.2132000000000001</v>
      </c>
      <c r="H1734" s="184">
        <v>1.7958000000000001</v>
      </c>
      <c r="I1734" s="184">
        <v>3.9382000000000001</v>
      </c>
      <c r="J1734" s="184">
        <v>9.6498000000000008</v>
      </c>
      <c r="K1734" s="184">
        <v>9.8306000000000004</v>
      </c>
      <c r="L1734" s="184">
        <v>37.595999999999997</v>
      </c>
      <c r="M1734" s="184">
        <v>65.419899999999998</v>
      </c>
      <c r="N1734" s="184">
        <v>106.2465</v>
      </c>
      <c r="O1734" s="184">
        <v>6.9238</v>
      </c>
      <c r="P1734" s="184">
        <v>12.555</v>
      </c>
      <c r="Q1734" s="184">
        <v>11.81</v>
      </c>
      <c r="R1734" s="184">
        <v>17.1526</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44351</v>
      </c>
      <c r="E1735" s="184">
        <v>52.685499999999998</v>
      </c>
      <c r="F1735" s="184">
        <v>0.48159999999999997</v>
      </c>
      <c r="G1735" s="184">
        <v>2.2221000000000002</v>
      </c>
      <c r="H1735" s="184">
        <v>1.8168</v>
      </c>
      <c r="I1735" s="184">
        <v>3.9811999999999999</v>
      </c>
      <c r="J1735" s="184">
        <v>9.7486999999999995</v>
      </c>
      <c r="K1735" s="184">
        <v>10.1037</v>
      </c>
      <c r="L1735" s="184">
        <v>38.253799999999998</v>
      </c>
      <c r="M1735" s="184">
        <v>66.696700000000007</v>
      </c>
      <c r="N1735" s="184">
        <v>108.5497</v>
      </c>
      <c r="O1735" s="184">
        <v>8.1534999999999993</v>
      </c>
      <c r="P1735" s="184">
        <v>13.832000000000001</v>
      </c>
      <c r="Q1735" s="184">
        <v>17.776399999999999</v>
      </c>
      <c r="R1735" s="184">
        <v>18.4847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44351</v>
      </c>
      <c r="E1736" s="184">
        <v>54.74</v>
      </c>
      <c r="F1736" s="184">
        <v>0.4219</v>
      </c>
      <c r="G1736" s="184">
        <v>1.3704000000000001</v>
      </c>
      <c r="H1736" s="184">
        <v>1.5396000000000001</v>
      </c>
      <c r="I1736" s="184">
        <v>2.2795000000000001</v>
      </c>
      <c r="J1736" s="184">
        <v>8.3316999999999997</v>
      </c>
      <c r="K1736" s="184">
        <v>15.1936</v>
      </c>
      <c r="L1736" s="184">
        <v>31.903600000000001</v>
      </c>
      <c r="M1736" s="184">
        <v>56.7134</v>
      </c>
      <c r="N1736" s="184">
        <v>87.980800000000002</v>
      </c>
      <c r="O1736" s="184">
        <v>24.019500000000001</v>
      </c>
      <c r="P1736" s="184">
        <v>21.4435</v>
      </c>
      <c r="Q1736" s="184">
        <v>25.373999999999999</v>
      </c>
      <c r="R1736" s="184">
        <v>32.3003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44351</v>
      </c>
      <c r="E1737" s="184">
        <v>49.88</v>
      </c>
      <c r="F1737" s="184">
        <v>0.42280000000000001</v>
      </c>
      <c r="G1737" s="184">
        <v>1.3614999999999999</v>
      </c>
      <c r="H1737" s="184">
        <v>1.5059</v>
      </c>
      <c r="I1737" s="184">
        <v>2.2341000000000002</v>
      </c>
      <c r="J1737" s="184">
        <v>8.1996000000000002</v>
      </c>
      <c r="K1737" s="184">
        <v>14.745799999999999</v>
      </c>
      <c r="L1737" s="184">
        <v>30.8843</v>
      </c>
      <c r="M1737" s="184">
        <v>54.810699999999997</v>
      </c>
      <c r="N1737" s="184">
        <v>84.877700000000004</v>
      </c>
      <c r="O1737" s="184">
        <v>22.274000000000001</v>
      </c>
      <c r="P1737" s="184">
        <v>19.875499999999999</v>
      </c>
      <c r="Q1737" s="184">
        <v>23.832999999999998</v>
      </c>
      <c r="R1737" s="184">
        <v>30.206499999999998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44351</v>
      </c>
      <c r="E1738" s="184">
        <v>22.38</v>
      </c>
      <c r="F1738" s="184">
        <v>0.13420000000000001</v>
      </c>
      <c r="G1738" s="184">
        <v>1.5887</v>
      </c>
      <c r="H1738" s="184">
        <v>1.2669999999999999</v>
      </c>
      <c r="I1738" s="184">
        <v>3.5632000000000001</v>
      </c>
      <c r="J1738" s="184">
        <v>8.6935000000000002</v>
      </c>
      <c r="K1738" s="184">
        <v>16.5625</v>
      </c>
      <c r="L1738" s="184">
        <v>41.555999999999997</v>
      </c>
      <c r="M1738" s="184">
        <v>64.196600000000004</v>
      </c>
      <c r="N1738" s="184">
        <v>113.5496</v>
      </c>
      <c r="O1738" s="184"/>
      <c r="P1738" s="184"/>
      <c r="Q1738" s="184">
        <v>38.740600000000001</v>
      </c>
      <c r="R1738" s="184">
        <v>43.548999999999999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44351</v>
      </c>
      <c r="E1739" s="184">
        <v>21.39</v>
      </c>
      <c r="F1739" s="184">
        <v>0.18740000000000001</v>
      </c>
      <c r="G1739" s="184">
        <v>1.5669999999999999</v>
      </c>
      <c r="H1739" s="184">
        <v>1.2304999999999999</v>
      </c>
      <c r="I1739" s="184">
        <v>3.5333999999999999</v>
      </c>
      <c r="J1739" s="184">
        <v>8.5786999999999995</v>
      </c>
      <c r="K1739" s="184">
        <v>16.0608</v>
      </c>
      <c r="L1739" s="184">
        <v>40.354300000000002</v>
      </c>
      <c r="M1739" s="184">
        <v>61.922800000000002</v>
      </c>
      <c r="N1739" s="184">
        <v>109.7059</v>
      </c>
      <c r="O1739" s="184"/>
      <c r="P1739" s="184"/>
      <c r="Q1739" s="184">
        <v>36.212499999999999</v>
      </c>
      <c r="R1739" s="184">
        <v>40.862000000000002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44351</v>
      </c>
      <c r="E1740" s="184">
        <v>18.98</v>
      </c>
      <c r="F1740" s="184">
        <v>0.47639999999999999</v>
      </c>
      <c r="G1740" s="184">
        <v>2.2079</v>
      </c>
      <c r="H1740" s="184">
        <v>2.3180999999999998</v>
      </c>
      <c r="I1740" s="184">
        <v>4</v>
      </c>
      <c r="J1740" s="184">
        <v>10.6706</v>
      </c>
      <c r="K1740" s="184">
        <v>16.656400000000001</v>
      </c>
      <c r="L1740" s="184">
        <v>42.385599999999997</v>
      </c>
      <c r="M1740" s="184">
        <v>65.043499999999995</v>
      </c>
      <c r="N1740" s="184">
        <v>109.7238</v>
      </c>
      <c r="O1740" s="184"/>
      <c r="P1740" s="184"/>
      <c r="Q1740" s="184">
        <v>32.107199999999999</v>
      </c>
      <c r="R1740" s="184">
        <v>34.907499999999999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44351</v>
      </c>
      <c r="E1741" s="184">
        <v>18.239999999999998</v>
      </c>
      <c r="F1741" s="184">
        <v>0.49590000000000001</v>
      </c>
      <c r="G1741" s="184">
        <v>2.1848999999999998</v>
      </c>
      <c r="H1741" s="184">
        <v>2.2995000000000001</v>
      </c>
      <c r="I1741" s="184">
        <v>3.9908999999999999</v>
      </c>
      <c r="J1741" s="184">
        <v>10.545500000000001</v>
      </c>
      <c r="K1741" s="184">
        <v>16.1783</v>
      </c>
      <c r="L1741" s="184">
        <v>41.176499999999997</v>
      </c>
      <c r="M1741" s="184">
        <v>63.002699999999997</v>
      </c>
      <c r="N1741" s="184">
        <v>106.10169999999999</v>
      </c>
      <c r="O1741" s="184"/>
      <c r="P1741" s="184"/>
      <c r="Q1741" s="184">
        <v>29.843900000000001</v>
      </c>
      <c r="R1741" s="184">
        <v>32.573099999999997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44351</v>
      </c>
      <c r="E1742" s="184">
        <v>96.581999999999994</v>
      </c>
      <c r="F1742" s="184">
        <v>4.1399999999999999E-2</v>
      </c>
      <c r="G1742" s="184">
        <v>2.6714000000000002</v>
      </c>
      <c r="H1742" s="184">
        <v>2.9988000000000001</v>
      </c>
      <c r="I1742" s="184">
        <v>3.3559000000000001</v>
      </c>
      <c r="J1742" s="184">
        <v>9.9672000000000001</v>
      </c>
      <c r="K1742" s="184">
        <v>12.4537</v>
      </c>
      <c r="L1742" s="184">
        <v>32.6785</v>
      </c>
      <c r="M1742" s="184">
        <v>56.9163</v>
      </c>
      <c r="N1742" s="184">
        <v>102.07550000000001</v>
      </c>
      <c r="O1742" s="184">
        <v>15.6905</v>
      </c>
      <c r="P1742" s="184">
        <v>15.877599999999999</v>
      </c>
      <c r="Q1742" s="184">
        <v>22.441099999999999</v>
      </c>
      <c r="R1742" s="184">
        <v>28.0794</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44351</v>
      </c>
      <c r="E1743" s="184">
        <v>91.162000000000006</v>
      </c>
      <c r="F1743" s="184">
        <v>3.8399999999999997E-2</v>
      </c>
      <c r="G1743" s="184">
        <v>2.6634000000000002</v>
      </c>
      <c r="H1743" s="184">
        <v>2.9811000000000001</v>
      </c>
      <c r="I1743" s="184">
        <v>3.3195999999999999</v>
      </c>
      <c r="J1743" s="184">
        <v>9.8840000000000003</v>
      </c>
      <c r="K1743" s="184">
        <v>12.199400000000001</v>
      </c>
      <c r="L1743" s="184">
        <v>32.078600000000002</v>
      </c>
      <c r="M1743" s="184">
        <v>55.869799999999998</v>
      </c>
      <c r="N1743" s="184">
        <v>100.27679999999999</v>
      </c>
      <c r="O1743" s="184">
        <v>14.7515</v>
      </c>
      <c r="P1743" s="184">
        <v>15.082800000000001</v>
      </c>
      <c r="Q1743" s="184">
        <v>17.1221</v>
      </c>
      <c r="R1743" s="184">
        <v>26.9513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44351</v>
      </c>
      <c r="E1744" s="184">
        <v>20.811</v>
      </c>
      <c r="F1744" s="184">
        <v>0.2505</v>
      </c>
      <c r="G1744" s="184">
        <v>2.3759999999999999</v>
      </c>
      <c r="H1744" s="184">
        <v>1.5964</v>
      </c>
      <c r="I1744" s="184">
        <v>2.5981000000000001</v>
      </c>
      <c r="J1744" s="184">
        <v>10.690899999999999</v>
      </c>
      <c r="K1744" s="184">
        <v>12.1524</v>
      </c>
      <c r="L1744" s="184">
        <v>41.273499999999999</v>
      </c>
      <c r="M1744" s="184">
        <v>67.573899999999995</v>
      </c>
      <c r="N1744" s="184">
        <v>107.9229</v>
      </c>
      <c r="O1744" s="184"/>
      <c r="P1744" s="184"/>
      <c r="Q1744" s="184">
        <v>37.088500000000003</v>
      </c>
      <c r="R1744" s="184">
        <v>34.148800000000001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44351</v>
      </c>
      <c r="E1745" s="184">
        <v>20.077000000000002</v>
      </c>
      <c r="F1745" s="184">
        <v>0.24970000000000001</v>
      </c>
      <c r="G1745" s="184">
        <v>2.3658000000000001</v>
      </c>
      <c r="H1745" s="184">
        <v>1.5683</v>
      </c>
      <c r="I1745" s="184">
        <v>2.5383</v>
      </c>
      <c r="J1745" s="184">
        <v>10.544</v>
      </c>
      <c r="K1745" s="184">
        <v>11.7064</v>
      </c>
      <c r="L1745" s="184">
        <v>40.173099999999998</v>
      </c>
      <c r="M1745" s="184">
        <v>65.610799999999998</v>
      </c>
      <c r="N1745" s="184">
        <v>104.6794</v>
      </c>
      <c r="O1745" s="184"/>
      <c r="P1745" s="184"/>
      <c r="Q1745" s="184">
        <v>34.9861</v>
      </c>
      <c r="R1745" s="184">
        <v>32.073599999999999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44351</v>
      </c>
      <c r="E1746" s="184">
        <v>75.144599999999997</v>
      </c>
      <c r="F1746" s="184">
        <v>0.3488</v>
      </c>
      <c r="G1746" s="184">
        <v>1.8204</v>
      </c>
      <c r="H1746" s="184">
        <v>1.0029999999999999</v>
      </c>
      <c r="I1746" s="184">
        <v>4.0076999999999998</v>
      </c>
      <c r="J1746" s="184">
        <v>8.93</v>
      </c>
      <c r="K1746" s="184">
        <v>8.3171999999999997</v>
      </c>
      <c r="L1746" s="184">
        <v>34.220599999999997</v>
      </c>
      <c r="M1746" s="184">
        <v>62.502899999999997</v>
      </c>
      <c r="N1746" s="184">
        <v>99.374899999999997</v>
      </c>
      <c r="O1746" s="184">
        <v>8.8588000000000005</v>
      </c>
      <c r="P1746" s="184">
        <v>12.350899999999999</v>
      </c>
      <c r="Q1746" s="184">
        <v>13.992599999999999</v>
      </c>
      <c r="R1746" s="184">
        <v>16.8613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44351</v>
      </c>
      <c r="E1747" s="184">
        <v>82.1584</v>
      </c>
      <c r="F1747" s="184">
        <v>0.35099999999999998</v>
      </c>
      <c r="G1747" s="184">
        <v>1.8271999999999999</v>
      </c>
      <c r="H1747" s="184">
        <v>1.0186999999999999</v>
      </c>
      <c r="I1747" s="184">
        <v>4.0410000000000004</v>
      </c>
      <c r="J1747" s="184">
        <v>9.0078999999999994</v>
      </c>
      <c r="K1747" s="184">
        <v>8.5460999999999991</v>
      </c>
      <c r="L1747" s="184">
        <v>34.779400000000003</v>
      </c>
      <c r="M1747" s="184">
        <v>63.516199999999998</v>
      </c>
      <c r="N1747" s="184">
        <v>101.0444</v>
      </c>
      <c r="O1747" s="184">
        <v>9.9128000000000007</v>
      </c>
      <c r="P1747" s="184">
        <v>13.568899999999999</v>
      </c>
      <c r="Q1747" s="184">
        <v>20.387499999999999</v>
      </c>
      <c r="R1747" s="184">
        <v>17.884</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44351</v>
      </c>
      <c r="E1748" s="184">
        <v>68.400000000000006</v>
      </c>
      <c r="F1748" s="184">
        <v>0.86560000000000004</v>
      </c>
      <c r="G1748" s="184">
        <v>3.5045999999999999</v>
      </c>
      <c r="H1748" s="184">
        <v>2.9175</v>
      </c>
      <c r="I1748" s="184">
        <v>5.0949999999999998</v>
      </c>
      <c r="J1748" s="184">
        <v>12.350300000000001</v>
      </c>
      <c r="K1748" s="184">
        <v>15.472300000000001</v>
      </c>
      <c r="L1748" s="184">
        <v>42.8005</v>
      </c>
      <c r="M1748" s="184">
        <v>67.286199999999994</v>
      </c>
      <c r="N1748" s="184">
        <v>109.24469999999999</v>
      </c>
      <c r="O1748" s="184">
        <v>12.7036</v>
      </c>
      <c r="P1748" s="184">
        <v>19.783799999999999</v>
      </c>
      <c r="Q1748" s="184">
        <v>18.894300000000001</v>
      </c>
      <c r="R1748" s="184">
        <v>20.5916</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44351</v>
      </c>
      <c r="E1749" s="184">
        <v>62.524000000000001</v>
      </c>
      <c r="F1749" s="184">
        <v>0.86470000000000002</v>
      </c>
      <c r="G1749" s="184">
        <v>3.496</v>
      </c>
      <c r="H1749" s="184">
        <v>2.8997999999999999</v>
      </c>
      <c r="I1749" s="184">
        <v>5.0575999999999999</v>
      </c>
      <c r="J1749" s="184">
        <v>12.259399999999999</v>
      </c>
      <c r="K1749" s="184">
        <v>15.2028</v>
      </c>
      <c r="L1749" s="184">
        <v>42.1355</v>
      </c>
      <c r="M1749" s="184">
        <v>66.0929</v>
      </c>
      <c r="N1749" s="184">
        <v>107.2321</v>
      </c>
      <c r="O1749" s="184">
        <v>11.427899999999999</v>
      </c>
      <c r="P1749" s="184">
        <v>18.375699999999998</v>
      </c>
      <c r="Q1749" s="184">
        <v>14.923</v>
      </c>
      <c r="R1749" s="184">
        <v>19.395399999999999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44351</v>
      </c>
      <c r="E1750" s="184">
        <v>71.299899999999994</v>
      </c>
      <c r="F1750" s="184">
        <v>0.1946</v>
      </c>
      <c r="G1750" s="184">
        <v>1.6265000000000001</v>
      </c>
      <c r="H1750" s="184">
        <v>1.9792000000000001</v>
      </c>
      <c r="I1750" s="184">
        <v>4.1425000000000001</v>
      </c>
      <c r="J1750" s="184">
        <v>8.5343</v>
      </c>
      <c r="K1750" s="184">
        <v>8.8251000000000008</v>
      </c>
      <c r="L1750" s="184">
        <v>33.228499999999997</v>
      </c>
      <c r="M1750" s="184">
        <v>58.683300000000003</v>
      </c>
      <c r="N1750" s="184">
        <v>91.417900000000003</v>
      </c>
      <c r="O1750" s="184">
        <v>7.9046000000000003</v>
      </c>
      <c r="P1750" s="184">
        <v>11.964700000000001</v>
      </c>
      <c r="Q1750" s="184">
        <v>13.015000000000001</v>
      </c>
      <c r="R1750" s="184">
        <v>19.2484</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44351</v>
      </c>
      <c r="E1751" s="184">
        <v>76.988500000000002</v>
      </c>
      <c r="F1751" s="184">
        <v>0.19850000000000001</v>
      </c>
      <c r="G1751" s="184">
        <v>1.6382000000000001</v>
      </c>
      <c r="H1751" s="184">
        <v>2.0068999999999999</v>
      </c>
      <c r="I1751" s="184">
        <v>4.1989000000000001</v>
      </c>
      <c r="J1751" s="184">
        <v>8.6645000000000003</v>
      </c>
      <c r="K1751" s="184">
        <v>9.2178000000000004</v>
      </c>
      <c r="L1751" s="184">
        <v>34.177999999999997</v>
      </c>
      <c r="M1751" s="184">
        <v>60.379300000000001</v>
      </c>
      <c r="N1751" s="184">
        <v>94.155500000000004</v>
      </c>
      <c r="O1751" s="184">
        <v>9.2116000000000007</v>
      </c>
      <c r="P1751" s="184">
        <v>13.109299999999999</v>
      </c>
      <c r="Q1751" s="184">
        <v>16.875800000000002</v>
      </c>
      <c r="R1751" s="184">
        <v>20.9297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44351</v>
      </c>
      <c r="E1752" s="184">
        <v>42.06</v>
      </c>
      <c r="F1752" s="184">
        <v>0.64610000000000001</v>
      </c>
      <c r="G1752" s="184">
        <v>2.7357</v>
      </c>
      <c r="H1752" s="184">
        <v>2.3357999999999999</v>
      </c>
      <c r="I1752" s="184">
        <v>5.5457999999999998</v>
      </c>
      <c r="J1752" s="184">
        <v>12.701000000000001</v>
      </c>
      <c r="K1752" s="184">
        <v>13.4916</v>
      </c>
      <c r="L1752" s="184">
        <v>38.583199999999998</v>
      </c>
      <c r="M1752" s="184">
        <v>66.904799999999994</v>
      </c>
      <c r="N1752" s="184">
        <v>113.286</v>
      </c>
      <c r="O1752" s="184">
        <v>16.9848</v>
      </c>
      <c r="P1752" s="184">
        <v>16.899699999999999</v>
      </c>
      <c r="Q1752" s="184">
        <v>11.1076</v>
      </c>
      <c r="R1752" s="184">
        <v>26.181100000000001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44351</v>
      </c>
      <c r="E1753" s="184">
        <v>44.95</v>
      </c>
      <c r="F1753" s="184">
        <v>0.62680000000000002</v>
      </c>
      <c r="G1753" s="184">
        <v>2.7429000000000001</v>
      </c>
      <c r="H1753" s="184">
        <v>2.3685</v>
      </c>
      <c r="I1753" s="184">
        <v>5.6155999999999997</v>
      </c>
      <c r="J1753" s="184">
        <v>12.8263</v>
      </c>
      <c r="K1753" s="184">
        <v>13.912800000000001</v>
      </c>
      <c r="L1753" s="184">
        <v>39.552900000000001</v>
      </c>
      <c r="M1753" s="184">
        <v>68.731200000000001</v>
      </c>
      <c r="N1753" s="184">
        <v>116.5222</v>
      </c>
      <c r="O1753" s="184">
        <v>18.471599999999999</v>
      </c>
      <c r="P1753" s="184">
        <v>18.0243</v>
      </c>
      <c r="Q1753" s="184">
        <v>16.6403</v>
      </c>
      <c r="R1753" s="184">
        <v>27.9924</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44351</v>
      </c>
      <c r="E1754" s="184">
        <v>14.12</v>
      </c>
      <c r="F1754" s="184">
        <v>0.85709999999999997</v>
      </c>
      <c r="G1754" s="184">
        <v>1.9495</v>
      </c>
      <c r="H1754" s="184">
        <v>1.8758999999999999</v>
      </c>
      <c r="I1754" s="184">
        <v>2.6909000000000001</v>
      </c>
      <c r="J1754" s="184">
        <v>7.8685999999999998</v>
      </c>
      <c r="K1754" s="184">
        <v>14.1471</v>
      </c>
      <c r="L1754" s="184">
        <v>39.525700000000001</v>
      </c>
      <c r="M1754" s="184">
        <v>59.548000000000002</v>
      </c>
      <c r="N1754" s="184">
        <v>93.69</v>
      </c>
      <c r="O1754" s="184">
        <v>11.077</v>
      </c>
      <c r="P1754" s="184"/>
      <c r="Q1754" s="184">
        <v>9.1122999999999994</v>
      </c>
      <c r="R1754" s="184">
        <v>21.5625</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44351</v>
      </c>
      <c r="E1755" s="184">
        <v>15.13</v>
      </c>
      <c r="F1755" s="184">
        <v>0.79949999999999999</v>
      </c>
      <c r="G1755" s="184">
        <v>1.8855</v>
      </c>
      <c r="H1755" s="184">
        <v>1.8855</v>
      </c>
      <c r="I1755" s="184">
        <v>2.7155</v>
      </c>
      <c r="J1755" s="184">
        <v>7.9943</v>
      </c>
      <c r="K1755" s="184">
        <v>14.3613</v>
      </c>
      <c r="L1755" s="184">
        <v>40.092599999999997</v>
      </c>
      <c r="M1755" s="184">
        <v>60.615699999999997</v>
      </c>
      <c r="N1755" s="184">
        <v>95.477999999999994</v>
      </c>
      <c r="O1755" s="184">
        <v>12.6515</v>
      </c>
      <c r="P1755" s="184"/>
      <c r="Q1755" s="184">
        <v>11.0345</v>
      </c>
      <c r="R1755" s="184">
        <v>22.785399999999999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44351</v>
      </c>
      <c r="E1756" s="184">
        <v>19.399999999999999</v>
      </c>
      <c r="F1756" s="184">
        <v>0.5181</v>
      </c>
      <c r="G1756" s="184">
        <v>2.8087</v>
      </c>
      <c r="H1756" s="184">
        <v>3.9657</v>
      </c>
      <c r="I1756" s="184">
        <v>5.7797000000000001</v>
      </c>
      <c r="J1756" s="184">
        <v>11.2385</v>
      </c>
      <c r="K1756" s="184">
        <v>13.5167</v>
      </c>
      <c r="L1756" s="184">
        <v>36.427599999999998</v>
      </c>
      <c r="M1756" s="184">
        <v>59.146799999999999</v>
      </c>
      <c r="N1756" s="184">
        <v>98.364000000000004</v>
      </c>
      <c r="O1756" s="184"/>
      <c r="P1756" s="184"/>
      <c r="Q1756" s="184">
        <v>68.232100000000003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44351</v>
      </c>
      <c r="E1757" s="184">
        <v>18.93</v>
      </c>
      <c r="F1757" s="184">
        <v>0.53110000000000002</v>
      </c>
      <c r="G1757" s="184">
        <v>2.7686999999999999</v>
      </c>
      <c r="H1757" s="184">
        <v>3.8967999999999998</v>
      </c>
      <c r="I1757" s="184">
        <v>5.6951000000000001</v>
      </c>
      <c r="J1757" s="184">
        <v>11.0915</v>
      </c>
      <c r="K1757" s="184">
        <v>12.9475</v>
      </c>
      <c r="L1757" s="184">
        <v>35.117800000000003</v>
      </c>
      <c r="M1757" s="184">
        <v>56.835099999999997</v>
      </c>
      <c r="N1757" s="184">
        <v>94.552899999999994</v>
      </c>
      <c r="O1757" s="184"/>
      <c r="P1757" s="184"/>
      <c r="Q1757" s="184">
        <v>65.024500000000003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44351</v>
      </c>
      <c r="E1758" s="184">
        <v>18.46</v>
      </c>
      <c r="F1758" s="184">
        <v>0.2172</v>
      </c>
      <c r="G1758" s="184">
        <v>1.9326000000000001</v>
      </c>
      <c r="H1758" s="184">
        <v>2.4417</v>
      </c>
      <c r="I1758" s="184">
        <v>4.7672999999999996</v>
      </c>
      <c r="J1758" s="184">
        <v>13.530099999999999</v>
      </c>
      <c r="K1758" s="184">
        <v>12.561</v>
      </c>
      <c r="L1758" s="184">
        <v>40.7012</v>
      </c>
      <c r="M1758" s="184">
        <v>59.965299999999999</v>
      </c>
      <c r="N1758" s="184">
        <v>90.113299999999995</v>
      </c>
      <c r="O1758" s="184"/>
      <c r="P1758" s="184"/>
      <c r="Q1758" s="184">
        <v>26.620699999999999</v>
      </c>
      <c r="R1758" s="184">
        <v>30.6907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44351</v>
      </c>
      <c r="E1759" s="184">
        <v>17.690000000000001</v>
      </c>
      <c r="F1759" s="184">
        <v>0.1699</v>
      </c>
      <c r="G1759" s="184">
        <v>1.9009</v>
      </c>
      <c r="H1759" s="184">
        <v>2.4319999999999999</v>
      </c>
      <c r="I1759" s="184">
        <v>4.6745999999999999</v>
      </c>
      <c r="J1759" s="184">
        <v>13.3248</v>
      </c>
      <c r="K1759" s="184">
        <v>12.0329</v>
      </c>
      <c r="L1759" s="184">
        <v>39.511000000000003</v>
      </c>
      <c r="M1759" s="184">
        <v>57.805500000000002</v>
      </c>
      <c r="N1759" s="184">
        <v>86.997900000000001</v>
      </c>
      <c r="O1759" s="184"/>
      <c r="P1759" s="184"/>
      <c r="Q1759" s="184">
        <v>24.560500000000001</v>
      </c>
      <c r="R1759" s="184">
        <v>28.595400000000001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44351</v>
      </c>
      <c r="E1760" s="184">
        <v>14.921200000000001</v>
      </c>
      <c r="F1760" s="184">
        <v>0.1961</v>
      </c>
      <c r="G1760" s="184">
        <v>1.6514</v>
      </c>
      <c r="H1760" s="184">
        <v>1.1277999999999999</v>
      </c>
      <c r="I1760" s="184">
        <v>3.4234</v>
      </c>
      <c r="J1760" s="184">
        <v>10.9903</v>
      </c>
      <c r="K1760" s="184">
        <v>11.984</v>
      </c>
      <c r="L1760" s="184">
        <v>33.934100000000001</v>
      </c>
      <c r="M1760" s="184">
        <v>55.291699999999999</v>
      </c>
      <c r="N1760" s="184">
        <v>95.316400000000002</v>
      </c>
      <c r="O1760" s="184"/>
      <c r="P1760" s="184"/>
      <c r="Q1760" s="184">
        <v>36.181800000000003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44351</v>
      </c>
      <c r="E1761" s="184">
        <v>14.5009</v>
      </c>
      <c r="F1761" s="184">
        <v>0.19</v>
      </c>
      <c r="G1761" s="184">
        <v>1.633</v>
      </c>
      <c r="H1761" s="184">
        <v>1.0847</v>
      </c>
      <c r="I1761" s="184">
        <v>3.3342999999999998</v>
      </c>
      <c r="J1761" s="184">
        <v>10.778499999999999</v>
      </c>
      <c r="K1761" s="184">
        <v>11.3544</v>
      </c>
      <c r="L1761" s="184">
        <v>32.486400000000003</v>
      </c>
      <c r="M1761" s="184">
        <v>52.774500000000003</v>
      </c>
      <c r="N1761" s="184">
        <v>91.065299999999993</v>
      </c>
      <c r="O1761" s="184"/>
      <c r="P1761" s="184"/>
      <c r="Q1761" s="184">
        <v>33.2121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44351</v>
      </c>
      <c r="E1762" s="184">
        <v>135.739</v>
      </c>
      <c r="F1762" s="184">
        <v>-1.0999999999999999E-2</v>
      </c>
      <c r="G1762" s="184">
        <v>2.1476999999999999</v>
      </c>
      <c r="H1762" s="184">
        <v>1.7008000000000001</v>
      </c>
      <c r="I1762" s="184">
        <v>4.7708000000000004</v>
      </c>
      <c r="J1762" s="184">
        <v>9.2571999999999992</v>
      </c>
      <c r="K1762" s="184">
        <v>13.496</v>
      </c>
      <c r="L1762" s="184">
        <v>42.548499999999997</v>
      </c>
      <c r="M1762" s="184">
        <v>76.630799999999994</v>
      </c>
      <c r="N1762" s="184">
        <v>124.8339</v>
      </c>
      <c r="O1762" s="184">
        <v>20.947500000000002</v>
      </c>
      <c r="P1762" s="184">
        <v>19.681000000000001</v>
      </c>
      <c r="Q1762" s="184">
        <v>17.369499999999999</v>
      </c>
      <c r="R1762" s="184">
        <v>36.668399999999998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44351</v>
      </c>
      <c r="E1763" s="184">
        <v>151.10599999999999</v>
      </c>
      <c r="F1763" s="184">
        <v>-7.9000000000000008E-3</v>
      </c>
      <c r="G1763" s="184">
        <v>2.1594000000000002</v>
      </c>
      <c r="H1763" s="184">
        <v>1.7289000000000001</v>
      </c>
      <c r="I1763" s="184">
        <v>4.8292000000000002</v>
      </c>
      <c r="J1763" s="184">
        <v>9.3917000000000002</v>
      </c>
      <c r="K1763" s="184">
        <v>13.914999999999999</v>
      </c>
      <c r="L1763" s="184">
        <v>43.6</v>
      </c>
      <c r="M1763" s="184">
        <v>78.578500000000005</v>
      </c>
      <c r="N1763" s="184">
        <v>128.1293</v>
      </c>
      <c r="O1763" s="184">
        <v>22.593299999999999</v>
      </c>
      <c r="P1763" s="184">
        <v>21.388400000000001</v>
      </c>
      <c r="Q1763" s="184">
        <v>20.947099999999999</v>
      </c>
      <c r="R1763" s="184">
        <v>38.625500000000002</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44351</v>
      </c>
      <c r="E1764" s="184">
        <v>38.006</v>
      </c>
      <c r="F1764" s="184">
        <v>0.27439999999999998</v>
      </c>
      <c r="G1764" s="184">
        <v>2.6717</v>
      </c>
      <c r="H1764" s="184">
        <v>1.8463000000000001</v>
      </c>
      <c r="I1764" s="184">
        <v>4.4005999999999998</v>
      </c>
      <c r="J1764" s="184">
        <v>9.1813000000000002</v>
      </c>
      <c r="K1764" s="184">
        <v>16.4756</v>
      </c>
      <c r="L1764" s="184">
        <v>41.866399999999999</v>
      </c>
      <c r="M1764" s="184">
        <v>66.802700000000002</v>
      </c>
      <c r="N1764" s="184">
        <v>106.0616</v>
      </c>
      <c r="O1764" s="184">
        <v>11.662100000000001</v>
      </c>
      <c r="P1764" s="184">
        <v>20.079499999999999</v>
      </c>
      <c r="Q1764" s="184">
        <v>20.790700000000001</v>
      </c>
      <c r="R1764" s="184">
        <v>22.402699999999999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44351</v>
      </c>
      <c r="E1765" s="184">
        <v>35.706000000000003</v>
      </c>
      <c r="F1765" s="184">
        <v>0.27239999999999998</v>
      </c>
      <c r="G1765" s="184">
        <v>2.6623999999999999</v>
      </c>
      <c r="H1765" s="184">
        <v>1.8250999999999999</v>
      </c>
      <c r="I1765" s="184">
        <v>4.3608000000000002</v>
      </c>
      <c r="J1765" s="184">
        <v>9.0859000000000005</v>
      </c>
      <c r="K1765" s="184">
        <v>16.170000000000002</v>
      </c>
      <c r="L1765" s="184">
        <v>41.136000000000003</v>
      </c>
      <c r="M1765" s="184">
        <v>65.489400000000003</v>
      </c>
      <c r="N1765" s="184">
        <v>103.89449999999999</v>
      </c>
      <c r="O1765" s="184">
        <v>10.450900000000001</v>
      </c>
      <c r="P1765" s="184">
        <v>18.9085</v>
      </c>
      <c r="Q1765" s="184">
        <v>19.7286</v>
      </c>
      <c r="R1765" s="184">
        <v>21.064399999999999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44351</v>
      </c>
      <c r="E1766" s="184">
        <v>68.758399999999995</v>
      </c>
      <c r="F1766" s="184">
        <v>0.65759999999999996</v>
      </c>
      <c r="G1766" s="184">
        <v>2.7568000000000001</v>
      </c>
      <c r="H1766" s="184">
        <v>2.3759000000000001</v>
      </c>
      <c r="I1766" s="184">
        <v>4.1928000000000001</v>
      </c>
      <c r="J1766" s="184">
        <v>9.4525000000000006</v>
      </c>
      <c r="K1766" s="184">
        <v>13.855399999999999</v>
      </c>
      <c r="L1766" s="184">
        <v>43.6342</v>
      </c>
      <c r="M1766" s="184">
        <v>67.142899999999997</v>
      </c>
      <c r="N1766" s="184">
        <v>112.5873</v>
      </c>
      <c r="O1766" s="184">
        <v>17.490100000000002</v>
      </c>
      <c r="P1766" s="184">
        <v>21.4909</v>
      </c>
      <c r="Q1766" s="184">
        <v>19.697399999999998</v>
      </c>
      <c r="R1766" s="184">
        <v>29.270700000000001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44351</v>
      </c>
      <c r="E1767" s="184">
        <v>74.431700000000006</v>
      </c>
      <c r="F1767" s="184">
        <v>0.65959999999999996</v>
      </c>
      <c r="G1767" s="184">
        <v>2.7631000000000001</v>
      </c>
      <c r="H1767" s="184">
        <v>2.3906999999999998</v>
      </c>
      <c r="I1767" s="184">
        <v>4.2256</v>
      </c>
      <c r="J1767" s="184">
        <v>9.5326000000000004</v>
      </c>
      <c r="K1767" s="184">
        <v>14.112500000000001</v>
      </c>
      <c r="L1767" s="184">
        <v>44.269799999999996</v>
      </c>
      <c r="M1767" s="184">
        <v>68.221699999999998</v>
      </c>
      <c r="N1767" s="184">
        <v>114.4252</v>
      </c>
      <c r="O1767" s="184">
        <v>18.589200000000002</v>
      </c>
      <c r="P1767" s="184">
        <v>22.763999999999999</v>
      </c>
      <c r="Q1767" s="184">
        <v>25.476700000000001</v>
      </c>
      <c r="R1767" s="184">
        <v>30.377400000000002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44351</v>
      </c>
      <c r="E1768" s="184">
        <v>19.55</v>
      </c>
      <c r="F1768" s="184">
        <v>0.25640000000000002</v>
      </c>
      <c r="G1768" s="184">
        <v>1.4530000000000001</v>
      </c>
      <c r="H1768" s="184">
        <v>1.2428999999999999</v>
      </c>
      <c r="I1768" s="184">
        <v>3.0575000000000001</v>
      </c>
      <c r="J1768" s="184">
        <v>9.7698</v>
      </c>
      <c r="K1768" s="184">
        <v>16.577200000000001</v>
      </c>
      <c r="L1768" s="184">
        <v>40.647500000000001</v>
      </c>
      <c r="M1768" s="184">
        <v>64.423900000000003</v>
      </c>
      <c r="N1768" s="184">
        <v>107.7577</v>
      </c>
      <c r="O1768" s="184"/>
      <c r="P1768" s="184"/>
      <c r="Q1768" s="184">
        <v>38.397100000000002</v>
      </c>
      <c r="R1768" s="184">
        <v>38.112000000000002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44351</v>
      </c>
      <c r="E1769" s="184">
        <v>18.850000000000001</v>
      </c>
      <c r="F1769" s="184">
        <v>0.26600000000000001</v>
      </c>
      <c r="G1769" s="184">
        <v>1.4532</v>
      </c>
      <c r="H1769" s="184">
        <v>1.1809000000000001</v>
      </c>
      <c r="I1769" s="184">
        <v>2.9491999999999998</v>
      </c>
      <c r="J1769" s="184">
        <v>9.593</v>
      </c>
      <c r="K1769" s="184">
        <v>16.071400000000001</v>
      </c>
      <c r="L1769" s="184">
        <v>39.423099999999998</v>
      </c>
      <c r="M1769" s="184">
        <v>62.36</v>
      </c>
      <c r="N1769" s="184">
        <v>104.22539999999999</v>
      </c>
      <c r="O1769" s="184"/>
      <c r="P1769" s="184"/>
      <c r="Q1769" s="184">
        <v>35.972499999999997</v>
      </c>
      <c r="R1769" s="184">
        <v>35.686399999999999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44351</v>
      </c>
      <c r="E1770" s="184">
        <v>120.699854279235</v>
      </c>
      <c r="F1770" s="184">
        <v>0.25369999999999998</v>
      </c>
      <c r="G1770" s="184">
        <v>1.7591000000000001</v>
      </c>
      <c r="H1770" s="184">
        <v>1.9155</v>
      </c>
      <c r="I1770" s="184">
        <v>2.3353000000000002</v>
      </c>
      <c r="J1770" s="184">
        <v>11.276199999999999</v>
      </c>
      <c r="K1770" s="184">
        <v>29.6616</v>
      </c>
      <c r="L1770" s="184">
        <v>58.244</v>
      </c>
      <c r="M1770" s="184">
        <v>91.470699999999994</v>
      </c>
      <c r="N1770" s="184">
        <v>194.34350000000001</v>
      </c>
      <c r="O1770" s="184">
        <v>28.5608</v>
      </c>
      <c r="P1770" s="184">
        <v>18.653199999999998</v>
      </c>
      <c r="Q1770" s="184">
        <v>10.6328</v>
      </c>
      <c r="R1770" s="184">
        <v>51.552599999999998</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44351</v>
      </c>
      <c r="E1771" s="184">
        <v>110.7808</v>
      </c>
      <c r="F1771" s="184">
        <v>0.25950000000000001</v>
      </c>
      <c r="G1771" s="184">
        <v>1.7761</v>
      </c>
      <c r="H1771" s="184">
        <v>1.9556</v>
      </c>
      <c r="I1771" s="184">
        <v>2.4491000000000001</v>
      </c>
      <c r="J1771" s="184">
        <v>11.4693</v>
      </c>
      <c r="K1771" s="184">
        <v>30.3443</v>
      </c>
      <c r="L1771" s="184">
        <v>59.753300000000003</v>
      </c>
      <c r="M1771" s="184">
        <v>93.631100000000004</v>
      </c>
      <c r="N1771" s="184">
        <v>198.4614</v>
      </c>
      <c r="O1771" s="184">
        <v>29.416799999999999</v>
      </c>
      <c r="P1771" s="184">
        <v>19.1816</v>
      </c>
      <c r="Q1771" s="184">
        <v>15.033300000000001</v>
      </c>
      <c r="R1771" s="184">
        <v>52.7119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44351</v>
      </c>
      <c r="E1772" s="184">
        <v>98.853899999999996</v>
      </c>
      <c r="F1772" s="184">
        <v>0.74280000000000002</v>
      </c>
      <c r="G1772" s="184">
        <v>1.6969000000000001</v>
      </c>
      <c r="H1772" s="184">
        <v>1.651</v>
      </c>
      <c r="I1772" s="184">
        <v>3.6297999999999999</v>
      </c>
      <c r="J1772" s="184">
        <v>8.1995000000000005</v>
      </c>
      <c r="K1772" s="184">
        <v>11.1189</v>
      </c>
      <c r="L1772" s="184">
        <v>31.361899999999999</v>
      </c>
      <c r="M1772" s="184">
        <v>56.799199999999999</v>
      </c>
      <c r="N1772" s="184">
        <v>94.602000000000004</v>
      </c>
      <c r="O1772" s="184">
        <v>20.473400000000002</v>
      </c>
      <c r="P1772" s="184">
        <v>23.8643</v>
      </c>
      <c r="Q1772" s="184">
        <v>27.475200000000001</v>
      </c>
      <c r="R1772" s="184">
        <v>31.981999999999999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44351</v>
      </c>
      <c r="E1773" s="184">
        <v>89.973299999999995</v>
      </c>
      <c r="F1773" s="184">
        <v>0.73980000000000001</v>
      </c>
      <c r="G1773" s="184">
        <v>1.6876</v>
      </c>
      <c r="H1773" s="184">
        <v>1.6294999999999999</v>
      </c>
      <c r="I1773" s="184">
        <v>3.5865</v>
      </c>
      <c r="J1773" s="184">
        <v>8.0943000000000005</v>
      </c>
      <c r="K1773" s="184">
        <v>10.8033</v>
      </c>
      <c r="L1773" s="184">
        <v>30.652799999999999</v>
      </c>
      <c r="M1773" s="184">
        <v>55.583199999999998</v>
      </c>
      <c r="N1773" s="184">
        <v>92.508600000000001</v>
      </c>
      <c r="O1773" s="184">
        <v>19.047999999999998</v>
      </c>
      <c r="P1773" s="184">
        <v>22.456199999999999</v>
      </c>
      <c r="Q1773" s="184">
        <v>20.573899999999998</v>
      </c>
      <c r="R1773" s="184">
        <v>30.4542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44351</v>
      </c>
      <c r="E1774" s="184">
        <v>123.6056</v>
      </c>
      <c r="F1774" s="184">
        <v>0.67749999999999999</v>
      </c>
      <c r="G1774" s="184">
        <v>2.4611999999999998</v>
      </c>
      <c r="H1774" s="184">
        <v>2.0928</v>
      </c>
      <c r="I1774" s="184">
        <v>2.8187000000000002</v>
      </c>
      <c r="J1774" s="184">
        <v>9.1661999999999999</v>
      </c>
      <c r="K1774" s="184">
        <v>14.6404</v>
      </c>
      <c r="L1774" s="184">
        <v>38.159300000000002</v>
      </c>
      <c r="M1774" s="184">
        <v>63.909500000000001</v>
      </c>
      <c r="N1774" s="184">
        <v>104.7752</v>
      </c>
      <c r="O1774" s="184">
        <v>8.9886999999999997</v>
      </c>
      <c r="P1774" s="184">
        <v>12.33</v>
      </c>
      <c r="Q1774" s="184">
        <v>16.6694</v>
      </c>
      <c r="R1774" s="184">
        <v>20.709499999999998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44351</v>
      </c>
      <c r="E1775" s="184">
        <v>130.68440000000001</v>
      </c>
      <c r="F1775" s="184">
        <v>0.68</v>
      </c>
      <c r="G1775" s="184">
        <v>2.4691999999999998</v>
      </c>
      <c r="H1775" s="184">
        <v>2.1122999999999998</v>
      </c>
      <c r="I1775" s="184">
        <v>2.8591000000000002</v>
      </c>
      <c r="J1775" s="184">
        <v>9.2604000000000006</v>
      </c>
      <c r="K1775" s="184">
        <v>14.934900000000001</v>
      </c>
      <c r="L1775" s="184">
        <v>38.853900000000003</v>
      </c>
      <c r="M1775" s="184">
        <v>65.145300000000006</v>
      </c>
      <c r="N1775" s="184">
        <v>106.8364</v>
      </c>
      <c r="O1775" s="184">
        <v>9.9997000000000007</v>
      </c>
      <c r="P1775" s="184">
        <v>13.2173</v>
      </c>
      <c r="Q1775" s="184">
        <v>17.116900000000001</v>
      </c>
      <c r="R1775" s="184">
        <v>21.8874</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44351</v>
      </c>
      <c r="E1776" s="184">
        <v>18.795300000000001</v>
      </c>
      <c r="F1776" s="184">
        <v>0.55000000000000004</v>
      </c>
      <c r="G1776" s="184">
        <v>1.2726999999999999</v>
      </c>
      <c r="H1776" s="184">
        <v>2.3982000000000001</v>
      </c>
      <c r="I1776" s="184">
        <v>4.0507</v>
      </c>
      <c r="J1776" s="184">
        <v>11.843500000000001</v>
      </c>
      <c r="K1776" s="184">
        <v>16.9495</v>
      </c>
      <c r="L1776" s="184">
        <v>43.439399999999999</v>
      </c>
      <c r="M1776" s="184">
        <v>67.008499999999998</v>
      </c>
      <c r="N1776" s="184">
        <v>102.5312</v>
      </c>
      <c r="O1776" s="184"/>
      <c r="P1776" s="184"/>
      <c r="Q1776" s="184">
        <v>27.9328</v>
      </c>
      <c r="R1776" s="184">
        <v>31.766500000000001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44351</v>
      </c>
      <c r="E1777" s="184">
        <v>17.896699999999999</v>
      </c>
      <c r="F1777" s="184">
        <v>0.54500000000000004</v>
      </c>
      <c r="G1777" s="184">
        <v>1.2583</v>
      </c>
      <c r="H1777" s="184">
        <v>2.3633999999999999</v>
      </c>
      <c r="I1777" s="184">
        <v>3.9792000000000001</v>
      </c>
      <c r="J1777" s="184">
        <v>11.675700000000001</v>
      </c>
      <c r="K1777" s="184">
        <v>16.429300000000001</v>
      </c>
      <c r="L1777" s="184">
        <v>42.195300000000003</v>
      </c>
      <c r="M1777" s="184">
        <v>64.812899999999999</v>
      </c>
      <c r="N1777" s="184">
        <v>98.993700000000004</v>
      </c>
      <c r="O1777" s="184"/>
      <c r="P1777" s="184"/>
      <c r="Q1777" s="184">
        <v>25.5093</v>
      </c>
      <c r="R1777" s="184">
        <v>29.398499999999999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44351</v>
      </c>
      <c r="E1778" s="184">
        <v>25.38</v>
      </c>
      <c r="F1778" s="184">
        <v>0.47510000000000002</v>
      </c>
      <c r="G1778" s="184">
        <v>1.8050999999999999</v>
      </c>
      <c r="H1778" s="184">
        <v>2.1739000000000002</v>
      </c>
      <c r="I1778" s="184">
        <v>3.5918000000000001</v>
      </c>
      <c r="J1778" s="184">
        <v>7.7249999999999996</v>
      </c>
      <c r="K1778" s="184">
        <v>13.253</v>
      </c>
      <c r="L1778" s="184">
        <v>38.688499999999998</v>
      </c>
      <c r="M1778" s="184">
        <v>56.280799999999999</v>
      </c>
      <c r="N1778" s="184">
        <v>100.31570000000001</v>
      </c>
      <c r="O1778" s="184">
        <v>17.172000000000001</v>
      </c>
      <c r="P1778" s="184">
        <v>15.797499999999999</v>
      </c>
      <c r="Q1778" s="184">
        <v>14.255000000000001</v>
      </c>
      <c r="R1778" s="184">
        <v>32.938400000000001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44351</v>
      </c>
      <c r="E1779" s="184">
        <v>24.02</v>
      </c>
      <c r="F1779" s="184">
        <v>0.46010000000000001</v>
      </c>
      <c r="G1779" s="184">
        <v>1.7797000000000001</v>
      </c>
      <c r="H1779" s="184">
        <v>2.1692999999999998</v>
      </c>
      <c r="I1779" s="184">
        <v>3.5790999999999999</v>
      </c>
      <c r="J1779" s="184">
        <v>7.6646999999999998</v>
      </c>
      <c r="K1779" s="184">
        <v>12.982100000000001</v>
      </c>
      <c r="L1779" s="184">
        <v>38.204799999999999</v>
      </c>
      <c r="M1779" s="184">
        <v>55.469299999999997</v>
      </c>
      <c r="N1779" s="184">
        <v>98.841099999999997</v>
      </c>
      <c r="O1779" s="184">
        <v>16.385100000000001</v>
      </c>
      <c r="P1779" s="184">
        <v>14.909800000000001</v>
      </c>
      <c r="Q1779" s="184">
        <v>13.3582</v>
      </c>
      <c r="R1779" s="184">
        <v>31.976600000000001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44351</v>
      </c>
      <c r="E1780" s="184">
        <v>12.6678</v>
      </c>
      <c r="F1780" s="184">
        <v>0.40339999999999998</v>
      </c>
      <c r="G1780" s="184">
        <v>1.9156</v>
      </c>
      <c r="H1780" s="184">
        <v>2.1423999999999999</v>
      </c>
      <c r="I1780" s="184">
        <v>3.8651</v>
      </c>
      <c r="J1780" s="184">
        <v>10.2037</v>
      </c>
      <c r="K1780" s="184">
        <v>12.636699999999999</v>
      </c>
      <c r="L1780" s="184"/>
      <c r="M1780" s="184"/>
      <c r="N1780" s="184"/>
      <c r="O1780" s="184"/>
      <c r="P1780" s="184"/>
      <c r="Q1780" s="184">
        <v>26.678000000000001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44351</v>
      </c>
      <c r="E1781" s="184">
        <v>12.552099999999999</v>
      </c>
      <c r="F1781" s="184">
        <v>0.39829999999999999</v>
      </c>
      <c r="G1781" s="184">
        <v>1.9005000000000001</v>
      </c>
      <c r="H1781" s="184">
        <v>2.1069</v>
      </c>
      <c r="I1781" s="184">
        <v>3.7930000000000001</v>
      </c>
      <c r="J1781" s="184">
        <v>10.0318</v>
      </c>
      <c r="K1781" s="184">
        <v>12.045299999999999</v>
      </c>
      <c r="L1781" s="184"/>
      <c r="M1781" s="184"/>
      <c r="N1781" s="184"/>
      <c r="O1781" s="184"/>
      <c r="P1781" s="184"/>
      <c r="Q1781" s="184">
        <v>25.521000000000001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0.41263750000000005</v>
      </c>
      <c r="G1782" s="186">
        <v>2.0950708333333337</v>
      </c>
      <c r="H1782" s="186">
        <v>2.0241583333333328</v>
      </c>
      <c r="I1782" s="186">
        <v>3.8216916666666676</v>
      </c>
      <c r="J1782" s="186">
        <v>9.9889333333333337</v>
      </c>
      <c r="K1782" s="186">
        <v>14.087637500000001</v>
      </c>
      <c r="L1782" s="186">
        <v>39.223206521739137</v>
      </c>
      <c r="M1782" s="186">
        <v>63.904715217391306</v>
      </c>
      <c r="N1782" s="186">
        <v>106.81890217391306</v>
      </c>
      <c r="O1782" s="186">
        <v>15.426486666666669</v>
      </c>
      <c r="P1782" s="186">
        <v>17.409496428571433</v>
      </c>
      <c r="Q1782" s="186">
        <v>24.297612500000003</v>
      </c>
      <c r="R1782" s="186">
        <v>29.323614285714285</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0.41264999999999996</v>
      </c>
      <c r="G1783" s="186">
        <v>1.9241000000000001</v>
      </c>
      <c r="H1783" s="186">
        <v>1.9674</v>
      </c>
      <c r="I1783" s="186">
        <v>3.9016500000000001</v>
      </c>
      <c r="J1783" s="186">
        <v>9.6992499999999993</v>
      </c>
      <c r="K1783" s="186">
        <v>13.68605</v>
      </c>
      <c r="L1783" s="186">
        <v>39.518349999999998</v>
      </c>
      <c r="M1783" s="186">
        <v>63.712850000000003</v>
      </c>
      <c r="N1783" s="186">
        <v>104.05994999999999</v>
      </c>
      <c r="O1783" s="186">
        <v>15.221</v>
      </c>
      <c r="P1783" s="186">
        <v>18.2</v>
      </c>
      <c r="Q1783" s="186">
        <v>20.8689</v>
      </c>
      <c r="R1783" s="186">
        <v>29.802499999999998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44351</v>
      </c>
      <c r="E1786" s="184">
        <v>11.13</v>
      </c>
      <c r="F1786" s="184">
        <v>-8.9800000000000005E-2</v>
      </c>
      <c r="G1786" s="184">
        <v>0.72399999999999998</v>
      </c>
      <c r="H1786" s="184">
        <v>1.4584999999999999</v>
      </c>
      <c r="I1786" s="184">
        <v>4.2134999999999998</v>
      </c>
      <c r="J1786" s="184">
        <v>7.6402000000000001</v>
      </c>
      <c r="K1786" s="184">
        <v>3.3426</v>
      </c>
      <c r="L1786" s="184"/>
      <c r="M1786" s="184"/>
      <c r="N1786" s="184"/>
      <c r="O1786" s="184"/>
      <c r="P1786" s="184"/>
      <c r="Q1786" s="184">
        <v>11.3</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44351</v>
      </c>
      <c r="E1787" s="184">
        <v>11.04</v>
      </c>
      <c r="F1787" s="184">
        <v>0</v>
      </c>
      <c r="G1787" s="184">
        <v>0.82189999999999996</v>
      </c>
      <c r="H1787" s="184">
        <v>1.4705999999999999</v>
      </c>
      <c r="I1787" s="184">
        <v>4.1509</v>
      </c>
      <c r="J1787" s="184">
        <v>7.4976000000000003</v>
      </c>
      <c r="K1787" s="184">
        <v>2.8891</v>
      </c>
      <c r="L1787" s="184"/>
      <c r="M1787" s="184"/>
      <c r="N1787" s="184"/>
      <c r="O1787" s="184"/>
      <c r="P1787" s="184"/>
      <c r="Q1787" s="184">
        <v>10.4</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44351</v>
      </c>
      <c r="E1788" s="184">
        <v>14.75</v>
      </c>
      <c r="F1788" s="184">
        <v>-0.20300000000000001</v>
      </c>
      <c r="G1788" s="184">
        <v>0.88919999999999999</v>
      </c>
      <c r="H1788" s="184">
        <v>1.7241</v>
      </c>
      <c r="I1788" s="184">
        <v>2.573</v>
      </c>
      <c r="J1788" s="184">
        <v>4.6841999999999997</v>
      </c>
      <c r="K1788" s="184">
        <v>3.7271000000000001</v>
      </c>
      <c r="L1788" s="184">
        <v>15.686299999999999</v>
      </c>
      <c r="M1788" s="184">
        <v>35.321100000000001</v>
      </c>
      <c r="N1788" s="184">
        <v>48.5398</v>
      </c>
      <c r="O1788" s="184"/>
      <c r="P1788" s="184"/>
      <c r="Q1788" s="184">
        <v>34.551699999999997</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44351</v>
      </c>
      <c r="E1789" s="184">
        <v>14.43</v>
      </c>
      <c r="F1789" s="184">
        <v>-0.27639999999999998</v>
      </c>
      <c r="G1789" s="184">
        <v>0.76819999999999999</v>
      </c>
      <c r="H1789" s="184">
        <v>1.6196999999999999</v>
      </c>
      <c r="I1789" s="184">
        <v>2.4131</v>
      </c>
      <c r="J1789" s="184">
        <v>4.4894999999999996</v>
      </c>
      <c r="K1789" s="184">
        <v>3.2189000000000001</v>
      </c>
      <c r="L1789" s="184">
        <v>14.614800000000001</v>
      </c>
      <c r="M1789" s="184">
        <v>33.6111</v>
      </c>
      <c r="N1789" s="184">
        <v>46.052599999999998</v>
      </c>
      <c r="O1789" s="184"/>
      <c r="P1789" s="184"/>
      <c r="Q1789" s="184">
        <v>32.317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44351</v>
      </c>
      <c r="E1790" s="184">
        <v>12.48</v>
      </c>
      <c r="F1790" s="184">
        <v>-8.0100000000000005E-2</v>
      </c>
      <c r="G1790" s="184">
        <v>0.72640000000000005</v>
      </c>
      <c r="H1790" s="184">
        <v>0.88919999999999999</v>
      </c>
      <c r="I1790" s="184">
        <v>2.6316000000000002</v>
      </c>
      <c r="J1790" s="184">
        <v>6.0323000000000002</v>
      </c>
      <c r="K1790" s="184">
        <v>5.1390000000000002</v>
      </c>
      <c r="L1790" s="184">
        <v>14.811400000000001</v>
      </c>
      <c r="M1790" s="184"/>
      <c r="N1790" s="184"/>
      <c r="O1790" s="184"/>
      <c r="P1790" s="184"/>
      <c r="Q1790" s="184">
        <v>24.8</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44351</v>
      </c>
      <c r="E1791" s="184">
        <v>12.62</v>
      </c>
      <c r="F1791" s="184">
        <v>-7.9200000000000007E-2</v>
      </c>
      <c r="G1791" s="184">
        <v>0.79869999999999997</v>
      </c>
      <c r="H1791" s="184">
        <v>0.96</v>
      </c>
      <c r="I1791" s="184">
        <v>2.7686999999999999</v>
      </c>
      <c r="J1791" s="184">
        <v>6.2290000000000001</v>
      </c>
      <c r="K1791" s="184">
        <v>5.6067</v>
      </c>
      <c r="L1791" s="184">
        <v>15.7798</v>
      </c>
      <c r="M1791" s="184"/>
      <c r="N1791" s="184"/>
      <c r="O1791" s="184"/>
      <c r="P1791" s="184"/>
      <c r="Q1791" s="184">
        <v>26.2</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44351</v>
      </c>
      <c r="E1792" s="184">
        <v>10.83</v>
      </c>
      <c r="F1792" s="184">
        <v>0</v>
      </c>
      <c r="G1792" s="184">
        <v>1.4995000000000001</v>
      </c>
      <c r="H1792" s="184">
        <v>1.6900999999999999</v>
      </c>
      <c r="I1792" s="184">
        <v>3.7355999999999998</v>
      </c>
      <c r="J1792" s="184">
        <v>7.9760999999999997</v>
      </c>
      <c r="K1792" s="184"/>
      <c r="L1792" s="184"/>
      <c r="M1792" s="184"/>
      <c r="N1792" s="184"/>
      <c r="O1792" s="184"/>
      <c r="P1792" s="184"/>
      <c r="Q1792" s="184">
        <v>8.3000000000000007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44351</v>
      </c>
      <c r="E1793" s="184">
        <v>10.79</v>
      </c>
      <c r="F1793" s="184">
        <v>0</v>
      </c>
      <c r="G1793" s="184">
        <v>1.5052000000000001</v>
      </c>
      <c r="H1793" s="184">
        <v>1.6964999999999999</v>
      </c>
      <c r="I1793" s="184">
        <v>3.6503000000000001</v>
      </c>
      <c r="J1793" s="184">
        <v>7.9</v>
      </c>
      <c r="K1793" s="184"/>
      <c r="L1793" s="184"/>
      <c r="M1793" s="184"/>
      <c r="N1793" s="184"/>
      <c r="O1793" s="184"/>
      <c r="P1793" s="184"/>
      <c r="Q1793" s="184">
        <v>7.9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44351</v>
      </c>
      <c r="E1794" s="184">
        <v>11.331</v>
      </c>
      <c r="F1794" s="184">
        <v>-4.41E-2</v>
      </c>
      <c r="G1794" s="184">
        <v>0.98029999999999995</v>
      </c>
      <c r="H1794" s="184">
        <v>1.7237</v>
      </c>
      <c r="I1794" s="184">
        <v>2.8782000000000001</v>
      </c>
      <c r="J1794" s="184">
        <v>7.5659999999999998</v>
      </c>
      <c r="K1794" s="184">
        <v>6.0656999999999996</v>
      </c>
      <c r="L1794" s="184"/>
      <c r="M1794" s="184"/>
      <c r="N1794" s="184"/>
      <c r="O1794" s="184"/>
      <c r="P1794" s="184"/>
      <c r="Q1794" s="184">
        <v>13.31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44351</v>
      </c>
      <c r="E1795" s="184">
        <v>11.233000000000001</v>
      </c>
      <c r="F1795" s="184">
        <v>-5.3400000000000003E-2</v>
      </c>
      <c r="G1795" s="184">
        <v>0.9617</v>
      </c>
      <c r="H1795" s="184">
        <v>1.6929000000000001</v>
      </c>
      <c r="I1795" s="184">
        <v>2.8098000000000001</v>
      </c>
      <c r="J1795" s="184">
        <v>7.4105999999999996</v>
      </c>
      <c r="K1795" s="184">
        <v>5.6031000000000004</v>
      </c>
      <c r="L1795" s="184"/>
      <c r="M1795" s="184"/>
      <c r="N1795" s="184"/>
      <c r="O1795" s="184"/>
      <c r="P1795" s="184"/>
      <c r="Q1795" s="184">
        <v>12.33</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44351</v>
      </c>
      <c r="E1796" s="184">
        <v>26.722000000000001</v>
      </c>
      <c r="F1796" s="184">
        <v>-7.1099999999999997E-2</v>
      </c>
      <c r="G1796" s="184">
        <v>0.87580000000000002</v>
      </c>
      <c r="H1796" s="184">
        <v>1.7361</v>
      </c>
      <c r="I1796" s="184">
        <v>3.5455000000000001</v>
      </c>
      <c r="J1796" s="184">
        <v>8.2169000000000008</v>
      </c>
      <c r="K1796" s="184">
        <v>4.9485999999999999</v>
      </c>
      <c r="L1796" s="184">
        <v>17.8063</v>
      </c>
      <c r="M1796" s="184"/>
      <c r="N1796" s="184"/>
      <c r="O1796" s="184"/>
      <c r="P1796" s="184"/>
      <c r="Q1796" s="184">
        <v>19.802700000000002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44351</v>
      </c>
      <c r="E1797" s="184">
        <v>15.261699999999999</v>
      </c>
      <c r="F1797" s="184">
        <v>6.2300000000000001E-2</v>
      </c>
      <c r="G1797" s="184">
        <v>1.3561000000000001</v>
      </c>
      <c r="H1797" s="184">
        <v>1.5564</v>
      </c>
      <c r="I1797" s="184">
        <v>2.2202999999999999</v>
      </c>
      <c r="J1797" s="184">
        <v>7.2282999999999999</v>
      </c>
      <c r="K1797" s="184">
        <v>15.4109</v>
      </c>
      <c r="L1797" s="184">
        <v>38.633099999999999</v>
      </c>
      <c r="M1797" s="184"/>
      <c r="N1797" s="184"/>
      <c r="O1797" s="184"/>
      <c r="P1797" s="184"/>
      <c r="Q1797" s="184">
        <v>52.616999999999997</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44351</v>
      </c>
      <c r="E1798" s="184">
        <v>15.1479</v>
      </c>
      <c r="F1798" s="184">
        <v>5.9400000000000001E-2</v>
      </c>
      <c r="G1798" s="184">
        <v>1.3468</v>
      </c>
      <c r="H1798" s="184">
        <v>1.5308999999999999</v>
      </c>
      <c r="I1798" s="184">
        <v>2.1726000000000001</v>
      </c>
      <c r="J1798" s="184">
        <v>7.1219000000000001</v>
      </c>
      <c r="K1798" s="184">
        <v>15.058400000000001</v>
      </c>
      <c r="L1798" s="184">
        <v>37.731999999999999</v>
      </c>
      <c r="M1798" s="184"/>
      <c r="N1798" s="184"/>
      <c r="O1798" s="184"/>
      <c r="P1798" s="184"/>
      <c r="Q1798" s="184">
        <v>51.478999999999999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44351</v>
      </c>
      <c r="E1799" s="184">
        <v>15.42</v>
      </c>
      <c r="F1799" s="184">
        <v>6.4899999999999999E-2</v>
      </c>
      <c r="G1799" s="184">
        <v>1.3807</v>
      </c>
      <c r="H1799" s="184">
        <v>2.0516000000000001</v>
      </c>
      <c r="I1799" s="184">
        <v>3.4205000000000001</v>
      </c>
      <c r="J1799" s="184">
        <v>6.7127999999999997</v>
      </c>
      <c r="K1799" s="184">
        <v>3.629</v>
      </c>
      <c r="L1799" s="184">
        <v>19.906700000000001</v>
      </c>
      <c r="M1799" s="184">
        <v>42.382300000000001</v>
      </c>
      <c r="N1799" s="184">
        <v>64.392300000000006</v>
      </c>
      <c r="O1799" s="184"/>
      <c r="P1799" s="184"/>
      <c r="Q1799" s="184">
        <v>25.621300000000002</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44351</v>
      </c>
      <c r="E1800" s="184">
        <v>15.24</v>
      </c>
      <c r="F1800" s="184">
        <v>0.13139999999999999</v>
      </c>
      <c r="G1800" s="184">
        <v>1.3972</v>
      </c>
      <c r="H1800" s="184">
        <v>2.0764</v>
      </c>
      <c r="I1800" s="184">
        <v>3.3921000000000001</v>
      </c>
      <c r="J1800" s="184">
        <v>6.6479999999999997</v>
      </c>
      <c r="K1800" s="184">
        <v>3.4622999999999999</v>
      </c>
      <c r="L1800" s="184">
        <v>19.435700000000001</v>
      </c>
      <c r="M1800" s="184">
        <v>41.6357</v>
      </c>
      <c r="N1800" s="184">
        <v>63.344099999999997</v>
      </c>
      <c r="O1800" s="184"/>
      <c r="P1800" s="184"/>
      <c r="Q1800" s="184">
        <v>24.846800000000002</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44351</v>
      </c>
      <c r="E1801" s="184">
        <v>153.84729999999999</v>
      </c>
      <c r="F1801" s="184">
        <v>0.1162</v>
      </c>
      <c r="G1801" s="184">
        <v>1.2283999999999999</v>
      </c>
      <c r="H1801" s="184">
        <v>1.8565</v>
      </c>
      <c r="I1801" s="184">
        <v>3.6254</v>
      </c>
      <c r="J1801" s="184">
        <v>7.7221000000000002</v>
      </c>
      <c r="K1801" s="184">
        <v>3.5406</v>
      </c>
      <c r="L1801" s="184">
        <v>18.3428</v>
      </c>
      <c r="M1801" s="184">
        <v>37.4786</v>
      </c>
      <c r="N1801" s="184">
        <v>56.035200000000003</v>
      </c>
      <c r="O1801" s="184">
        <v>15.055999999999999</v>
      </c>
      <c r="P1801" s="184">
        <v>14.226000000000001</v>
      </c>
      <c r="Q1801" s="184">
        <v>14.7567</v>
      </c>
      <c r="R1801" s="184">
        <v>15.785399999999999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44351</v>
      </c>
      <c r="E1802" s="184">
        <v>636.50174595213605</v>
      </c>
      <c r="F1802" s="184">
        <v>0.114</v>
      </c>
      <c r="G1802" s="184">
        <v>1.2216</v>
      </c>
      <c r="H1802" s="184">
        <v>1.8403</v>
      </c>
      <c r="I1802" s="184">
        <v>3.5924999999999998</v>
      </c>
      <c r="J1802" s="184">
        <v>7.6460999999999997</v>
      </c>
      <c r="K1802" s="184">
        <v>3.3269000000000002</v>
      </c>
      <c r="L1802" s="184">
        <v>17.859000000000002</v>
      </c>
      <c r="M1802" s="184">
        <v>36.660499999999999</v>
      </c>
      <c r="N1802" s="184">
        <v>54.817700000000002</v>
      </c>
      <c r="O1802" s="184">
        <v>14.112</v>
      </c>
      <c r="P1802" s="184">
        <v>13.2745</v>
      </c>
      <c r="Q1802" s="184">
        <v>14.6173</v>
      </c>
      <c r="R1802" s="184">
        <v>14.8765</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-2.0523529411764711E-2</v>
      </c>
      <c r="G1803" s="186">
        <v>1.0871588235294121</v>
      </c>
      <c r="H1803" s="186">
        <v>1.6219705882352939</v>
      </c>
      <c r="I1803" s="186">
        <v>3.1643294117647063</v>
      </c>
      <c r="J1803" s="186">
        <v>6.9836235294117648</v>
      </c>
      <c r="K1803" s="186">
        <v>5.6645933333333325</v>
      </c>
      <c r="L1803" s="186">
        <v>20.964354545454544</v>
      </c>
      <c r="M1803" s="186">
        <v>37.848216666666666</v>
      </c>
      <c r="N1803" s="186">
        <v>55.530283333333337</v>
      </c>
      <c r="O1803" s="186">
        <v>14.584</v>
      </c>
      <c r="P1803" s="186">
        <v>13.750250000000001</v>
      </c>
      <c r="Q1803" s="186">
        <v>22.655852941176477</v>
      </c>
      <c r="R1803" s="186">
        <v>15.33095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v>
      </c>
      <c r="G1804" s="186">
        <v>0.98029999999999995</v>
      </c>
      <c r="H1804" s="186">
        <v>1.6929000000000001</v>
      </c>
      <c r="I1804" s="186">
        <v>3.3921000000000001</v>
      </c>
      <c r="J1804" s="186">
        <v>7.4105999999999996</v>
      </c>
      <c r="K1804" s="186">
        <v>3.7271000000000001</v>
      </c>
      <c r="L1804" s="186">
        <v>17.859000000000002</v>
      </c>
      <c r="M1804" s="186">
        <v>37.06955</v>
      </c>
      <c r="N1804" s="186">
        <v>55.426450000000003</v>
      </c>
      <c r="O1804" s="186">
        <v>14.584</v>
      </c>
      <c r="P1804" s="186">
        <v>13.750250000000001</v>
      </c>
      <c r="Q1804" s="186">
        <v>19.802700000000002</v>
      </c>
      <c r="R1804" s="186">
        <v>15.33095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44351</v>
      </c>
      <c r="E1807" s="184">
        <v>246.1936</v>
      </c>
      <c r="F1807" s="184">
        <v>5.6642999999999999</v>
      </c>
      <c r="G1807" s="184">
        <v>4.8005000000000004</v>
      </c>
      <c r="H1807" s="184">
        <v>3.6772999999999998</v>
      </c>
      <c r="I1807" s="184">
        <v>4.3426999999999998</v>
      </c>
      <c r="J1807" s="184">
        <v>4.0296000000000003</v>
      </c>
      <c r="K1807" s="184">
        <v>4.8505000000000003</v>
      </c>
      <c r="L1807" s="184">
        <v>3.9220999999999999</v>
      </c>
      <c r="M1807" s="184">
        <v>4.4851999999999999</v>
      </c>
      <c r="N1807" s="184">
        <v>5.6414</v>
      </c>
      <c r="O1807" s="184">
        <v>7.6947999999999999</v>
      </c>
      <c r="P1807" s="184">
        <v>7.6322999999999999</v>
      </c>
      <c r="Q1807" s="184">
        <v>7.8253000000000004</v>
      </c>
      <c r="R1807" s="184">
        <v>6.8868999999999998</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44351</v>
      </c>
      <c r="E1808" s="184">
        <v>430.33749999999998</v>
      </c>
      <c r="F1808" s="184">
        <v>6.2096999999999998</v>
      </c>
      <c r="G1808" s="184">
        <v>5.0742000000000003</v>
      </c>
      <c r="H1808" s="184">
        <v>3.7103999999999999</v>
      </c>
      <c r="I1808" s="184">
        <v>4.3189000000000002</v>
      </c>
      <c r="J1808" s="184">
        <v>4.1669</v>
      </c>
      <c r="K1808" s="184">
        <v>4.9836</v>
      </c>
      <c r="L1808" s="184">
        <v>4.0503</v>
      </c>
      <c r="M1808" s="184">
        <v>4.5545</v>
      </c>
      <c r="N1808" s="184">
        <v>5.6135000000000002</v>
      </c>
      <c r="O1808" s="184">
        <v>7.4798</v>
      </c>
      <c r="P1808" s="184">
        <v>7.5667999999999997</v>
      </c>
      <c r="Q1808" s="184">
        <v>8.3366000000000007</v>
      </c>
      <c r="R1808" s="184">
        <v>6.7454999999999998</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44351</v>
      </c>
      <c r="E1809" s="184">
        <v>426.0437</v>
      </c>
      <c r="F1809" s="184">
        <v>6.0408999999999997</v>
      </c>
      <c r="G1809" s="184">
        <v>4.9053000000000004</v>
      </c>
      <c r="H1809" s="184">
        <v>3.5394000000000001</v>
      </c>
      <c r="I1809" s="184">
        <v>4.1475999999999997</v>
      </c>
      <c r="J1809" s="184">
        <v>3.9937</v>
      </c>
      <c r="K1809" s="184">
        <v>4.8108000000000004</v>
      </c>
      <c r="L1809" s="184">
        <v>3.8851</v>
      </c>
      <c r="M1809" s="184">
        <v>4.3967000000000001</v>
      </c>
      <c r="N1809" s="184">
        <v>5.4553000000000003</v>
      </c>
      <c r="O1809" s="184">
        <v>7.3391999999999999</v>
      </c>
      <c r="P1809" s="184">
        <v>7.4263000000000003</v>
      </c>
      <c r="Q1809" s="184">
        <v>7.6645000000000003</v>
      </c>
      <c r="R1809" s="184">
        <v>6.6002999999999998</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44351</v>
      </c>
      <c r="E1810" s="184">
        <v>12.058999999999999</v>
      </c>
      <c r="F1810" s="184">
        <v>5.1463000000000001</v>
      </c>
      <c r="G1810" s="184">
        <v>5.3497000000000003</v>
      </c>
      <c r="H1810" s="184">
        <v>3.3748999999999998</v>
      </c>
      <c r="I1810" s="184">
        <v>4.1792999999999996</v>
      </c>
      <c r="J1810" s="184">
        <v>4.2134999999999998</v>
      </c>
      <c r="K1810" s="184">
        <v>4.5994999999999999</v>
      </c>
      <c r="L1810" s="184">
        <v>4.2023000000000001</v>
      </c>
      <c r="M1810" s="184">
        <v>4.5834000000000001</v>
      </c>
      <c r="N1810" s="184">
        <v>5.0829000000000004</v>
      </c>
      <c r="O1810" s="184"/>
      <c r="P1810" s="184"/>
      <c r="Q1810" s="184">
        <v>7.0872999999999999</v>
      </c>
      <c r="R1810" s="184">
        <v>6.3342999999999998</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44351</v>
      </c>
      <c r="E1811" s="184">
        <v>11.7691</v>
      </c>
      <c r="F1811" s="184">
        <v>4.3423999999999996</v>
      </c>
      <c r="G1811" s="184">
        <v>4.4469000000000003</v>
      </c>
      <c r="H1811" s="184">
        <v>2.4823</v>
      </c>
      <c r="I1811" s="184">
        <v>3.2827000000000002</v>
      </c>
      <c r="J1811" s="184">
        <v>3.3208000000000002</v>
      </c>
      <c r="K1811" s="184">
        <v>3.6985000000000001</v>
      </c>
      <c r="L1811" s="184">
        <v>3.2961</v>
      </c>
      <c r="M1811" s="184">
        <v>3.6661000000000001</v>
      </c>
      <c r="N1811" s="184">
        <v>4.1475999999999997</v>
      </c>
      <c r="O1811" s="184"/>
      <c r="P1811" s="184"/>
      <c r="Q1811" s="184">
        <v>6.1384999999999996</v>
      </c>
      <c r="R1811" s="184">
        <v>5.3792999999999997</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44351</v>
      </c>
      <c r="E1812" s="184">
        <v>1203.8889999999999</v>
      </c>
      <c r="F1812" s="184">
        <v>5.0335999999999999</v>
      </c>
      <c r="G1812" s="184">
        <v>4.4069000000000003</v>
      </c>
      <c r="H1812" s="184">
        <v>3.3111000000000002</v>
      </c>
      <c r="I1812" s="184">
        <v>2.9134000000000002</v>
      </c>
      <c r="J1812" s="184">
        <v>3.2402000000000002</v>
      </c>
      <c r="K1812" s="184">
        <v>4.2766000000000002</v>
      </c>
      <c r="L1812" s="184">
        <v>3.5844999999999998</v>
      </c>
      <c r="M1812" s="184">
        <v>3.7587000000000002</v>
      </c>
      <c r="N1812" s="184">
        <v>3.8477999999999999</v>
      </c>
      <c r="O1812" s="184">
        <v>6.3423999999999996</v>
      </c>
      <c r="P1812" s="184"/>
      <c r="Q1812" s="184">
        <v>6.3566000000000003</v>
      </c>
      <c r="R1812" s="184">
        <v>5.3543000000000003</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44351</v>
      </c>
      <c r="E1813" s="184">
        <v>1210.6849999999999</v>
      </c>
      <c r="F1813" s="184">
        <v>5.2736999999999998</v>
      </c>
      <c r="G1813" s="184">
        <v>4.6134000000000004</v>
      </c>
      <c r="H1813" s="184">
        <v>3.5085999999999999</v>
      </c>
      <c r="I1813" s="184">
        <v>3.1072000000000002</v>
      </c>
      <c r="J1813" s="184">
        <v>3.43</v>
      </c>
      <c r="K1813" s="184">
        <v>4.4683000000000002</v>
      </c>
      <c r="L1813" s="184">
        <v>3.7780999999999998</v>
      </c>
      <c r="M1813" s="184">
        <v>3.9525999999999999</v>
      </c>
      <c r="N1813" s="184">
        <v>4.0415000000000001</v>
      </c>
      <c r="O1813" s="184">
        <v>6.5414000000000003</v>
      </c>
      <c r="P1813" s="184"/>
      <c r="Q1813" s="184">
        <v>6.5556000000000001</v>
      </c>
      <c r="R1813" s="184">
        <v>5.5472999999999999</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44351</v>
      </c>
      <c r="E1814" s="184">
        <v>2584.8847999999998</v>
      </c>
      <c r="F1814" s="184">
        <v>3.2311000000000001</v>
      </c>
      <c r="G1814" s="184">
        <v>3.8250000000000002</v>
      </c>
      <c r="H1814" s="184">
        <v>3.1072000000000002</v>
      </c>
      <c r="I1814" s="184">
        <v>2.8822999999999999</v>
      </c>
      <c r="J1814" s="184">
        <v>2.8586999999999998</v>
      </c>
      <c r="K1814" s="184">
        <v>3.6425999999999998</v>
      </c>
      <c r="L1814" s="184">
        <v>3.2302</v>
      </c>
      <c r="M1814" s="184">
        <v>3.492</v>
      </c>
      <c r="N1814" s="184">
        <v>3.8395999999999999</v>
      </c>
      <c r="O1814" s="184">
        <v>6.3315999999999999</v>
      </c>
      <c r="P1814" s="184">
        <v>7.1102999999999996</v>
      </c>
      <c r="Q1814" s="184">
        <v>8.0227000000000004</v>
      </c>
      <c r="R1814" s="184">
        <v>5.3735999999999997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44351</v>
      </c>
      <c r="E1815" s="184">
        <v>2535.3433</v>
      </c>
      <c r="F1815" s="184">
        <v>3.0206</v>
      </c>
      <c r="G1815" s="184">
        <v>3.6141000000000001</v>
      </c>
      <c r="H1815" s="184">
        <v>2.8961000000000001</v>
      </c>
      <c r="I1815" s="184">
        <v>2.6713</v>
      </c>
      <c r="J1815" s="184">
        <v>2.6474000000000002</v>
      </c>
      <c r="K1815" s="184">
        <v>3.4083999999999999</v>
      </c>
      <c r="L1815" s="184">
        <v>2.9897</v>
      </c>
      <c r="M1815" s="184">
        <v>3.2490999999999999</v>
      </c>
      <c r="N1815" s="184">
        <v>3.5937000000000001</v>
      </c>
      <c r="O1815" s="184">
        <v>6.0888999999999998</v>
      </c>
      <c r="P1815" s="184">
        <v>6.8949999999999996</v>
      </c>
      <c r="Q1815" s="184">
        <v>7.4824000000000002</v>
      </c>
      <c r="R1815" s="184">
        <v>5.1239999999999997</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44351</v>
      </c>
      <c r="E1816" s="184">
        <v>3183.5679</v>
      </c>
      <c r="F1816" s="184">
        <v>2.7587000000000002</v>
      </c>
      <c r="G1816" s="184">
        <v>3.1181999999999999</v>
      </c>
      <c r="H1816" s="184">
        <v>2.9561999999999999</v>
      </c>
      <c r="I1816" s="184">
        <v>2.8431000000000002</v>
      </c>
      <c r="J1816" s="184">
        <v>2.8426999999999998</v>
      </c>
      <c r="K1816" s="184">
        <v>3.3938000000000001</v>
      </c>
      <c r="L1816" s="184">
        <v>3.1175000000000002</v>
      </c>
      <c r="M1816" s="184">
        <v>3.2747000000000002</v>
      </c>
      <c r="N1816" s="184">
        <v>3.7149999999999999</v>
      </c>
      <c r="O1816" s="184">
        <v>5.8285999999999998</v>
      </c>
      <c r="P1816" s="184">
        <v>6.2225999999999999</v>
      </c>
      <c r="Q1816" s="184">
        <v>7.3868999999999998</v>
      </c>
      <c r="R1816" s="184">
        <v>5.2099000000000002</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44351</v>
      </c>
      <c r="E1817" s="184">
        <v>3060.5848999999998</v>
      </c>
      <c r="F1817" s="184">
        <v>2.2458</v>
      </c>
      <c r="G1817" s="184">
        <v>2.6027999999999998</v>
      </c>
      <c r="H1817" s="184">
        <v>2.4430000000000001</v>
      </c>
      <c r="I1817" s="184">
        <v>2.3300999999999998</v>
      </c>
      <c r="J1817" s="184">
        <v>2.3140000000000001</v>
      </c>
      <c r="K1817" s="184">
        <v>2.8530000000000002</v>
      </c>
      <c r="L1817" s="184">
        <v>2.5480999999999998</v>
      </c>
      <c r="M1817" s="184">
        <v>2.6892999999999998</v>
      </c>
      <c r="N1817" s="184">
        <v>3.1208999999999998</v>
      </c>
      <c r="O1817" s="184">
        <v>5.2596999999999996</v>
      </c>
      <c r="P1817" s="184">
        <v>5.5839999999999996</v>
      </c>
      <c r="Q1817" s="184">
        <v>7.2462</v>
      </c>
      <c r="R1817" s="184">
        <v>4.6063000000000001</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44351</v>
      </c>
      <c r="E1818" s="184">
        <v>2872.5061000000001</v>
      </c>
      <c r="F1818" s="184">
        <v>3.8353000000000002</v>
      </c>
      <c r="G1818" s="184">
        <v>3.5440999999999998</v>
      </c>
      <c r="H1818" s="184">
        <v>3.165</v>
      </c>
      <c r="I1818" s="184">
        <v>3.2122000000000002</v>
      </c>
      <c r="J1818" s="184">
        <v>3.2961999999999998</v>
      </c>
      <c r="K1818" s="184">
        <v>3.9733999999999998</v>
      </c>
      <c r="L1818" s="184">
        <v>3.6006999999999998</v>
      </c>
      <c r="M1818" s="184">
        <v>3.7921</v>
      </c>
      <c r="N1818" s="184">
        <v>4.0149999999999997</v>
      </c>
      <c r="O1818" s="184">
        <v>5.9607000000000001</v>
      </c>
      <c r="P1818" s="184">
        <v>6.4817</v>
      </c>
      <c r="Q1818" s="184">
        <v>7.5205000000000002</v>
      </c>
      <c r="R1818" s="184">
        <v>5.6768000000000001</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44351</v>
      </c>
      <c r="E1819" s="184">
        <v>2720.0918000000001</v>
      </c>
      <c r="F1819" s="184">
        <v>3.1362000000000001</v>
      </c>
      <c r="G1819" s="184">
        <v>2.8441000000000001</v>
      </c>
      <c r="H1819" s="184">
        <v>2.4649999999999999</v>
      </c>
      <c r="I1819" s="184">
        <v>2.512</v>
      </c>
      <c r="J1819" s="184">
        <v>2.5943000000000001</v>
      </c>
      <c r="K1819" s="184">
        <v>3.2702</v>
      </c>
      <c r="L1819" s="184">
        <v>2.8818000000000001</v>
      </c>
      <c r="M1819" s="184">
        <v>3.0672000000000001</v>
      </c>
      <c r="N1819" s="184">
        <v>3.2877000000000001</v>
      </c>
      <c r="O1819" s="184">
        <v>5.1929999999999996</v>
      </c>
      <c r="P1819" s="184">
        <v>5.7008000000000001</v>
      </c>
      <c r="Q1819" s="184">
        <v>6.9683999999999999</v>
      </c>
      <c r="R1819" s="184">
        <v>4.9275000000000002</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44351</v>
      </c>
      <c r="E1822" s="184">
        <v>29.997</v>
      </c>
      <c r="F1822" s="184">
        <v>16.0687</v>
      </c>
      <c r="G1822" s="184">
        <v>13.8466</v>
      </c>
      <c r="H1822" s="184">
        <v>-5.8860999999999999</v>
      </c>
      <c r="I1822" s="184">
        <v>12.303900000000001</v>
      </c>
      <c r="J1822" s="184">
        <v>-4.4070999999999998</v>
      </c>
      <c r="K1822" s="184">
        <v>6.0982000000000003</v>
      </c>
      <c r="L1822" s="184">
        <v>6.2920999999999996</v>
      </c>
      <c r="M1822" s="184">
        <v>6.8151999999999999</v>
      </c>
      <c r="N1822" s="184">
        <v>7.7641</v>
      </c>
      <c r="O1822" s="184">
        <v>7.2419000000000002</v>
      </c>
      <c r="P1822" s="184">
        <v>7.7439</v>
      </c>
      <c r="Q1822" s="184">
        <v>8.4962</v>
      </c>
      <c r="R1822" s="184">
        <v>5.9724000000000004</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44351</v>
      </c>
      <c r="E1823" s="184">
        <v>30.183199999999999</v>
      </c>
      <c r="F1823" s="184">
        <v>16.090499999999999</v>
      </c>
      <c r="G1823" s="184">
        <v>13.841900000000001</v>
      </c>
      <c r="H1823" s="184">
        <v>-5.8842999999999996</v>
      </c>
      <c r="I1823" s="184">
        <v>12.306100000000001</v>
      </c>
      <c r="J1823" s="184">
        <v>-4.4070999999999998</v>
      </c>
      <c r="K1823" s="184">
        <v>6.0938999999999997</v>
      </c>
      <c r="L1823" s="184">
        <v>6.3361000000000001</v>
      </c>
      <c r="M1823" s="184">
        <v>6.8766999999999996</v>
      </c>
      <c r="N1823" s="184">
        <v>7.8357000000000001</v>
      </c>
      <c r="O1823" s="184">
        <v>7.3281999999999998</v>
      </c>
      <c r="P1823" s="184">
        <v>7.8274999999999997</v>
      </c>
      <c r="Q1823" s="184">
        <v>8.6880000000000006</v>
      </c>
      <c r="R1823" s="184">
        <v>6.0606999999999998</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44351</v>
      </c>
      <c r="E1824" s="184">
        <v>12.026899999999999</v>
      </c>
      <c r="F1824" s="184">
        <v>5.16</v>
      </c>
      <c r="G1824" s="184">
        <v>4.5540000000000003</v>
      </c>
      <c r="H1824" s="184">
        <v>3.7311999999999999</v>
      </c>
      <c r="I1824" s="184">
        <v>3.4948000000000001</v>
      </c>
      <c r="J1824" s="184">
        <v>3.5644999999999998</v>
      </c>
      <c r="K1824" s="184">
        <v>4.4938000000000002</v>
      </c>
      <c r="L1824" s="184">
        <v>3.9203999999999999</v>
      </c>
      <c r="M1824" s="184">
        <v>4.3124000000000002</v>
      </c>
      <c r="N1824" s="184">
        <v>5.0338000000000003</v>
      </c>
      <c r="O1824" s="184"/>
      <c r="P1824" s="184"/>
      <c r="Q1824" s="184">
        <v>7.0857999999999999</v>
      </c>
      <c r="R1824" s="184">
        <v>6.3403</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44351</v>
      </c>
      <c r="E1825" s="184">
        <v>11.9253</v>
      </c>
      <c r="F1825" s="184">
        <v>4.8978000000000002</v>
      </c>
      <c r="G1825" s="184">
        <v>4.2865000000000002</v>
      </c>
      <c r="H1825" s="184">
        <v>3.4127000000000001</v>
      </c>
      <c r="I1825" s="184">
        <v>3.1958000000000002</v>
      </c>
      <c r="J1825" s="184">
        <v>3.2275</v>
      </c>
      <c r="K1825" s="184">
        <v>4.1211000000000002</v>
      </c>
      <c r="L1825" s="184">
        <v>3.5739999999999998</v>
      </c>
      <c r="M1825" s="184">
        <v>3.976</v>
      </c>
      <c r="N1825" s="184">
        <v>4.6988000000000003</v>
      </c>
      <c r="O1825" s="184"/>
      <c r="P1825" s="184"/>
      <c r="Q1825" s="184">
        <v>6.7492999999999999</v>
      </c>
      <c r="R1825" s="184">
        <v>6.0079000000000002</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44351</v>
      </c>
      <c r="E1826" s="184">
        <v>1067.9924000000001</v>
      </c>
      <c r="F1826" s="184">
        <v>3.2778</v>
      </c>
      <c r="G1826" s="184">
        <v>3.4836</v>
      </c>
      <c r="H1826" s="184">
        <v>3.2223999999999999</v>
      </c>
      <c r="I1826" s="184">
        <v>3.2370999999999999</v>
      </c>
      <c r="J1826" s="184">
        <v>3.2698999999999998</v>
      </c>
      <c r="K1826" s="184">
        <v>4.0353000000000003</v>
      </c>
      <c r="L1826" s="184">
        <v>3.6415000000000002</v>
      </c>
      <c r="M1826" s="184">
        <v>3.8323999999999998</v>
      </c>
      <c r="N1826" s="184">
        <v>4.2317</v>
      </c>
      <c r="O1826" s="184"/>
      <c r="P1826" s="184"/>
      <c r="Q1826" s="184">
        <v>5.0011000000000001</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44351</v>
      </c>
      <c r="E1827" s="184">
        <v>1064.2537</v>
      </c>
      <c r="F1827" s="184">
        <v>3.0217999999999998</v>
      </c>
      <c r="G1827" s="184">
        <v>3.2246999999999999</v>
      </c>
      <c r="H1827" s="184">
        <v>2.9634</v>
      </c>
      <c r="I1827" s="184">
        <v>2.9779</v>
      </c>
      <c r="J1827" s="184">
        <v>3.0102000000000002</v>
      </c>
      <c r="K1827" s="184">
        <v>3.7704</v>
      </c>
      <c r="L1827" s="184">
        <v>3.3708</v>
      </c>
      <c r="M1827" s="184">
        <v>3.5592999999999999</v>
      </c>
      <c r="N1827" s="184">
        <v>3.9580000000000002</v>
      </c>
      <c r="O1827" s="184"/>
      <c r="P1827" s="184"/>
      <c r="Q1827" s="184">
        <v>4.7282999999999999</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44351</v>
      </c>
      <c r="E1828" s="184">
        <v>21.7346</v>
      </c>
      <c r="F1828" s="184">
        <v>5.0387000000000004</v>
      </c>
      <c r="G1828" s="184">
        <v>4.3118999999999996</v>
      </c>
      <c r="H1828" s="184">
        <v>4.2018000000000004</v>
      </c>
      <c r="I1828" s="184">
        <v>4.3856999999999999</v>
      </c>
      <c r="J1828" s="184">
        <v>4.2569999999999997</v>
      </c>
      <c r="K1828" s="184">
        <v>4.5884999999999998</v>
      </c>
      <c r="L1828" s="184">
        <v>4.1275000000000004</v>
      </c>
      <c r="M1828" s="184">
        <v>4.6037999999999997</v>
      </c>
      <c r="N1828" s="184">
        <v>5.5529000000000002</v>
      </c>
      <c r="O1828" s="184">
        <v>7.1296999999999997</v>
      </c>
      <c r="P1828" s="184">
        <v>7.3910999999999998</v>
      </c>
      <c r="Q1828" s="184">
        <v>7.9927999999999999</v>
      </c>
      <c r="R1828" s="184">
        <v>6.5027999999999997</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44351</v>
      </c>
      <c r="E1829" s="184">
        <v>23.079699999999999</v>
      </c>
      <c r="F1829" s="184">
        <v>5.5359999999999996</v>
      </c>
      <c r="G1829" s="184">
        <v>4.9046000000000003</v>
      </c>
      <c r="H1829" s="184">
        <v>4.7939999999999996</v>
      </c>
      <c r="I1829" s="184">
        <v>4.9684999999999997</v>
      </c>
      <c r="J1829" s="184">
        <v>4.8407999999999998</v>
      </c>
      <c r="K1829" s="184">
        <v>5.1755000000000004</v>
      </c>
      <c r="L1829" s="184">
        <v>4.7209000000000003</v>
      </c>
      <c r="M1829" s="184">
        <v>5.2054</v>
      </c>
      <c r="N1829" s="184">
        <v>6.1824000000000003</v>
      </c>
      <c r="O1829" s="184">
        <v>7.7508999999999997</v>
      </c>
      <c r="P1829" s="184">
        <v>8.1257000000000001</v>
      </c>
      <c r="Q1829" s="184">
        <v>8.7449999999999992</v>
      </c>
      <c r="R1829" s="184">
        <v>7.1284000000000001</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44351</v>
      </c>
      <c r="E1830" s="184">
        <v>2179.9850000000001</v>
      </c>
      <c r="F1830" s="184">
        <v>4.3754999999999997</v>
      </c>
      <c r="G1830" s="184">
        <v>3.6852</v>
      </c>
      <c r="H1830" s="184">
        <v>3.4058999999999999</v>
      </c>
      <c r="I1830" s="184">
        <v>2.9872999999999998</v>
      </c>
      <c r="J1830" s="184">
        <v>3.1905999999999999</v>
      </c>
      <c r="K1830" s="184">
        <v>3.0289000000000001</v>
      </c>
      <c r="L1830" s="184">
        <v>3.4384000000000001</v>
      </c>
      <c r="M1830" s="184">
        <v>3.9104999999999999</v>
      </c>
      <c r="N1830" s="184">
        <v>4.5041000000000002</v>
      </c>
      <c r="O1830" s="184">
        <v>5.8845000000000001</v>
      </c>
      <c r="P1830" s="184">
        <v>6.1097000000000001</v>
      </c>
      <c r="Q1830" s="184">
        <v>7.5122999999999998</v>
      </c>
      <c r="R1830" s="184">
        <v>9.9711999999999996</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44351</v>
      </c>
      <c r="E1831" s="184">
        <v>2282.1315</v>
      </c>
      <c r="F1831" s="184">
        <v>4.6947999999999999</v>
      </c>
      <c r="G1831" s="184">
        <v>4.0056000000000003</v>
      </c>
      <c r="H1831" s="184">
        <v>3.7265000000000001</v>
      </c>
      <c r="I1831" s="184">
        <v>3.3077999999999999</v>
      </c>
      <c r="J1831" s="184">
        <v>3.5116000000000001</v>
      </c>
      <c r="K1831" s="184">
        <v>3.3519000000000001</v>
      </c>
      <c r="L1831" s="184">
        <v>3.7642000000000002</v>
      </c>
      <c r="M1831" s="184">
        <v>4.2580999999999998</v>
      </c>
      <c r="N1831" s="184">
        <v>4.8745000000000003</v>
      </c>
      <c r="O1831" s="184">
        <v>6.3760000000000003</v>
      </c>
      <c r="P1831" s="184">
        <v>6.7770000000000001</v>
      </c>
      <c r="Q1831" s="184">
        <v>7.6473000000000004</v>
      </c>
      <c r="R1831" s="184">
        <v>10.41</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44351</v>
      </c>
      <c r="E1832" s="184">
        <v>12.046900000000001</v>
      </c>
      <c r="F1832" s="184">
        <v>3.6362000000000001</v>
      </c>
      <c r="G1832" s="184">
        <v>3.5358000000000001</v>
      </c>
      <c r="H1832" s="184">
        <v>3.0316000000000001</v>
      </c>
      <c r="I1832" s="184">
        <v>3.2719999999999998</v>
      </c>
      <c r="J1832" s="184">
        <v>3.1654</v>
      </c>
      <c r="K1832" s="184">
        <v>3.8170999999999999</v>
      </c>
      <c r="L1832" s="184">
        <v>3.3650000000000002</v>
      </c>
      <c r="M1832" s="184">
        <v>3.5558999999999998</v>
      </c>
      <c r="N1832" s="184">
        <v>3.9278</v>
      </c>
      <c r="O1832" s="184"/>
      <c r="P1832" s="184"/>
      <c r="Q1832" s="184">
        <v>6.6744000000000003</v>
      </c>
      <c r="R1832" s="184">
        <v>5.7789000000000001</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44351</v>
      </c>
      <c r="E1833" s="184">
        <v>11.991099999999999</v>
      </c>
      <c r="F1833" s="184">
        <v>3.6530999999999998</v>
      </c>
      <c r="G1833" s="184">
        <v>3.3492000000000002</v>
      </c>
      <c r="H1833" s="184">
        <v>2.9150999999999998</v>
      </c>
      <c r="I1833" s="184">
        <v>3.1128999999999998</v>
      </c>
      <c r="J1833" s="184">
        <v>3.0222000000000002</v>
      </c>
      <c r="K1833" s="184">
        <v>3.6597</v>
      </c>
      <c r="L1833" s="184">
        <v>3.2046999999999999</v>
      </c>
      <c r="M1833" s="184">
        <v>3.3944999999999999</v>
      </c>
      <c r="N1833" s="184">
        <v>3.7642000000000002</v>
      </c>
      <c r="O1833" s="184"/>
      <c r="P1833" s="184"/>
      <c r="Q1833" s="184">
        <v>6.5026999999999999</v>
      </c>
      <c r="R1833" s="184">
        <v>5.6177999999999999</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44351</v>
      </c>
      <c r="E1836" s="184">
        <v>2141.8290999999999</v>
      </c>
      <c r="F1836" s="184">
        <v>4.0972</v>
      </c>
      <c r="G1836" s="184">
        <v>2.9</v>
      </c>
      <c r="H1836" s="184">
        <v>2.7159</v>
      </c>
      <c r="I1836" s="184">
        <v>2.6002999999999998</v>
      </c>
      <c r="J1836" s="184">
        <v>2.6345999999999998</v>
      </c>
      <c r="K1836" s="184">
        <v>3.3494999999999999</v>
      </c>
      <c r="L1836" s="184">
        <v>2.9990000000000001</v>
      </c>
      <c r="M1836" s="184">
        <v>3.1682999999999999</v>
      </c>
      <c r="N1836" s="184">
        <v>3.5409999999999999</v>
      </c>
      <c r="O1836" s="184">
        <v>6.1383999999999999</v>
      </c>
      <c r="P1836" s="184">
        <v>6.6843000000000004</v>
      </c>
      <c r="Q1836" s="184">
        <v>7.5716000000000001</v>
      </c>
      <c r="R1836" s="184">
        <v>5.2259000000000002</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44351</v>
      </c>
      <c r="E1837" s="184">
        <v>2237.37</v>
      </c>
      <c r="F1837" s="184">
        <v>4.7478999999999996</v>
      </c>
      <c r="G1837" s="184">
        <v>3.5503999999999998</v>
      </c>
      <c r="H1837" s="184">
        <v>3.3658000000000001</v>
      </c>
      <c r="I1837" s="184">
        <v>3.2507000000000001</v>
      </c>
      <c r="J1837" s="184">
        <v>3.286</v>
      </c>
      <c r="K1837" s="184">
        <v>4.0053000000000001</v>
      </c>
      <c r="L1837" s="184">
        <v>3.6594000000000002</v>
      </c>
      <c r="M1837" s="184">
        <v>3.8349000000000002</v>
      </c>
      <c r="N1837" s="184">
        <v>4.2157</v>
      </c>
      <c r="O1837" s="184">
        <v>6.7409999999999997</v>
      </c>
      <c r="P1837" s="184">
        <v>7.2198000000000002</v>
      </c>
      <c r="Q1837" s="184">
        <v>7.8975999999999997</v>
      </c>
      <c r="R1837" s="184">
        <v>5.859</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44351</v>
      </c>
      <c r="E1840" s="184">
        <v>33.922800000000002</v>
      </c>
      <c r="F1840" s="184">
        <v>4.9500999999999999</v>
      </c>
      <c r="G1840" s="184">
        <v>4.3053999999999997</v>
      </c>
      <c r="H1840" s="184">
        <v>3.3530000000000002</v>
      </c>
      <c r="I1840" s="184">
        <v>2.7081</v>
      </c>
      <c r="J1840" s="184">
        <v>2.9053</v>
      </c>
      <c r="K1840" s="184">
        <v>3.5529999999999999</v>
      </c>
      <c r="L1840" s="184">
        <v>3.1032000000000002</v>
      </c>
      <c r="M1840" s="184">
        <v>3.4876</v>
      </c>
      <c r="N1840" s="184">
        <v>4.1436000000000002</v>
      </c>
      <c r="O1840" s="184">
        <v>6.5133999999999999</v>
      </c>
      <c r="P1840" s="184">
        <v>6.7439999999999998</v>
      </c>
      <c r="Q1840" s="184">
        <v>7.5327999999999999</v>
      </c>
      <c r="R1840" s="184">
        <v>5.6516999999999999</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44351</v>
      </c>
      <c r="E1841" s="184">
        <v>34.907800000000002</v>
      </c>
      <c r="F1841" s="184">
        <v>5.4379999999999997</v>
      </c>
      <c r="G1841" s="184">
        <v>4.742</v>
      </c>
      <c r="H1841" s="184">
        <v>3.7968000000000002</v>
      </c>
      <c r="I1841" s="184">
        <v>3.1556000000000002</v>
      </c>
      <c r="J1841" s="184">
        <v>3.3487</v>
      </c>
      <c r="K1841" s="184">
        <v>3.9973000000000001</v>
      </c>
      <c r="L1841" s="184">
        <v>3.5508000000000002</v>
      </c>
      <c r="M1841" s="184">
        <v>3.9398</v>
      </c>
      <c r="N1841" s="184">
        <v>4.6029999999999998</v>
      </c>
      <c r="O1841" s="184">
        <v>6.9539999999999997</v>
      </c>
      <c r="P1841" s="184">
        <v>7.1581000000000001</v>
      </c>
      <c r="Q1841" s="184">
        <v>7.9757999999999996</v>
      </c>
      <c r="R1841" s="184">
        <v>6.1140999999999996</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44351</v>
      </c>
      <c r="E1842" s="184">
        <v>34.427799999999998</v>
      </c>
      <c r="F1842" s="184">
        <v>2.1204999999999998</v>
      </c>
      <c r="G1842" s="184">
        <v>3.2168000000000001</v>
      </c>
      <c r="H1842" s="184">
        <v>2.7730999999999999</v>
      </c>
      <c r="I1842" s="184">
        <v>2.8580999999999999</v>
      </c>
      <c r="J1842" s="184">
        <v>2.9485000000000001</v>
      </c>
      <c r="K1842" s="184">
        <v>3.5497000000000001</v>
      </c>
      <c r="L1842" s="184">
        <v>3.2414000000000001</v>
      </c>
      <c r="M1842" s="184">
        <v>3.3955000000000002</v>
      </c>
      <c r="N1842" s="184">
        <v>3.6903999999999999</v>
      </c>
      <c r="O1842" s="184">
        <v>6.3470000000000004</v>
      </c>
      <c r="P1842" s="184">
        <v>6.6684000000000001</v>
      </c>
      <c r="Q1842" s="184">
        <v>3.8407</v>
      </c>
      <c r="R1842" s="184">
        <v>5.4656000000000002</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44351</v>
      </c>
      <c r="E1843" s="184">
        <v>35.306800000000003</v>
      </c>
      <c r="F1843" s="184">
        <v>2.2745000000000002</v>
      </c>
      <c r="G1843" s="184">
        <v>3.3780000000000001</v>
      </c>
      <c r="H1843" s="184">
        <v>2.9258000000000002</v>
      </c>
      <c r="I1843" s="184">
        <v>3.0236999999999998</v>
      </c>
      <c r="J1843" s="184">
        <v>3.1128999999999998</v>
      </c>
      <c r="K1843" s="184">
        <v>3.7111000000000001</v>
      </c>
      <c r="L1843" s="184">
        <v>3.4041999999999999</v>
      </c>
      <c r="M1843" s="184">
        <v>3.5611000000000002</v>
      </c>
      <c r="N1843" s="184">
        <v>3.8942999999999999</v>
      </c>
      <c r="O1843" s="184">
        <v>6.6405000000000003</v>
      </c>
      <c r="P1843" s="184">
        <v>6.9947999999999997</v>
      </c>
      <c r="Q1843" s="184">
        <v>7.9169</v>
      </c>
      <c r="R1843" s="184">
        <v>5.7332000000000001</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44351</v>
      </c>
      <c r="E1844" s="184">
        <v>1065.7297000000001</v>
      </c>
      <c r="F1844" s="184">
        <v>2.8942999999999999</v>
      </c>
      <c r="G1844" s="184">
        <v>3.4258000000000002</v>
      </c>
      <c r="H1844" s="184">
        <v>3.363</v>
      </c>
      <c r="I1844" s="184">
        <v>3.2145000000000001</v>
      </c>
      <c r="J1844" s="184">
        <v>3.2845</v>
      </c>
      <c r="K1844" s="184">
        <v>3.4190999999999998</v>
      </c>
      <c r="L1844" s="184">
        <v>3.2456999999999998</v>
      </c>
      <c r="M1844" s="184">
        <v>3.4521999999999999</v>
      </c>
      <c r="N1844" s="184">
        <v>3.8367</v>
      </c>
      <c r="O1844" s="184"/>
      <c r="P1844" s="184"/>
      <c r="Q1844" s="184">
        <v>4.2755000000000001</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44351</v>
      </c>
      <c r="E1845" s="184">
        <v>1061.9092000000001</v>
      </c>
      <c r="F1845" s="184">
        <v>2.6949999999999998</v>
      </c>
      <c r="G1845" s="184">
        <v>3.2271999999999998</v>
      </c>
      <c r="H1845" s="184">
        <v>3.1637</v>
      </c>
      <c r="I1845" s="184">
        <v>3.0152000000000001</v>
      </c>
      <c r="J1845" s="184">
        <v>3.0897999999999999</v>
      </c>
      <c r="K1845" s="184">
        <v>3.24</v>
      </c>
      <c r="L1845" s="184">
        <v>3.0541</v>
      </c>
      <c r="M1845" s="184">
        <v>3.2541000000000002</v>
      </c>
      <c r="N1845" s="184">
        <v>3.6276999999999999</v>
      </c>
      <c r="O1845" s="184"/>
      <c r="P1845" s="184"/>
      <c r="Q1845" s="184">
        <v>4.0294999999999996</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44351</v>
      </c>
      <c r="E1846" s="184">
        <v>1094.8056999999999</v>
      </c>
      <c r="F1846" s="184">
        <v>3.5110000000000001</v>
      </c>
      <c r="G1846" s="184">
        <v>3.4070999999999998</v>
      </c>
      <c r="H1846" s="184">
        <v>3.2073</v>
      </c>
      <c r="I1846" s="184">
        <v>3.3559000000000001</v>
      </c>
      <c r="J1846" s="184">
        <v>3.3416000000000001</v>
      </c>
      <c r="K1846" s="184">
        <v>4.1124999999999998</v>
      </c>
      <c r="L1846" s="184">
        <v>3.5787</v>
      </c>
      <c r="M1846" s="184">
        <v>3.9032</v>
      </c>
      <c r="N1846" s="184">
        <v>4.5208000000000004</v>
      </c>
      <c r="O1846" s="184"/>
      <c r="P1846" s="184"/>
      <c r="Q1846" s="184">
        <v>5.7038000000000002</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44351</v>
      </c>
      <c r="E1847" s="184">
        <v>1087.2942</v>
      </c>
      <c r="F1847" s="184">
        <v>3.0954000000000002</v>
      </c>
      <c r="G1847" s="184">
        <v>2.9883999999999999</v>
      </c>
      <c r="H1847" s="184">
        <v>2.7877999999999998</v>
      </c>
      <c r="I1847" s="184">
        <v>2.9356</v>
      </c>
      <c r="J1847" s="184">
        <v>2.9205000000000001</v>
      </c>
      <c r="K1847" s="184">
        <v>3.6882999999999999</v>
      </c>
      <c r="L1847" s="184">
        <v>3.1515</v>
      </c>
      <c r="M1847" s="184">
        <v>3.4716999999999998</v>
      </c>
      <c r="N1847" s="184">
        <v>4.0831999999999997</v>
      </c>
      <c r="O1847" s="184"/>
      <c r="P1847" s="184"/>
      <c r="Q1847" s="184">
        <v>5.2591000000000001</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44351</v>
      </c>
      <c r="E1848" s="184">
        <v>1024.2529</v>
      </c>
      <c r="F1848" s="184">
        <v>2.3092999999999999</v>
      </c>
      <c r="G1848" s="184">
        <v>3.2841</v>
      </c>
      <c r="H1848" s="184">
        <v>3.3254000000000001</v>
      </c>
      <c r="I1848" s="184">
        <v>3.2793000000000001</v>
      </c>
      <c r="J1848" s="184">
        <v>3.3161</v>
      </c>
      <c r="K1848" s="184">
        <v>3.9336000000000002</v>
      </c>
      <c r="L1848" s="184">
        <v>3.4866999999999999</v>
      </c>
      <c r="M1848" s="184"/>
      <c r="N1848" s="184"/>
      <c r="O1848" s="184"/>
      <c r="P1848" s="184"/>
      <c r="Q1848" s="184">
        <v>3.6884999999999999</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44351</v>
      </c>
      <c r="E1849" s="184">
        <v>1022.4837</v>
      </c>
      <c r="F1849" s="184">
        <v>2.0777000000000001</v>
      </c>
      <c r="G1849" s="184">
        <v>3.0541</v>
      </c>
      <c r="H1849" s="184">
        <v>3.0916999999999999</v>
      </c>
      <c r="I1849" s="184">
        <v>3.0445000000000002</v>
      </c>
      <c r="J1849" s="184">
        <v>3.0802999999999998</v>
      </c>
      <c r="K1849" s="184">
        <v>3.7199</v>
      </c>
      <c r="L1849" s="184">
        <v>3.2484000000000002</v>
      </c>
      <c r="M1849" s="184"/>
      <c r="N1849" s="184"/>
      <c r="O1849" s="184"/>
      <c r="P1849" s="184"/>
      <c r="Q1849" s="184">
        <v>3.4194</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44351</v>
      </c>
      <c r="E1850" s="184">
        <v>14.028499999999999</v>
      </c>
      <c r="F1850" s="184">
        <v>6.2454999999999998</v>
      </c>
      <c r="G1850" s="184">
        <v>3.5569000000000002</v>
      </c>
      <c r="H1850" s="184">
        <v>3.2357</v>
      </c>
      <c r="I1850" s="184">
        <v>3.1073</v>
      </c>
      <c r="J1850" s="184">
        <v>3.2233000000000001</v>
      </c>
      <c r="K1850" s="184">
        <v>3.1901000000000002</v>
      </c>
      <c r="L1850" s="184">
        <v>3.117</v>
      </c>
      <c r="M1850" s="184">
        <v>3.2618</v>
      </c>
      <c r="N1850" s="184">
        <v>3.2623000000000002</v>
      </c>
      <c r="O1850" s="184">
        <v>0.3221</v>
      </c>
      <c r="P1850" s="184">
        <v>2.6598000000000002</v>
      </c>
      <c r="Q1850" s="184">
        <v>4.4657999999999998</v>
      </c>
      <c r="R1850" s="184">
        <v>4.5190000000000001</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44351</v>
      </c>
      <c r="E1851" s="184">
        <v>13.594200000000001</v>
      </c>
      <c r="F1851" s="184">
        <v>5.3707000000000003</v>
      </c>
      <c r="G1851" s="184">
        <v>2.6856</v>
      </c>
      <c r="H1851" s="184">
        <v>2.4176000000000002</v>
      </c>
      <c r="I1851" s="184">
        <v>2.3033999999999999</v>
      </c>
      <c r="J1851" s="184">
        <v>2.4127000000000001</v>
      </c>
      <c r="K1851" s="184">
        <v>2.3839999999999999</v>
      </c>
      <c r="L1851" s="184">
        <v>2.4097</v>
      </c>
      <c r="M1851" s="184">
        <v>2.7860999999999998</v>
      </c>
      <c r="N1851" s="184">
        <v>2.9045000000000001</v>
      </c>
      <c r="O1851" s="184">
        <v>0.15479999999999999</v>
      </c>
      <c r="P1851" s="184">
        <v>2.3666999999999998</v>
      </c>
      <c r="Q1851" s="184">
        <v>4.0427</v>
      </c>
      <c r="R1851" s="184">
        <v>4.3377999999999997</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44351</v>
      </c>
      <c r="E1852" s="184">
        <v>2323.7647999999999</v>
      </c>
      <c r="F1852" s="184">
        <v>2.6970999999999998</v>
      </c>
      <c r="G1852" s="184">
        <v>3.0611000000000002</v>
      </c>
      <c r="H1852" s="184">
        <v>2.7945000000000002</v>
      </c>
      <c r="I1852" s="184">
        <v>2.8441999999999998</v>
      </c>
      <c r="J1852" s="184">
        <v>2.6217999999999999</v>
      </c>
      <c r="K1852" s="184">
        <v>3.0285000000000002</v>
      </c>
      <c r="L1852" s="184">
        <v>2.6671999999999998</v>
      </c>
      <c r="M1852" s="184">
        <v>2.8839000000000001</v>
      </c>
      <c r="N1852" s="184">
        <v>3.2475999999999998</v>
      </c>
      <c r="O1852" s="184">
        <v>5.8320999999999996</v>
      </c>
      <c r="P1852" s="184">
        <v>6.3596000000000004</v>
      </c>
      <c r="Q1852" s="184">
        <v>7.4603000000000002</v>
      </c>
      <c r="R1852" s="184">
        <v>4.7279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44351</v>
      </c>
      <c r="E1853" s="184">
        <v>2201.6958</v>
      </c>
      <c r="F1853" s="184">
        <v>1.7773000000000001</v>
      </c>
      <c r="G1853" s="184">
        <v>2.1400999999999999</v>
      </c>
      <c r="H1853" s="184">
        <v>1.8734999999999999</v>
      </c>
      <c r="I1853" s="184">
        <v>1.9216</v>
      </c>
      <c r="J1853" s="184">
        <v>1.6998</v>
      </c>
      <c r="K1853" s="184">
        <v>2.1032000000000002</v>
      </c>
      <c r="L1853" s="184">
        <v>1.738</v>
      </c>
      <c r="M1853" s="184">
        <v>1.9483999999999999</v>
      </c>
      <c r="N1853" s="184">
        <v>2.3077999999999999</v>
      </c>
      <c r="O1853" s="184">
        <v>4.9827000000000004</v>
      </c>
      <c r="P1853" s="184">
        <v>5.5686</v>
      </c>
      <c r="Q1853" s="184">
        <v>7.2366999999999999</v>
      </c>
      <c r="R1853" s="184">
        <v>3.9016999999999999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44351</v>
      </c>
      <c r="E1854" s="184">
        <v>3069.6543999999999</v>
      </c>
      <c r="F1854" s="184">
        <v>7.3570000000000002</v>
      </c>
      <c r="G1854" s="184">
        <v>5.5685000000000002</v>
      </c>
      <c r="H1854" s="184">
        <v>4.7443999999999997</v>
      </c>
      <c r="I1854" s="184">
        <v>4.1426999999999996</v>
      </c>
      <c r="J1854" s="184">
        <v>4.0614999999999997</v>
      </c>
      <c r="K1854" s="184">
        <v>4.9379</v>
      </c>
      <c r="L1854" s="184">
        <v>4.4024999999999999</v>
      </c>
      <c r="M1854" s="184">
        <v>5.2081999999999997</v>
      </c>
      <c r="N1854" s="184">
        <v>4.7309999999999999</v>
      </c>
      <c r="O1854" s="184">
        <v>4.0891999999999999</v>
      </c>
      <c r="P1854" s="184">
        <v>4.8503999999999996</v>
      </c>
      <c r="Q1854" s="184">
        <v>5.9180999999999999</v>
      </c>
      <c r="R1854" s="184">
        <v>3.1107</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44351</v>
      </c>
      <c r="E1855" s="184">
        <v>3279.0322000000001</v>
      </c>
      <c r="F1855" s="184">
        <v>8.2256999999999998</v>
      </c>
      <c r="G1855" s="184">
        <v>6.4366000000000003</v>
      </c>
      <c r="H1855" s="184">
        <v>5.6142000000000003</v>
      </c>
      <c r="I1855" s="184">
        <v>5.0133000000000001</v>
      </c>
      <c r="J1855" s="184">
        <v>4.9149000000000003</v>
      </c>
      <c r="K1855" s="184">
        <v>5.7450000000000001</v>
      </c>
      <c r="L1855" s="184">
        <v>5.2038000000000002</v>
      </c>
      <c r="M1855" s="184">
        <v>6.0190000000000001</v>
      </c>
      <c r="N1855" s="184">
        <v>5.5468999999999999</v>
      </c>
      <c r="O1855" s="184">
        <v>4.9058999999999999</v>
      </c>
      <c r="P1855" s="184">
        <v>5.7397</v>
      </c>
      <c r="Q1855" s="184">
        <v>6.9970999999999997</v>
      </c>
      <c r="R1855" s="184">
        <v>3.9146000000000001</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44351</v>
      </c>
      <c r="E1858" s="184">
        <v>27.221599999999999</v>
      </c>
      <c r="F1858" s="184">
        <v>4.1570999999999998</v>
      </c>
      <c r="G1858" s="184">
        <v>3.8450000000000002</v>
      </c>
      <c r="H1858" s="184">
        <v>3.7187000000000001</v>
      </c>
      <c r="I1858" s="184">
        <v>3.27</v>
      </c>
      <c r="J1858" s="184">
        <v>3.2181999999999999</v>
      </c>
      <c r="K1858" s="184">
        <v>3.5853999999999999</v>
      </c>
      <c r="L1858" s="184">
        <v>3.2917999999999998</v>
      </c>
      <c r="M1858" s="184">
        <v>3.6194000000000002</v>
      </c>
      <c r="N1858" s="184">
        <v>3.9647000000000001</v>
      </c>
      <c r="O1858" s="184">
        <v>8.5444999999999993</v>
      </c>
      <c r="P1858" s="184">
        <v>8.01</v>
      </c>
      <c r="Q1858" s="184">
        <v>8.0554000000000006</v>
      </c>
      <c r="R1858" s="184">
        <v>8.6217000000000006</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44351</v>
      </c>
      <c r="E1859" s="184">
        <v>27.7669</v>
      </c>
      <c r="F1859" s="184">
        <v>4.6013999999999999</v>
      </c>
      <c r="G1859" s="184">
        <v>4.2956000000000003</v>
      </c>
      <c r="H1859" s="184">
        <v>4.1722000000000001</v>
      </c>
      <c r="I1859" s="184">
        <v>3.7423000000000002</v>
      </c>
      <c r="J1859" s="184">
        <v>3.6793999999999998</v>
      </c>
      <c r="K1859" s="184">
        <v>4.0502000000000002</v>
      </c>
      <c r="L1859" s="184">
        <v>3.7622</v>
      </c>
      <c r="M1859" s="184">
        <v>4.0919999999999996</v>
      </c>
      <c r="N1859" s="184">
        <v>4.4446000000000003</v>
      </c>
      <c r="O1859" s="184">
        <v>8.8257999999999992</v>
      </c>
      <c r="P1859" s="184">
        <v>8.2771000000000008</v>
      </c>
      <c r="Q1859" s="184">
        <v>8.8146000000000004</v>
      </c>
      <c r="R1859" s="184">
        <v>8.8696000000000002</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44351</v>
      </c>
      <c r="E1860" s="184">
        <v>2187.1453000000001</v>
      </c>
      <c r="F1860" s="184">
        <v>2.9474</v>
      </c>
      <c r="G1860" s="184">
        <v>2.5855999999999999</v>
      </c>
      <c r="H1860" s="184">
        <v>2.3252999999999999</v>
      </c>
      <c r="I1860" s="184">
        <v>2.3098999999999998</v>
      </c>
      <c r="J1860" s="184">
        <v>2.331</v>
      </c>
      <c r="K1860" s="184">
        <v>2.968</v>
      </c>
      <c r="L1860" s="184">
        <v>2.6564999999999999</v>
      </c>
      <c r="M1860" s="184">
        <v>2.7631000000000001</v>
      </c>
      <c r="N1860" s="184">
        <v>2.9659</v>
      </c>
      <c r="O1860" s="184">
        <v>3.3178000000000001</v>
      </c>
      <c r="P1860" s="184">
        <v>4.6741000000000001</v>
      </c>
      <c r="Q1860" s="184">
        <v>5.9939999999999998</v>
      </c>
      <c r="R1860" s="184">
        <v>4.2499000000000002</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44351</v>
      </c>
      <c r="E1861" s="184">
        <v>2274.8888000000002</v>
      </c>
      <c r="F1861" s="184">
        <v>3.7467999999999999</v>
      </c>
      <c r="G1861" s="184">
        <v>3.3868999999999998</v>
      </c>
      <c r="H1861" s="184">
        <v>3.1265000000000001</v>
      </c>
      <c r="I1861" s="184">
        <v>3.1156000000000001</v>
      </c>
      <c r="J1861" s="184">
        <v>3.1459999999999999</v>
      </c>
      <c r="K1861" s="184">
        <v>3.7926000000000002</v>
      </c>
      <c r="L1861" s="184">
        <v>3.4868999999999999</v>
      </c>
      <c r="M1861" s="184">
        <v>3.5948000000000002</v>
      </c>
      <c r="N1861" s="184">
        <v>3.8115000000000001</v>
      </c>
      <c r="O1861" s="184">
        <v>4.1814</v>
      </c>
      <c r="P1861" s="184">
        <v>5.4371999999999998</v>
      </c>
      <c r="Q1861" s="184">
        <v>7.0026999999999999</v>
      </c>
      <c r="R1861" s="184">
        <v>5.1071</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44351</v>
      </c>
      <c r="E1862" s="184">
        <v>4747.8885</v>
      </c>
      <c r="F1862" s="184">
        <v>3.4836</v>
      </c>
      <c r="G1862" s="184">
        <v>3.6065999999999998</v>
      </c>
      <c r="H1862" s="184">
        <v>3.1625999999999999</v>
      </c>
      <c r="I1862" s="184">
        <v>2.9399000000000002</v>
      </c>
      <c r="J1862" s="184">
        <v>3.052</v>
      </c>
      <c r="K1862" s="184">
        <v>3.7511999999999999</v>
      </c>
      <c r="L1862" s="184">
        <v>3.4506000000000001</v>
      </c>
      <c r="M1862" s="184">
        <v>3.7782</v>
      </c>
      <c r="N1862" s="184">
        <v>4.3220999999999998</v>
      </c>
      <c r="O1862" s="184">
        <v>6.8517000000000001</v>
      </c>
      <c r="P1862" s="184">
        <v>6.9074999999999998</v>
      </c>
      <c r="Q1862" s="184">
        <v>7.7087000000000003</v>
      </c>
      <c r="R1862" s="184">
        <v>5.9592999999999998</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44351</v>
      </c>
      <c r="E1863" s="184">
        <v>4704.9748</v>
      </c>
      <c r="F1863" s="184">
        <v>3.3043</v>
      </c>
      <c r="G1863" s="184">
        <v>3.427</v>
      </c>
      <c r="H1863" s="184">
        <v>2.9826999999999999</v>
      </c>
      <c r="I1863" s="184">
        <v>2.7597999999999998</v>
      </c>
      <c r="J1863" s="184">
        <v>2.8713000000000002</v>
      </c>
      <c r="K1863" s="184">
        <v>3.57</v>
      </c>
      <c r="L1863" s="184">
        <v>3.2671000000000001</v>
      </c>
      <c r="M1863" s="184">
        <v>3.5950000000000002</v>
      </c>
      <c r="N1863" s="184">
        <v>4.1393000000000004</v>
      </c>
      <c r="O1863" s="184">
        <v>6.6864999999999997</v>
      </c>
      <c r="P1863" s="184">
        <v>6.7626999999999997</v>
      </c>
      <c r="Q1863" s="184">
        <v>7.2721999999999998</v>
      </c>
      <c r="R1863" s="184">
        <v>5.7804000000000002</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44351</v>
      </c>
      <c r="E1864" s="184">
        <v>11.146100000000001</v>
      </c>
      <c r="F1864" s="184">
        <v>3.2749999999999999</v>
      </c>
      <c r="G1864" s="184">
        <v>3.4940000000000002</v>
      </c>
      <c r="H1864" s="184">
        <v>3.4173</v>
      </c>
      <c r="I1864" s="184">
        <v>3.2787999999999999</v>
      </c>
      <c r="J1864" s="184">
        <v>3.5813000000000001</v>
      </c>
      <c r="K1864" s="184">
        <v>4.0560999999999998</v>
      </c>
      <c r="L1864" s="184">
        <v>3.6867000000000001</v>
      </c>
      <c r="M1864" s="184">
        <v>3.9074</v>
      </c>
      <c r="N1864" s="184">
        <v>4.3398000000000003</v>
      </c>
      <c r="O1864" s="184"/>
      <c r="P1864" s="184"/>
      <c r="Q1864" s="184">
        <v>5.7282999999999999</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44351</v>
      </c>
      <c r="E1865" s="184">
        <v>10.8947</v>
      </c>
      <c r="F1865" s="184">
        <v>2.3452999999999999</v>
      </c>
      <c r="G1865" s="184">
        <v>2.3456000000000001</v>
      </c>
      <c r="H1865" s="184">
        <v>2.1545999999999998</v>
      </c>
      <c r="I1865" s="184">
        <v>1.9877</v>
      </c>
      <c r="J1865" s="184">
        <v>2.1871</v>
      </c>
      <c r="K1865" s="184">
        <v>2.6873999999999998</v>
      </c>
      <c r="L1865" s="184">
        <v>2.3108</v>
      </c>
      <c r="M1865" s="184">
        <v>2.5716999999999999</v>
      </c>
      <c r="N1865" s="184">
        <v>3.0144000000000002</v>
      </c>
      <c r="O1865" s="184"/>
      <c r="P1865" s="184"/>
      <c r="Q1865" s="184">
        <v>4.4973000000000001</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44351</v>
      </c>
      <c r="E1866" s="184">
        <v>11.5189</v>
      </c>
      <c r="F1866" s="184">
        <v>4.1197999999999997</v>
      </c>
      <c r="G1866" s="184">
        <v>4.1207000000000003</v>
      </c>
      <c r="H1866" s="184">
        <v>3.3973</v>
      </c>
      <c r="I1866" s="184">
        <v>3.1953</v>
      </c>
      <c r="J1866" s="184">
        <v>3.4754</v>
      </c>
      <c r="K1866" s="184">
        <v>4.2012</v>
      </c>
      <c r="L1866" s="184">
        <v>3.7909000000000002</v>
      </c>
      <c r="M1866" s="184">
        <v>4.0454999999999997</v>
      </c>
      <c r="N1866" s="184">
        <v>4.3179999999999996</v>
      </c>
      <c r="O1866" s="184"/>
      <c r="P1866" s="184"/>
      <c r="Q1866" s="184">
        <v>6.1557000000000004</v>
      </c>
      <c r="R1866" s="184">
        <v>5.7603999999999997</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44351</v>
      </c>
      <c r="E1867" s="184">
        <v>11.331300000000001</v>
      </c>
      <c r="F1867" s="184">
        <v>3.2214999999999998</v>
      </c>
      <c r="G1867" s="184">
        <v>3.3294000000000001</v>
      </c>
      <c r="H1867" s="184">
        <v>2.6242999999999999</v>
      </c>
      <c r="I1867" s="184">
        <v>2.4872999999999998</v>
      </c>
      <c r="J1867" s="184">
        <v>2.76</v>
      </c>
      <c r="K1867" s="184">
        <v>3.4291</v>
      </c>
      <c r="L1867" s="184">
        <v>2.9653</v>
      </c>
      <c r="M1867" s="184">
        <v>3.2351000000000001</v>
      </c>
      <c r="N1867" s="184">
        <v>3.5531000000000001</v>
      </c>
      <c r="O1867" s="184"/>
      <c r="P1867" s="184"/>
      <c r="Q1867" s="184">
        <v>5.4218999999999999</v>
      </c>
      <c r="R1867" s="184">
        <v>4.9996999999999998</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44351</v>
      </c>
      <c r="E1868" s="184">
        <v>3438.2114999999999</v>
      </c>
      <c r="F1868" s="184">
        <v>6.9292999999999996</v>
      </c>
      <c r="G1868" s="184">
        <v>5.3651999999999997</v>
      </c>
      <c r="H1868" s="184">
        <v>4.5850999999999997</v>
      </c>
      <c r="I1868" s="184">
        <v>3.9087000000000001</v>
      </c>
      <c r="J1868" s="184">
        <v>3.6888999999999998</v>
      </c>
      <c r="K1868" s="184">
        <v>4.0937000000000001</v>
      </c>
      <c r="L1868" s="184">
        <v>3.9668000000000001</v>
      </c>
      <c r="M1868" s="184">
        <v>4.4177</v>
      </c>
      <c r="N1868" s="184">
        <v>4.8106</v>
      </c>
      <c r="O1868" s="184">
        <v>5.3254999999999999</v>
      </c>
      <c r="P1868" s="184">
        <v>6.3129999999999997</v>
      </c>
      <c r="Q1868" s="184">
        <v>7.6478000000000002</v>
      </c>
      <c r="R1868" s="184">
        <v>5.3933</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44351</v>
      </c>
      <c r="E1869" s="184">
        <v>3278.4458</v>
      </c>
      <c r="F1869" s="184">
        <v>6.4295</v>
      </c>
      <c r="G1869" s="184">
        <v>4.8654000000000002</v>
      </c>
      <c r="H1869" s="184">
        <v>4.0848000000000004</v>
      </c>
      <c r="I1869" s="184">
        <v>3.4079999999999999</v>
      </c>
      <c r="J1869" s="184">
        <v>3.1873999999999998</v>
      </c>
      <c r="K1869" s="184">
        <v>3.5091000000000001</v>
      </c>
      <c r="L1869" s="184">
        <v>3.4238</v>
      </c>
      <c r="M1869" s="184">
        <v>3.8847999999999998</v>
      </c>
      <c r="N1869" s="184">
        <v>4.2629000000000001</v>
      </c>
      <c r="O1869" s="184">
        <v>4.7530999999999999</v>
      </c>
      <c r="P1869" s="184">
        <v>5.7054999999999998</v>
      </c>
      <c r="Q1869" s="184">
        <v>6.9069000000000003</v>
      </c>
      <c r="R1869" s="184">
        <v>4.8155999999999999</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44351</v>
      </c>
      <c r="E1870" s="184">
        <v>1101.6515999999999</v>
      </c>
      <c r="F1870" s="184">
        <v>2.9424000000000001</v>
      </c>
      <c r="G1870" s="184">
        <v>2.9108000000000001</v>
      </c>
      <c r="H1870" s="184">
        <v>2.9234</v>
      </c>
      <c r="I1870" s="184">
        <v>2.9586999999999999</v>
      </c>
      <c r="J1870" s="184">
        <v>2.8273000000000001</v>
      </c>
      <c r="K1870" s="184">
        <v>3.0489999999999999</v>
      </c>
      <c r="L1870" s="184">
        <v>4.4862000000000002</v>
      </c>
      <c r="M1870" s="184">
        <v>4.0445000000000002</v>
      </c>
      <c r="N1870" s="184">
        <v>4.2728999999999999</v>
      </c>
      <c r="O1870" s="184"/>
      <c r="P1870" s="184"/>
      <c r="Q1870" s="184">
        <v>4.9665999999999997</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44351</v>
      </c>
      <c r="E1871" s="184">
        <v>1090.1233</v>
      </c>
      <c r="F1871" s="184">
        <v>2.4443999999999999</v>
      </c>
      <c r="G1871" s="184">
        <v>2.4112</v>
      </c>
      <c r="H1871" s="184">
        <v>2.4247999999999998</v>
      </c>
      <c r="I1871" s="184">
        <v>2.4563000000000001</v>
      </c>
      <c r="J1871" s="184">
        <v>2.3235000000000001</v>
      </c>
      <c r="K1871" s="184">
        <v>2.5449000000000002</v>
      </c>
      <c r="L1871" s="184">
        <v>3.9756999999999998</v>
      </c>
      <c r="M1871" s="184">
        <v>3.5305</v>
      </c>
      <c r="N1871" s="184">
        <v>3.7532000000000001</v>
      </c>
      <c r="O1871" s="184"/>
      <c r="P1871" s="184"/>
      <c r="Q1871" s="184">
        <v>4.4150999999999998</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4.512657894736841</v>
      </c>
      <c r="G1872" s="186">
        <v>4.1244192982456136</v>
      </c>
      <c r="H1872" s="186">
        <v>2.9459561403508765</v>
      </c>
      <c r="I1872" s="186">
        <v>3.5067526315789475</v>
      </c>
      <c r="J1872" s="186">
        <v>2.9425456140350859</v>
      </c>
      <c r="K1872" s="186">
        <v>3.8494631578947369</v>
      </c>
      <c r="L1872" s="186">
        <v>3.5548192982456137</v>
      </c>
      <c r="M1872" s="186">
        <v>3.853041818181818</v>
      </c>
      <c r="N1872" s="186">
        <v>4.288352727272728</v>
      </c>
      <c r="O1872" s="186">
        <v>5.9426675675675682</v>
      </c>
      <c r="P1872" s="186">
        <v>6.4484571428571416</v>
      </c>
      <c r="Q1872" s="186">
        <v>6.6005929824561411</v>
      </c>
      <c r="R1872" s="186">
        <v>5.8149911111111123</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3.8353000000000002</v>
      </c>
      <c r="G1873" s="186">
        <v>3.5503999999999998</v>
      </c>
      <c r="H1873" s="186">
        <v>3.165</v>
      </c>
      <c r="I1873" s="186">
        <v>3.1156000000000001</v>
      </c>
      <c r="J1873" s="186">
        <v>3.1873999999999998</v>
      </c>
      <c r="K1873" s="186">
        <v>3.7199</v>
      </c>
      <c r="L1873" s="186">
        <v>3.4506000000000001</v>
      </c>
      <c r="M1873" s="186">
        <v>3.7587000000000002</v>
      </c>
      <c r="N1873" s="186">
        <v>4.1393000000000004</v>
      </c>
      <c r="O1873" s="186">
        <v>6.3423999999999996</v>
      </c>
      <c r="P1873" s="186">
        <v>6.7439999999999998</v>
      </c>
      <c r="Q1873" s="186">
        <v>7.0026999999999999</v>
      </c>
      <c r="R1873" s="186">
        <v>5.6516999999999999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44351</v>
      </c>
      <c r="E1876" s="184">
        <v>66.887900000000002</v>
      </c>
      <c r="F1876" s="184">
        <v>0.28560000000000002</v>
      </c>
      <c r="G1876" s="184">
        <v>1.9767999999999999</v>
      </c>
      <c r="H1876" s="184">
        <v>1.6109</v>
      </c>
      <c r="I1876" s="184">
        <v>2.9116</v>
      </c>
      <c r="J1876" s="184">
        <v>8.7949999999999999</v>
      </c>
      <c r="K1876" s="184">
        <v>8.8292999999999999</v>
      </c>
      <c r="L1876" s="184">
        <v>28.546299999999999</v>
      </c>
      <c r="M1876" s="184">
        <v>48.908499999999997</v>
      </c>
      <c r="N1876" s="184">
        <v>77.379099999999994</v>
      </c>
      <c r="O1876" s="184">
        <v>4.4843999999999999</v>
      </c>
      <c r="P1876" s="184">
        <v>11.046900000000001</v>
      </c>
      <c r="Q1876" s="184">
        <v>15.4887</v>
      </c>
      <c r="R1876" s="184">
        <v>13.3093</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44351</v>
      </c>
      <c r="E1877" s="184">
        <v>72.614900000000006</v>
      </c>
      <c r="F1877" s="184">
        <v>0.28820000000000001</v>
      </c>
      <c r="G1877" s="184">
        <v>1.9849000000000001</v>
      </c>
      <c r="H1877" s="184">
        <v>1.6296999999999999</v>
      </c>
      <c r="I1877" s="184">
        <v>2.9500999999999999</v>
      </c>
      <c r="J1877" s="184">
        <v>8.8839000000000006</v>
      </c>
      <c r="K1877" s="184">
        <v>9.0765999999999991</v>
      </c>
      <c r="L1877" s="184">
        <v>29.133099999999999</v>
      </c>
      <c r="M1877" s="184">
        <v>49.990200000000002</v>
      </c>
      <c r="N1877" s="184">
        <v>79.194699999999997</v>
      </c>
      <c r="O1877" s="184">
        <v>5.6379000000000001</v>
      </c>
      <c r="P1877" s="184">
        <v>12.2888</v>
      </c>
      <c r="Q1877" s="184">
        <v>17.6632</v>
      </c>
      <c r="R1877" s="184">
        <v>14.517300000000001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44351</v>
      </c>
      <c r="E1878" s="184">
        <v>12.109</v>
      </c>
      <c r="F1878" s="184">
        <v>0.1406</v>
      </c>
      <c r="G1878" s="184">
        <v>0.54800000000000004</v>
      </c>
      <c r="H1878" s="184">
        <v>1.0430999999999999</v>
      </c>
      <c r="I1878" s="184">
        <v>1.7648999999999999</v>
      </c>
      <c r="J1878" s="184">
        <v>4.9580000000000002</v>
      </c>
      <c r="K1878" s="184">
        <v>8.9232999999999993</v>
      </c>
      <c r="L1878" s="184"/>
      <c r="M1878" s="184"/>
      <c r="N1878" s="184"/>
      <c r="O1878" s="184"/>
      <c r="P1878" s="184"/>
      <c r="Q1878" s="184">
        <v>21.09</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44351</v>
      </c>
      <c r="E1879" s="184">
        <v>12.064</v>
      </c>
      <c r="F1879" s="184">
        <v>0.1411</v>
      </c>
      <c r="G1879" s="184">
        <v>0.54169999999999996</v>
      </c>
      <c r="H1879" s="184">
        <v>1.0301</v>
      </c>
      <c r="I1879" s="184">
        <v>1.7285999999999999</v>
      </c>
      <c r="J1879" s="184">
        <v>4.8860999999999999</v>
      </c>
      <c r="K1879" s="184">
        <v>8.7239000000000004</v>
      </c>
      <c r="L1879" s="184"/>
      <c r="M1879" s="184"/>
      <c r="N1879" s="184"/>
      <c r="O1879" s="184"/>
      <c r="P1879" s="184"/>
      <c r="Q1879" s="184">
        <v>20.64</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44351</v>
      </c>
      <c r="E1880" s="184">
        <v>377.52800000000002</v>
      </c>
      <c r="F1880" s="184">
        <v>-0.13200000000000001</v>
      </c>
      <c r="G1880" s="184">
        <v>1.0941000000000001</v>
      </c>
      <c r="H1880" s="184">
        <v>1.6374</v>
      </c>
      <c r="I1880" s="184">
        <v>2.8742999999999999</v>
      </c>
      <c r="J1880" s="184">
        <v>9.3191000000000006</v>
      </c>
      <c r="K1880" s="184">
        <v>4.4135</v>
      </c>
      <c r="L1880" s="184">
        <v>21.983899999999998</v>
      </c>
      <c r="M1880" s="184">
        <v>42.206899999999997</v>
      </c>
      <c r="N1880" s="184">
        <v>64.785300000000007</v>
      </c>
      <c r="O1880" s="184">
        <v>9.3648000000000007</v>
      </c>
      <c r="P1880" s="184">
        <v>13.178000000000001</v>
      </c>
      <c r="Q1880" s="184">
        <v>14.1945</v>
      </c>
      <c r="R1880" s="184">
        <v>11.5914</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44351</v>
      </c>
      <c r="E1881" s="184">
        <v>406.59699999999998</v>
      </c>
      <c r="F1881" s="184">
        <v>-0.12939999999999999</v>
      </c>
      <c r="G1881" s="184">
        <v>1.1020000000000001</v>
      </c>
      <c r="H1881" s="184">
        <v>1.6564000000000001</v>
      </c>
      <c r="I1881" s="184">
        <v>2.9108999999999998</v>
      </c>
      <c r="J1881" s="184">
        <v>9.4072999999999993</v>
      </c>
      <c r="K1881" s="184">
        <v>4.6654</v>
      </c>
      <c r="L1881" s="184">
        <v>22.547999999999998</v>
      </c>
      <c r="M1881" s="184">
        <v>43.181600000000003</v>
      </c>
      <c r="N1881" s="184">
        <v>66.298699999999997</v>
      </c>
      <c r="O1881" s="184">
        <v>10.5121</v>
      </c>
      <c r="P1881" s="184">
        <v>14.3992</v>
      </c>
      <c r="Q1881" s="184">
        <v>15.9495</v>
      </c>
      <c r="R1881" s="184">
        <v>12.5937</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44351</v>
      </c>
      <c r="E1882" s="184">
        <v>212.8</v>
      </c>
      <c r="F1882" s="184">
        <v>0.1789</v>
      </c>
      <c r="G1882" s="184">
        <v>0.99670000000000003</v>
      </c>
      <c r="H1882" s="184">
        <v>1.2273000000000001</v>
      </c>
      <c r="I1882" s="184">
        <v>2.1113</v>
      </c>
      <c r="J1882" s="184">
        <v>7.6378000000000004</v>
      </c>
      <c r="K1882" s="184">
        <v>7.6650999999999998</v>
      </c>
      <c r="L1882" s="184">
        <v>25.3904</v>
      </c>
      <c r="M1882" s="184">
        <v>44.075800000000001</v>
      </c>
      <c r="N1882" s="184">
        <v>61.542499999999997</v>
      </c>
      <c r="O1882" s="184">
        <v>14.4725</v>
      </c>
      <c r="P1882" s="184">
        <v>13.2089</v>
      </c>
      <c r="Q1882" s="184">
        <v>19.948399999999999</v>
      </c>
      <c r="R1882" s="184">
        <v>20.164200000000001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44351</v>
      </c>
      <c r="E1883" s="184">
        <v>228.67</v>
      </c>
      <c r="F1883" s="184">
        <v>0.17960000000000001</v>
      </c>
      <c r="G1883" s="184">
        <v>1.0026999999999999</v>
      </c>
      <c r="H1883" s="184">
        <v>1.2397</v>
      </c>
      <c r="I1883" s="184">
        <v>2.1349999999999998</v>
      </c>
      <c r="J1883" s="184">
        <v>7.6853999999999996</v>
      </c>
      <c r="K1883" s="184">
        <v>7.8072999999999997</v>
      </c>
      <c r="L1883" s="184">
        <v>25.704999999999998</v>
      </c>
      <c r="M1883" s="184">
        <v>44.627200000000002</v>
      </c>
      <c r="N1883" s="184">
        <v>62.407699999999998</v>
      </c>
      <c r="O1883" s="184">
        <v>15.1858</v>
      </c>
      <c r="P1883" s="184">
        <v>14.138400000000001</v>
      </c>
      <c r="Q1883" s="184">
        <v>17.668500000000002</v>
      </c>
      <c r="R1883" s="184">
        <v>20.815899999999999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44351</v>
      </c>
      <c r="E1884" s="184">
        <v>14.73</v>
      </c>
      <c r="F1884" s="184">
        <v>0.2041</v>
      </c>
      <c r="G1884" s="184">
        <v>1.4462999999999999</v>
      </c>
      <c r="H1884" s="184">
        <v>2.3628</v>
      </c>
      <c r="I1884" s="184">
        <v>3.8054999999999999</v>
      </c>
      <c r="J1884" s="184">
        <v>8.6282999999999994</v>
      </c>
      <c r="K1884" s="184">
        <v>5.819</v>
      </c>
      <c r="L1884" s="184">
        <v>25.468499999999999</v>
      </c>
      <c r="M1884" s="184">
        <v>44.5535</v>
      </c>
      <c r="N1884" s="184">
        <v>63.303800000000003</v>
      </c>
      <c r="O1884" s="184"/>
      <c r="P1884" s="184"/>
      <c r="Q1884" s="184">
        <v>14.8813</v>
      </c>
      <c r="R1884" s="184">
        <v>16.491900000000001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44351</v>
      </c>
      <c r="E1885" s="184">
        <v>14.24</v>
      </c>
      <c r="F1885" s="184">
        <v>0.21110000000000001</v>
      </c>
      <c r="G1885" s="184">
        <v>1.4967999999999999</v>
      </c>
      <c r="H1885" s="184">
        <v>2.3723999999999998</v>
      </c>
      <c r="I1885" s="184">
        <v>3.7900999999999998</v>
      </c>
      <c r="J1885" s="184">
        <v>8.6194000000000006</v>
      </c>
      <c r="K1885" s="184">
        <v>5.6379999999999999</v>
      </c>
      <c r="L1885" s="184">
        <v>25.021899999999999</v>
      </c>
      <c r="M1885" s="184">
        <v>43.693199999999997</v>
      </c>
      <c r="N1885" s="184">
        <v>62.186799999999998</v>
      </c>
      <c r="O1885" s="184"/>
      <c r="P1885" s="184"/>
      <c r="Q1885" s="184">
        <v>13.4975</v>
      </c>
      <c r="R1885" s="184">
        <v>15.501300000000001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44351</v>
      </c>
      <c r="E1886" s="184">
        <v>80.28</v>
      </c>
      <c r="F1886" s="184">
        <v>0.23719999999999999</v>
      </c>
      <c r="G1886" s="184">
        <v>2.5026000000000002</v>
      </c>
      <c r="H1886" s="184">
        <v>2.1374</v>
      </c>
      <c r="I1886" s="184">
        <v>3.2806000000000002</v>
      </c>
      <c r="J1886" s="184">
        <v>9.7321000000000009</v>
      </c>
      <c r="K1886" s="184">
        <v>11.9353</v>
      </c>
      <c r="L1886" s="184">
        <v>39.958199999999998</v>
      </c>
      <c r="M1886" s="184">
        <v>69.295699999999997</v>
      </c>
      <c r="N1886" s="184">
        <v>111.9884</v>
      </c>
      <c r="O1886" s="184">
        <v>12.292899999999999</v>
      </c>
      <c r="P1886" s="184">
        <v>17.765899999999998</v>
      </c>
      <c r="Q1886" s="184">
        <v>16.671500000000002</v>
      </c>
      <c r="R1886" s="184">
        <v>20.402200000000001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44351</v>
      </c>
      <c r="E1887" s="184">
        <v>74.02</v>
      </c>
      <c r="F1887" s="184">
        <v>0.23019999999999999</v>
      </c>
      <c r="G1887" s="184">
        <v>2.4923999999999999</v>
      </c>
      <c r="H1887" s="184">
        <v>2.1105999999999998</v>
      </c>
      <c r="I1887" s="184">
        <v>3.2357</v>
      </c>
      <c r="J1887" s="184">
        <v>9.6267999999999994</v>
      </c>
      <c r="K1887" s="184">
        <v>11.6272</v>
      </c>
      <c r="L1887" s="184">
        <v>39.1877</v>
      </c>
      <c r="M1887" s="184">
        <v>67.921999999999997</v>
      </c>
      <c r="N1887" s="184">
        <v>109.6884</v>
      </c>
      <c r="O1887" s="184">
        <v>11.072699999999999</v>
      </c>
      <c r="P1887" s="184">
        <v>16.506900000000002</v>
      </c>
      <c r="Q1887" s="184">
        <v>16.305700000000002</v>
      </c>
      <c r="R1887" s="184">
        <v>19.120100000000001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44351</v>
      </c>
      <c r="E1888" s="184">
        <v>17.061299999999999</v>
      </c>
      <c r="F1888" s="184">
        <v>0.68100000000000005</v>
      </c>
      <c r="G1888" s="184">
        <v>2.0846</v>
      </c>
      <c r="H1888" s="184">
        <v>3.1069</v>
      </c>
      <c r="I1888" s="184">
        <v>4.5423</v>
      </c>
      <c r="J1888" s="184">
        <v>8.3092000000000006</v>
      </c>
      <c r="K1888" s="184">
        <v>5.3003999999999998</v>
      </c>
      <c r="L1888" s="184">
        <v>17.7852</v>
      </c>
      <c r="M1888" s="184">
        <v>36.693800000000003</v>
      </c>
      <c r="N1888" s="184">
        <v>56.980800000000002</v>
      </c>
      <c r="O1888" s="184">
        <v>8.2202000000000002</v>
      </c>
      <c r="P1888" s="184">
        <v>11.460100000000001</v>
      </c>
      <c r="Q1888" s="184">
        <v>9.7446999999999999</v>
      </c>
      <c r="R1888" s="184">
        <v>14.428800000000001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44351</v>
      </c>
      <c r="E1889" s="184">
        <v>15.2515</v>
      </c>
      <c r="F1889" s="184">
        <v>0.67589999999999995</v>
      </c>
      <c r="G1889" s="184">
        <v>2.0693000000000001</v>
      </c>
      <c r="H1889" s="184">
        <v>3.0716000000000001</v>
      </c>
      <c r="I1889" s="184">
        <v>4.4680999999999997</v>
      </c>
      <c r="J1889" s="184">
        <v>8.1428999999999991</v>
      </c>
      <c r="K1889" s="184">
        <v>4.8255999999999997</v>
      </c>
      <c r="L1889" s="184">
        <v>16.0684</v>
      </c>
      <c r="M1889" s="184">
        <v>34.095599999999997</v>
      </c>
      <c r="N1889" s="184">
        <v>53.286000000000001</v>
      </c>
      <c r="O1889" s="184">
        <v>6.3352000000000004</v>
      </c>
      <c r="P1889" s="184">
        <v>9.3552</v>
      </c>
      <c r="Q1889" s="184">
        <v>7.6234999999999999</v>
      </c>
      <c r="R1889" s="184">
        <v>12.2036</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44351</v>
      </c>
      <c r="E1890" s="184">
        <v>365.49668559658897</v>
      </c>
      <c r="F1890" s="184">
        <v>0.61809999999999998</v>
      </c>
      <c r="G1890" s="184">
        <v>2.1301000000000001</v>
      </c>
      <c r="H1890" s="184">
        <v>2.5324</v>
      </c>
      <c r="I1890" s="184">
        <v>3.4975999999999998</v>
      </c>
      <c r="J1890" s="184">
        <v>8.9649999999999999</v>
      </c>
      <c r="K1890" s="184">
        <v>4.6288</v>
      </c>
      <c r="L1890" s="184">
        <v>23.6541</v>
      </c>
      <c r="M1890" s="184">
        <v>46.766399999999997</v>
      </c>
      <c r="N1890" s="184">
        <v>65.691999999999993</v>
      </c>
      <c r="O1890" s="184">
        <v>13.238899999999999</v>
      </c>
      <c r="P1890" s="184">
        <v>15.864100000000001</v>
      </c>
      <c r="Q1890" s="184">
        <v>16.161100000000001</v>
      </c>
      <c r="R1890" s="184">
        <v>17.444700000000001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44351</v>
      </c>
      <c r="E1891" s="184">
        <v>49.012300000000003</v>
      </c>
      <c r="F1891" s="184">
        <v>0.61980000000000002</v>
      </c>
      <c r="G1891" s="184">
        <v>2.1356000000000002</v>
      </c>
      <c r="H1891" s="184">
        <v>2.5451999999999999</v>
      </c>
      <c r="I1891" s="184">
        <v>3.5232999999999999</v>
      </c>
      <c r="J1891" s="184">
        <v>9.0250000000000004</v>
      </c>
      <c r="K1891" s="184">
        <v>4.8003999999999998</v>
      </c>
      <c r="L1891" s="184">
        <v>24.055399999999999</v>
      </c>
      <c r="M1891" s="184">
        <v>47.481699999999996</v>
      </c>
      <c r="N1891" s="184">
        <v>66.772599999999997</v>
      </c>
      <c r="O1891" s="184">
        <v>13.976699999999999</v>
      </c>
      <c r="P1891" s="184">
        <v>16.8673</v>
      </c>
      <c r="Q1891" s="184">
        <v>15.5624</v>
      </c>
      <c r="R1891" s="184">
        <v>18.209700000000002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44351</v>
      </c>
      <c r="E1892" s="184">
        <v>53.366999999999997</v>
      </c>
      <c r="F1892" s="184">
        <v>-7.6799999999999993E-2</v>
      </c>
      <c r="G1892" s="184">
        <v>1.1812</v>
      </c>
      <c r="H1892" s="184">
        <v>1.4196</v>
      </c>
      <c r="I1892" s="184">
        <v>2.5617999999999999</v>
      </c>
      <c r="J1892" s="184">
        <v>8.4231999999999996</v>
      </c>
      <c r="K1892" s="184">
        <v>6.8280000000000003</v>
      </c>
      <c r="L1892" s="184">
        <v>25.374700000000001</v>
      </c>
      <c r="M1892" s="184">
        <v>45.3429</v>
      </c>
      <c r="N1892" s="184">
        <v>70.779899999999998</v>
      </c>
      <c r="O1892" s="184">
        <v>12.633599999999999</v>
      </c>
      <c r="P1892" s="184">
        <v>15.7057</v>
      </c>
      <c r="Q1892" s="184">
        <v>19.047000000000001</v>
      </c>
      <c r="R1892" s="184">
        <v>17.1661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44351</v>
      </c>
      <c r="E1893" s="184">
        <v>49.741</v>
      </c>
      <c r="F1893" s="184">
        <v>-8.0399999999999999E-2</v>
      </c>
      <c r="G1893" s="184">
        <v>1.1716</v>
      </c>
      <c r="H1893" s="184">
        <v>1.4005000000000001</v>
      </c>
      <c r="I1893" s="184">
        <v>2.5228000000000002</v>
      </c>
      <c r="J1893" s="184">
        <v>8.3328000000000007</v>
      </c>
      <c r="K1893" s="184">
        <v>6.5688000000000004</v>
      </c>
      <c r="L1893" s="184">
        <v>24.786100000000001</v>
      </c>
      <c r="M1893" s="184">
        <v>44.314900000000002</v>
      </c>
      <c r="N1893" s="184">
        <v>69.152600000000007</v>
      </c>
      <c r="O1893" s="184">
        <v>11.5595</v>
      </c>
      <c r="P1893" s="184">
        <v>14.6564</v>
      </c>
      <c r="Q1893" s="184">
        <v>15.095000000000001</v>
      </c>
      <c r="R1893" s="184">
        <v>16.040199999999999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44351</v>
      </c>
      <c r="E1894" s="184">
        <v>106.7146</v>
      </c>
      <c r="F1894" s="184">
        <v>7.6999999999999999E-2</v>
      </c>
      <c r="G1894" s="184">
        <v>2.0455000000000001</v>
      </c>
      <c r="H1894" s="184">
        <v>2.8315999999999999</v>
      </c>
      <c r="I1894" s="184">
        <v>3.9121999999999999</v>
      </c>
      <c r="J1894" s="184">
        <v>10.5381</v>
      </c>
      <c r="K1894" s="184">
        <v>7.2752999999999997</v>
      </c>
      <c r="L1894" s="184">
        <v>27.957899999999999</v>
      </c>
      <c r="M1894" s="184">
        <v>48.622799999999998</v>
      </c>
      <c r="N1894" s="184">
        <v>73.745699999999999</v>
      </c>
      <c r="O1894" s="184">
        <v>14.3628</v>
      </c>
      <c r="P1894" s="184">
        <v>16.0504</v>
      </c>
      <c r="Q1894" s="184">
        <v>15.9482</v>
      </c>
      <c r="R1894" s="184">
        <v>18.042100000000001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44351</v>
      </c>
      <c r="E1895" s="184">
        <v>113.48820000000001</v>
      </c>
      <c r="F1895" s="184">
        <v>7.8600000000000003E-2</v>
      </c>
      <c r="G1895" s="184">
        <v>2.0503</v>
      </c>
      <c r="H1895" s="184">
        <v>2.8429000000000002</v>
      </c>
      <c r="I1895" s="184">
        <v>3.9367999999999999</v>
      </c>
      <c r="J1895" s="184">
        <v>10.5974</v>
      </c>
      <c r="K1895" s="184">
        <v>7.45</v>
      </c>
      <c r="L1895" s="184">
        <v>28.369900000000001</v>
      </c>
      <c r="M1895" s="184">
        <v>49.329900000000002</v>
      </c>
      <c r="N1895" s="184">
        <v>74.835800000000006</v>
      </c>
      <c r="O1895" s="184">
        <v>15.100300000000001</v>
      </c>
      <c r="P1895" s="184">
        <v>16.8825</v>
      </c>
      <c r="Q1895" s="184">
        <v>15.2448</v>
      </c>
      <c r="R1895" s="184">
        <v>18.802900000000001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44351</v>
      </c>
      <c r="E1896" s="184">
        <v>72.760000000000005</v>
      </c>
      <c r="F1896" s="184">
        <v>0.38629999999999998</v>
      </c>
      <c r="G1896" s="184">
        <v>1.4218</v>
      </c>
      <c r="H1896" s="184">
        <v>1.8333999999999999</v>
      </c>
      <c r="I1896" s="184">
        <v>3.1032999999999999</v>
      </c>
      <c r="J1896" s="184">
        <v>9.4794</v>
      </c>
      <c r="K1896" s="184">
        <v>6.0487000000000002</v>
      </c>
      <c r="L1896" s="184">
        <v>23.741499999999998</v>
      </c>
      <c r="M1896" s="184">
        <v>48.762999999999998</v>
      </c>
      <c r="N1896" s="184">
        <v>67.804400000000001</v>
      </c>
      <c r="O1896" s="184">
        <v>11.772600000000001</v>
      </c>
      <c r="P1896" s="184">
        <v>11.913600000000001</v>
      </c>
      <c r="Q1896" s="184">
        <v>13.909700000000001</v>
      </c>
      <c r="R1896" s="184">
        <v>13.2013</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44351</v>
      </c>
      <c r="E1897" s="184">
        <v>71.709999999999994</v>
      </c>
      <c r="F1897" s="184">
        <v>0.39200000000000002</v>
      </c>
      <c r="G1897" s="184">
        <v>1.4141999999999999</v>
      </c>
      <c r="H1897" s="184">
        <v>1.8319000000000001</v>
      </c>
      <c r="I1897" s="184">
        <v>3.0760000000000001</v>
      </c>
      <c r="J1897" s="184">
        <v>9.4307999999999996</v>
      </c>
      <c r="K1897" s="184">
        <v>5.9074999999999998</v>
      </c>
      <c r="L1897" s="184">
        <v>23.446400000000001</v>
      </c>
      <c r="M1897" s="184">
        <v>48.191800000000001</v>
      </c>
      <c r="N1897" s="184">
        <v>67.000500000000002</v>
      </c>
      <c r="O1897" s="184">
        <v>11.304</v>
      </c>
      <c r="P1897" s="184">
        <v>11.5474</v>
      </c>
      <c r="Q1897" s="184">
        <v>13.5951</v>
      </c>
      <c r="R1897" s="184">
        <v>12.640599999999999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44351</v>
      </c>
      <c r="E1898" s="184">
        <v>174.17760000000001</v>
      </c>
      <c r="F1898" s="184">
        <v>-0.2268</v>
      </c>
      <c r="G1898" s="184">
        <v>0.79239999999999999</v>
      </c>
      <c r="H1898" s="184">
        <v>1.5133000000000001</v>
      </c>
      <c r="I1898" s="184">
        <v>2.8815</v>
      </c>
      <c r="J1898" s="184">
        <v>7.9390999999999998</v>
      </c>
      <c r="K1898" s="184">
        <v>2.8212999999999999</v>
      </c>
      <c r="L1898" s="184">
        <v>16.697500000000002</v>
      </c>
      <c r="M1898" s="184">
        <v>34.353299999999997</v>
      </c>
      <c r="N1898" s="184">
        <v>48.312399999999997</v>
      </c>
      <c r="O1898" s="184">
        <v>8.0328999999999997</v>
      </c>
      <c r="P1898" s="184">
        <v>14.6236</v>
      </c>
      <c r="Q1898" s="184">
        <v>18.371600000000001</v>
      </c>
      <c r="R1898" s="184">
        <v>12.4475</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44351</v>
      </c>
      <c r="E1899" s="184">
        <v>188.20410000000001</v>
      </c>
      <c r="F1899" s="184">
        <v>-0.22389999999999999</v>
      </c>
      <c r="G1899" s="184">
        <v>0.80120000000000002</v>
      </c>
      <c r="H1899" s="184">
        <v>1.5339</v>
      </c>
      <c r="I1899" s="184">
        <v>2.9241999999999999</v>
      </c>
      <c r="J1899" s="184">
        <v>8.0378000000000007</v>
      </c>
      <c r="K1899" s="184">
        <v>3.1023000000000001</v>
      </c>
      <c r="L1899" s="184">
        <v>17.360099999999999</v>
      </c>
      <c r="M1899" s="184">
        <v>35.516199999999998</v>
      </c>
      <c r="N1899" s="184">
        <v>50.056199999999997</v>
      </c>
      <c r="O1899" s="184">
        <v>9.4899000000000004</v>
      </c>
      <c r="P1899" s="184">
        <v>15.948700000000001</v>
      </c>
      <c r="Q1899" s="184">
        <v>16.831600000000002</v>
      </c>
      <c r="R1899" s="184">
        <v>13.956200000000001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44351</v>
      </c>
      <c r="E1900" s="184">
        <v>13.8874</v>
      </c>
      <c r="F1900" s="184">
        <v>-0.13450000000000001</v>
      </c>
      <c r="G1900" s="184">
        <v>0.70340000000000003</v>
      </c>
      <c r="H1900" s="184">
        <v>1.0184</v>
      </c>
      <c r="I1900" s="184">
        <v>2.0345</v>
      </c>
      <c r="J1900" s="184">
        <v>8.5495999999999999</v>
      </c>
      <c r="K1900" s="184">
        <v>6.8771000000000004</v>
      </c>
      <c r="L1900" s="184">
        <v>22.5276</v>
      </c>
      <c r="M1900" s="184">
        <v>38.010100000000001</v>
      </c>
      <c r="N1900" s="184">
        <v>52.731299999999997</v>
      </c>
      <c r="O1900" s="184"/>
      <c r="P1900" s="184"/>
      <c r="Q1900" s="184">
        <v>12.008100000000001</v>
      </c>
      <c r="R1900" s="184">
        <v>16.798100000000002</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44351</v>
      </c>
      <c r="E1901" s="184">
        <v>13.324199999999999</v>
      </c>
      <c r="F1901" s="184">
        <v>-0.13789999999999999</v>
      </c>
      <c r="G1901" s="184">
        <v>0.69379999999999997</v>
      </c>
      <c r="H1901" s="184">
        <v>0.99680000000000002</v>
      </c>
      <c r="I1901" s="184">
        <v>1.9902</v>
      </c>
      <c r="J1901" s="184">
        <v>8.4475999999999996</v>
      </c>
      <c r="K1901" s="184">
        <v>6.5791000000000004</v>
      </c>
      <c r="L1901" s="184">
        <v>21.8536</v>
      </c>
      <c r="M1901" s="184">
        <v>36.870399999999997</v>
      </c>
      <c r="N1901" s="184">
        <v>51.0458</v>
      </c>
      <c r="O1901" s="184"/>
      <c r="P1901" s="184"/>
      <c r="Q1901" s="184">
        <v>10.418200000000001</v>
      </c>
      <c r="R1901" s="184">
        <v>15.451700000000001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44351</v>
      </c>
      <c r="E1902" s="184">
        <v>13.2469</v>
      </c>
      <c r="F1902" s="184">
        <v>-0.2402</v>
      </c>
      <c r="G1902" s="184">
        <v>0.71389999999999998</v>
      </c>
      <c r="H1902" s="184">
        <v>1.1569</v>
      </c>
      <c r="I1902" s="184">
        <v>1.9698</v>
      </c>
      <c r="J1902" s="184">
        <v>7.9669999999999996</v>
      </c>
      <c r="K1902" s="184">
        <v>5.7122000000000002</v>
      </c>
      <c r="L1902" s="184">
        <v>19.5504</v>
      </c>
      <c r="M1902" s="184">
        <v>34.4208</v>
      </c>
      <c r="N1902" s="184">
        <v>48.384700000000002</v>
      </c>
      <c r="O1902" s="184"/>
      <c r="P1902" s="184"/>
      <c r="Q1902" s="184">
        <v>10.4137</v>
      </c>
      <c r="R1902" s="184">
        <v>15.612299999999999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44351</v>
      </c>
      <c r="E1903" s="184">
        <v>12.694800000000001</v>
      </c>
      <c r="F1903" s="184">
        <v>-0.24279999999999999</v>
      </c>
      <c r="G1903" s="184">
        <v>0.70520000000000005</v>
      </c>
      <c r="H1903" s="184">
        <v>1.1353</v>
      </c>
      <c r="I1903" s="184">
        <v>1.9260999999999999</v>
      </c>
      <c r="J1903" s="184">
        <v>7.8663999999999996</v>
      </c>
      <c r="K1903" s="184">
        <v>5.4253999999999998</v>
      </c>
      <c r="L1903" s="184">
        <v>18.9008</v>
      </c>
      <c r="M1903" s="184">
        <v>33.3249</v>
      </c>
      <c r="N1903" s="184">
        <v>46.7624</v>
      </c>
      <c r="O1903" s="184"/>
      <c r="P1903" s="184"/>
      <c r="Q1903" s="184">
        <v>8.77</v>
      </c>
      <c r="R1903" s="184">
        <v>14.2605</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44351</v>
      </c>
      <c r="E1904" s="184">
        <v>349.07380000000001</v>
      </c>
      <c r="F1904" s="184">
        <v>0.63619999999999999</v>
      </c>
      <c r="G1904" s="184">
        <v>2.2128999999999999</v>
      </c>
      <c r="H1904" s="184">
        <v>3.0695999999999999</v>
      </c>
      <c r="I1904" s="184">
        <v>5.1471</v>
      </c>
      <c r="J1904" s="184">
        <v>12.138199999999999</v>
      </c>
      <c r="K1904" s="184">
        <v>4.8532000000000002</v>
      </c>
      <c r="L1904" s="184">
        <v>31.978300000000001</v>
      </c>
      <c r="M1904" s="184">
        <v>59.8628</v>
      </c>
      <c r="N1904" s="184">
        <v>84.992699999999999</v>
      </c>
      <c r="O1904" s="184">
        <v>10.3001</v>
      </c>
      <c r="P1904" s="184">
        <v>13.360099999999999</v>
      </c>
      <c r="Q1904" s="184">
        <v>17.2788</v>
      </c>
      <c r="R1904" s="184">
        <v>16.497299999999999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44351</v>
      </c>
      <c r="E1905" s="184">
        <v>371.89830000000001</v>
      </c>
      <c r="F1905" s="184">
        <v>0.63849999999999996</v>
      </c>
      <c r="G1905" s="184">
        <v>2.2201</v>
      </c>
      <c r="H1905" s="184">
        <v>3.0867</v>
      </c>
      <c r="I1905" s="184">
        <v>5.1820000000000004</v>
      </c>
      <c r="J1905" s="184">
        <v>12.220499999999999</v>
      </c>
      <c r="K1905" s="184">
        <v>5.0811000000000002</v>
      </c>
      <c r="L1905" s="184">
        <v>32.565899999999999</v>
      </c>
      <c r="M1905" s="184">
        <v>60.950299999999999</v>
      </c>
      <c r="N1905" s="184">
        <v>86.717799999999997</v>
      </c>
      <c r="O1905" s="184">
        <v>11.2736</v>
      </c>
      <c r="P1905" s="184">
        <v>14.3043</v>
      </c>
      <c r="Q1905" s="184">
        <v>13.7121</v>
      </c>
      <c r="R1905" s="184">
        <v>17.584900000000001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44351</v>
      </c>
      <c r="E1906" s="184">
        <v>14.92</v>
      </c>
      <c r="F1906" s="184">
        <v>0.13420000000000001</v>
      </c>
      <c r="G1906" s="184">
        <v>1.2212000000000001</v>
      </c>
      <c r="H1906" s="184">
        <v>2.1918000000000002</v>
      </c>
      <c r="I1906" s="184">
        <v>3.8997000000000002</v>
      </c>
      <c r="J1906" s="184">
        <v>9.7866</v>
      </c>
      <c r="K1906" s="184">
        <v>3.7551999999999999</v>
      </c>
      <c r="L1906" s="184">
        <v>20.809699999999999</v>
      </c>
      <c r="M1906" s="184">
        <v>38.533000000000001</v>
      </c>
      <c r="N1906" s="184">
        <v>58.723399999999998</v>
      </c>
      <c r="O1906" s="184"/>
      <c r="P1906" s="184"/>
      <c r="Q1906" s="184">
        <v>17.366900000000001</v>
      </c>
      <c r="R1906" s="184">
        <v>16.917400000000001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44351</v>
      </c>
      <c r="E1907" s="184">
        <v>14.63</v>
      </c>
      <c r="F1907" s="184">
        <v>0.13689999999999999</v>
      </c>
      <c r="G1907" s="184">
        <v>1.1757</v>
      </c>
      <c r="H1907" s="184">
        <v>2.1648000000000001</v>
      </c>
      <c r="I1907" s="184">
        <v>3.9062999999999999</v>
      </c>
      <c r="J1907" s="184">
        <v>9.7523999999999997</v>
      </c>
      <c r="K1907" s="184">
        <v>3.6118999999999999</v>
      </c>
      <c r="L1907" s="184">
        <v>20.4115</v>
      </c>
      <c r="M1907" s="184">
        <v>37.888800000000003</v>
      </c>
      <c r="N1907" s="184">
        <v>57.6509</v>
      </c>
      <c r="O1907" s="184"/>
      <c r="P1907" s="184"/>
      <c r="Q1907" s="184">
        <v>16.448499999999999</v>
      </c>
      <c r="R1907" s="184">
        <v>16.096299999999999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44351</v>
      </c>
      <c r="E1908" s="184">
        <v>94.706999999999994</v>
      </c>
      <c r="F1908" s="184">
        <v>-0.11269999999999999</v>
      </c>
      <c r="G1908" s="184">
        <v>1.2513000000000001</v>
      </c>
      <c r="H1908" s="184">
        <v>1.952</v>
      </c>
      <c r="I1908" s="184">
        <v>2.9333999999999998</v>
      </c>
      <c r="J1908" s="184">
        <v>8.2270000000000003</v>
      </c>
      <c r="K1908" s="184">
        <v>5.1424000000000003</v>
      </c>
      <c r="L1908" s="184">
        <v>20.898700000000002</v>
      </c>
      <c r="M1908" s="184">
        <v>43.330800000000004</v>
      </c>
      <c r="N1908" s="184">
        <v>62.928100000000001</v>
      </c>
      <c r="O1908" s="184">
        <v>15.3912</v>
      </c>
      <c r="P1908" s="184">
        <v>14.6831</v>
      </c>
      <c r="Q1908" s="184">
        <v>13.594200000000001</v>
      </c>
      <c r="R1908" s="184">
        <v>20.153700000000001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44351</v>
      </c>
      <c r="E1909" s="184">
        <v>89.111099999999993</v>
      </c>
      <c r="F1909" s="184">
        <v>-0.1147</v>
      </c>
      <c r="G1909" s="184">
        <v>1.2457</v>
      </c>
      <c r="H1909" s="184">
        <v>1.9390000000000001</v>
      </c>
      <c r="I1909" s="184">
        <v>2.907</v>
      </c>
      <c r="J1909" s="184">
        <v>8.1644000000000005</v>
      </c>
      <c r="K1909" s="184">
        <v>4.9560000000000004</v>
      </c>
      <c r="L1909" s="184">
        <v>20.483599999999999</v>
      </c>
      <c r="M1909" s="184">
        <v>42.6038</v>
      </c>
      <c r="N1909" s="184">
        <v>61.834200000000003</v>
      </c>
      <c r="O1909" s="184">
        <v>14.614599999999999</v>
      </c>
      <c r="P1909" s="184">
        <v>13.8773</v>
      </c>
      <c r="Q1909" s="184">
        <v>14.762700000000001</v>
      </c>
      <c r="R1909" s="184">
        <v>19.3752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0.15644117647058819</v>
      </c>
      <c r="G1910" s="186">
        <v>1.4301764705882356</v>
      </c>
      <c r="H1910" s="186">
        <v>1.9185970588235297</v>
      </c>
      <c r="I1910" s="186">
        <v>3.1277823529411761</v>
      </c>
      <c r="J1910" s="186">
        <v>8.7799882352941179</v>
      </c>
      <c r="K1910" s="186">
        <v>6.2551352941176459</v>
      </c>
      <c r="L1910" s="186">
        <v>24.444384375000002</v>
      </c>
      <c r="M1910" s="186">
        <v>45.116331250000002</v>
      </c>
      <c r="N1910" s="186">
        <v>66.717675</v>
      </c>
      <c r="O1910" s="186">
        <v>11.276216666666668</v>
      </c>
      <c r="P1910" s="186">
        <v>14.151366666666668</v>
      </c>
      <c r="Q1910" s="186">
        <v>15.173726470588239</v>
      </c>
      <c r="R1910" s="186">
        <v>16.182449999999999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0.14085</v>
      </c>
      <c r="G1911" s="186">
        <v>1.2484999999999999</v>
      </c>
      <c r="H1911" s="186">
        <v>1.8326500000000001</v>
      </c>
      <c r="I1911" s="186">
        <v>2.9417499999999999</v>
      </c>
      <c r="J1911" s="186">
        <v>8.6238500000000009</v>
      </c>
      <c r="K1911" s="186">
        <v>5.7656000000000001</v>
      </c>
      <c r="L1911" s="186">
        <v>23.697800000000001</v>
      </c>
      <c r="M1911" s="186">
        <v>44.195350000000005</v>
      </c>
      <c r="N1911" s="186">
        <v>64.044550000000001</v>
      </c>
      <c r="O1911" s="186">
        <v>11.431750000000001</v>
      </c>
      <c r="P1911" s="186">
        <v>14.351749999999999</v>
      </c>
      <c r="Q1911" s="186">
        <v>15.525549999999999</v>
      </c>
      <c r="R1911" s="186">
        <v>16.2941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44351</v>
      </c>
      <c r="C8" s="65">
        <f>VLOOKUP($A8,'Return Data'!$B$7:$R$2843,4,0)</f>
        <v>27.490200000000002</v>
      </c>
      <c r="D8" s="65">
        <f>VLOOKUP($A8,'Return Data'!$B$7:$R$2843,10,0)</f>
        <v>5.0933000000000002</v>
      </c>
      <c r="E8" s="66">
        <f t="shared" ref="E8:E16" si="0">RANK(D8,D$8:D$16,0)</f>
        <v>6</v>
      </c>
      <c r="F8" s="65">
        <f>VLOOKUP($A8,'Return Data'!$B$7:$R$2843,11,0)</f>
        <v>12.2507</v>
      </c>
      <c r="G8" s="66">
        <f t="shared" ref="G8:G16" si="1">RANK(F8,F$8:F$16,0)</f>
        <v>5</v>
      </c>
      <c r="H8" s="65">
        <f>VLOOKUP($A8,'Return Data'!$B$7:$R$2843,12,0)</f>
        <v>26.918700000000001</v>
      </c>
      <c r="I8" s="66">
        <f t="shared" ref="I8:I16" si="2">RANK(H8,H$8:H$16,0)</f>
        <v>4</v>
      </c>
      <c r="J8" s="65">
        <f>VLOOKUP($A8,'Return Data'!$B$7:$R$2843,13,0)</f>
        <v>41.033999999999999</v>
      </c>
      <c r="K8" s="66">
        <f t="shared" ref="K8:K16" si="3">RANK(J8,J$8:J$16,0)</f>
        <v>4</v>
      </c>
      <c r="L8" s="65">
        <f>VLOOKUP($A8,'Return Data'!$B$7:$R$2843,17,0)</f>
        <v>17.355899999999998</v>
      </c>
      <c r="M8" s="66">
        <f t="shared" ref="M8:M14" si="4">RANK(L8,L$8:L$16,0)</f>
        <v>2</v>
      </c>
      <c r="N8" s="65">
        <f>VLOOKUP($A8,'Return Data'!$B$7:$R$2843,14,0)</f>
        <v>14.067299999999999</v>
      </c>
      <c r="O8" s="66">
        <f t="shared" ref="O8:O14" si="5">RANK(N8,N$8:N$16,0)</f>
        <v>2</v>
      </c>
      <c r="P8" s="65">
        <f>VLOOKUP($A8,'Return Data'!$B$7:$R$2843,15,0)</f>
        <v>11.974</v>
      </c>
      <c r="Q8" s="66">
        <f t="shared" ref="Q8:Q14" si="6">RANK(P8,P$8:P$16,0)</f>
        <v>3</v>
      </c>
      <c r="R8" s="65">
        <f>VLOOKUP($A8,'Return Data'!$B$7:$R$2843,16,0)</f>
        <v>9.8262</v>
      </c>
      <c r="S8" s="67">
        <f t="shared" ref="S8:S16" si="7">RANK(R8,R$8:R$16,0)</f>
        <v>5</v>
      </c>
    </row>
    <row r="9" spans="1:20" x14ac:dyDescent="0.3">
      <c r="A9" s="63" t="s">
        <v>1246</v>
      </c>
      <c r="B9" s="64">
        <f>VLOOKUP($A9,'Return Data'!$B$7:$R$2843,3,0)</f>
        <v>44351</v>
      </c>
      <c r="C9" s="65">
        <f>VLOOKUP($A9,'Return Data'!$B$7:$R$2843,4,0)</f>
        <v>43.619</v>
      </c>
      <c r="D9" s="65">
        <f>VLOOKUP($A9,'Return Data'!$B$7:$R$2843,10,0)</f>
        <v>5.4592000000000001</v>
      </c>
      <c r="E9" s="66">
        <f t="shared" si="0"/>
        <v>5</v>
      </c>
      <c r="F9" s="65">
        <f>VLOOKUP($A9,'Return Data'!$B$7:$R$2843,11,0)</f>
        <v>14.3026</v>
      </c>
      <c r="G9" s="66">
        <f t="shared" si="1"/>
        <v>4</v>
      </c>
      <c r="H9" s="65">
        <f>VLOOKUP($A9,'Return Data'!$B$7:$R$2843,12,0)</f>
        <v>23.012499999999999</v>
      </c>
      <c r="I9" s="66">
        <f t="shared" si="2"/>
        <v>6</v>
      </c>
      <c r="J9" s="65">
        <f>VLOOKUP($A9,'Return Data'!$B$7:$R$2843,13,0)</f>
        <v>40.407499999999999</v>
      </c>
      <c r="K9" s="66">
        <f t="shared" si="3"/>
        <v>5</v>
      </c>
      <c r="L9" s="65">
        <f>VLOOKUP($A9,'Return Data'!$B$7:$R$2843,17,0)</f>
        <v>15.5077</v>
      </c>
      <c r="M9" s="66">
        <f t="shared" si="4"/>
        <v>3</v>
      </c>
      <c r="N9" s="65">
        <f>VLOOKUP($A9,'Return Data'!$B$7:$R$2843,14,0)</f>
        <v>12.105399999999999</v>
      </c>
      <c r="O9" s="66">
        <f t="shared" si="5"/>
        <v>4</v>
      </c>
      <c r="P9" s="65">
        <f>VLOOKUP($A9,'Return Data'!$B$7:$R$2843,15,0)</f>
        <v>10.540699999999999</v>
      </c>
      <c r="Q9" s="66">
        <f t="shared" si="6"/>
        <v>4</v>
      </c>
      <c r="R9" s="65">
        <f>VLOOKUP($A9,'Return Data'!$B$7:$R$2843,16,0)</f>
        <v>9.7652000000000001</v>
      </c>
      <c r="S9" s="67">
        <f t="shared" si="7"/>
        <v>6</v>
      </c>
    </row>
    <row r="10" spans="1:20" x14ac:dyDescent="0.3">
      <c r="A10" s="63" t="s">
        <v>1248</v>
      </c>
      <c r="B10" s="64">
        <f>VLOOKUP($A10,'Return Data'!$B$7:$R$2843,3,0)</f>
        <v>44351</v>
      </c>
      <c r="C10" s="65">
        <f>VLOOKUP($A10,'Return Data'!$B$7:$R$2843,4,0)</f>
        <v>361.86059999999998</v>
      </c>
      <c r="D10" s="65">
        <f>VLOOKUP($A10,'Return Data'!$B$7:$R$2843,10,0)</f>
        <v>6.1142000000000003</v>
      </c>
      <c r="E10" s="66">
        <f t="shared" si="0"/>
        <v>3</v>
      </c>
      <c r="F10" s="65">
        <f>VLOOKUP($A10,'Return Data'!$B$7:$R$2843,11,0)</f>
        <v>22.6099</v>
      </c>
      <c r="G10" s="66">
        <f t="shared" si="1"/>
        <v>2</v>
      </c>
      <c r="H10" s="65">
        <f>VLOOKUP($A10,'Return Data'!$B$7:$R$2843,12,0)</f>
        <v>34.947699999999998</v>
      </c>
      <c r="I10" s="66">
        <f t="shared" si="2"/>
        <v>2</v>
      </c>
      <c r="J10" s="65">
        <f>VLOOKUP($A10,'Return Data'!$B$7:$R$2843,13,0)</f>
        <v>46.126300000000001</v>
      </c>
      <c r="K10" s="66">
        <f t="shared" si="3"/>
        <v>2</v>
      </c>
      <c r="L10" s="65">
        <f>VLOOKUP($A10,'Return Data'!$B$7:$R$2843,17,0)</f>
        <v>15.4947</v>
      </c>
      <c r="M10" s="66">
        <f t="shared" si="4"/>
        <v>4</v>
      </c>
      <c r="N10" s="65">
        <f>VLOOKUP($A10,'Return Data'!$B$7:$R$2843,14,0)</f>
        <v>12.798</v>
      </c>
      <c r="O10" s="66">
        <f t="shared" si="5"/>
        <v>3</v>
      </c>
      <c r="P10" s="65">
        <f>VLOOKUP($A10,'Return Data'!$B$7:$R$2843,15,0)</f>
        <v>14.5046</v>
      </c>
      <c r="Q10" s="66">
        <f t="shared" si="6"/>
        <v>2</v>
      </c>
      <c r="R10" s="65">
        <f>VLOOKUP($A10,'Return Data'!$B$7:$R$2843,16,0)</f>
        <v>21.274000000000001</v>
      </c>
      <c r="S10" s="67">
        <f t="shared" si="7"/>
        <v>2</v>
      </c>
    </row>
    <row r="11" spans="1:20" x14ac:dyDescent="0.3">
      <c r="A11" s="63" t="s">
        <v>2027</v>
      </c>
      <c r="B11" s="64">
        <f>VLOOKUP($A11,'Return Data'!$B$7:$R$2843,3,0)</f>
        <v>44351</v>
      </c>
      <c r="C11" s="65">
        <f>VLOOKUP($A11,'Return Data'!$B$7:$R$2843,4,0)</f>
        <v>23.0001</v>
      </c>
      <c r="D11" s="65">
        <f>VLOOKUP($A11,'Return Data'!$B$7:$R$2843,10,0)</f>
        <v>3.577</v>
      </c>
      <c r="E11" s="66">
        <f t="shared" si="0"/>
        <v>8</v>
      </c>
      <c r="F11" s="65">
        <f>VLOOKUP($A11,'Return Data'!$B$7:$R$2843,11,0)</f>
        <v>11.304600000000001</v>
      </c>
      <c r="G11" s="66">
        <f t="shared" si="1"/>
        <v>7</v>
      </c>
      <c r="H11" s="65">
        <f>VLOOKUP($A11,'Return Data'!$B$7:$R$2843,12,0)</f>
        <v>23.5688</v>
      </c>
      <c r="I11" s="66">
        <f t="shared" si="2"/>
        <v>5</v>
      </c>
      <c r="J11" s="65">
        <f>VLOOKUP($A11,'Return Data'!$B$7:$R$2843,13,0)</f>
        <v>34.653100000000002</v>
      </c>
      <c r="K11" s="66">
        <f t="shared" si="3"/>
        <v>6</v>
      </c>
      <c r="L11" s="65">
        <f>VLOOKUP($A11,'Return Data'!$B$7:$R$2843,17,0)</f>
        <v>12.470499999999999</v>
      </c>
      <c r="M11" s="66">
        <f t="shared" si="4"/>
        <v>6</v>
      </c>
      <c r="N11" s="65">
        <f>VLOOKUP($A11,'Return Data'!$B$7:$R$2843,14,0)</f>
        <v>10.287100000000001</v>
      </c>
      <c r="O11" s="66">
        <f t="shared" si="5"/>
        <v>6</v>
      </c>
      <c r="P11" s="65">
        <f>VLOOKUP($A11,'Return Data'!$B$7:$R$2843,15,0)</f>
        <v>8.6364000000000001</v>
      </c>
      <c r="Q11" s="66">
        <f t="shared" si="6"/>
        <v>7</v>
      </c>
      <c r="R11" s="65">
        <f>VLOOKUP($A11,'Return Data'!$B$7:$R$2843,16,0)</f>
        <v>8.5324000000000009</v>
      </c>
      <c r="S11" s="67">
        <f t="shared" si="7"/>
        <v>8</v>
      </c>
    </row>
    <row r="12" spans="1:20" x14ac:dyDescent="0.3">
      <c r="A12" s="63" t="s">
        <v>1250</v>
      </c>
      <c r="B12" s="64">
        <f>VLOOKUP($A12,'Return Data'!$B$7:$R$2843,3,0)</f>
        <v>44351</v>
      </c>
      <c r="C12" s="65">
        <f>VLOOKUP($A12,'Return Data'!$B$7:$R$2843,4,0)</f>
        <v>68.429599999999994</v>
      </c>
      <c r="D12" s="65">
        <f>VLOOKUP($A12,'Return Data'!$B$7:$R$2843,10,0)</f>
        <v>27.787600000000001</v>
      </c>
      <c r="E12" s="66">
        <f t="shared" si="0"/>
        <v>1</v>
      </c>
      <c r="F12" s="65">
        <f>VLOOKUP($A12,'Return Data'!$B$7:$R$2843,11,0)</f>
        <v>37.531999999999996</v>
      </c>
      <c r="G12" s="66">
        <f t="shared" si="1"/>
        <v>1</v>
      </c>
      <c r="H12" s="65">
        <f>VLOOKUP($A12,'Return Data'!$B$7:$R$2843,12,0)</f>
        <v>52.103000000000002</v>
      </c>
      <c r="I12" s="66">
        <f t="shared" si="2"/>
        <v>1</v>
      </c>
      <c r="J12" s="65">
        <f>VLOOKUP($A12,'Return Data'!$B$7:$R$2843,13,0)</f>
        <v>100.08069999999999</v>
      </c>
      <c r="K12" s="66">
        <f t="shared" si="3"/>
        <v>1</v>
      </c>
      <c r="L12" s="65">
        <f>VLOOKUP($A12,'Return Data'!$B$7:$R$2843,17,0)</f>
        <v>35.804400000000001</v>
      </c>
      <c r="M12" s="66">
        <f t="shared" si="4"/>
        <v>1</v>
      </c>
      <c r="N12" s="65">
        <f>VLOOKUP($A12,'Return Data'!$B$7:$R$2843,14,0)</f>
        <v>25.8583</v>
      </c>
      <c r="O12" s="66">
        <f t="shared" si="5"/>
        <v>1</v>
      </c>
      <c r="P12" s="65">
        <f>VLOOKUP($A12,'Return Data'!$B$7:$R$2843,15,0)</f>
        <v>16.9832</v>
      </c>
      <c r="Q12" s="66">
        <f t="shared" si="6"/>
        <v>1</v>
      </c>
      <c r="R12" s="65">
        <f>VLOOKUP($A12,'Return Data'!$B$7:$R$2843,16,0)</f>
        <v>9.9774999999999991</v>
      </c>
      <c r="S12" s="67">
        <f t="shared" si="7"/>
        <v>4</v>
      </c>
    </row>
    <row r="13" spans="1:20" x14ac:dyDescent="0.3">
      <c r="A13" s="63" t="s">
        <v>1608</v>
      </c>
      <c r="B13" s="64">
        <f>VLOOKUP($A13,'Return Data'!$B$7:$R$2843,3,0)</f>
        <v>44351</v>
      </c>
      <c r="C13" s="65">
        <f>VLOOKUP($A13,'Return Data'!$B$7:$R$2843,4,0)</f>
        <v>22.6525</v>
      </c>
      <c r="D13" s="65">
        <f>VLOOKUP($A13,'Return Data'!$B$7:$R$2843,10,0)</f>
        <v>11.8245</v>
      </c>
      <c r="E13" s="66">
        <f t="shared" si="0"/>
        <v>2</v>
      </c>
      <c r="F13" s="65">
        <f>VLOOKUP($A13,'Return Data'!$B$7:$R$2843,11,0)</f>
        <v>11.6366</v>
      </c>
      <c r="G13" s="66">
        <f t="shared" si="1"/>
        <v>6</v>
      </c>
      <c r="H13" s="65">
        <f>VLOOKUP($A13,'Return Data'!$B$7:$R$2843,12,0)</f>
        <v>15.1706</v>
      </c>
      <c r="I13" s="66">
        <f t="shared" si="2"/>
        <v>8</v>
      </c>
      <c r="J13" s="65">
        <f>VLOOKUP($A13,'Return Data'!$B$7:$R$2843,13,0)</f>
        <v>18.392399999999999</v>
      </c>
      <c r="K13" s="66">
        <f t="shared" si="3"/>
        <v>9</v>
      </c>
      <c r="L13" s="65">
        <f>VLOOKUP($A13,'Return Data'!$B$7:$R$2843,17,0)</f>
        <v>10.452299999999999</v>
      </c>
      <c r="M13" s="66">
        <f t="shared" si="4"/>
        <v>7</v>
      </c>
      <c r="N13" s="65">
        <f>VLOOKUP($A13,'Return Data'!$B$7:$R$2843,14,0)</f>
        <v>9.4652999999999992</v>
      </c>
      <c r="O13" s="66">
        <f t="shared" si="5"/>
        <v>7</v>
      </c>
      <c r="P13" s="65">
        <f>VLOOKUP($A13,'Return Data'!$B$7:$R$2843,15,0)</f>
        <v>9.1908999999999992</v>
      </c>
      <c r="Q13" s="66">
        <f t="shared" si="6"/>
        <v>6</v>
      </c>
      <c r="R13" s="65">
        <f>VLOOKUP($A13,'Return Data'!$B$7:$R$2843,16,0)</f>
        <v>9.56</v>
      </c>
      <c r="S13" s="67">
        <f t="shared" si="7"/>
        <v>7</v>
      </c>
    </row>
    <row r="14" spans="1:20" x14ac:dyDescent="0.3">
      <c r="A14" s="63" t="s">
        <v>1253</v>
      </c>
      <c r="B14" s="64">
        <f>VLOOKUP($A14,'Return Data'!$B$7:$R$2843,3,0)</f>
        <v>44351</v>
      </c>
      <c r="C14" s="65">
        <f>VLOOKUP($A14,'Return Data'!$B$7:$R$2843,4,0)</f>
        <v>35.438200000000002</v>
      </c>
      <c r="D14" s="65">
        <f>VLOOKUP($A14,'Return Data'!$B$7:$R$2843,10,0)</f>
        <v>5.6318000000000001</v>
      </c>
      <c r="E14" s="66">
        <f t="shared" si="0"/>
        <v>4</v>
      </c>
      <c r="F14" s="65">
        <f>VLOOKUP($A14,'Return Data'!$B$7:$R$2843,11,0)</f>
        <v>10.021000000000001</v>
      </c>
      <c r="G14" s="66">
        <f t="shared" si="1"/>
        <v>8</v>
      </c>
      <c r="H14" s="65">
        <f>VLOOKUP($A14,'Return Data'!$B$7:$R$2843,12,0)</f>
        <v>16.297999999999998</v>
      </c>
      <c r="I14" s="66">
        <f t="shared" si="2"/>
        <v>7</v>
      </c>
      <c r="J14" s="65">
        <f>VLOOKUP($A14,'Return Data'!$B$7:$R$2843,13,0)</f>
        <v>23.549900000000001</v>
      </c>
      <c r="K14" s="66">
        <f t="shared" si="3"/>
        <v>8</v>
      </c>
      <c r="L14" s="65">
        <f>VLOOKUP($A14,'Return Data'!$B$7:$R$2843,17,0)</f>
        <v>14.475</v>
      </c>
      <c r="M14" s="66">
        <f t="shared" si="4"/>
        <v>5</v>
      </c>
      <c r="N14" s="65">
        <f>VLOOKUP($A14,'Return Data'!$B$7:$R$2843,14,0)</f>
        <v>10.9444</v>
      </c>
      <c r="O14" s="66">
        <f t="shared" si="5"/>
        <v>5</v>
      </c>
      <c r="P14" s="65">
        <f>VLOOKUP($A14,'Return Data'!$B$7:$R$2843,15,0)</f>
        <v>9.6181000000000001</v>
      </c>
      <c r="Q14" s="66">
        <f t="shared" si="6"/>
        <v>5</v>
      </c>
      <c r="R14" s="65">
        <f>VLOOKUP($A14,'Return Data'!$B$7:$R$2843,16,0)</f>
        <v>8.4932999999999996</v>
      </c>
      <c r="S14" s="67">
        <f t="shared" si="7"/>
        <v>9</v>
      </c>
    </row>
    <row r="15" spans="1:20" x14ac:dyDescent="0.3">
      <c r="A15" s="63" t="s">
        <v>1255</v>
      </c>
      <c r="B15" s="64">
        <f>VLOOKUP($A15,'Return Data'!$B$7:$R$2843,3,0)</f>
        <v>44351</v>
      </c>
      <c r="C15" s="65">
        <f>VLOOKUP($A15,'Return Data'!$B$7:$R$2843,4,0)</f>
        <v>13.998200000000001</v>
      </c>
      <c r="D15" s="65">
        <f>VLOOKUP($A15,'Return Data'!$B$7:$R$2843,10,0)</f>
        <v>3.9405999999999999</v>
      </c>
      <c r="E15" s="66">
        <f t="shared" si="0"/>
        <v>7</v>
      </c>
      <c r="F15" s="65">
        <f>VLOOKUP($A15,'Return Data'!$B$7:$R$2843,11,0)</f>
        <v>15.4015</v>
      </c>
      <c r="G15" s="66">
        <f t="shared" si="1"/>
        <v>3</v>
      </c>
      <c r="H15" s="65">
        <f>VLOOKUP($A15,'Return Data'!$B$7:$R$2843,12,0)</f>
        <v>29.052499999999998</v>
      </c>
      <c r="I15" s="66">
        <f t="shared" si="2"/>
        <v>3</v>
      </c>
      <c r="J15" s="65">
        <f>VLOOKUP($A15,'Return Data'!$B$7:$R$2843,13,0)</f>
        <v>41.281799999999997</v>
      </c>
      <c r="K15" s="66">
        <f t="shared" si="3"/>
        <v>3</v>
      </c>
      <c r="L15" s="65"/>
      <c r="M15" s="66"/>
      <c r="N15" s="65"/>
      <c r="O15" s="66"/>
      <c r="P15" s="65"/>
      <c r="Q15" s="66"/>
      <c r="R15" s="65">
        <f>VLOOKUP($A15,'Return Data'!$B$7:$R$2843,16,0)</f>
        <v>30.817499999999999</v>
      </c>
      <c r="S15" s="67">
        <f t="shared" si="7"/>
        <v>1</v>
      </c>
    </row>
    <row r="16" spans="1:20" x14ac:dyDescent="0.3">
      <c r="A16" s="63" t="s">
        <v>1257</v>
      </c>
      <c r="B16" s="64">
        <f>VLOOKUP($A16,'Return Data'!$B$7:$R$2843,3,0)</f>
        <v>44351</v>
      </c>
      <c r="C16" s="65">
        <f>VLOOKUP($A16,'Return Data'!$B$7:$R$2843,4,0)</f>
        <v>41.316299999999998</v>
      </c>
      <c r="D16" s="65">
        <f>VLOOKUP($A16,'Return Data'!$B$7:$R$2843,10,0)</f>
        <v>2.1</v>
      </c>
      <c r="E16" s="66">
        <f t="shared" si="0"/>
        <v>9</v>
      </c>
      <c r="F16" s="65">
        <f>VLOOKUP($A16,'Return Data'!$B$7:$R$2843,11,0)</f>
        <v>7.4535</v>
      </c>
      <c r="G16" s="66">
        <f t="shared" si="1"/>
        <v>9</v>
      </c>
      <c r="H16" s="65">
        <f>VLOOKUP($A16,'Return Data'!$B$7:$R$2843,12,0)</f>
        <v>14.9115</v>
      </c>
      <c r="I16" s="66">
        <f t="shared" si="2"/>
        <v>9</v>
      </c>
      <c r="J16" s="65">
        <f>VLOOKUP($A16,'Return Data'!$B$7:$R$2843,13,0)</f>
        <v>26.774100000000001</v>
      </c>
      <c r="K16" s="66">
        <f t="shared" si="3"/>
        <v>7</v>
      </c>
      <c r="L16" s="65">
        <f>VLOOKUP($A16,'Return Data'!$B$7:$R$2843,17,0)</f>
        <v>10.358599999999999</v>
      </c>
      <c r="M16" s="66">
        <f>RANK(L16,L$8:L$16,0)</f>
        <v>8</v>
      </c>
      <c r="N16" s="65">
        <f>VLOOKUP($A16,'Return Data'!$B$7:$R$2843,14,0)</f>
        <v>7.4010999999999996</v>
      </c>
      <c r="O16" s="66">
        <f>RANK(N16,N$8:N$16,0)</f>
        <v>8</v>
      </c>
      <c r="P16" s="65">
        <f>VLOOKUP($A16,'Return Data'!$B$7:$R$2843,15,0)</f>
        <v>8.1929999999999996</v>
      </c>
      <c r="Q16" s="66">
        <f>RANK(P16,P$8:P$16,0)</f>
        <v>8</v>
      </c>
      <c r="R16" s="65">
        <f>VLOOKUP($A16,'Return Data'!$B$7:$R$2843,16,0)</f>
        <v>12.047800000000001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7.9475777777777772</v>
      </c>
      <c r="E18" s="74"/>
      <c r="F18" s="75">
        <f>AVERAGE(F8:F16)</f>
        <v>15.83471111111111</v>
      </c>
      <c r="G18" s="74"/>
      <c r="H18" s="75">
        <f>AVERAGE(H8:H16)</f>
        <v>26.220366666666667</v>
      </c>
      <c r="I18" s="74"/>
      <c r="J18" s="75">
        <f>AVERAGE(J8:J16)</f>
        <v>41.366644444444439</v>
      </c>
      <c r="K18" s="74"/>
      <c r="L18" s="75">
        <f>AVERAGE(L8:L16)</f>
        <v>16.489887499999998</v>
      </c>
      <c r="M18" s="74"/>
      <c r="N18" s="75">
        <f>AVERAGE(N8:N16)</f>
        <v>12.8658625</v>
      </c>
      <c r="O18" s="74"/>
      <c r="P18" s="75">
        <f>AVERAGE(P8:P16)</f>
        <v>11.2051125</v>
      </c>
      <c r="Q18" s="74"/>
      <c r="R18" s="75">
        <f>AVERAGE(R8:R16)</f>
        <v>13.365988888888888</v>
      </c>
      <c r="S18" s="76"/>
    </row>
    <row r="19" spans="1:19" x14ac:dyDescent="0.3">
      <c r="A19" s="73" t="s">
        <v>28</v>
      </c>
      <c r="B19" s="74"/>
      <c r="C19" s="74"/>
      <c r="D19" s="75">
        <f>MIN(D8:D16)</f>
        <v>2.1</v>
      </c>
      <c r="E19" s="74"/>
      <c r="F19" s="75">
        <f>MIN(F8:F16)</f>
        <v>7.4535</v>
      </c>
      <c r="G19" s="74"/>
      <c r="H19" s="75">
        <f>MIN(H8:H16)</f>
        <v>14.9115</v>
      </c>
      <c r="I19" s="74"/>
      <c r="J19" s="75">
        <f>MIN(J8:J16)</f>
        <v>18.392399999999999</v>
      </c>
      <c r="K19" s="74"/>
      <c r="L19" s="75">
        <f>MIN(L8:L16)</f>
        <v>10.358599999999999</v>
      </c>
      <c r="M19" s="74"/>
      <c r="N19" s="75">
        <f>MIN(N8:N16)</f>
        <v>7.4010999999999996</v>
      </c>
      <c r="O19" s="74"/>
      <c r="P19" s="75">
        <f>MIN(P8:P16)</f>
        <v>8.1929999999999996</v>
      </c>
      <c r="Q19" s="74"/>
      <c r="R19" s="75">
        <f>MIN(R8:R16)</f>
        <v>8.4932999999999996</v>
      </c>
      <c r="S19" s="76"/>
    </row>
    <row r="20" spans="1:19" ht="15" thickBot="1" x14ac:dyDescent="0.35">
      <c r="A20" s="77" t="s">
        <v>29</v>
      </c>
      <c r="B20" s="78"/>
      <c r="C20" s="78"/>
      <c r="D20" s="79">
        <f>MAX(D8:D16)</f>
        <v>27.787600000000001</v>
      </c>
      <c r="E20" s="78"/>
      <c r="F20" s="79">
        <f>MAX(F8:F16)</f>
        <v>37.531999999999996</v>
      </c>
      <c r="G20" s="78"/>
      <c r="H20" s="79">
        <f>MAX(H8:H16)</f>
        <v>52.103000000000002</v>
      </c>
      <c r="I20" s="78"/>
      <c r="J20" s="79">
        <f>MAX(J8:J16)</f>
        <v>100.08069999999999</v>
      </c>
      <c r="K20" s="78"/>
      <c r="L20" s="79">
        <f>MAX(L8:L16)</f>
        <v>35.804400000000001</v>
      </c>
      <c r="M20" s="78"/>
      <c r="N20" s="79">
        <f>MAX(N8:N16)</f>
        <v>25.8583</v>
      </c>
      <c r="O20" s="78"/>
      <c r="P20" s="79">
        <f>MAX(P8:P16)</f>
        <v>16.9832</v>
      </c>
      <c r="Q20" s="78"/>
      <c r="R20" s="79">
        <f>MAX(R8:R16)</f>
        <v>30.817499999999999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44351</v>
      </c>
      <c r="C8" s="65">
        <f>VLOOKUP($A8,'Return Data'!$B$7:$R$2843,4,0)</f>
        <v>74.61</v>
      </c>
      <c r="D8" s="65">
        <f>VLOOKUP($A8,'Return Data'!$B$7:$R$2843,10,0)</f>
        <v>4.4958</v>
      </c>
      <c r="E8" s="66">
        <f t="shared" ref="E8:E17" si="0">RANK(D8,D$8:D$17,0)</f>
        <v>3</v>
      </c>
      <c r="F8" s="65">
        <f>VLOOKUP($A8,'Return Data'!$B$7:$R$2843,11,0)</f>
        <v>10.861800000000001</v>
      </c>
      <c r="G8" s="66">
        <f t="shared" ref="G8:G14" si="1">RANK(F8,F$8:F$17,0)</f>
        <v>6</v>
      </c>
      <c r="H8" s="65">
        <f>VLOOKUP($A8,'Return Data'!$B$7:$R$2843,12,0)</f>
        <v>24.557600000000001</v>
      </c>
      <c r="I8" s="66">
        <f t="shared" ref="I8:I14" si="2">RANK(H8,H$8:H$17,0)</f>
        <v>2</v>
      </c>
      <c r="J8" s="65">
        <f>VLOOKUP($A8,'Return Data'!$B$7:$R$2843,13,0)</f>
        <v>36.348700000000001</v>
      </c>
      <c r="K8" s="66">
        <f t="shared" ref="K8" si="3">RANK(J8,J$8:J$17,0)</f>
        <v>2</v>
      </c>
      <c r="L8" s="65">
        <f>VLOOKUP($A8,'Return Data'!$B$7:$R$2843,17,0)</f>
        <v>14.348100000000001</v>
      </c>
      <c r="M8" s="66">
        <f t="shared" ref="M8" si="4">RANK(L8,L$8:L$17,0)</f>
        <v>3</v>
      </c>
      <c r="N8" s="65">
        <f>VLOOKUP($A8,'Return Data'!$B$7:$R$2843,14,0)</f>
        <v>12.553000000000001</v>
      </c>
      <c r="O8" s="66">
        <f t="shared" ref="O8" si="5">RANK(N8,N$8:N$17,0)</f>
        <v>3</v>
      </c>
      <c r="P8" s="65">
        <f>VLOOKUP($A8,'Return Data'!$B$7:$R$2843,15,0)</f>
        <v>13.010199999999999</v>
      </c>
      <c r="Q8" s="66">
        <f t="shared" ref="Q8" si="6">RANK(P8,P$8:P$17,0)</f>
        <v>3</v>
      </c>
      <c r="R8" s="65">
        <f>VLOOKUP($A8,'Return Data'!$B$7:$R$2843,16,0)</f>
        <v>12.6365</v>
      </c>
      <c r="S8" s="67">
        <f t="shared" ref="S8:S17" si="7">RANK(R8,R$8:R$17,0)</f>
        <v>7</v>
      </c>
    </row>
    <row r="9" spans="1:20" x14ac:dyDescent="0.3">
      <c r="A9" s="63" t="s">
        <v>546</v>
      </c>
      <c r="B9" s="64">
        <f>VLOOKUP($A9,'Return Data'!$B$7:$R$2843,3,0)</f>
        <v>44351</v>
      </c>
      <c r="C9" s="65">
        <f>VLOOKUP($A9,'Return Data'!$B$7:$R$2843,4,0)</f>
        <v>270.685</v>
      </c>
      <c r="D9" s="65">
        <f>VLOOKUP($A9,'Return Data'!$B$7:$R$2843,10,0)</f>
        <v>4.5528000000000004</v>
      </c>
      <c r="E9" s="66">
        <f t="shared" si="0"/>
        <v>2</v>
      </c>
      <c r="F9" s="65">
        <f>VLOOKUP($A9,'Return Data'!$B$7:$R$2843,11,0)</f>
        <v>23.256599999999999</v>
      </c>
      <c r="G9" s="66">
        <f t="shared" si="1"/>
        <v>1</v>
      </c>
      <c r="H9" s="65">
        <f>VLOOKUP($A9,'Return Data'!$B$7:$R$2843,12,0)</f>
        <v>41.4925</v>
      </c>
      <c r="I9" s="66">
        <f t="shared" si="2"/>
        <v>1</v>
      </c>
      <c r="J9" s="65">
        <f>VLOOKUP($A9,'Return Data'!$B$7:$R$2843,13,0)</f>
        <v>56.080100000000002</v>
      </c>
      <c r="K9" s="66">
        <f t="shared" ref="K9:K17" si="8">RANK(J9,J$8:J$17,0)</f>
        <v>1</v>
      </c>
      <c r="L9" s="65">
        <f>VLOOKUP($A9,'Return Data'!$B$7:$R$2843,17,0)</f>
        <v>12.2003</v>
      </c>
      <c r="M9" s="66">
        <f t="shared" ref="M9:M17" si="9">RANK(L9,L$8:L$17,0)</f>
        <v>7</v>
      </c>
      <c r="N9" s="65">
        <f>VLOOKUP($A9,'Return Data'!$B$7:$R$2843,14,0)</f>
        <v>13.104200000000001</v>
      </c>
      <c r="O9" s="66">
        <f t="shared" ref="O9:O17" si="10">RANK(N9,N$8:N$17,0)</f>
        <v>2</v>
      </c>
      <c r="P9" s="65">
        <f>VLOOKUP($A9,'Return Data'!$B$7:$R$2843,15,0)</f>
        <v>14.11</v>
      </c>
      <c r="Q9" s="66">
        <f t="shared" ref="Q9:Q14" si="11">RANK(P9,P$8:P$17,0)</f>
        <v>1</v>
      </c>
      <c r="R9" s="65">
        <f>VLOOKUP($A9,'Return Data'!$B$7:$R$2843,16,0)</f>
        <v>14.0967</v>
      </c>
      <c r="S9" s="67">
        <f t="shared" si="7"/>
        <v>3</v>
      </c>
    </row>
    <row r="10" spans="1:20" x14ac:dyDescent="0.3">
      <c r="A10" s="63" t="s">
        <v>548</v>
      </c>
      <c r="B10" s="64">
        <f>VLOOKUP($A10,'Return Data'!$B$7:$R$2843,3,0)</f>
        <v>44351</v>
      </c>
      <c r="C10" s="65">
        <f>VLOOKUP($A10,'Return Data'!$B$7:$R$2843,4,0)</f>
        <v>50.12</v>
      </c>
      <c r="D10" s="65">
        <f>VLOOKUP($A10,'Return Data'!$B$7:$R$2843,10,0)</f>
        <v>2.8946999999999998</v>
      </c>
      <c r="E10" s="66">
        <f t="shared" si="0"/>
        <v>6</v>
      </c>
      <c r="F10" s="65">
        <f>VLOOKUP($A10,'Return Data'!$B$7:$R$2843,11,0)</f>
        <v>10.933999999999999</v>
      </c>
      <c r="G10" s="66">
        <f t="shared" si="1"/>
        <v>5</v>
      </c>
      <c r="H10" s="65">
        <f>VLOOKUP($A10,'Return Data'!$B$7:$R$2843,12,0)</f>
        <v>21.444099999999999</v>
      </c>
      <c r="I10" s="66">
        <f t="shared" si="2"/>
        <v>5</v>
      </c>
      <c r="J10" s="65">
        <f>VLOOKUP($A10,'Return Data'!$B$7:$R$2843,13,0)</f>
        <v>33.903300000000002</v>
      </c>
      <c r="K10" s="66">
        <f t="shared" si="8"/>
        <v>4</v>
      </c>
      <c r="L10" s="65">
        <f>VLOOKUP($A10,'Return Data'!$B$7:$R$2843,17,0)</f>
        <v>13.416700000000001</v>
      </c>
      <c r="M10" s="66">
        <f t="shared" si="9"/>
        <v>5</v>
      </c>
      <c r="N10" s="65">
        <f>VLOOKUP($A10,'Return Data'!$B$7:$R$2843,14,0)</f>
        <v>12.1083</v>
      </c>
      <c r="O10" s="66">
        <f t="shared" si="10"/>
        <v>4</v>
      </c>
      <c r="P10" s="65">
        <f>VLOOKUP($A10,'Return Data'!$B$7:$R$2843,15,0)</f>
        <v>12.4476</v>
      </c>
      <c r="Q10" s="66">
        <f t="shared" si="11"/>
        <v>4</v>
      </c>
      <c r="R10" s="65">
        <f>VLOOKUP($A10,'Return Data'!$B$7:$R$2843,16,0)</f>
        <v>13.4611</v>
      </c>
      <c r="S10" s="67">
        <f t="shared" si="7"/>
        <v>4</v>
      </c>
    </row>
    <row r="11" spans="1:20" x14ac:dyDescent="0.3">
      <c r="A11" s="63" t="s">
        <v>549</v>
      </c>
      <c r="B11" s="64">
        <f>VLOOKUP($A11,'Return Data'!$B$7:$R$2843,3,0)</f>
        <v>44351</v>
      </c>
      <c r="C11" s="65">
        <f>VLOOKUP($A11,'Return Data'!$B$7:$R$2843,4,0)</f>
        <v>10.412699999999999</v>
      </c>
      <c r="D11" s="65">
        <f>VLOOKUP($A11,'Return Data'!$B$7:$R$2843,10,0)</f>
        <v>7.2601000000000004</v>
      </c>
      <c r="E11" s="66">
        <f t="shared" si="0"/>
        <v>1</v>
      </c>
      <c r="F11" s="65">
        <f>VLOOKUP($A11,'Return Data'!$B$7:$R$2843,11,0)</f>
        <v>14.678599999999999</v>
      </c>
      <c r="G11" s="66">
        <f t="shared" si="1"/>
        <v>2</v>
      </c>
      <c r="H11" s="65">
        <f>VLOOKUP($A11,'Return Data'!$B$7:$R$2843,12,0)</f>
        <v>20.8994</v>
      </c>
      <c r="I11" s="66">
        <f t="shared" si="2"/>
        <v>7</v>
      </c>
      <c r="J11" s="65">
        <f>VLOOKUP($A11,'Return Data'!$B$7:$R$2843,13,0)</f>
        <v>20.223800000000001</v>
      </c>
      <c r="K11" s="66">
        <f t="shared" si="8"/>
        <v>9</v>
      </c>
      <c r="L11" s="65"/>
      <c r="M11" s="66"/>
      <c r="N11" s="65"/>
      <c r="O11" s="66"/>
      <c r="P11" s="65"/>
      <c r="Q11" s="66"/>
      <c r="R11" s="65">
        <f>VLOOKUP($A11,'Return Data'!$B$7:$R$2843,16,0)</f>
        <v>2.8736999999999999</v>
      </c>
      <c r="S11" s="67">
        <f t="shared" si="7"/>
        <v>10</v>
      </c>
    </row>
    <row r="12" spans="1:20" x14ac:dyDescent="0.3">
      <c r="A12" s="63" t="s">
        <v>551</v>
      </c>
      <c r="B12" s="64">
        <f>VLOOKUP($A12,'Return Data'!$B$7:$R$2843,3,0)</f>
        <v>44351</v>
      </c>
      <c r="C12" s="65">
        <f>VLOOKUP($A12,'Return Data'!$B$7:$R$2843,4,0)</f>
        <v>14.044</v>
      </c>
      <c r="D12" s="65">
        <f>VLOOKUP($A12,'Return Data'!$B$7:$R$2843,10,0)</f>
        <v>3.0449999999999999</v>
      </c>
      <c r="E12" s="66">
        <f t="shared" si="0"/>
        <v>5</v>
      </c>
      <c r="F12" s="65">
        <f>VLOOKUP($A12,'Return Data'!$B$7:$R$2843,11,0)</f>
        <v>9.7530000000000001</v>
      </c>
      <c r="G12" s="66">
        <f t="shared" si="1"/>
        <v>8</v>
      </c>
      <c r="H12" s="65">
        <f>VLOOKUP($A12,'Return Data'!$B$7:$R$2843,12,0)</f>
        <v>18.046600000000002</v>
      </c>
      <c r="I12" s="66">
        <f t="shared" si="2"/>
        <v>9</v>
      </c>
      <c r="J12" s="65">
        <f>VLOOKUP($A12,'Return Data'!$B$7:$R$2843,13,0)</f>
        <v>31.646000000000001</v>
      </c>
      <c r="K12" s="66">
        <f t="shared" si="8"/>
        <v>7</v>
      </c>
      <c r="L12" s="65">
        <f>VLOOKUP($A12,'Return Data'!$B$7:$R$2843,17,0)</f>
        <v>14.182399999999999</v>
      </c>
      <c r="M12" s="66">
        <f t="shared" si="9"/>
        <v>4</v>
      </c>
      <c r="N12" s="65"/>
      <c r="O12" s="66"/>
      <c r="P12" s="65"/>
      <c r="Q12" s="66"/>
      <c r="R12" s="65">
        <f>VLOOKUP($A12,'Return Data'!$B$7:$R$2843,16,0)</f>
        <v>12.7103</v>
      </c>
      <c r="S12" s="67">
        <f t="shared" si="7"/>
        <v>5</v>
      </c>
    </row>
    <row r="13" spans="1:20" x14ac:dyDescent="0.3">
      <c r="A13" s="63" t="s">
        <v>553</v>
      </c>
      <c r="B13" s="64">
        <f>VLOOKUP($A13,'Return Data'!$B$7:$R$2843,3,0)</f>
        <v>44351</v>
      </c>
      <c r="C13" s="65">
        <f>VLOOKUP($A13,'Return Data'!$B$7:$R$2843,4,0)</f>
        <v>32.334000000000003</v>
      </c>
      <c r="D13" s="65">
        <f>VLOOKUP($A13,'Return Data'!$B$7:$R$2843,10,0)</f>
        <v>2.5337000000000001</v>
      </c>
      <c r="E13" s="66">
        <f t="shared" si="0"/>
        <v>8</v>
      </c>
      <c r="F13" s="65">
        <f>VLOOKUP($A13,'Return Data'!$B$7:$R$2843,11,0)</f>
        <v>6.1349</v>
      </c>
      <c r="G13" s="66">
        <f t="shared" si="1"/>
        <v>10</v>
      </c>
      <c r="H13" s="65">
        <f>VLOOKUP($A13,'Return Data'!$B$7:$R$2843,12,0)</f>
        <v>11.5928</v>
      </c>
      <c r="I13" s="66">
        <f t="shared" si="2"/>
        <v>10</v>
      </c>
      <c r="J13" s="65">
        <f>VLOOKUP($A13,'Return Data'!$B$7:$R$2843,13,0)</f>
        <v>19.773299999999999</v>
      </c>
      <c r="K13" s="66">
        <f t="shared" si="8"/>
        <v>10</v>
      </c>
      <c r="L13" s="65">
        <f>VLOOKUP($A13,'Return Data'!$B$7:$R$2843,17,0)</f>
        <v>11.0687</v>
      </c>
      <c r="M13" s="66">
        <f t="shared" si="9"/>
        <v>8</v>
      </c>
      <c r="N13" s="65">
        <f>VLOOKUP($A13,'Return Data'!$B$7:$R$2843,14,0)</f>
        <v>9.4707000000000008</v>
      </c>
      <c r="O13" s="66">
        <f t="shared" si="10"/>
        <v>6</v>
      </c>
      <c r="P13" s="65">
        <f>VLOOKUP($A13,'Return Data'!$B$7:$R$2843,15,0)</f>
        <v>9.8422999999999998</v>
      </c>
      <c r="Q13" s="66">
        <f t="shared" si="11"/>
        <v>5</v>
      </c>
      <c r="R13" s="65">
        <f>VLOOKUP($A13,'Return Data'!$B$7:$R$2843,16,0)</f>
        <v>12.4503</v>
      </c>
      <c r="S13" s="67">
        <f t="shared" si="7"/>
        <v>8</v>
      </c>
    </row>
    <row r="14" spans="1:20" x14ac:dyDescent="0.3">
      <c r="A14" s="63" t="s">
        <v>556</v>
      </c>
      <c r="B14" s="64">
        <f>VLOOKUP($A14,'Return Data'!$B$7:$R$2843,3,0)</f>
        <v>44351</v>
      </c>
      <c r="C14" s="65">
        <f>VLOOKUP($A14,'Return Data'!$B$7:$R$2843,4,0)</f>
        <v>122.9246</v>
      </c>
      <c r="D14" s="65">
        <f>VLOOKUP($A14,'Return Data'!$B$7:$R$2843,10,0)</f>
        <v>3.8300999999999998</v>
      </c>
      <c r="E14" s="66">
        <f t="shared" si="0"/>
        <v>4</v>
      </c>
      <c r="F14" s="65">
        <f>VLOOKUP($A14,'Return Data'!$B$7:$R$2843,11,0)</f>
        <v>13.3795</v>
      </c>
      <c r="G14" s="66">
        <f t="shared" si="1"/>
        <v>3</v>
      </c>
      <c r="H14" s="65">
        <f>VLOOKUP($A14,'Return Data'!$B$7:$R$2843,12,0)</f>
        <v>23.2331</v>
      </c>
      <c r="I14" s="66">
        <f t="shared" si="2"/>
        <v>3</v>
      </c>
      <c r="J14" s="65">
        <f>VLOOKUP($A14,'Return Data'!$B$7:$R$2843,13,0)</f>
        <v>35.543100000000003</v>
      </c>
      <c r="K14" s="66">
        <f t="shared" si="8"/>
        <v>3</v>
      </c>
      <c r="L14" s="65">
        <f>VLOOKUP($A14,'Return Data'!$B$7:$R$2843,17,0)</f>
        <v>12.5458</v>
      </c>
      <c r="M14" s="66">
        <f t="shared" si="9"/>
        <v>6</v>
      </c>
      <c r="N14" s="65">
        <f>VLOOKUP($A14,'Return Data'!$B$7:$R$2843,14,0)</f>
        <v>11.8506</v>
      </c>
      <c r="O14" s="66">
        <f t="shared" si="10"/>
        <v>5</v>
      </c>
      <c r="P14" s="65">
        <f>VLOOKUP($A14,'Return Data'!$B$7:$R$2843,15,0)</f>
        <v>13.2966</v>
      </c>
      <c r="Q14" s="66">
        <f t="shared" si="11"/>
        <v>2</v>
      </c>
      <c r="R14" s="65">
        <f>VLOOKUP($A14,'Return Data'!$B$7:$R$2843,16,0)</f>
        <v>12.6632</v>
      </c>
      <c r="S14" s="67">
        <f t="shared" si="7"/>
        <v>6</v>
      </c>
    </row>
    <row r="15" spans="1:20" x14ac:dyDescent="0.3">
      <c r="A15" s="63" t="s">
        <v>557</v>
      </c>
      <c r="B15" s="64">
        <f>VLOOKUP($A15,'Return Data'!$B$7:$R$2843,3,0)</f>
        <v>44351</v>
      </c>
      <c r="C15" s="65">
        <f>VLOOKUP($A15,'Return Data'!$B$7:$R$2843,4,0)</f>
        <v>13.9396</v>
      </c>
      <c r="D15" s="65">
        <f>VLOOKUP($A15,'Return Data'!$B$7:$R$2843,10,0)</f>
        <v>2.5211999999999999</v>
      </c>
      <c r="E15" s="66">
        <f t="shared" si="0"/>
        <v>9</v>
      </c>
      <c r="F15" s="65">
        <f>VLOOKUP($A15,'Return Data'!$B$7:$R$2843,11,0)</f>
        <v>10.728400000000001</v>
      </c>
      <c r="G15" s="66">
        <f t="shared" ref="G15" si="12">RANK(F15,F$8:F$17,0)</f>
        <v>7</v>
      </c>
      <c r="H15" s="65">
        <f>VLOOKUP($A15,'Return Data'!$B$7:$R$2843,12,0)</f>
        <v>21.3215</v>
      </c>
      <c r="I15" s="66">
        <f>RANK(H15,H$8:H$17,0)</f>
        <v>6</v>
      </c>
      <c r="J15" s="65">
        <f>VLOOKUP($A15,'Return Data'!$B$7:$R$2843,13,0)</f>
        <v>31.148099999999999</v>
      </c>
      <c r="K15" s="66">
        <f t="shared" si="8"/>
        <v>8</v>
      </c>
      <c r="L15" s="65"/>
      <c r="M15" s="66"/>
      <c r="N15" s="65"/>
      <c r="O15" s="66"/>
      <c r="P15" s="65"/>
      <c r="Q15" s="66"/>
      <c r="R15" s="65">
        <f>VLOOKUP($A15,'Return Data'!$B$7:$R$2843,16,0)</f>
        <v>30.5321</v>
      </c>
      <c r="S15" s="67">
        <f t="shared" si="7"/>
        <v>1</v>
      </c>
    </row>
    <row r="16" spans="1:20" x14ac:dyDescent="0.3">
      <c r="A16" s="63" t="s">
        <v>559</v>
      </c>
      <c r="B16" s="64">
        <f>VLOOKUP($A16,'Return Data'!$B$7:$R$2843,3,0)</f>
        <v>44351</v>
      </c>
      <c r="C16" s="65">
        <f>VLOOKUP($A16,'Return Data'!$B$7:$R$2843,4,0)</f>
        <v>14.1304</v>
      </c>
      <c r="D16" s="65">
        <f>VLOOKUP($A16,'Return Data'!$B$7:$R$2843,10,0)</f>
        <v>2.8809999999999998</v>
      </c>
      <c r="E16" s="66">
        <f t="shared" si="0"/>
        <v>7</v>
      </c>
      <c r="F16" s="65">
        <f>VLOOKUP($A16,'Return Data'!$B$7:$R$2843,11,0)</f>
        <v>12.2262</v>
      </c>
      <c r="G16" s="66">
        <f>RANK(F16,F$8:F$17,0)</f>
        <v>4</v>
      </c>
      <c r="H16" s="65">
        <f>VLOOKUP($A16,'Return Data'!$B$7:$R$2843,12,0)</f>
        <v>22.125399999999999</v>
      </c>
      <c r="I16" s="66">
        <f>RANK(H16,H$8:H$17,0)</f>
        <v>4</v>
      </c>
      <c r="J16" s="65">
        <f>VLOOKUP($A16,'Return Data'!$B$7:$R$2843,13,0)</f>
        <v>32.384</v>
      </c>
      <c r="K16" s="66">
        <f t="shared" si="8"/>
        <v>5</v>
      </c>
      <c r="L16" s="65">
        <f>VLOOKUP($A16,'Return Data'!$B$7:$R$2843,17,0)</f>
        <v>15.228199999999999</v>
      </c>
      <c r="M16" s="66">
        <f t="shared" si="9"/>
        <v>2</v>
      </c>
      <c r="N16" s="65"/>
      <c r="O16" s="66"/>
      <c r="P16" s="65"/>
      <c r="Q16" s="66"/>
      <c r="R16" s="65">
        <f>VLOOKUP($A16,'Return Data'!$B$7:$R$2843,16,0)</f>
        <v>15.844900000000001</v>
      </c>
      <c r="S16" s="67">
        <f t="shared" si="7"/>
        <v>2</v>
      </c>
    </row>
    <row r="17" spans="1:19" x14ac:dyDescent="0.3">
      <c r="A17" s="63" t="s">
        <v>561</v>
      </c>
      <c r="B17" s="64">
        <f>VLOOKUP($A17,'Return Data'!$B$7:$R$2843,3,0)</f>
        <v>44351</v>
      </c>
      <c r="C17" s="65">
        <f>VLOOKUP($A17,'Return Data'!$B$7:$R$2843,4,0)</f>
        <v>14.64</v>
      </c>
      <c r="D17" s="65">
        <f>VLOOKUP($A17,'Return Data'!$B$7:$R$2843,10,0)</f>
        <v>2.2345999999999999</v>
      </c>
      <c r="E17" s="66">
        <f t="shared" si="0"/>
        <v>10</v>
      </c>
      <c r="F17" s="65">
        <f>VLOOKUP($A17,'Return Data'!$B$7:$R$2843,11,0)</f>
        <v>7.5679999999999996</v>
      </c>
      <c r="G17" s="66">
        <f>RANK(F17,F$8:F$17,0)</f>
        <v>9</v>
      </c>
      <c r="H17" s="65">
        <f>VLOOKUP($A17,'Return Data'!$B$7:$R$2843,12,0)</f>
        <v>19.121200000000002</v>
      </c>
      <c r="I17" s="66">
        <f>RANK(H17,H$8:H$17,0)</f>
        <v>8</v>
      </c>
      <c r="J17" s="65">
        <f>VLOOKUP($A17,'Return Data'!$B$7:$R$2843,13,0)</f>
        <v>32.368899999999996</v>
      </c>
      <c r="K17" s="66">
        <f t="shared" si="8"/>
        <v>6</v>
      </c>
      <c r="L17" s="65">
        <f>VLOOKUP($A17,'Return Data'!$B$7:$R$2843,17,0)</f>
        <v>15.922800000000001</v>
      </c>
      <c r="M17" s="66">
        <f t="shared" si="9"/>
        <v>1</v>
      </c>
      <c r="N17" s="65">
        <f>VLOOKUP($A17,'Return Data'!$B$7:$R$2843,14,0)</f>
        <v>13.421900000000001</v>
      </c>
      <c r="O17" s="66">
        <f t="shared" si="10"/>
        <v>1</v>
      </c>
      <c r="P17" s="65"/>
      <c r="Q17" s="66"/>
      <c r="R17" s="65">
        <f>VLOOKUP($A17,'Return Data'!$B$7:$R$2843,16,0)</f>
        <v>11.743499999999999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3.6249000000000002</v>
      </c>
      <c r="E19" s="74"/>
      <c r="F19" s="75">
        <f>AVERAGE(F8:F17)</f>
        <v>11.9521</v>
      </c>
      <c r="G19" s="74"/>
      <c r="H19" s="75">
        <f>AVERAGE(H8:H17)</f>
        <v>22.383420000000001</v>
      </c>
      <c r="I19" s="74"/>
      <c r="J19" s="75">
        <f>AVERAGE(J8:J17)</f>
        <v>32.941930000000006</v>
      </c>
      <c r="K19" s="74"/>
      <c r="L19" s="75">
        <f>AVERAGE(L8:L17)</f>
        <v>13.614125</v>
      </c>
      <c r="M19" s="74"/>
      <c r="N19" s="75">
        <f>AVERAGE(N8:N17)</f>
        <v>12.084783333333334</v>
      </c>
      <c r="O19" s="74"/>
      <c r="P19" s="75">
        <f>AVERAGE(P8:P17)</f>
        <v>12.54134</v>
      </c>
      <c r="Q19" s="74"/>
      <c r="R19" s="75">
        <f>AVERAGE(R8:R17)</f>
        <v>13.901230000000002</v>
      </c>
      <c r="S19" s="76"/>
    </row>
    <row r="20" spans="1:19" x14ac:dyDescent="0.3">
      <c r="A20" s="73" t="s">
        <v>28</v>
      </c>
      <c r="B20" s="74"/>
      <c r="C20" s="74"/>
      <c r="D20" s="75">
        <f>MIN(D8:D17)</f>
        <v>2.2345999999999999</v>
      </c>
      <c r="E20" s="74"/>
      <c r="F20" s="75">
        <f>MIN(F8:F17)</f>
        <v>6.1349</v>
      </c>
      <c r="G20" s="74"/>
      <c r="H20" s="75">
        <f>MIN(H8:H17)</f>
        <v>11.5928</v>
      </c>
      <c r="I20" s="74"/>
      <c r="J20" s="75">
        <f>MIN(J8:J17)</f>
        <v>19.773299999999999</v>
      </c>
      <c r="K20" s="74"/>
      <c r="L20" s="75">
        <f>MIN(L8:L17)</f>
        <v>11.0687</v>
      </c>
      <c r="M20" s="74"/>
      <c r="N20" s="75">
        <f>MIN(N8:N17)</f>
        <v>9.4707000000000008</v>
      </c>
      <c r="O20" s="74"/>
      <c r="P20" s="75">
        <f>MIN(P8:P17)</f>
        <v>9.8422999999999998</v>
      </c>
      <c r="Q20" s="74"/>
      <c r="R20" s="75">
        <f>MIN(R8:R17)</f>
        <v>2.8736999999999999</v>
      </c>
      <c r="S20" s="76"/>
    </row>
    <row r="21" spans="1:19" ht="15" thickBot="1" x14ac:dyDescent="0.35">
      <c r="A21" s="77" t="s">
        <v>29</v>
      </c>
      <c r="B21" s="78"/>
      <c r="C21" s="78"/>
      <c r="D21" s="79">
        <f>MAX(D8:D17)</f>
        <v>7.2601000000000004</v>
      </c>
      <c r="E21" s="78"/>
      <c r="F21" s="79">
        <f>MAX(F8:F17)</f>
        <v>23.256599999999999</v>
      </c>
      <c r="G21" s="78"/>
      <c r="H21" s="79">
        <f>MAX(H8:H17)</f>
        <v>41.4925</v>
      </c>
      <c r="I21" s="78"/>
      <c r="J21" s="79">
        <f>MAX(J8:J17)</f>
        <v>56.080100000000002</v>
      </c>
      <c r="K21" s="78"/>
      <c r="L21" s="79">
        <f>MAX(L8:L17)</f>
        <v>15.922800000000001</v>
      </c>
      <c r="M21" s="78"/>
      <c r="N21" s="79">
        <f>MAX(N8:N17)</f>
        <v>13.421900000000001</v>
      </c>
      <c r="O21" s="78"/>
      <c r="P21" s="79">
        <f>MAX(P8:P17)</f>
        <v>14.11</v>
      </c>
      <c r="Q21" s="78"/>
      <c r="R21" s="79">
        <f>MAX(R8:R17)</f>
        <v>30.5321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44351</v>
      </c>
      <c r="C8" s="65">
        <f>VLOOKUP($A8,'Return Data'!$B$7:$R$2843,4,0)</f>
        <v>69.02</v>
      </c>
      <c r="D8" s="65">
        <f>VLOOKUP($A8,'Return Data'!$B$7:$R$2843,10,0)</f>
        <v>4.1654</v>
      </c>
      <c r="E8" s="66">
        <f t="shared" ref="E8:E17" si="0">RANK(D8,D$8:D$17,0)</f>
        <v>3</v>
      </c>
      <c r="F8" s="65">
        <f>VLOOKUP($A8,'Return Data'!$B$7:$R$2843,11,0)</f>
        <v>10.1852</v>
      </c>
      <c r="G8" s="66">
        <f t="shared" ref="G8:G14" si="1">RANK(F8,F$8:F$17,0)</f>
        <v>6</v>
      </c>
      <c r="H8" s="65">
        <f>VLOOKUP($A8,'Return Data'!$B$7:$R$2843,12,0)</f>
        <v>23.470500000000001</v>
      </c>
      <c r="I8" s="66">
        <f t="shared" ref="I8" si="2">RANK(H8,H$8:H$17,0)</f>
        <v>2</v>
      </c>
      <c r="J8" s="65">
        <f>VLOOKUP($A8,'Return Data'!$B$7:$R$2843,13,0)</f>
        <v>34.752000000000002</v>
      </c>
      <c r="K8" s="66">
        <f>RANK(J8,J$8:J$17,0)</f>
        <v>2</v>
      </c>
      <c r="L8" s="65">
        <f>VLOOKUP($A8,'Return Data'!$B$7:$R$2843,17,0)</f>
        <v>13.0885</v>
      </c>
      <c r="M8" s="66">
        <f>RANK(L8,L$8:L$17,0)</f>
        <v>3</v>
      </c>
      <c r="N8" s="65">
        <f>VLOOKUP($A8,'Return Data'!$B$7:$R$2843,14,0)</f>
        <v>11.333500000000001</v>
      </c>
      <c r="O8" s="66">
        <f>RANK(N8,N$8:N$17,0)</f>
        <v>4</v>
      </c>
      <c r="P8" s="65">
        <f>VLOOKUP($A8,'Return Data'!$B$7:$R$2843,15,0)</f>
        <v>11.811999999999999</v>
      </c>
      <c r="Q8" s="66">
        <f>RANK(P8,P$8:P$17,0)</f>
        <v>3</v>
      </c>
      <c r="R8" s="65">
        <f>VLOOKUP($A8,'Return Data'!$B$7:$R$2843,16,0)</f>
        <v>9.5765999999999991</v>
      </c>
      <c r="S8" s="67">
        <f t="shared" ref="S8:S17" si="3">RANK(R8,R$8:R$17,0)</f>
        <v>9</v>
      </c>
    </row>
    <row r="9" spans="1:20" x14ac:dyDescent="0.3">
      <c r="A9" s="63" t="s">
        <v>545</v>
      </c>
      <c r="B9" s="64">
        <f>VLOOKUP($A9,'Return Data'!$B$7:$R$2843,3,0)</f>
        <v>44351</v>
      </c>
      <c r="C9" s="65">
        <f>VLOOKUP($A9,'Return Data'!$B$7:$R$2843,4,0)</f>
        <v>256.99299999999999</v>
      </c>
      <c r="D9" s="65">
        <f>VLOOKUP($A9,'Return Data'!$B$7:$R$2843,10,0)</f>
        <v>4.3978000000000002</v>
      </c>
      <c r="E9" s="66">
        <f t="shared" si="0"/>
        <v>2</v>
      </c>
      <c r="F9" s="65">
        <f>VLOOKUP($A9,'Return Data'!$B$7:$R$2843,11,0)</f>
        <v>22.8979</v>
      </c>
      <c r="G9" s="66">
        <f t="shared" si="1"/>
        <v>1</v>
      </c>
      <c r="H9" s="65">
        <f>VLOOKUP($A9,'Return Data'!$B$7:$R$2843,12,0)</f>
        <v>40.877499999999998</v>
      </c>
      <c r="I9" s="66">
        <f t="shared" ref="I9:I17" si="4">RANK(H9,H$8:H$17,0)</f>
        <v>1</v>
      </c>
      <c r="J9" s="65">
        <f>VLOOKUP($A9,'Return Data'!$B$7:$R$2843,13,0)</f>
        <v>55.190899999999999</v>
      </c>
      <c r="K9" s="66">
        <f t="shared" ref="K9:K17" si="5">RANK(J9,J$8:J$17,0)</f>
        <v>1</v>
      </c>
      <c r="L9" s="65">
        <f>VLOOKUP($A9,'Return Data'!$B$7:$R$2843,17,0)</f>
        <v>11.546099999999999</v>
      </c>
      <c r="M9" s="66">
        <f t="shared" ref="M9:M17" si="6">RANK(L9,L$8:L$17,0)</f>
        <v>6</v>
      </c>
      <c r="N9" s="65">
        <f>VLOOKUP($A9,'Return Data'!$B$7:$R$2843,14,0)</f>
        <v>12.290699999999999</v>
      </c>
      <c r="O9" s="66">
        <f t="shared" ref="O9:O17" si="7">RANK(N9,N$8:N$17,0)</f>
        <v>2</v>
      </c>
      <c r="P9" s="65">
        <f>VLOOKUP($A9,'Return Data'!$B$7:$R$2843,15,0)</f>
        <v>14.011699999999999</v>
      </c>
      <c r="Q9" s="66">
        <f t="shared" ref="Q9:Q14" si="8">RANK(P9,P$8:P$17,0)</f>
        <v>1</v>
      </c>
      <c r="R9" s="65">
        <f>VLOOKUP($A9,'Return Data'!$B$7:$R$2843,16,0)</f>
        <v>16.942599999999999</v>
      </c>
      <c r="S9" s="67">
        <f t="shared" si="3"/>
        <v>2</v>
      </c>
    </row>
    <row r="10" spans="1:20" x14ac:dyDescent="0.3">
      <c r="A10" s="63" t="s">
        <v>547</v>
      </c>
      <c r="B10" s="64">
        <f>VLOOKUP($A10,'Return Data'!$B$7:$R$2843,3,0)</f>
        <v>44351</v>
      </c>
      <c r="C10" s="65">
        <f>VLOOKUP($A10,'Return Data'!$B$7:$R$2843,4,0)</f>
        <v>46.1</v>
      </c>
      <c r="D10" s="65">
        <f>VLOOKUP($A10,'Return Data'!$B$7:$R$2843,10,0)</f>
        <v>2.7412999999999998</v>
      </c>
      <c r="E10" s="66">
        <f t="shared" si="0"/>
        <v>5</v>
      </c>
      <c r="F10" s="65">
        <f>VLOOKUP($A10,'Return Data'!$B$7:$R$2843,11,0)</f>
        <v>10.6046</v>
      </c>
      <c r="G10" s="66">
        <f t="shared" si="1"/>
        <v>5</v>
      </c>
      <c r="H10" s="65">
        <f>VLOOKUP($A10,'Return Data'!$B$7:$R$2843,12,0)</f>
        <v>20.902200000000001</v>
      </c>
      <c r="I10" s="66">
        <f t="shared" si="4"/>
        <v>4</v>
      </c>
      <c r="J10" s="65">
        <f>VLOOKUP($A10,'Return Data'!$B$7:$R$2843,13,0)</f>
        <v>33.121600000000001</v>
      </c>
      <c r="K10" s="66">
        <f t="shared" si="5"/>
        <v>4</v>
      </c>
      <c r="L10" s="65">
        <f>VLOOKUP($A10,'Return Data'!$B$7:$R$2843,17,0)</f>
        <v>12.783300000000001</v>
      </c>
      <c r="M10" s="66">
        <f t="shared" si="6"/>
        <v>5</v>
      </c>
      <c r="N10" s="65">
        <f>VLOOKUP($A10,'Return Data'!$B$7:$R$2843,14,0)</f>
        <v>11.340299999999999</v>
      </c>
      <c r="O10" s="66">
        <f t="shared" si="7"/>
        <v>3</v>
      </c>
      <c r="P10" s="65">
        <f>VLOOKUP($A10,'Return Data'!$B$7:$R$2843,15,0)</f>
        <v>11.3955</v>
      </c>
      <c r="Q10" s="66">
        <f t="shared" si="8"/>
        <v>4</v>
      </c>
      <c r="R10" s="65">
        <f>VLOOKUP($A10,'Return Data'!$B$7:$R$2843,16,0)</f>
        <v>11.164999999999999</v>
      </c>
      <c r="S10" s="67">
        <f t="shared" si="3"/>
        <v>6</v>
      </c>
    </row>
    <row r="11" spans="1:20" x14ac:dyDescent="0.3">
      <c r="A11" s="63" t="s">
        <v>550</v>
      </c>
      <c r="B11" s="64">
        <f>VLOOKUP($A11,'Return Data'!$B$7:$R$2843,3,0)</f>
        <v>44351</v>
      </c>
      <c r="C11" s="65">
        <f>VLOOKUP($A11,'Return Data'!$B$7:$R$2843,4,0)</f>
        <v>10.095499999999999</v>
      </c>
      <c r="D11" s="65">
        <f>VLOOKUP($A11,'Return Data'!$B$7:$R$2843,10,0)</f>
        <v>6.5601000000000003</v>
      </c>
      <c r="E11" s="66">
        <f t="shared" si="0"/>
        <v>1</v>
      </c>
      <c r="F11" s="65">
        <f>VLOOKUP($A11,'Return Data'!$B$7:$R$2843,11,0)</f>
        <v>13.3842</v>
      </c>
      <c r="G11" s="66">
        <f t="shared" si="1"/>
        <v>2</v>
      </c>
      <c r="H11" s="65">
        <f>VLOOKUP($A11,'Return Data'!$B$7:$R$2843,12,0)</f>
        <v>18.9133</v>
      </c>
      <c r="I11" s="66">
        <f t="shared" si="4"/>
        <v>7</v>
      </c>
      <c r="J11" s="65">
        <f>VLOOKUP($A11,'Return Data'!$B$7:$R$2843,13,0)</f>
        <v>17.6248</v>
      </c>
      <c r="K11" s="66">
        <f t="shared" si="5"/>
        <v>10</v>
      </c>
      <c r="L11" s="65"/>
      <c r="M11" s="66"/>
      <c r="N11" s="65"/>
      <c r="O11" s="66"/>
      <c r="P11" s="65"/>
      <c r="Q11" s="66"/>
      <c r="R11" s="65">
        <f>VLOOKUP($A11,'Return Data'!$B$7:$R$2843,16,0)</f>
        <v>0.66810000000000003</v>
      </c>
      <c r="S11" s="67">
        <f t="shared" si="3"/>
        <v>10</v>
      </c>
    </row>
    <row r="12" spans="1:20" x14ac:dyDescent="0.3">
      <c r="A12" s="63" t="s">
        <v>552</v>
      </c>
      <c r="B12" s="64">
        <f>VLOOKUP($A12,'Return Data'!$B$7:$R$2843,3,0)</f>
        <v>44351</v>
      </c>
      <c r="C12" s="65">
        <f>VLOOKUP($A12,'Return Data'!$B$7:$R$2843,4,0)</f>
        <v>13.598000000000001</v>
      </c>
      <c r="D12" s="65">
        <f>VLOOKUP($A12,'Return Data'!$B$7:$R$2843,10,0)</f>
        <v>2.7117</v>
      </c>
      <c r="E12" s="66">
        <f t="shared" si="0"/>
        <v>6</v>
      </c>
      <c r="F12" s="65">
        <f>VLOOKUP($A12,'Return Data'!$B$7:$R$2843,11,0)</f>
        <v>9.0632000000000001</v>
      </c>
      <c r="G12" s="66">
        <f t="shared" si="1"/>
        <v>8</v>
      </c>
      <c r="H12" s="65">
        <f>VLOOKUP($A12,'Return Data'!$B$7:$R$2843,12,0)</f>
        <v>16.921800000000001</v>
      </c>
      <c r="I12" s="66">
        <f t="shared" si="4"/>
        <v>9</v>
      </c>
      <c r="J12" s="65">
        <f>VLOOKUP($A12,'Return Data'!$B$7:$R$2843,13,0)</f>
        <v>29.9876</v>
      </c>
      <c r="K12" s="66">
        <f t="shared" si="5"/>
        <v>7</v>
      </c>
      <c r="L12" s="65">
        <f>VLOOKUP($A12,'Return Data'!$B$7:$R$2843,17,0)</f>
        <v>12.8871</v>
      </c>
      <c r="M12" s="66">
        <f t="shared" si="6"/>
        <v>4</v>
      </c>
      <c r="N12" s="65"/>
      <c r="O12" s="66"/>
      <c r="P12" s="65"/>
      <c r="Q12" s="66"/>
      <c r="R12" s="65">
        <f>VLOOKUP($A12,'Return Data'!$B$7:$R$2843,16,0)</f>
        <v>11.436</v>
      </c>
      <c r="S12" s="67">
        <f t="shared" si="3"/>
        <v>5</v>
      </c>
    </row>
    <row r="13" spans="1:20" x14ac:dyDescent="0.3">
      <c r="A13" s="63" t="s">
        <v>554</v>
      </c>
      <c r="B13" s="64">
        <f>VLOOKUP($A13,'Return Data'!$B$7:$R$2843,3,0)</f>
        <v>44351</v>
      </c>
      <c r="C13" s="65">
        <f>VLOOKUP($A13,'Return Data'!$B$7:$R$2843,4,0)</f>
        <v>29.503</v>
      </c>
      <c r="D13" s="65">
        <f>VLOOKUP($A13,'Return Data'!$B$7:$R$2843,10,0)</f>
        <v>2.1890000000000001</v>
      </c>
      <c r="E13" s="66">
        <f t="shared" si="0"/>
        <v>8</v>
      </c>
      <c r="F13" s="65">
        <f>VLOOKUP($A13,'Return Data'!$B$7:$R$2843,11,0)</f>
        <v>5.4394</v>
      </c>
      <c r="G13" s="66">
        <f t="shared" si="1"/>
        <v>10</v>
      </c>
      <c r="H13" s="65">
        <f>VLOOKUP($A13,'Return Data'!$B$7:$R$2843,12,0)</f>
        <v>10.494</v>
      </c>
      <c r="I13" s="66">
        <f t="shared" si="4"/>
        <v>10</v>
      </c>
      <c r="J13" s="65">
        <f>VLOOKUP($A13,'Return Data'!$B$7:$R$2843,13,0)</f>
        <v>18.215299999999999</v>
      </c>
      <c r="K13" s="66">
        <f t="shared" si="5"/>
        <v>9</v>
      </c>
      <c r="L13" s="65">
        <f>VLOOKUP($A13,'Return Data'!$B$7:$R$2843,17,0)</f>
        <v>9.6686999999999994</v>
      </c>
      <c r="M13" s="66">
        <f t="shared" si="6"/>
        <v>8</v>
      </c>
      <c r="N13" s="65">
        <f>VLOOKUP($A13,'Return Data'!$B$7:$R$2843,14,0)</f>
        <v>8.1425000000000001</v>
      </c>
      <c r="O13" s="66">
        <f t="shared" si="7"/>
        <v>6</v>
      </c>
      <c r="P13" s="65">
        <f>VLOOKUP($A13,'Return Data'!$B$7:$R$2843,15,0)</f>
        <v>8.5454000000000008</v>
      </c>
      <c r="Q13" s="66">
        <f t="shared" si="8"/>
        <v>5</v>
      </c>
      <c r="R13" s="65">
        <f>VLOOKUP($A13,'Return Data'!$B$7:$R$2843,16,0)</f>
        <v>11.042999999999999</v>
      </c>
      <c r="S13" s="67">
        <f t="shared" si="3"/>
        <v>7</v>
      </c>
    </row>
    <row r="14" spans="1:20" x14ac:dyDescent="0.3">
      <c r="A14" s="63" t="s">
        <v>555</v>
      </c>
      <c r="B14" s="64">
        <f>VLOOKUP($A14,'Return Data'!$B$7:$R$2843,3,0)</f>
        <v>44351</v>
      </c>
      <c r="C14" s="65">
        <f>VLOOKUP($A14,'Return Data'!$B$7:$R$2843,4,0)</f>
        <v>114.37390000000001</v>
      </c>
      <c r="D14" s="65">
        <f>VLOOKUP($A14,'Return Data'!$B$7:$R$2843,10,0)</f>
        <v>3.3917000000000002</v>
      </c>
      <c r="E14" s="66">
        <f t="shared" si="0"/>
        <v>4</v>
      </c>
      <c r="F14" s="65">
        <f>VLOOKUP($A14,'Return Data'!$B$7:$R$2843,11,0)</f>
        <v>12.581799999999999</v>
      </c>
      <c r="G14" s="66">
        <f t="shared" si="1"/>
        <v>3</v>
      </c>
      <c r="H14" s="65">
        <f>VLOOKUP($A14,'Return Data'!$B$7:$R$2843,12,0)</f>
        <v>21.948</v>
      </c>
      <c r="I14" s="66">
        <f t="shared" si="4"/>
        <v>3</v>
      </c>
      <c r="J14" s="65">
        <f>VLOOKUP($A14,'Return Data'!$B$7:$R$2843,13,0)</f>
        <v>33.680700000000002</v>
      </c>
      <c r="K14" s="66">
        <f t="shared" si="5"/>
        <v>3</v>
      </c>
      <c r="L14" s="65">
        <f>VLOOKUP($A14,'Return Data'!$B$7:$R$2843,17,0)</f>
        <v>11.042999999999999</v>
      </c>
      <c r="M14" s="66">
        <f t="shared" si="6"/>
        <v>7</v>
      </c>
      <c r="N14" s="65">
        <f>VLOOKUP($A14,'Return Data'!$B$7:$R$2843,14,0)</f>
        <v>10.3736</v>
      </c>
      <c r="O14" s="66">
        <f t="shared" si="7"/>
        <v>5</v>
      </c>
      <c r="P14" s="65">
        <f>VLOOKUP($A14,'Return Data'!$B$7:$R$2843,15,0)</f>
        <v>12.1104</v>
      </c>
      <c r="Q14" s="66">
        <f t="shared" si="8"/>
        <v>2</v>
      </c>
      <c r="R14" s="65">
        <f>VLOOKUP($A14,'Return Data'!$B$7:$R$2843,16,0)</f>
        <v>15.851699999999999</v>
      </c>
      <c r="S14" s="67">
        <f t="shared" si="3"/>
        <v>3</v>
      </c>
    </row>
    <row r="15" spans="1:20" x14ac:dyDescent="0.3">
      <c r="A15" s="63" t="s">
        <v>558</v>
      </c>
      <c r="B15" s="64">
        <f>VLOOKUP($A15,'Return Data'!$B$7:$R$2843,3,0)</f>
        <v>44351</v>
      </c>
      <c r="C15" s="65">
        <f>VLOOKUP($A15,'Return Data'!$B$7:$R$2843,4,0)</f>
        <v>13.611499999999999</v>
      </c>
      <c r="D15" s="65">
        <f>VLOOKUP($A15,'Return Data'!$B$7:$R$2843,10,0)</f>
        <v>2.0573999999999999</v>
      </c>
      <c r="E15" s="66">
        <f t="shared" si="0"/>
        <v>9</v>
      </c>
      <c r="F15" s="65">
        <f>VLOOKUP($A15,'Return Data'!$B$7:$R$2843,11,0)</f>
        <v>9.7003000000000004</v>
      </c>
      <c r="G15" s="66">
        <f t="shared" ref="G15" si="9">RANK(F15,F$8:F$17,0)</f>
        <v>7</v>
      </c>
      <c r="H15" s="65">
        <f>VLOOKUP($A15,'Return Data'!$B$7:$R$2843,12,0)</f>
        <v>19.6205</v>
      </c>
      <c r="I15" s="66">
        <f t="shared" si="4"/>
        <v>6</v>
      </c>
      <c r="J15" s="65">
        <f>VLOOKUP($A15,'Return Data'!$B$7:$R$2843,13,0)</f>
        <v>28.668900000000001</v>
      </c>
      <c r="K15" s="66">
        <f t="shared" si="5"/>
        <v>8</v>
      </c>
      <c r="L15" s="65"/>
      <c r="M15" s="66"/>
      <c r="N15" s="65"/>
      <c r="O15" s="66"/>
      <c r="P15" s="65"/>
      <c r="Q15" s="66"/>
      <c r="R15" s="65">
        <f>VLOOKUP($A15,'Return Data'!$B$7:$R$2843,16,0)</f>
        <v>28.061599999999999</v>
      </c>
      <c r="S15" s="67">
        <f t="shared" si="3"/>
        <v>1</v>
      </c>
    </row>
    <row r="16" spans="1:20" x14ac:dyDescent="0.3">
      <c r="A16" s="63" t="s">
        <v>560</v>
      </c>
      <c r="B16" s="64">
        <f>VLOOKUP($A16,'Return Data'!$B$7:$R$2843,3,0)</f>
        <v>44351</v>
      </c>
      <c r="C16" s="65">
        <f>VLOOKUP($A16,'Return Data'!$B$7:$R$2843,4,0)</f>
        <v>13.551</v>
      </c>
      <c r="D16" s="65">
        <f>VLOOKUP($A16,'Return Data'!$B$7:$R$2843,10,0)</f>
        <v>2.4426000000000001</v>
      </c>
      <c r="E16" s="66">
        <f t="shared" si="0"/>
        <v>7</v>
      </c>
      <c r="F16" s="65">
        <f>VLOOKUP($A16,'Return Data'!$B$7:$R$2843,11,0)</f>
        <v>11.3</v>
      </c>
      <c r="G16" s="66">
        <f>RANK(F16,F$8:F$17,0)</f>
        <v>4</v>
      </c>
      <c r="H16" s="65">
        <f>VLOOKUP($A16,'Return Data'!$B$7:$R$2843,12,0)</f>
        <v>20.607700000000001</v>
      </c>
      <c r="I16" s="66">
        <f t="shared" si="4"/>
        <v>5</v>
      </c>
      <c r="J16" s="65">
        <f>VLOOKUP($A16,'Return Data'!$B$7:$R$2843,13,0)</f>
        <v>30.201699999999999</v>
      </c>
      <c r="K16" s="66">
        <f t="shared" si="5"/>
        <v>6</v>
      </c>
      <c r="L16" s="65">
        <f>VLOOKUP($A16,'Return Data'!$B$7:$R$2843,17,0)</f>
        <v>13.252800000000001</v>
      </c>
      <c r="M16" s="66">
        <f t="shared" si="6"/>
        <v>2</v>
      </c>
      <c r="N16" s="65"/>
      <c r="O16" s="66"/>
      <c r="P16" s="65"/>
      <c r="Q16" s="66"/>
      <c r="R16" s="65">
        <f>VLOOKUP($A16,'Return Data'!$B$7:$R$2843,16,0)</f>
        <v>13.799799999999999</v>
      </c>
      <c r="S16" s="67">
        <f t="shared" si="3"/>
        <v>4</v>
      </c>
    </row>
    <row r="17" spans="1:19" x14ac:dyDescent="0.3">
      <c r="A17" s="63" t="s">
        <v>562</v>
      </c>
      <c r="B17" s="64">
        <f>VLOOKUP($A17,'Return Data'!$B$7:$R$2843,3,0)</f>
        <v>44351</v>
      </c>
      <c r="C17" s="65">
        <f>VLOOKUP($A17,'Return Data'!$B$7:$R$2843,4,0)</f>
        <v>14.28</v>
      </c>
      <c r="D17" s="65">
        <f>VLOOKUP($A17,'Return Data'!$B$7:$R$2843,10,0)</f>
        <v>1.8545</v>
      </c>
      <c r="E17" s="66">
        <f t="shared" si="0"/>
        <v>10</v>
      </c>
      <c r="F17" s="65">
        <f>VLOOKUP($A17,'Return Data'!$B$7:$R$2843,11,0)</f>
        <v>7.0465</v>
      </c>
      <c r="G17" s="66">
        <f>RANK(F17,F$8:F$17,0)</f>
        <v>9</v>
      </c>
      <c r="H17" s="65">
        <f>VLOOKUP($A17,'Return Data'!$B$7:$R$2843,12,0)</f>
        <v>18.309899999999999</v>
      </c>
      <c r="I17" s="66">
        <f t="shared" si="4"/>
        <v>8</v>
      </c>
      <c r="J17" s="65">
        <f>VLOOKUP($A17,'Return Data'!$B$7:$R$2843,13,0)</f>
        <v>31.25</v>
      </c>
      <c r="K17" s="66">
        <f t="shared" si="5"/>
        <v>5</v>
      </c>
      <c r="L17" s="65">
        <f>VLOOKUP($A17,'Return Data'!$B$7:$R$2843,17,0)</f>
        <v>15.0191</v>
      </c>
      <c r="M17" s="66">
        <f t="shared" si="6"/>
        <v>1</v>
      </c>
      <c r="N17" s="65">
        <f>VLOOKUP($A17,'Return Data'!$B$7:$R$2843,14,0)</f>
        <v>12.6351</v>
      </c>
      <c r="O17" s="66">
        <f t="shared" si="7"/>
        <v>1</v>
      </c>
      <c r="P17" s="65"/>
      <c r="Q17" s="66"/>
      <c r="R17" s="65">
        <f>VLOOKUP($A17,'Return Data'!$B$7:$R$2843,16,0)</f>
        <v>10.936</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3.2511500000000004</v>
      </c>
      <c r="E19" s="74"/>
      <c r="F19" s="75">
        <f>AVERAGE(F8:F17)</f>
        <v>11.22031</v>
      </c>
      <c r="G19" s="74"/>
      <c r="H19" s="75">
        <f>AVERAGE(H8:H17)</f>
        <v>21.206539999999997</v>
      </c>
      <c r="I19" s="74"/>
      <c r="J19" s="75">
        <f>AVERAGE(J8:J17)</f>
        <v>31.269350000000003</v>
      </c>
      <c r="K19" s="74"/>
      <c r="L19" s="75">
        <f>AVERAGE(L8:L17)</f>
        <v>12.411075000000002</v>
      </c>
      <c r="M19" s="74"/>
      <c r="N19" s="75">
        <f>AVERAGE(N8:N17)</f>
        <v>11.019283333333332</v>
      </c>
      <c r="O19" s="74"/>
      <c r="P19" s="75">
        <f>AVERAGE(P8:P17)</f>
        <v>11.574999999999999</v>
      </c>
      <c r="Q19" s="74"/>
      <c r="R19" s="75">
        <f>AVERAGE(R8:R17)</f>
        <v>12.948040000000001</v>
      </c>
      <c r="S19" s="76"/>
    </row>
    <row r="20" spans="1:19" x14ac:dyDescent="0.3">
      <c r="A20" s="73" t="s">
        <v>28</v>
      </c>
      <c r="B20" s="74"/>
      <c r="C20" s="74"/>
      <c r="D20" s="75">
        <f>MIN(D8:D17)</f>
        <v>1.8545</v>
      </c>
      <c r="E20" s="74"/>
      <c r="F20" s="75">
        <f>MIN(F8:F17)</f>
        <v>5.4394</v>
      </c>
      <c r="G20" s="74"/>
      <c r="H20" s="75">
        <f>MIN(H8:H17)</f>
        <v>10.494</v>
      </c>
      <c r="I20" s="74"/>
      <c r="J20" s="75">
        <f>MIN(J8:J17)</f>
        <v>17.6248</v>
      </c>
      <c r="K20" s="74"/>
      <c r="L20" s="75">
        <f>MIN(L8:L17)</f>
        <v>9.6686999999999994</v>
      </c>
      <c r="M20" s="74"/>
      <c r="N20" s="75">
        <f>MIN(N8:N17)</f>
        <v>8.1425000000000001</v>
      </c>
      <c r="O20" s="74"/>
      <c r="P20" s="75">
        <f>MIN(P8:P17)</f>
        <v>8.5454000000000008</v>
      </c>
      <c r="Q20" s="74"/>
      <c r="R20" s="75">
        <f>MIN(R8:R17)</f>
        <v>0.66810000000000003</v>
      </c>
      <c r="S20" s="76"/>
    </row>
    <row r="21" spans="1:19" ht="15" thickBot="1" x14ac:dyDescent="0.35">
      <c r="A21" s="77" t="s">
        <v>29</v>
      </c>
      <c r="B21" s="78"/>
      <c r="C21" s="78"/>
      <c r="D21" s="79">
        <f>MAX(D8:D17)</f>
        <v>6.5601000000000003</v>
      </c>
      <c r="E21" s="78"/>
      <c r="F21" s="79">
        <f>MAX(F8:F17)</f>
        <v>22.8979</v>
      </c>
      <c r="G21" s="78"/>
      <c r="H21" s="79">
        <f>MAX(H8:H17)</f>
        <v>40.877499999999998</v>
      </c>
      <c r="I21" s="78"/>
      <c r="J21" s="79">
        <f>MAX(J8:J17)</f>
        <v>55.190899999999999</v>
      </c>
      <c r="K21" s="78"/>
      <c r="L21" s="79">
        <f>MAX(L8:L17)</f>
        <v>15.0191</v>
      </c>
      <c r="M21" s="78"/>
      <c r="N21" s="79">
        <f>MAX(N8:N17)</f>
        <v>12.6351</v>
      </c>
      <c r="O21" s="78"/>
      <c r="P21" s="79">
        <f>MAX(P8:P17)</f>
        <v>14.011699999999999</v>
      </c>
      <c r="Q21" s="78"/>
      <c r="R21" s="79">
        <f>MAX(R8:R17)</f>
        <v>28.061599999999999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2021-06-07T06:55:06Z</dcterms:modified>
</cp:coreProperties>
</file>